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561" documentId="8_{A49256D8-BEAA-4C6E-974D-F28DC2AE7169}" xr6:coauthVersionLast="47" xr6:coauthVersionMax="47" xr10:uidLastSave="{176213EB-A4E0-4952-9F43-39B24027E11C}"/>
  <bookViews>
    <workbookView xWindow="28680" yWindow="-120" windowWidth="29040" windowHeight="17520" tabRatio="756" xr2:uid="{3E844F0C-A553-4D64-AF66-7A91699FB198}"/>
  </bookViews>
  <sheets>
    <sheet name="Cover Page" sheetId="98" r:id="rId1"/>
    <sheet name="ReadMe" sheetId="96" r:id="rId2"/>
    <sheet name="Initial Facility Data" sheetId="97" r:id="rId3"/>
    <sheet name="Refined Facility Data" sheetId="95" r:id="rId4"/>
    <sheet name="Drinking Water Calcs" sheetId="70" r:id="rId5"/>
    <sheet name="Oral Exp Calc" sheetId="86" r:id="rId6"/>
    <sheet name="Dermal Exp Calc" sheetId="87" r:id="rId7"/>
    <sheet name="Exposure Equations" sheetId="81" r:id="rId8"/>
    <sheet name="Exposure Inputs" sheetId="69" r:id="rId9"/>
  </sheets>
  <externalReferences>
    <externalReference r:id="rId10"/>
    <externalReference r:id="rId11"/>
    <externalReference r:id="rId12"/>
    <externalReference r:id="rId13"/>
  </externalReferences>
  <definedNames>
    <definedName name="_2017NEI_Nonpoint_TSCA_Chem_List">#REF!</definedName>
    <definedName name="_2017NEI_tsca_chemicals_wSCCdetail_Query">#REF!</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localSheetId="0" hidden="1">-1</definedName>
    <definedName name="_AtRisk_SimSetting_MultipleCPUCount" hidden="1">8</definedName>
    <definedName name="_AtRisk_SimSetting_MultipleCPUManualCount" hidden="1">8</definedName>
    <definedName name="_AtRisk_SimSetting_MultipleCPUMode" localSheetId="0" hidden="1">1</definedName>
    <definedName name="_AtRisk_SimSetting_MultipleCPUMode" hidden="1">2</definedName>
    <definedName name="_AtRisk_SimSetting_MultipleCPUModeV8" localSheetId="0" hidden="1">1</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6" hidden="1">'Dermal Exp Calc'!$A$4:$L$991</definedName>
    <definedName name="_xlnm._FilterDatabase" localSheetId="4" hidden="1">'Drinking Water Calcs'!$A$4:$T$4</definedName>
    <definedName name="_xlnm._FilterDatabase" localSheetId="7" hidden="1">'Exposure Equations'!$A$1:$R$120</definedName>
    <definedName name="_xlnm._FilterDatabase" localSheetId="8" hidden="1">'Exposure Inputs'!$A$3:$M$68</definedName>
    <definedName name="_xlnm._FilterDatabase" localSheetId="5" hidden="1">'Oral Exp Calc'!$A$4:$L$991</definedName>
    <definedName name="_xlnm._FilterDatabase" localSheetId="1" hidden="1">ReadMe!$A$1:$B$29</definedName>
    <definedName name="AT" localSheetId="0">#REF!</definedName>
    <definedName name="AT" localSheetId="6">#REF!</definedName>
    <definedName name="AT" localSheetId="5">#REF!</definedName>
    <definedName name="AT">[1]Constants!$C$12</definedName>
    <definedName name="AT_50th_non_cancer" localSheetId="0">#REF!</definedName>
    <definedName name="AT_50th_non_cancer" localSheetId="6">#REF!</definedName>
    <definedName name="AT_50th_non_cancer" localSheetId="5">#REF!</definedName>
    <definedName name="AT_50th_non_cancer">[2]Constants!$C$11</definedName>
    <definedName name="AT_50th_non_cancer_DC" localSheetId="0">#REF!</definedName>
    <definedName name="AT_50th_non_cancer_DC" localSheetId="6">#REF!</definedName>
    <definedName name="AT_50th_non_cancer_DC" localSheetId="5">#REF!</definedName>
    <definedName name="AT_50th_non_cancer_DC">[2]Constants!$C$25</definedName>
    <definedName name="AT_95th_non_cancer" localSheetId="0">#REF!</definedName>
    <definedName name="AT_95th_non_cancer" localSheetId="6">#REF!</definedName>
    <definedName name="AT_95th_non_cancer" localSheetId="5">#REF!</definedName>
    <definedName name="AT_95th_non_cancer">[2]Constants!$C$10</definedName>
    <definedName name="AT_95th_non_cancer_DC" localSheetId="0">#REF!</definedName>
    <definedName name="AT_95th_non_cancer_DC" localSheetId="6">#REF!</definedName>
    <definedName name="AT_95th_non_cancer_DC" localSheetId="5">#REF!</definedName>
    <definedName name="AT_95th_non_cancer_DC">[2]Constants!$C$24</definedName>
    <definedName name="AT_AC" localSheetId="0">#REF!</definedName>
    <definedName name="AT_AC" localSheetId="6">#REF!</definedName>
    <definedName name="AT_AC" localSheetId="5">#REF!</definedName>
    <definedName name="AT_AC">[2]Constants!$C$4</definedName>
    <definedName name="AT_AC_DC" localSheetId="0">#REF!</definedName>
    <definedName name="AT_AC_DC" localSheetId="6">#REF!</definedName>
    <definedName name="AT_AC_DC" localSheetId="5">#REF!</definedName>
    <definedName name="AT_AC_DC">[2]Constants!$C$17</definedName>
    <definedName name="AT_ADC_high" localSheetId="0">#REF!</definedName>
    <definedName name="AT_ADC_high" localSheetId="6">#REF!</definedName>
    <definedName name="AT_ADC_high" localSheetId="5">#REF!</definedName>
    <definedName name="AT_ADC_high">[1]Constants!$C$18</definedName>
    <definedName name="AT_ADC_mid" localSheetId="0">#REF!</definedName>
    <definedName name="AT_ADC_mid" localSheetId="6">#REF!</definedName>
    <definedName name="AT_ADC_mid" localSheetId="5">#REF!</definedName>
    <definedName name="AT_ADC_mid">[1]Constants!$C$17</definedName>
    <definedName name="AT_cancer" localSheetId="0">#REF!</definedName>
    <definedName name="AT_cancer" localSheetId="6">#REF!</definedName>
    <definedName name="AT_cancer" localSheetId="5">#REF!</definedName>
    <definedName name="AT_cancer">[2]Constants!$C$12</definedName>
    <definedName name="AT_cancer_DC" localSheetId="0">#REF!</definedName>
    <definedName name="AT_cancer_DC" localSheetId="6">#REF!</definedName>
    <definedName name="AT_cancer_DC" localSheetId="5">#REF!</definedName>
    <definedName name="AT_cancer_DC">[2]Constants!$C$26</definedName>
    <definedName name="AT_LADC" localSheetId="0">#REF!</definedName>
    <definedName name="AT_LADC" localSheetId="6">#REF!</definedName>
    <definedName name="AT_LADC" localSheetId="5">#REF!</definedName>
    <definedName name="AT_LADC">[1]Constants!$C$19</definedName>
    <definedName name="AWD" localSheetId="0">#REF!</definedName>
    <definedName name="AWD" localSheetId="6">#REF!</definedName>
    <definedName name="AWD" localSheetId="5">#REF!</definedName>
    <definedName name="AWD">[2]Constants!$C$6</definedName>
    <definedName name="AWD_DC_50th" localSheetId="0">#REF!</definedName>
    <definedName name="AWD_DC_50th" localSheetId="6">#REF!</definedName>
    <definedName name="AWD_DC_50th" localSheetId="5">#REF!</definedName>
    <definedName name="AWD_DC_50th">[2]Constants!$C$20</definedName>
    <definedName name="AWD_DC_95th" localSheetId="0">#REF!</definedName>
    <definedName name="AWD_DC_95th" localSheetId="6">#REF!</definedName>
    <definedName name="AWD_DC_95th" localSheetId="5">#REF!</definedName>
    <definedName name="AWD_DC_95th">[2]Constants!$C$19</definedName>
    <definedName name="CASRN" localSheetId="0">#REF!</definedName>
    <definedName name="CASRN" localSheetId="6">#REF!</definedName>
    <definedName name="CASRN" localSheetId="5">#REF!</definedName>
    <definedName name="CASRN">'[3]Table 1_Scoping'!#REF!</definedName>
    <definedName name="ED" localSheetId="0">#REF!</definedName>
    <definedName name="ED" localSheetId="6">#REF!</definedName>
    <definedName name="ED" localSheetId="5">#REF!</definedName>
    <definedName name="ED">[1]Constants!$C$11</definedName>
    <definedName name="ED_AC" localSheetId="0">#REF!</definedName>
    <definedName name="ED_AC" localSheetId="6">#REF!</definedName>
    <definedName name="ED_AC" localSheetId="5">#REF!</definedName>
    <definedName name="ED_AC">[2]Constants!$C$3</definedName>
    <definedName name="ED_AC_DC" localSheetId="0">#REF!</definedName>
    <definedName name="ED_AC_DC" localSheetId="6">#REF!</definedName>
    <definedName name="ED_AC_DC" localSheetId="5">#REF!</definedName>
    <definedName name="ED_AC_DC">[2]Constants!$C$16</definedName>
    <definedName name="ED_chronic" localSheetId="0">#REF!</definedName>
    <definedName name="ED_chronic" localSheetId="6">#REF!</definedName>
    <definedName name="ED_chronic" localSheetId="5">#REF!</definedName>
    <definedName name="ED_chronic">[2]Constants!$C$5</definedName>
    <definedName name="ED_chronic_DC" localSheetId="0">#REF!</definedName>
    <definedName name="ED_chronic_DC" localSheetId="6">#REF!</definedName>
    <definedName name="ED_chronic_DC" localSheetId="5">#REF!</definedName>
    <definedName name="ED_chronic_DC">[2]Constants!$C$18</definedName>
    <definedName name="EF" localSheetId="0">#REF!</definedName>
    <definedName name="EF" localSheetId="6">#REF!</definedName>
    <definedName name="EF" localSheetId="5">#REF!</definedName>
    <definedName name="EF">[1]Constants!$C$13</definedName>
    <definedName name="EG" localSheetId="0">#REF!</definedName>
    <definedName name="EG" localSheetId="6">#REF!</definedName>
    <definedName name="EG" localSheetId="5">#REF!</definedName>
    <definedName name="EG">'[4]For Figure'!$A$4:$A$69</definedName>
    <definedName name="Pal_Workbook_GUID" hidden="1">"SK39RLEDQA2L46YW8H5SUKN3"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0" hidden="1">TRUE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0" hidden="1">TRUE</definedName>
    <definedName name="RiskUseMultipleCPUs" hidden="1">FALSE</definedName>
    <definedName name="what">#REF!</definedName>
    <definedName name="WY_50th" localSheetId="0">#REF!</definedName>
    <definedName name="WY_50th" localSheetId="6">#REF!</definedName>
    <definedName name="WY_50th" localSheetId="5">#REF!</definedName>
    <definedName name="WY_50th">[2]Constants!$C$8</definedName>
    <definedName name="WY_50th_DC" localSheetId="0">#REF!</definedName>
    <definedName name="WY_50th_DC" localSheetId="6">#REF!</definedName>
    <definedName name="WY_50th_DC" localSheetId="5">#REF!</definedName>
    <definedName name="WY_50th_DC">[2]Constants!$C$22</definedName>
    <definedName name="WY_95th" localSheetId="0">#REF!</definedName>
    <definedName name="WY_95th" localSheetId="6">#REF!</definedName>
    <definedName name="WY_95th" localSheetId="5">#REF!</definedName>
    <definedName name="WY_95th">[2]Constants!$C$7</definedName>
    <definedName name="WY_95th_DC" localSheetId="0">#REF!</definedName>
    <definedName name="WY_95th_DC" localSheetId="6">#REF!</definedName>
    <definedName name="WY_95th_DC" localSheetId="5">#REF!</definedName>
    <definedName name="WY_95th_DC">[2]Constants!$C$21</definedName>
    <definedName name="WY_high" localSheetId="0">#REF!</definedName>
    <definedName name="WY_high" localSheetId="6">#REF!</definedName>
    <definedName name="WY_high" localSheetId="5">#REF!</definedName>
    <definedName name="WY_high">[1]Constants!$C$15</definedName>
    <definedName name="WY_mid" localSheetId="0">#REF!</definedName>
    <definedName name="WY_mid" localSheetId="6">#REF!</definedName>
    <definedName name="WY_mid" localSheetId="5">#REF!</definedName>
    <definedName name="WY_mid">[1]Constants!$C$14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4" i="86" l="1"/>
  <c r="H394" i="86"/>
  <c r="I394" i="86"/>
  <c r="J394" i="86"/>
  <c r="K394" i="86"/>
  <c r="L394" i="86"/>
  <c r="G308" i="86"/>
  <c r="H308" i="86"/>
  <c r="I308" i="86"/>
  <c r="J308" i="86"/>
  <c r="K308" i="86"/>
  <c r="L308" i="86"/>
  <c r="G436" i="86"/>
  <c r="H436" i="86"/>
  <c r="I436" i="86"/>
  <c r="J436" i="86"/>
  <c r="K436" i="86"/>
  <c r="L436" i="86"/>
  <c r="G271" i="86"/>
  <c r="H271" i="86"/>
  <c r="I271" i="86"/>
  <c r="J271" i="86"/>
  <c r="K271" i="86"/>
  <c r="L271" i="86"/>
  <c r="G200" i="86"/>
  <c r="H200" i="86"/>
  <c r="I200" i="86"/>
  <c r="J200" i="86"/>
  <c r="K200" i="86"/>
  <c r="L200" i="86"/>
  <c r="G58" i="86"/>
  <c r="H58" i="86"/>
  <c r="I58" i="86"/>
  <c r="J58" i="86"/>
  <c r="K58" i="86"/>
  <c r="L58" i="86"/>
  <c r="G151" i="86"/>
  <c r="H151" i="86"/>
  <c r="I151" i="86"/>
  <c r="J151" i="86"/>
  <c r="K151" i="86"/>
  <c r="L151" i="86"/>
  <c r="G185" i="86"/>
  <c r="H185" i="86"/>
  <c r="I185" i="86"/>
  <c r="J185" i="86"/>
  <c r="K185" i="86"/>
  <c r="L185" i="86"/>
  <c r="G43" i="86"/>
  <c r="H43" i="86"/>
  <c r="I43" i="86"/>
  <c r="J43" i="86"/>
  <c r="K43" i="86"/>
  <c r="L43" i="86"/>
  <c r="G283" i="86"/>
  <c r="H283" i="86"/>
  <c r="I283" i="86"/>
  <c r="J283" i="86"/>
  <c r="K283" i="86"/>
  <c r="L283" i="86"/>
  <c r="G406" i="86"/>
  <c r="H406" i="86"/>
  <c r="I406" i="86"/>
  <c r="J406" i="86"/>
  <c r="K406" i="86"/>
  <c r="L406" i="86"/>
  <c r="G372" i="86"/>
  <c r="H372" i="86"/>
  <c r="I372" i="86"/>
  <c r="J372" i="86"/>
  <c r="K372" i="86"/>
  <c r="L372" i="86"/>
  <c r="G326" i="86"/>
  <c r="H326" i="86"/>
  <c r="I326" i="86"/>
  <c r="J326" i="86"/>
  <c r="K326" i="86"/>
  <c r="L326" i="86"/>
  <c r="G303" i="86"/>
  <c r="H303" i="86"/>
  <c r="I303" i="86"/>
  <c r="J303" i="86"/>
  <c r="K303" i="86"/>
  <c r="L303" i="86"/>
  <c r="G94" i="86"/>
  <c r="H94" i="86"/>
  <c r="I94" i="86"/>
  <c r="J94" i="86"/>
  <c r="K94" i="86"/>
  <c r="L94" i="86"/>
  <c r="G733" i="86"/>
  <c r="H733" i="86"/>
  <c r="I733" i="86"/>
  <c r="J733" i="86"/>
  <c r="K733" i="86"/>
  <c r="L733" i="86"/>
  <c r="G237" i="86"/>
  <c r="H237" i="86"/>
  <c r="I237" i="86"/>
  <c r="J237" i="86"/>
  <c r="K237" i="86"/>
  <c r="L237" i="86"/>
  <c r="G760" i="86"/>
  <c r="H760" i="86"/>
  <c r="I760" i="86"/>
  <c r="J760" i="86"/>
  <c r="K760" i="86"/>
  <c r="L760" i="86"/>
  <c r="G766" i="86"/>
  <c r="H766" i="86"/>
  <c r="I766" i="86"/>
  <c r="J766" i="86"/>
  <c r="K766" i="86"/>
  <c r="L766" i="86"/>
  <c r="G387" i="86"/>
  <c r="H387" i="86"/>
  <c r="I387" i="86"/>
  <c r="J387" i="86"/>
  <c r="K387" i="86"/>
  <c r="L387" i="86"/>
  <c r="G439" i="86"/>
  <c r="H439" i="86"/>
  <c r="I439" i="86"/>
  <c r="J439" i="86"/>
  <c r="K439" i="86"/>
  <c r="L439" i="86"/>
  <c r="G395" i="86"/>
  <c r="H395" i="86"/>
  <c r="I395" i="86"/>
  <c r="J395" i="86"/>
  <c r="K395" i="86"/>
  <c r="L395" i="86"/>
  <c r="G810" i="86"/>
  <c r="H810" i="86"/>
  <c r="I810" i="86"/>
  <c r="J810" i="86"/>
  <c r="K810" i="86"/>
  <c r="L810" i="86"/>
  <c r="G690" i="86"/>
  <c r="H690" i="86"/>
  <c r="I690" i="86"/>
  <c r="J690" i="86"/>
  <c r="K690" i="86"/>
  <c r="L690" i="86"/>
  <c r="G126" i="86"/>
  <c r="H126" i="86"/>
  <c r="I126" i="86"/>
  <c r="J126" i="86"/>
  <c r="K126" i="86"/>
  <c r="L126" i="86"/>
  <c r="G127" i="86"/>
  <c r="H127" i="86"/>
  <c r="I127" i="86"/>
  <c r="J127" i="86"/>
  <c r="K127" i="86"/>
  <c r="L127" i="86"/>
  <c r="G329" i="86"/>
  <c r="H329" i="86"/>
  <c r="I329" i="86"/>
  <c r="J329" i="86"/>
  <c r="K329" i="86"/>
  <c r="L329" i="86"/>
  <c r="G385" i="86"/>
  <c r="H385" i="86"/>
  <c r="I385" i="86"/>
  <c r="J385" i="86"/>
  <c r="K385" i="86"/>
  <c r="L385" i="86"/>
  <c r="G358" i="86"/>
  <c r="H358" i="86"/>
  <c r="I358" i="86"/>
  <c r="J358" i="86"/>
  <c r="K358" i="86"/>
  <c r="L358" i="86"/>
  <c r="G172" i="86"/>
  <c r="H172" i="86"/>
  <c r="I172" i="86"/>
  <c r="J172" i="86"/>
  <c r="K172" i="86"/>
  <c r="L172" i="86"/>
  <c r="G360" i="86"/>
  <c r="H360" i="86"/>
  <c r="I360" i="86"/>
  <c r="J360" i="86"/>
  <c r="K360" i="86"/>
  <c r="L360" i="86"/>
  <c r="G31" i="86"/>
  <c r="H31" i="86"/>
  <c r="I31" i="86"/>
  <c r="J31" i="86"/>
  <c r="K31" i="86"/>
  <c r="L31" i="86"/>
  <c r="G301" i="86"/>
  <c r="H301" i="86"/>
  <c r="I301" i="86"/>
  <c r="J301" i="86"/>
  <c r="K301" i="86"/>
  <c r="L301" i="86"/>
  <c r="G98" i="86"/>
  <c r="H98" i="86"/>
  <c r="I98" i="86"/>
  <c r="J98" i="86"/>
  <c r="K98" i="86"/>
  <c r="L98" i="86"/>
  <c r="G158" i="86"/>
  <c r="H158" i="86"/>
  <c r="I158" i="86"/>
  <c r="J158" i="86"/>
  <c r="K158" i="86"/>
  <c r="L158" i="86"/>
  <c r="G105" i="86"/>
  <c r="H105" i="86"/>
  <c r="I105" i="86"/>
  <c r="J105" i="86"/>
  <c r="K105" i="86"/>
  <c r="L105" i="86"/>
  <c r="G113" i="86"/>
  <c r="H113" i="86"/>
  <c r="I113" i="86"/>
  <c r="J113" i="86"/>
  <c r="K113" i="86"/>
  <c r="L113" i="86"/>
  <c r="G149" i="86"/>
  <c r="H149" i="86"/>
  <c r="I149" i="86"/>
  <c r="J149" i="86"/>
  <c r="K149" i="86"/>
  <c r="L149" i="86"/>
  <c r="G187" i="86"/>
  <c r="H187" i="86"/>
  <c r="I187" i="86"/>
  <c r="J187" i="86"/>
  <c r="K187" i="86"/>
  <c r="L187" i="86"/>
  <c r="G46" i="86"/>
  <c r="H46" i="86"/>
  <c r="I46" i="86"/>
  <c r="J46" i="86"/>
  <c r="K46" i="86"/>
  <c r="L46" i="86"/>
  <c r="G244" i="86"/>
  <c r="H244" i="86"/>
  <c r="I244" i="86"/>
  <c r="J244" i="86"/>
  <c r="K244" i="86"/>
  <c r="L244" i="86"/>
  <c r="G910" i="86"/>
  <c r="H910" i="86"/>
  <c r="I910" i="86"/>
  <c r="J910" i="86"/>
  <c r="K910" i="86"/>
  <c r="L910" i="86"/>
  <c r="G320" i="86"/>
  <c r="H320" i="86"/>
  <c r="I320" i="86"/>
  <c r="J320" i="86"/>
  <c r="K320" i="86"/>
  <c r="L320" i="86"/>
  <c r="G705" i="86"/>
  <c r="H705" i="86"/>
  <c r="I705" i="86"/>
  <c r="J705" i="86"/>
  <c r="K705" i="86"/>
  <c r="L705" i="86"/>
  <c r="G327" i="86"/>
  <c r="H327" i="86"/>
  <c r="I327" i="86"/>
  <c r="J327" i="86"/>
  <c r="K327" i="86"/>
  <c r="L327" i="86"/>
  <c r="G746" i="86"/>
  <c r="H746" i="86"/>
  <c r="I746" i="86"/>
  <c r="J746" i="86"/>
  <c r="K746" i="86"/>
  <c r="L746" i="86"/>
  <c r="G128" i="86"/>
  <c r="H128" i="86"/>
  <c r="I128" i="86"/>
  <c r="J128" i="86"/>
  <c r="K128" i="86"/>
  <c r="L128" i="86"/>
  <c r="G755" i="86"/>
  <c r="H755" i="86"/>
  <c r="I755" i="86"/>
  <c r="J755" i="86"/>
  <c r="K755" i="86"/>
  <c r="L755" i="86"/>
  <c r="G222" i="86"/>
  <c r="H222" i="86"/>
  <c r="I222" i="86"/>
  <c r="J222" i="86"/>
  <c r="K222" i="86"/>
  <c r="L222" i="86"/>
  <c r="G219" i="86"/>
  <c r="H219" i="86"/>
  <c r="I219" i="86"/>
  <c r="J219" i="86"/>
  <c r="K219" i="86"/>
  <c r="L219" i="86"/>
  <c r="G242" i="86"/>
  <c r="H242" i="86"/>
  <c r="I242" i="86"/>
  <c r="J242" i="86"/>
  <c r="K242" i="86"/>
  <c r="L242" i="86"/>
  <c r="G232" i="86"/>
  <c r="H232" i="86"/>
  <c r="I232" i="86"/>
  <c r="J232" i="86"/>
  <c r="K232" i="86"/>
  <c r="L232" i="86"/>
  <c r="G260" i="86"/>
  <c r="H260" i="86"/>
  <c r="I260" i="86"/>
  <c r="J260" i="86"/>
  <c r="K260" i="86"/>
  <c r="L260" i="86"/>
  <c r="G721" i="86"/>
  <c r="H721" i="86"/>
  <c r="I721" i="86"/>
  <c r="J721" i="86"/>
  <c r="K721" i="86"/>
  <c r="L721" i="86"/>
  <c r="G751" i="86"/>
  <c r="H751" i="86"/>
  <c r="I751" i="86"/>
  <c r="J751" i="86"/>
  <c r="K751" i="86"/>
  <c r="L751" i="86"/>
  <c r="G742" i="86"/>
  <c r="H742" i="86"/>
  <c r="I742" i="86"/>
  <c r="J742" i="86"/>
  <c r="K742" i="86"/>
  <c r="L742" i="86"/>
  <c r="G738" i="86"/>
  <c r="H738" i="86"/>
  <c r="I738" i="86"/>
  <c r="J738" i="86"/>
  <c r="K738" i="86"/>
  <c r="L738" i="86"/>
  <c r="G480" i="86"/>
  <c r="H480" i="86"/>
  <c r="I480" i="86"/>
  <c r="J480" i="86"/>
  <c r="K480" i="86"/>
  <c r="L480" i="86"/>
  <c r="G408" i="86"/>
  <c r="H408" i="86"/>
  <c r="I408" i="86"/>
  <c r="J408" i="86"/>
  <c r="K408" i="86"/>
  <c r="L408" i="86"/>
  <c r="G600" i="86"/>
  <c r="H600" i="86"/>
  <c r="I600" i="86"/>
  <c r="J600" i="86"/>
  <c r="K600" i="86"/>
  <c r="L600" i="86"/>
  <c r="G610" i="86"/>
  <c r="H610" i="86"/>
  <c r="I610" i="86"/>
  <c r="J610" i="86"/>
  <c r="K610" i="86"/>
  <c r="L610" i="86"/>
  <c r="G540" i="86"/>
  <c r="H540" i="86"/>
  <c r="I540" i="86"/>
  <c r="J540" i="86"/>
  <c r="K540" i="86"/>
  <c r="L540" i="86"/>
  <c r="G211" i="86"/>
  <c r="H211" i="86"/>
  <c r="I211" i="86"/>
  <c r="J211" i="86"/>
  <c r="K211" i="86"/>
  <c r="L211" i="86"/>
  <c r="G212" i="86"/>
  <c r="H212" i="86"/>
  <c r="I212" i="86"/>
  <c r="J212" i="86"/>
  <c r="K212" i="86"/>
  <c r="L212" i="86"/>
  <c r="G213" i="86"/>
  <c r="H213" i="86"/>
  <c r="I213" i="86"/>
  <c r="J213" i="86"/>
  <c r="K213" i="86"/>
  <c r="L213" i="86"/>
  <c r="G487" i="86"/>
  <c r="H487" i="86"/>
  <c r="I487" i="86"/>
  <c r="J487" i="86"/>
  <c r="K487" i="86"/>
  <c r="L487" i="86"/>
  <c r="G475" i="86"/>
  <c r="H475" i="86"/>
  <c r="I475" i="86"/>
  <c r="J475" i="86"/>
  <c r="K475" i="86"/>
  <c r="L475" i="86"/>
  <c r="G294" i="86"/>
  <c r="H294" i="86"/>
  <c r="I294" i="86"/>
  <c r="J294" i="86"/>
  <c r="K294" i="86"/>
  <c r="L294" i="86"/>
  <c r="G87" i="86"/>
  <c r="H87" i="86"/>
  <c r="I87" i="86"/>
  <c r="J87" i="86"/>
  <c r="K87" i="86"/>
  <c r="L87" i="86"/>
  <c r="G14" i="86"/>
  <c r="H14" i="86"/>
  <c r="I14" i="86"/>
  <c r="J14" i="86"/>
  <c r="K14" i="86"/>
  <c r="L14" i="86"/>
  <c r="G189" i="86"/>
  <c r="H189" i="86"/>
  <c r="I189" i="86"/>
  <c r="J189" i="86"/>
  <c r="K189" i="86"/>
  <c r="L189" i="86"/>
  <c r="G101" i="86"/>
  <c r="H101" i="86"/>
  <c r="I101" i="86"/>
  <c r="J101" i="86"/>
  <c r="K101" i="86"/>
  <c r="L101" i="86"/>
  <c r="G378" i="86"/>
  <c r="H378" i="86"/>
  <c r="I378" i="86"/>
  <c r="J378" i="86"/>
  <c r="K378" i="86"/>
  <c r="L378" i="86"/>
  <c r="G305" i="86"/>
  <c r="H305" i="86"/>
  <c r="I305" i="86"/>
  <c r="J305" i="86"/>
  <c r="K305" i="86"/>
  <c r="L305" i="86"/>
  <c r="G321" i="86"/>
  <c r="H321" i="86"/>
  <c r="I321" i="86"/>
  <c r="J321" i="86"/>
  <c r="K321" i="86"/>
  <c r="L321" i="86"/>
  <c r="G281" i="86"/>
  <c r="H281" i="86"/>
  <c r="I281" i="86"/>
  <c r="J281" i="86"/>
  <c r="K281" i="86"/>
  <c r="L281" i="86"/>
  <c r="G322" i="86"/>
  <c r="H322" i="86"/>
  <c r="I322" i="86"/>
  <c r="J322" i="86"/>
  <c r="K322" i="86"/>
  <c r="L322" i="86"/>
  <c r="G240" i="86"/>
  <c r="H240" i="86"/>
  <c r="I240" i="86"/>
  <c r="J240" i="86"/>
  <c r="K240" i="86"/>
  <c r="L240" i="86"/>
  <c r="G310" i="86"/>
  <c r="H310" i="86"/>
  <c r="I310" i="86"/>
  <c r="J310" i="86"/>
  <c r="K310" i="86"/>
  <c r="L310" i="86"/>
  <c r="G333" i="86"/>
  <c r="H333" i="86"/>
  <c r="I333" i="86"/>
  <c r="J333" i="86"/>
  <c r="K333" i="86"/>
  <c r="L333" i="86"/>
  <c r="G311" i="86"/>
  <c r="H311" i="86"/>
  <c r="I311" i="86"/>
  <c r="J311" i="86"/>
  <c r="K311" i="86"/>
  <c r="L311" i="86"/>
  <c r="G285" i="86"/>
  <c r="H285" i="86"/>
  <c r="I285" i="86"/>
  <c r="J285" i="86"/>
  <c r="K285" i="86"/>
  <c r="L285" i="86"/>
  <c r="G579" i="86"/>
  <c r="H579" i="86"/>
  <c r="I579" i="86"/>
  <c r="J579" i="86"/>
  <c r="K579" i="86"/>
  <c r="L579" i="86"/>
  <c r="G156" i="86"/>
  <c r="H156" i="86"/>
  <c r="I156" i="86"/>
  <c r="J156" i="86"/>
  <c r="K156" i="86"/>
  <c r="L156" i="86"/>
  <c r="G261" i="86"/>
  <c r="H261" i="86"/>
  <c r="I261" i="86"/>
  <c r="J261" i="86"/>
  <c r="K261" i="86"/>
  <c r="L261" i="86"/>
  <c r="G416" i="86"/>
  <c r="H416" i="86"/>
  <c r="I416" i="86"/>
  <c r="J416" i="86"/>
  <c r="K416" i="86"/>
  <c r="L416" i="86"/>
  <c r="G159" i="86"/>
  <c r="H159" i="86"/>
  <c r="I159" i="86"/>
  <c r="J159" i="86"/>
  <c r="K159" i="86"/>
  <c r="L159" i="86"/>
  <c r="G121" i="86"/>
  <c r="H121" i="86"/>
  <c r="I121" i="86"/>
  <c r="J121" i="86"/>
  <c r="K121" i="86"/>
  <c r="L121" i="86"/>
  <c r="G204" i="86"/>
  <c r="H204" i="86"/>
  <c r="I204" i="86"/>
  <c r="J204" i="86"/>
  <c r="K204" i="86"/>
  <c r="L204" i="86"/>
  <c r="G875" i="86"/>
  <c r="H875" i="86"/>
  <c r="I875" i="86"/>
  <c r="J875" i="86"/>
  <c r="K875" i="86"/>
  <c r="L875" i="86"/>
  <c r="G455" i="86"/>
  <c r="H455" i="86"/>
  <c r="I455" i="86"/>
  <c r="J455" i="86"/>
  <c r="K455" i="86"/>
  <c r="L455" i="86"/>
  <c r="G527" i="86"/>
  <c r="H527" i="86"/>
  <c r="I527" i="86"/>
  <c r="J527" i="86"/>
  <c r="K527" i="86"/>
  <c r="L527" i="86"/>
  <c r="G770" i="86"/>
  <c r="H770" i="86"/>
  <c r="I770" i="86"/>
  <c r="J770" i="86"/>
  <c r="K770" i="86"/>
  <c r="L770" i="86"/>
  <c r="G814" i="86"/>
  <c r="H814" i="86"/>
  <c r="I814" i="86"/>
  <c r="J814" i="86"/>
  <c r="K814" i="86"/>
  <c r="L814" i="86"/>
  <c r="G818" i="86"/>
  <c r="H818" i="86"/>
  <c r="I818" i="86"/>
  <c r="J818" i="86"/>
  <c r="K818" i="86"/>
  <c r="L818" i="86"/>
  <c r="G813" i="86"/>
  <c r="H813" i="86"/>
  <c r="I813" i="86"/>
  <c r="J813" i="86"/>
  <c r="K813" i="86"/>
  <c r="L813" i="86"/>
  <c r="G819" i="86"/>
  <c r="H819" i="86"/>
  <c r="I819" i="86"/>
  <c r="J819" i="86"/>
  <c r="K819" i="86"/>
  <c r="L819" i="86"/>
  <c r="G981" i="86"/>
  <c r="H981" i="86"/>
  <c r="I981" i="86"/>
  <c r="J981" i="86"/>
  <c r="K981" i="86"/>
  <c r="L981" i="86"/>
  <c r="G979" i="86"/>
  <c r="H979" i="86"/>
  <c r="I979" i="86"/>
  <c r="J979" i="86"/>
  <c r="K979" i="86"/>
  <c r="L979" i="86"/>
  <c r="G973" i="86"/>
  <c r="H973" i="86"/>
  <c r="I973" i="86"/>
  <c r="J973" i="86"/>
  <c r="K973" i="86"/>
  <c r="L973" i="86"/>
  <c r="G985" i="86"/>
  <c r="H985" i="86"/>
  <c r="I985" i="86"/>
  <c r="J985" i="86"/>
  <c r="K985" i="86"/>
  <c r="L985" i="86"/>
  <c r="G249" i="86"/>
  <c r="H249" i="86"/>
  <c r="I249" i="86"/>
  <c r="J249" i="86"/>
  <c r="K249" i="86"/>
  <c r="L249" i="86"/>
  <c r="G479" i="86"/>
  <c r="H479" i="86"/>
  <c r="I479" i="86"/>
  <c r="J479" i="86"/>
  <c r="K479" i="86"/>
  <c r="L479" i="86"/>
  <c r="G492" i="86"/>
  <c r="H492" i="86"/>
  <c r="I492" i="86"/>
  <c r="J492" i="86"/>
  <c r="K492" i="86"/>
  <c r="L492" i="86"/>
  <c r="G929" i="86"/>
  <c r="H929" i="86"/>
  <c r="I929" i="86"/>
  <c r="J929" i="86"/>
  <c r="K929" i="86"/>
  <c r="L929" i="86"/>
  <c r="G954" i="86"/>
  <c r="H954" i="86"/>
  <c r="I954" i="86"/>
  <c r="J954" i="86"/>
  <c r="K954" i="86"/>
  <c r="L954" i="86"/>
  <c r="G430" i="86"/>
  <c r="H430" i="86"/>
  <c r="I430" i="86"/>
  <c r="J430" i="86"/>
  <c r="K430" i="86"/>
  <c r="L430" i="86"/>
  <c r="G265" i="86"/>
  <c r="H265" i="86"/>
  <c r="I265" i="86"/>
  <c r="J265" i="86"/>
  <c r="K265" i="86"/>
  <c r="L265" i="86"/>
  <c r="G422" i="86"/>
  <c r="H422" i="86"/>
  <c r="I422" i="86"/>
  <c r="J422" i="86"/>
  <c r="K422" i="86"/>
  <c r="L422" i="86"/>
  <c r="G538" i="86"/>
  <c r="H538" i="86"/>
  <c r="I538" i="86"/>
  <c r="J538" i="86"/>
  <c r="K538" i="86"/>
  <c r="L538" i="86"/>
  <c r="G506" i="86"/>
  <c r="H506" i="86"/>
  <c r="I506" i="86"/>
  <c r="J506" i="86"/>
  <c r="K506" i="86"/>
  <c r="L506" i="86"/>
  <c r="G302" i="86"/>
  <c r="H302" i="86"/>
  <c r="I302" i="86"/>
  <c r="J302" i="86"/>
  <c r="K302" i="86"/>
  <c r="L302" i="86"/>
  <c r="G277" i="86"/>
  <c r="H277" i="86"/>
  <c r="I277" i="86"/>
  <c r="J277" i="86"/>
  <c r="K277" i="86"/>
  <c r="L277" i="86"/>
  <c r="G266" i="86"/>
  <c r="H266" i="86"/>
  <c r="I266" i="86"/>
  <c r="J266" i="86"/>
  <c r="K266" i="86"/>
  <c r="L266" i="86"/>
  <c r="G440" i="86"/>
  <c r="H440" i="86"/>
  <c r="I440" i="86"/>
  <c r="J440" i="86"/>
  <c r="K440" i="86"/>
  <c r="L440" i="86"/>
  <c r="G245" i="86"/>
  <c r="H245" i="86"/>
  <c r="I245" i="86"/>
  <c r="J245" i="86"/>
  <c r="K245" i="86"/>
  <c r="L245" i="86"/>
  <c r="G262" i="86"/>
  <c r="H262" i="86"/>
  <c r="I262" i="86"/>
  <c r="J262" i="86"/>
  <c r="K262" i="86"/>
  <c r="L262" i="86"/>
  <c r="G220" i="86"/>
  <c r="H220" i="86"/>
  <c r="I220" i="86"/>
  <c r="J220" i="86"/>
  <c r="K220" i="86"/>
  <c r="L220" i="86"/>
  <c r="G345" i="86"/>
  <c r="H345" i="86"/>
  <c r="I345" i="86"/>
  <c r="J345" i="86"/>
  <c r="K345" i="86"/>
  <c r="L345" i="86"/>
  <c r="G454" i="86"/>
  <c r="H454" i="86"/>
  <c r="I454" i="86"/>
  <c r="J454" i="86"/>
  <c r="K454" i="86"/>
  <c r="L454" i="86"/>
  <c r="G441" i="86"/>
  <c r="H441" i="86"/>
  <c r="I441" i="86"/>
  <c r="J441" i="86"/>
  <c r="K441" i="86"/>
  <c r="L441" i="86"/>
  <c r="G270" i="86"/>
  <c r="H270" i="86"/>
  <c r="I270" i="86"/>
  <c r="J270" i="86"/>
  <c r="K270" i="86"/>
  <c r="L270" i="86"/>
  <c r="G173" i="86"/>
  <c r="H173" i="86"/>
  <c r="I173" i="86"/>
  <c r="J173" i="86"/>
  <c r="K173" i="86"/>
  <c r="L173" i="86"/>
  <c r="G273" i="86"/>
  <c r="H273" i="86"/>
  <c r="I273" i="86"/>
  <c r="J273" i="86"/>
  <c r="K273" i="86"/>
  <c r="L273" i="86"/>
  <c r="G456" i="86"/>
  <c r="H456" i="86"/>
  <c r="I456" i="86"/>
  <c r="J456" i="86"/>
  <c r="K456" i="86"/>
  <c r="L456" i="86"/>
  <c r="G463" i="86"/>
  <c r="H463" i="86"/>
  <c r="I463" i="86"/>
  <c r="J463" i="86"/>
  <c r="K463" i="86"/>
  <c r="L463" i="86"/>
  <c r="G254" i="86"/>
  <c r="H254" i="86"/>
  <c r="I254" i="86"/>
  <c r="J254" i="86"/>
  <c r="K254" i="86"/>
  <c r="L254" i="86"/>
  <c r="G476" i="86"/>
  <c r="H476" i="86"/>
  <c r="I476" i="86"/>
  <c r="J476" i="86"/>
  <c r="K476" i="86"/>
  <c r="L476" i="86"/>
  <c r="G524" i="86"/>
  <c r="H524" i="86"/>
  <c r="I524" i="86"/>
  <c r="J524" i="86"/>
  <c r="K524" i="86"/>
  <c r="L524" i="86"/>
  <c r="G208" i="86"/>
  <c r="H208" i="86"/>
  <c r="I208" i="86"/>
  <c r="J208" i="86"/>
  <c r="K208" i="86"/>
  <c r="L208" i="86"/>
  <c r="G405" i="86"/>
  <c r="H405" i="86"/>
  <c r="I405" i="86"/>
  <c r="J405" i="86"/>
  <c r="K405" i="86"/>
  <c r="L405" i="86"/>
  <c r="G453" i="86"/>
  <c r="H453" i="86"/>
  <c r="I453" i="86"/>
  <c r="J453" i="86"/>
  <c r="K453" i="86"/>
  <c r="L453" i="86"/>
  <c r="G467" i="86"/>
  <c r="H467" i="86"/>
  <c r="I467" i="86"/>
  <c r="J467" i="86"/>
  <c r="K467" i="86"/>
  <c r="L467" i="86"/>
  <c r="G976" i="86"/>
  <c r="H976" i="86"/>
  <c r="I976" i="86"/>
  <c r="J976" i="86"/>
  <c r="K976" i="86"/>
  <c r="L976" i="86"/>
  <c r="G980" i="86"/>
  <c r="H980" i="86"/>
  <c r="I980" i="86"/>
  <c r="J980" i="86"/>
  <c r="K980" i="86"/>
  <c r="L980" i="86"/>
  <c r="G278" i="86"/>
  <c r="H278" i="86"/>
  <c r="I278" i="86"/>
  <c r="J278" i="86"/>
  <c r="K278" i="86"/>
  <c r="L278" i="86"/>
  <c r="G290" i="86"/>
  <c r="H290" i="86"/>
  <c r="I290" i="86"/>
  <c r="J290" i="86"/>
  <c r="K290" i="86"/>
  <c r="L290" i="86"/>
  <c r="G515" i="86"/>
  <c r="H515" i="86"/>
  <c r="I515" i="86"/>
  <c r="J515" i="86"/>
  <c r="K515" i="86"/>
  <c r="L515" i="86"/>
  <c r="G349" i="86"/>
  <c r="H349" i="86"/>
  <c r="I349" i="86"/>
  <c r="J349" i="86"/>
  <c r="K349" i="86"/>
  <c r="L349" i="86"/>
  <c r="G847" i="86"/>
  <c r="H847" i="86"/>
  <c r="I847" i="86"/>
  <c r="J847" i="86"/>
  <c r="K847" i="86"/>
  <c r="L847" i="86"/>
  <c r="G414" i="86"/>
  <c r="H414" i="86"/>
  <c r="I414" i="86"/>
  <c r="J414" i="86"/>
  <c r="K414" i="86"/>
  <c r="L414" i="86"/>
  <c r="G928" i="86"/>
  <c r="H928" i="86"/>
  <c r="I928" i="86"/>
  <c r="J928" i="86"/>
  <c r="K928" i="86"/>
  <c r="L928" i="86"/>
  <c r="G911" i="86"/>
  <c r="H911" i="86"/>
  <c r="I911" i="86"/>
  <c r="J911" i="86"/>
  <c r="K911" i="86"/>
  <c r="L911" i="86"/>
  <c r="G104" i="86"/>
  <c r="H104" i="86"/>
  <c r="I104" i="86"/>
  <c r="J104" i="86"/>
  <c r="K104" i="86"/>
  <c r="L104" i="86"/>
  <c r="G397" i="86"/>
  <c r="H397" i="86"/>
  <c r="I397" i="86"/>
  <c r="J397" i="86"/>
  <c r="K397" i="86"/>
  <c r="L397" i="86"/>
  <c r="G528" i="86"/>
  <c r="H528" i="86"/>
  <c r="I528" i="86"/>
  <c r="J528" i="86"/>
  <c r="K528" i="86"/>
  <c r="L528" i="86"/>
  <c r="G402" i="86"/>
  <c r="H402" i="86"/>
  <c r="I402" i="86"/>
  <c r="J402" i="86"/>
  <c r="K402" i="86"/>
  <c r="L402" i="86"/>
  <c r="G259" i="86"/>
  <c r="H259" i="86"/>
  <c r="I259" i="86"/>
  <c r="J259" i="86"/>
  <c r="K259" i="86"/>
  <c r="L259" i="86"/>
  <c r="G247" i="86"/>
  <c r="H247" i="86"/>
  <c r="I247" i="86"/>
  <c r="J247" i="86"/>
  <c r="K247" i="86"/>
  <c r="L247" i="86"/>
  <c r="G578" i="86"/>
  <c r="H578" i="86"/>
  <c r="I578" i="86"/>
  <c r="J578" i="86"/>
  <c r="K578" i="86"/>
  <c r="L578" i="86"/>
  <c r="G400" i="86"/>
  <c r="H400" i="86"/>
  <c r="I400" i="86"/>
  <c r="J400" i="86"/>
  <c r="K400" i="86"/>
  <c r="L400" i="86"/>
  <c r="G649" i="86"/>
  <c r="H649" i="86"/>
  <c r="I649" i="86"/>
  <c r="J649" i="86"/>
  <c r="K649" i="86"/>
  <c r="L649" i="86"/>
  <c r="G661" i="86"/>
  <c r="H661" i="86"/>
  <c r="I661" i="86"/>
  <c r="J661" i="86"/>
  <c r="K661" i="86"/>
  <c r="L661" i="86"/>
  <c r="G665" i="86"/>
  <c r="H665" i="86"/>
  <c r="I665" i="86"/>
  <c r="J665" i="86"/>
  <c r="K665" i="86"/>
  <c r="L665" i="86"/>
  <c r="G663" i="86"/>
  <c r="H663" i="86"/>
  <c r="I663" i="86"/>
  <c r="J663" i="86"/>
  <c r="K663" i="86"/>
  <c r="L663" i="86"/>
  <c r="G299" i="86"/>
  <c r="H299" i="86"/>
  <c r="I299" i="86"/>
  <c r="J299" i="86"/>
  <c r="K299" i="86"/>
  <c r="L299" i="86"/>
  <c r="G256" i="86"/>
  <c r="H256" i="86"/>
  <c r="I256" i="86"/>
  <c r="J256" i="86"/>
  <c r="K256" i="86"/>
  <c r="L256" i="86"/>
  <c r="G252" i="86"/>
  <c r="H252" i="86"/>
  <c r="I252" i="86"/>
  <c r="J252" i="86"/>
  <c r="K252" i="86"/>
  <c r="L252" i="86"/>
  <c r="G253" i="86"/>
  <c r="H253" i="86"/>
  <c r="I253" i="86"/>
  <c r="J253" i="86"/>
  <c r="K253" i="86"/>
  <c r="L253" i="86"/>
  <c r="G251" i="86"/>
  <c r="H251" i="86"/>
  <c r="I251" i="86"/>
  <c r="J251" i="86"/>
  <c r="K251" i="86"/>
  <c r="L251" i="86"/>
  <c r="G428" i="86"/>
  <c r="H428" i="86"/>
  <c r="I428" i="86"/>
  <c r="J428" i="86"/>
  <c r="K428" i="86"/>
  <c r="L428" i="86"/>
  <c r="G437" i="86"/>
  <c r="H437" i="86"/>
  <c r="I437" i="86"/>
  <c r="J437" i="86"/>
  <c r="K437" i="86"/>
  <c r="L437" i="86"/>
  <c r="G264" i="86"/>
  <c r="H264" i="86"/>
  <c r="I264" i="86"/>
  <c r="J264" i="86"/>
  <c r="K264" i="86"/>
  <c r="L264" i="86"/>
  <c r="G486" i="86"/>
  <c r="H486" i="86"/>
  <c r="I486" i="86"/>
  <c r="J486" i="86"/>
  <c r="K486" i="86"/>
  <c r="L486" i="86"/>
  <c r="G493" i="86"/>
  <c r="H493" i="86"/>
  <c r="I493" i="86"/>
  <c r="J493" i="86"/>
  <c r="K493" i="86"/>
  <c r="L493" i="86"/>
  <c r="G496" i="86"/>
  <c r="H496" i="86"/>
  <c r="I496" i="86"/>
  <c r="J496" i="86"/>
  <c r="K496" i="86"/>
  <c r="L496" i="86"/>
  <c r="G503" i="86"/>
  <c r="H503" i="86"/>
  <c r="I503" i="86"/>
  <c r="J503" i="86"/>
  <c r="K503" i="86"/>
  <c r="L503" i="86"/>
  <c r="G413" i="86"/>
  <c r="H413" i="86"/>
  <c r="I413" i="86"/>
  <c r="J413" i="86"/>
  <c r="K413" i="86"/>
  <c r="L413" i="86"/>
  <c r="G424" i="86"/>
  <c r="H424" i="86"/>
  <c r="I424" i="86"/>
  <c r="J424" i="86"/>
  <c r="K424" i="86"/>
  <c r="L424" i="86"/>
  <c r="G332" i="86"/>
  <c r="H332" i="86"/>
  <c r="I332" i="86"/>
  <c r="J332" i="86"/>
  <c r="K332" i="86"/>
  <c r="L332" i="86"/>
  <c r="G336" i="86"/>
  <c r="H336" i="86"/>
  <c r="I336" i="86"/>
  <c r="J336" i="86"/>
  <c r="K336" i="86"/>
  <c r="L336" i="86"/>
  <c r="G435" i="86"/>
  <c r="H435" i="86"/>
  <c r="I435" i="86"/>
  <c r="J435" i="86"/>
  <c r="K435" i="86"/>
  <c r="L435" i="86"/>
  <c r="G790" i="86"/>
  <c r="H790" i="86"/>
  <c r="I790" i="86"/>
  <c r="J790" i="86"/>
  <c r="K790" i="86"/>
  <c r="L790" i="86"/>
  <c r="G736" i="86"/>
  <c r="H736" i="86"/>
  <c r="I736" i="86"/>
  <c r="J736" i="86"/>
  <c r="K736" i="86"/>
  <c r="L736" i="86"/>
  <c r="G724" i="86"/>
  <c r="H724" i="86"/>
  <c r="I724" i="86"/>
  <c r="J724" i="86"/>
  <c r="K724" i="86"/>
  <c r="L724" i="86"/>
  <c r="G771" i="86"/>
  <c r="H771" i="86"/>
  <c r="I771" i="86"/>
  <c r="J771" i="86"/>
  <c r="K771" i="86"/>
  <c r="L771" i="86"/>
  <c r="G725" i="86"/>
  <c r="H725" i="86"/>
  <c r="I725" i="86"/>
  <c r="J725" i="86"/>
  <c r="K725" i="86"/>
  <c r="L725" i="86"/>
  <c r="G668" i="86"/>
  <c r="H668" i="86"/>
  <c r="I668" i="86"/>
  <c r="J668" i="86"/>
  <c r="K668" i="86"/>
  <c r="L668" i="86"/>
  <c r="G564" i="86"/>
  <c r="H564" i="86"/>
  <c r="I564" i="86"/>
  <c r="J564" i="86"/>
  <c r="K564" i="86"/>
  <c r="L564" i="86"/>
  <c r="G687" i="86"/>
  <c r="H687" i="86"/>
  <c r="I687" i="86"/>
  <c r="J687" i="86"/>
  <c r="K687" i="86"/>
  <c r="L687" i="86"/>
  <c r="G844" i="86"/>
  <c r="H844" i="86"/>
  <c r="I844" i="86"/>
  <c r="J844" i="86"/>
  <c r="K844" i="86"/>
  <c r="L844" i="86"/>
  <c r="G129" i="86"/>
  <c r="H129" i="86"/>
  <c r="I129" i="86"/>
  <c r="J129" i="86"/>
  <c r="K129" i="86"/>
  <c r="L129" i="86"/>
  <c r="G130" i="86"/>
  <c r="H130" i="86"/>
  <c r="I130" i="86"/>
  <c r="J130" i="86"/>
  <c r="K130" i="86"/>
  <c r="L130" i="86"/>
  <c r="G131" i="86"/>
  <c r="H131" i="86"/>
  <c r="I131" i="86"/>
  <c r="J131" i="86"/>
  <c r="K131" i="86"/>
  <c r="L131" i="86"/>
  <c r="G19" i="86"/>
  <c r="H19" i="86"/>
  <c r="I19" i="86"/>
  <c r="J19" i="86"/>
  <c r="K19" i="86"/>
  <c r="L19" i="86"/>
  <c r="G20" i="86"/>
  <c r="H20" i="86"/>
  <c r="I20" i="86"/>
  <c r="J20" i="86"/>
  <c r="K20" i="86"/>
  <c r="L20" i="86"/>
  <c r="G234" i="86"/>
  <c r="H234" i="86"/>
  <c r="I234" i="86"/>
  <c r="J234" i="86"/>
  <c r="K234" i="86"/>
  <c r="L234" i="86"/>
  <c r="G702" i="86"/>
  <c r="H702" i="86"/>
  <c r="I702" i="86"/>
  <c r="J702" i="86"/>
  <c r="K702" i="86"/>
  <c r="L702" i="86"/>
  <c r="G703" i="86"/>
  <c r="H703" i="86"/>
  <c r="I703" i="86"/>
  <c r="J703" i="86"/>
  <c r="K703" i="86"/>
  <c r="L703" i="86"/>
  <c r="G960" i="86"/>
  <c r="H960" i="86"/>
  <c r="I960" i="86"/>
  <c r="J960" i="86"/>
  <c r="K960" i="86"/>
  <c r="L960" i="86"/>
  <c r="G932" i="86"/>
  <c r="H932" i="86"/>
  <c r="I932" i="86"/>
  <c r="J932" i="86"/>
  <c r="K932" i="86"/>
  <c r="L932" i="86"/>
  <c r="G946" i="86"/>
  <c r="H946" i="86"/>
  <c r="I946" i="86"/>
  <c r="J946" i="86"/>
  <c r="K946" i="86"/>
  <c r="L946" i="86"/>
  <c r="G975" i="86"/>
  <c r="H975" i="86"/>
  <c r="I975" i="86"/>
  <c r="J975" i="86"/>
  <c r="K975" i="86"/>
  <c r="L975" i="86"/>
  <c r="G966" i="86"/>
  <c r="H966" i="86"/>
  <c r="I966" i="86"/>
  <c r="J966" i="86"/>
  <c r="K966" i="86"/>
  <c r="L966" i="86"/>
  <c r="G391" i="86"/>
  <c r="H391" i="86"/>
  <c r="I391" i="86"/>
  <c r="J391" i="86"/>
  <c r="K391" i="86"/>
  <c r="L391" i="86"/>
  <c r="G513" i="86"/>
  <c r="H513" i="86"/>
  <c r="I513" i="86"/>
  <c r="J513" i="86"/>
  <c r="K513" i="86"/>
  <c r="L513" i="86"/>
  <c r="G871" i="86"/>
  <c r="H871" i="86"/>
  <c r="I871" i="86"/>
  <c r="J871" i="86"/>
  <c r="K871" i="86"/>
  <c r="L871" i="86"/>
  <c r="G896" i="86"/>
  <c r="H896" i="86"/>
  <c r="I896" i="86"/>
  <c r="J896" i="86"/>
  <c r="K896" i="86"/>
  <c r="L896" i="86"/>
  <c r="G914" i="86"/>
  <c r="H914" i="86"/>
  <c r="I914" i="86"/>
  <c r="J914" i="86"/>
  <c r="K914" i="86"/>
  <c r="L914" i="86"/>
  <c r="G591" i="86"/>
  <c r="H591" i="86"/>
  <c r="I591" i="86"/>
  <c r="J591" i="86"/>
  <c r="K591" i="86"/>
  <c r="L591" i="86"/>
  <c r="G348" i="86"/>
  <c r="H348" i="86"/>
  <c r="I348" i="86"/>
  <c r="J348" i="86"/>
  <c r="K348" i="86"/>
  <c r="L348" i="86"/>
  <c r="G257" i="86"/>
  <c r="H257" i="86"/>
  <c r="I257" i="86"/>
  <c r="J257" i="86"/>
  <c r="K257" i="86"/>
  <c r="L257" i="86"/>
  <c r="G258" i="86"/>
  <c r="H258" i="86"/>
  <c r="I258" i="86"/>
  <c r="J258" i="86"/>
  <c r="K258" i="86"/>
  <c r="L258" i="86"/>
  <c r="G183" i="86"/>
  <c r="H183" i="86"/>
  <c r="I183" i="86"/>
  <c r="J183" i="86"/>
  <c r="K183" i="86"/>
  <c r="L183" i="86"/>
  <c r="G384" i="86"/>
  <c r="H384" i="86"/>
  <c r="I384" i="86"/>
  <c r="J384" i="86"/>
  <c r="K384" i="86"/>
  <c r="L384" i="86"/>
  <c r="G650" i="86"/>
  <c r="H650" i="86"/>
  <c r="I650" i="86"/>
  <c r="J650" i="86"/>
  <c r="K650" i="86"/>
  <c r="L650" i="86"/>
  <c r="G201" i="86"/>
  <c r="H201" i="86"/>
  <c r="I201" i="86"/>
  <c r="J201" i="86"/>
  <c r="K201" i="86"/>
  <c r="L201" i="86"/>
  <c r="G225" i="86"/>
  <c r="H225" i="86"/>
  <c r="I225" i="86"/>
  <c r="J225" i="86"/>
  <c r="K225" i="86"/>
  <c r="L225" i="86"/>
  <c r="G203" i="86"/>
  <c r="H203" i="86"/>
  <c r="I203" i="86"/>
  <c r="J203" i="86"/>
  <c r="K203" i="86"/>
  <c r="L203" i="86"/>
  <c r="G390" i="86"/>
  <c r="H390" i="86"/>
  <c r="I390" i="86"/>
  <c r="J390" i="86"/>
  <c r="K390" i="86"/>
  <c r="L390" i="86"/>
  <c r="G202" i="86"/>
  <c r="H202" i="86"/>
  <c r="I202" i="86"/>
  <c r="J202" i="86"/>
  <c r="K202" i="86"/>
  <c r="L202" i="86"/>
  <c r="G298" i="86"/>
  <c r="H298" i="86"/>
  <c r="I298" i="86"/>
  <c r="J298" i="86"/>
  <c r="K298" i="86"/>
  <c r="L298" i="86"/>
  <c r="G184" i="86"/>
  <c r="H184" i="86"/>
  <c r="I184" i="86"/>
  <c r="J184" i="86"/>
  <c r="K184" i="86"/>
  <c r="L184" i="86"/>
  <c r="G117" i="86"/>
  <c r="H117" i="86"/>
  <c r="I117" i="86"/>
  <c r="J117" i="86"/>
  <c r="K117" i="86"/>
  <c r="L117" i="86"/>
  <c r="G160" i="86"/>
  <c r="H160" i="86"/>
  <c r="I160" i="86"/>
  <c r="J160" i="86"/>
  <c r="K160" i="86"/>
  <c r="L160" i="86"/>
  <c r="G123" i="86"/>
  <c r="H123" i="86"/>
  <c r="I123" i="86"/>
  <c r="J123" i="86"/>
  <c r="K123" i="86"/>
  <c r="L123" i="86"/>
  <c r="G191" i="86"/>
  <c r="H191" i="86"/>
  <c r="I191" i="86"/>
  <c r="J191" i="86"/>
  <c r="K191" i="86"/>
  <c r="L191" i="86"/>
  <c r="G6" i="86"/>
  <c r="H6" i="86"/>
  <c r="I6" i="86"/>
  <c r="J6" i="86"/>
  <c r="K6" i="86"/>
  <c r="L6" i="86"/>
  <c r="G7" i="86"/>
  <c r="H7" i="86"/>
  <c r="I7" i="86"/>
  <c r="J7" i="86"/>
  <c r="K7" i="86"/>
  <c r="L7" i="86"/>
  <c r="G8" i="86"/>
  <c r="H8" i="86"/>
  <c r="I8" i="86"/>
  <c r="J8" i="86"/>
  <c r="K8" i="86"/>
  <c r="L8" i="86"/>
  <c r="G9" i="86"/>
  <c r="H9" i="86"/>
  <c r="I9" i="86"/>
  <c r="J9" i="86"/>
  <c r="K9" i="86"/>
  <c r="L9" i="86"/>
  <c r="G343" i="86"/>
  <c r="H343" i="86"/>
  <c r="I343" i="86"/>
  <c r="J343" i="86"/>
  <c r="K343" i="86"/>
  <c r="L343" i="86"/>
  <c r="G344" i="86"/>
  <c r="H344" i="86"/>
  <c r="I344" i="86"/>
  <c r="J344" i="86"/>
  <c r="K344" i="86"/>
  <c r="L344" i="86"/>
  <c r="G401" i="86"/>
  <c r="H401" i="86"/>
  <c r="I401" i="86"/>
  <c r="J401" i="86"/>
  <c r="K401" i="86"/>
  <c r="L401" i="86"/>
  <c r="G381" i="86"/>
  <c r="H381" i="86"/>
  <c r="I381" i="86"/>
  <c r="J381" i="86"/>
  <c r="K381" i="86"/>
  <c r="L381" i="86"/>
  <c r="G362" i="86"/>
  <c r="H362" i="86"/>
  <c r="I362" i="86"/>
  <c r="J362" i="86"/>
  <c r="K362" i="86"/>
  <c r="L362" i="86"/>
  <c r="G609" i="86"/>
  <c r="H609" i="86"/>
  <c r="I609" i="86"/>
  <c r="J609" i="86"/>
  <c r="K609" i="86"/>
  <c r="L609" i="86"/>
  <c r="G554" i="86"/>
  <c r="H554" i="86"/>
  <c r="I554" i="86"/>
  <c r="J554" i="86"/>
  <c r="K554" i="86"/>
  <c r="L554" i="86"/>
  <c r="G605" i="86"/>
  <c r="H605" i="86"/>
  <c r="I605" i="86"/>
  <c r="J605" i="86"/>
  <c r="K605" i="86"/>
  <c r="L605" i="86"/>
  <c r="G613" i="86"/>
  <c r="H613" i="86"/>
  <c r="I613" i="86"/>
  <c r="J613" i="86"/>
  <c r="K613" i="86"/>
  <c r="L613" i="86"/>
  <c r="G717" i="86"/>
  <c r="H717" i="86"/>
  <c r="I717" i="86"/>
  <c r="J717" i="86"/>
  <c r="K717" i="86"/>
  <c r="L717" i="86"/>
  <c r="G351" i="86"/>
  <c r="H351" i="86"/>
  <c r="I351" i="86"/>
  <c r="J351" i="86"/>
  <c r="K351" i="86"/>
  <c r="L351" i="86"/>
  <c r="G338" i="86"/>
  <c r="H338" i="86"/>
  <c r="I338" i="86"/>
  <c r="J338" i="86"/>
  <c r="K338" i="86"/>
  <c r="L338" i="86"/>
  <c r="G284" i="86"/>
  <c r="H284" i="86"/>
  <c r="I284" i="86"/>
  <c r="J284" i="86"/>
  <c r="K284" i="86"/>
  <c r="L284" i="86"/>
  <c r="G330" i="86"/>
  <c r="H330" i="86"/>
  <c r="I330" i="86"/>
  <c r="J330" i="86"/>
  <c r="K330" i="86"/>
  <c r="L330" i="86"/>
  <c r="G377" i="86"/>
  <c r="H377" i="86"/>
  <c r="I377" i="86"/>
  <c r="J377" i="86"/>
  <c r="K377" i="86"/>
  <c r="L377" i="86"/>
  <c r="G103" i="86"/>
  <c r="H103" i="86"/>
  <c r="I103" i="86"/>
  <c r="J103" i="86"/>
  <c r="K103" i="86"/>
  <c r="L103" i="86"/>
  <c r="G221" i="86"/>
  <c r="H221" i="86"/>
  <c r="I221" i="86"/>
  <c r="J221" i="86"/>
  <c r="K221" i="86"/>
  <c r="L221" i="86"/>
  <c r="G509" i="86"/>
  <c r="H509" i="86"/>
  <c r="I509" i="86"/>
  <c r="J509" i="86"/>
  <c r="K509" i="86"/>
  <c r="L509" i="86"/>
  <c r="G300" i="86"/>
  <c r="H300" i="86"/>
  <c r="I300" i="86"/>
  <c r="J300" i="86"/>
  <c r="K300" i="86"/>
  <c r="L300" i="86"/>
  <c r="G291" i="86"/>
  <c r="H291" i="86"/>
  <c r="I291" i="86"/>
  <c r="J291" i="86"/>
  <c r="K291" i="86"/>
  <c r="L291" i="86"/>
  <c r="G29" i="86"/>
  <c r="H29" i="86"/>
  <c r="I29" i="86"/>
  <c r="J29" i="86"/>
  <c r="K29" i="86"/>
  <c r="L29" i="86"/>
  <c r="G28" i="86"/>
  <c r="H28" i="86"/>
  <c r="I28" i="86"/>
  <c r="J28" i="86"/>
  <c r="K28" i="86"/>
  <c r="L28" i="86"/>
  <c r="G44" i="86"/>
  <c r="H44" i="86"/>
  <c r="I44" i="86"/>
  <c r="J44" i="86"/>
  <c r="K44" i="86"/>
  <c r="L44" i="86"/>
  <c r="G16" i="86"/>
  <c r="H16" i="86"/>
  <c r="I16" i="86"/>
  <c r="J16" i="86"/>
  <c r="K16" i="86"/>
  <c r="L16" i="86"/>
  <c r="G552" i="86"/>
  <c r="H552" i="86"/>
  <c r="I552" i="86"/>
  <c r="J552" i="86"/>
  <c r="K552" i="86"/>
  <c r="L552" i="86"/>
  <c r="G460" i="86"/>
  <c r="H460" i="86"/>
  <c r="I460" i="86"/>
  <c r="J460" i="86"/>
  <c r="K460" i="86"/>
  <c r="L460" i="86"/>
  <c r="G634" i="86"/>
  <c r="H634" i="86"/>
  <c r="I634" i="86"/>
  <c r="J634" i="86"/>
  <c r="K634" i="86"/>
  <c r="L634" i="86"/>
  <c r="G523" i="86"/>
  <c r="H523" i="86"/>
  <c r="I523" i="86"/>
  <c r="J523" i="86"/>
  <c r="K523" i="86"/>
  <c r="L523" i="86"/>
  <c r="G618" i="86"/>
  <c r="H618" i="86"/>
  <c r="I618" i="86"/>
  <c r="J618" i="86"/>
  <c r="K618" i="86"/>
  <c r="L618" i="86"/>
  <c r="G821" i="86"/>
  <c r="H821" i="86"/>
  <c r="I821" i="86"/>
  <c r="J821" i="86"/>
  <c r="K821" i="86"/>
  <c r="L821" i="86"/>
  <c r="G841" i="86"/>
  <c r="H841" i="86"/>
  <c r="I841" i="86"/>
  <c r="J841" i="86"/>
  <c r="K841" i="86"/>
  <c r="L841" i="86"/>
  <c r="G835" i="86"/>
  <c r="H835" i="86"/>
  <c r="I835" i="86"/>
  <c r="J835" i="86"/>
  <c r="K835" i="86"/>
  <c r="L835" i="86"/>
  <c r="G845" i="86"/>
  <c r="H845" i="86"/>
  <c r="I845" i="86"/>
  <c r="J845" i="86"/>
  <c r="K845" i="86"/>
  <c r="L845" i="86"/>
  <c r="G866" i="86"/>
  <c r="H866" i="86"/>
  <c r="I866" i="86"/>
  <c r="J866" i="86"/>
  <c r="K866" i="86"/>
  <c r="L866" i="86"/>
  <c r="G376" i="86"/>
  <c r="H376" i="86"/>
  <c r="I376" i="86"/>
  <c r="J376" i="86"/>
  <c r="K376" i="86"/>
  <c r="L376" i="86"/>
  <c r="G369" i="86"/>
  <c r="H369" i="86"/>
  <c r="I369" i="86"/>
  <c r="J369" i="86"/>
  <c r="K369" i="86"/>
  <c r="L369" i="86"/>
  <c r="G398" i="86"/>
  <c r="H398" i="86"/>
  <c r="I398" i="86"/>
  <c r="J398" i="86"/>
  <c r="K398" i="86"/>
  <c r="L398" i="86"/>
  <c r="G878" i="86"/>
  <c r="H878" i="86"/>
  <c r="I878" i="86"/>
  <c r="J878" i="86"/>
  <c r="K878" i="86"/>
  <c r="L878" i="86"/>
  <c r="G887" i="86"/>
  <c r="H887" i="86"/>
  <c r="I887" i="86"/>
  <c r="J887" i="86"/>
  <c r="K887" i="86"/>
  <c r="L887" i="86"/>
  <c r="G885" i="86"/>
  <c r="H885" i="86"/>
  <c r="I885" i="86"/>
  <c r="J885" i="86"/>
  <c r="K885" i="86"/>
  <c r="L885" i="86"/>
  <c r="G876" i="86"/>
  <c r="H876" i="86"/>
  <c r="I876" i="86"/>
  <c r="J876" i="86"/>
  <c r="K876" i="86"/>
  <c r="L876" i="86"/>
  <c r="G873" i="86"/>
  <c r="H873" i="86"/>
  <c r="I873" i="86"/>
  <c r="J873" i="86"/>
  <c r="K873" i="86"/>
  <c r="L873" i="86"/>
  <c r="G917" i="86"/>
  <c r="H917" i="86"/>
  <c r="I917" i="86"/>
  <c r="J917" i="86"/>
  <c r="K917" i="86"/>
  <c r="L917" i="86"/>
  <c r="G939" i="86"/>
  <c r="H939" i="86"/>
  <c r="I939" i="86"/>
  <c r="J939" i="86"/>
  <c r="K939" i="86"/>
  <c r="L939" i="86"/>
  <c r="G947" i="86"/>
  <c r="H947" i="86"/>
  <c r="I947" i="86"/>
  <c r="J947" i="86"/>
  <c r="K947" i="86"/>
  <c r="L947" i="86"/>
  <c r="G913" i="86"/>
  <c r="H913" i="86"/>
  <c r="I913" i="86"/>
  <c r="J913" i="86"/>
  <c r="K913" i="86"/>
  <c r="L913" i="86"/>
  <c r="G451" i="86"/>
  <c r="H451" i="86"/>
  <c r="I451" i="86"/>
  <c r="J451" i="86"/>
  <c r="K451" i="86"/>
  <c r="L451" i="86"/>
  <c r="G316" i="86"/>
  <c r="H316" i="86"/>
  <c r="I316" i="86"/>
  <c r="J316" i="86"/>
  <c r="K316" i="86"/>
  <c r="L316" i="86"/>
  <c r="G678" i="86"/>
  <c r="H678" i="86"/>
  <c r="I678" i="86"/>
  <c r="J678" i="86"/>
  <c r="K678" i="86"/>
  <c r="L678" i="86"/>
  <c r="G286" i="86"/>
  <c r="H286" i="86"/>
  <c r="I286" i="86"/>
  <c r="J286" i="86"/>
  <c r="K286" i="86"/>
  <c r="L286" i="86"/>
  <c r="G63" i="86"/>
  <c r="H63" i="86"/>
  <c r="I63" i="86"/>
  <c r="J63" i="86"/>
  <c r="K63" i="86"/>
  <c r="L63" i="86"/>
  <c r="G47" i="86"/>
  <c r="H47" i="86"/>
  <c r="I47" i="86"/>
  <c r="J47" i="86"/>
  <c r="K47" i="86"/>
  <c r="L47" i="86"/>
  <c r="G35" i="86"/>
  <c r="H35" i="86"/>
  <c r="I35" i="86"/>
  <c r="J35" i="86"/>
  <c r="K35" i="86"/>
  <c r="L35" i="86"/>
  <c r="G180" i="86"/>
  <c r="H180" i="86"/>
  <c r="I180" i="86"/>
  <c r="J180" i="86"/>
  <c r="K180" i="86"/>
  <c r="L180" i="86"/>
  <c r="G335" i="86"/>
  <c r="H335" i="86"/>
  <c r="I335" i="86"/>
  <c r="J335" i="86"/>
  <c r="K335" i="86"/>
  <c r="L335" i="86"/>
  <c r="G801" i="86"/>
  <c r="H801" i="86"/>
  <c r="I801" i="86"/>
  <c r="J801" i="86"/>
  <c r="K801" i="86"/>
  <c r="L801" i="86"/>
  <c r="G753" i="86"/>
  <c r="H753" i="86"/>
  <c r="I753" i="86"/>
  <c r="J753" i="86"/>
  <c r="K753" i="86"/>
  <c r="L753" i="86"/>
  <c r="G775" i="86"/>
  <c r="H775" i="86"/>
  <c r="I775" i="86"/>
  <c r="J775" i="86"/>
  <c r="K775" i="86"/>
  <c r="L775" i="86"/>
  <c r="G907" i="86"/>
  <c r="H907" i="86"/>
  <c r="I907" i="86"/>
  <c r="J907" i="86"/>
  <c r="K907" i="86"/>
  <c r="L907" i="86"/>
  <c r="G823" i="86"/>
  <c r="H823" i="86"/>
  <c r="I823" i="86"/>
  <c r="J823" i="86"/>
  <c r="K823" i="86"/>
  <c r="L823" i="86"/>
  <c r="G317" i="86"/>
  <c r="H317" i="86"/>
  <c r="I317" i="86"/>
  <c r="J317" i="86"/>
  <c r="K317" i="86"/>
  <c r="L317" i="86"/>
  <c r="G324" i="86"/>
  <c r="H324" i="86"/>
  <c r="I324" i="86"/>
  <c r="J324" i="86"/>
  <c r="K324" i="86"/>
  <c r="L324" i="86"/>
  <c r="G263" i="86"/>
  <c r="H263" i="86"/>
  <c r="I263" i="86"/>
  <c r="J263" i="86"/>
  <c r="K263" i="86"/>
  <c r="L263" i="86"/>
  <c r="G90" i="86"/>
  <c r="H90" i="86"/>
  <c r="I90" i="86"/>
  <c r="J90" i="86"/>
  <c r="K90" i="86"/>
  <c r="L90" i="86"/>
  <c r="G246" i="86"/>
  <c r="H246" i="86"/>
  <c r="I246" i="86"/>
  <c r="J246" i="86"/>
  <c r="K246" i="86"/>
  <c r="L246" i="86"/>
  <c r="G331" i="86"/>
  <c r="H331" i="86"/>
  <c r="I331" i="86"/>
  <c r="J331" i="86"/>
  <c r="K331" i="86"/>
  <c r="L331" i="86"/>
  <c r="G842" i="86"/>
  <c r="H842" i="86"/>
  <c r="I842" i="86"/>
  <c r="J842" i="86"/>
  <c r="K842" i="86"/>
  <c r="L842" i="86"/>
  <c r="G768" i="86"/>
  <c r="H768" i="86"/>
  <c r="I768" i="86"/>
  <c r="J768" i="86"/>
  <c r="K768" i="86"/>
  <c r="L768" i="86"/>
  <c r="G860" i="86"/>
  <c r="H860" i="86"/>
  <c r="I860" i="86"/>
  <c r="J860" i="86"/>
  <c r="K860" i="86"/>
  <c r="L860" i="86"/>
  <c r="G30" i="86"/>
  <c r="H30" i="86"/>
  <c r="I30" i="86"/>
  <c r="J30" i="86"/>
  <c r="K30" i="86"/>
  <c r="L30" i="86"/>
  <c r="G92" i="86"/>
  <c r="H92" i="86"/>
  <c r="I92" i="86"/>
  <c r="J92" i="86"/>
  <c r="K92" i="86"/>
  <c r="L92" i="86"/>
  <c r="G118" i="86"/>
  <c r="H118" i="86"/>
  <c r="I118" i="86"/>
  <c r="J118" i="86"/>
  <c r="K118" i="86"/>
  <c r="L118" i="86"/>
  <c r="G114" i="86"/>
  <c r="H114" i="86"/>
  <c r="I114" i="86"/>
  <c r="J114" i="86"/>
  <c r="K114" i="86"/>
  <c r="L114" i="86"/>
  <c r="G337" i="86"/>
  <c r="H337" i="86"/>
  <c r="I337" i="86"/>
  <c r="J337" i="86"/>
  <c r="K337" i="86"/>
  <c r="L337" i="86"/>
  <c r="G380" i="86"/>
  <c r="H380" i="86"/>
  <c r="I380" i="86"/>
  <c r="J380" i="86"/>
  <c r="K380" i="86"/>
  <c r="L380" i="86"/>
  <c r="G396" i="86"/>
  <c r="H396" i="86"/>
  <c r="I396" i="86"/>
  <c r="J396" i="86"/>
  <c r="K396" i="86"/>
  <c r="L396" i="86"/>
  <c r="G484" i="86"/>
  <c r="H484" i="86"/>
  <c r="I484" i="86"/>
  <c r="J484" i="86"/>
  <c r="K484" i="86"/>
  <c r="L484" i="86"/>
  <c r="G279" i="86"/>
  <c r="H279" i="86"/>
  <c r="I279" i="86"/>
  <c r="J279" i="86"/>
  <c r="K279" i="86"/>
  <c r="L279" i="86"/>
  <c r="G354" i="86"/>
  <c r="H354" i="86"/>
  <c r="I354" i="86"/>
  <c r="J354" i="86"/>
  <c r="K354" i="86"/>
  <c r="L354" i="86"/>
  <c r="G342" i="86"/>
  <c r="H342" i="86"/>
  <c r="I342" i="86"/>
  <c r="J342" i="86"/>
  <c r="K342" i="86"/>
  <c r="L342" i="86"/>
  <c r="G188" i="86"/>
  <c r="H188" i="86"/>
  <c r="I188" i="86"/>
  <c r="J188" i="86"/>
  <c r="K188" i="86"/>
  <c r="L188" i="86"/>
  <c r="G226" i="86"/>
  <c r="H226" i="86"/>
  <c r="I226" i="86"/>
  <c r="J226" i="86"/>
  <c r="K226" i="86"/>
  <c r="L226" i="86"/>
  <c r="G34" i="86"/>
  <c r="H34" i="86"/>
  <c r="I34" i="86"/>
  <c r="J34" i="86"/>
  <c r="K34" i="86"/>
  <c r="L34" i="86"/>
  <c r="G51" i="86"/>
  <c r="H51" i="86"/>
  <c r="I51" i="86"/>
  <c r="J51" i="86"/>
  <c r="K51" i="86"/>
  <c r="L51" i="86"/>
  <c r="G97" i="86"/>
  <c r="H97" i="86"/>
  <c r="I97" i="86"/>
  <c r="J97" i="86"/>
  <c r="K97" i="86"/>
  <c r="L97" i="86"/>
  <c r="G922" i="86"/>
  <c r="H922" i="86"/>
  <c r="I922" i="86"/>
  <c r="J922" i="86"/>
  <c r="K922" i="86"/>
  <c r="L922" i="86"/>
  <c r="G525" i="86"/>
  <c r="H525" i="86"/>
  <c r="I525" i="86"/>
  <c r="J525" i="86"/>
  <c r="K525" i="86"/>
  <c r="L525" i="86"/>
  <c r="G70" i="86"/>
  <c r="H70" i="86"/>
  <c r="I70" i="86"/>
  <c r="J70" i="86"/>
  <c r="K70" i="86"/>
  <c r="L70" i="86"/>
  <c r="G54" i="86"/>
  <c r="H54" i="86"/>
  <c r="I54" i="86"/>
  <c r="J54" i="86"/>
  <c r="K54" i="86"/>
  <c r="L54" i="86"/>
  <c r="G106" i="86"/>
  <c r="H106" i="86"/>
  <c r="I106" i="86"/>
  <c r="J106" i="86"/>
  <c r="K106" i="86"/>
  <c r="L106" i="86"/>
  <c r="G112" i="86"/>
  <c r="H112" i="86"/>
  <c r="I112" i="86"/>
  <c r="J112" i="86"/>
  <c r="K112" i="86"/>
  <c r="L112" i="86"/>
  <c r="G374" i="86"/>
  <c r="H374" i="86"/>
  <c r="I374" i="86"/>
  <c r="J374" i="86"/>
  <c r="K374" i="86"/>
  <c r="L374" i="86"/>
  <c r="G49" i="86"/>
  <c r="H49" i="86"/>
  <c r="I49" i="86"/>
  <c r="J49" i="86"/>
  <c r="K49" i="86"/>
  <c r="L49" i="86"/>
  <c r="G37" i="86"/>
  <c r="H37" i="86"/>
  <c r="I37" i="86"/>
  <c r="J37" i="86"/>
  <c r="K37" i="86"/>
  <c r="L37" i="86"/>
  <c r="G67" i="86"/>
  <c r="H67" i="86"/>
  <c r="I67" i="86"/>
  <c r="J67" i="86"/>
  <c r="K67" i="86"/>
  <c r="L67" i="86"/>
  <c r="G55" i="86"/>
  <c r="H55" i="86"/>
  <c r="I55" i="86"/>
  <c r="J55" i="86"/>
  <c r="K55" i="86"/>
  <c r="L55" i="86"/>
  <c r="G62" i="86"/>
  <c r="H62" i="86"/>
  <c r="I62" i="86"/>
  <c r="J62" i="86"/>
  <c r="K62" i="86"/>
  <c r="L62" i="86"/>
  <c r="G65" i="86"/>
  <c r="H65" i="86"/>
  <c r="I65" i="86"/>
  <c r="J65" i="86"/>
  <c r="K65" i="86"/>
  <c r="L65" i="86"/>
  <c r="G60" i="86"/>
  <c r="H60" i="86"/>
  <c r="I60" i="86"/>
  <c r="J60" i="86"/>
  <c r="K60" i="86"/>
  <c r="L60" i="86"/>
  <c r="G64" i="86"/>
  <c r="H64" i="86"/>
  <c r="I64" i="86"/>
  <c r="J64" i="86"/>
  <c r="K64" i="86"/>
  <c r="L64" i="86"/>
  <c r="G617" i="86"/>
  <c r="H617" i="86"/>
  <c r="I617" i="86"/>
  <c r="J617" i="86"/>
  <c r="K617" i="86"/>
  <c r="L617" i="86"/>
  <c r="G720" i="86"/>
  <c r="H720" i="86"/>
  <c r="I720" i="86"/>
  <c r="J720" i="86"/>
  <c r="K720" i="86"/>
  <c r="L720" i="86"/>
  <c r="G750" i="86"/>
  <c r="H750" i="86"/>
  <c r="I750" i="86"/>
  <c r="J750" i="86"/>
  <c r="K750" i="86"/>
  <c r="L750" i="86"/>
  <c r="G767" i="86"/>
  <c r="H767" i="86"/>
  <c r="I767" i="86"/>
  <c r="J767" i="86"/>
  <c r="K767" i="86"/>
  <c r="L767" i="86"/>
  <c r="G971" i="86"/>
  <c r="H971" i="86"/>
  <c r="I971" i="86"/>
  <c r="J971" i="86"/>
  <c r="K971" i="86"/>
  <c r="L971" i="86"/>
  <c r="G359" i="86"/>
  <c r="H359" i="86"/>
  <c r="I359" i="86"/>
  <c r="J359" i="86"/>
  <c r="K359" i="86"/>
  <c r="L359" i="86"/>
  <c r="G415" i="86"/>
  <c r="H415" i="86"/>
  <c r="I415" i="86"/>
  <c r="J415" i="86"/>
  <c r="K415" i="86"/>
  <c r="L415" i="86"/>
  <c r="G448" i="86"/>
  <c r="H448" i="86"/>
  <c r="I448" i="86"/>
  <c r="J448" i="86"/>
  <c r="K448" i="86"/>
  <c r="L448" i="86"/>
  <c r="G532" i="86"/>
  <c r="H532" i="86"/>
  <c r="I532" i="86"/>
  <c r="J532" i="86"/>
  <c r="K532" i="86"/>
  <c r="L532" i="86"/>
  <c r="G693" i="86"/>
  <c r="H693" i="86"/>
  <c r="I693" i="86"/>
  <c r="J693" i="86"/>
  <c r="K693" i="86"/>
  <c r="L693" i="86"/>
  <c r="G951" i="86"/>
  <c r="H951" i="86"/>
  <c r="I951" i="86"/>
  <c r="J951" i="86"/>
  <c r="K951" i="86"/>
  <c r="L951" i="86"/>
  <c r="G207" i="86"/>
  <c r="H207" i="86"/>
  <c r="I207" i="86"/>
  <c r="J207" i="86"/>
  <c r="K207" i="86"/>
  <c r="L207" i="86"/>
  <c r="G168" i="86"/>
  <c r="H168" i="86"/>
  <c r="I168" i="86"/>
  <c r="J168" i="86"/>
  <c r="K168" i="86"/>
  <c r="L168" i="86"/>
  <c r="G179" i="86"/>
  <c r="H179" i="86"/>
  <c r="I179" i="86"/>
  <c r="J179" i="86"/>
  <c r="K179" i="86"/>
  <c r="L179" i="86"/>
  <c r="G162" i="86"/>
  <c r="H162" i="86"/>
  <c r="I162" i="86"/>
  <c r="J162" i="86"/>
  <c r="K162" i="86"/>
  <c r="L162" i="86"/>
  <c r="G776" i="86"/>
  <c r="H776" i="86"/>
  <c r="I776" i="86"/>
  <c r="J776" i="86"/>
  <c r="K776" i="86"/>
  <c r="L776" i="86"/>
  <c r="G784" i="86"/>
  <c r="H784" i="86"/>
  <c r="I784" i="86"/>
  <c r="J784" i="86"/>
  <c r="K784" i="86"/>
  <c r="L784" i="86"/>
  <c r="G761" i="86"/>
  <c r="H761" i="86"/>
  <c r="I761" i="86"/>
  <c r="J761" i="86"/>
  <c r="K761" i="86"/>
  <c r="L761" i="86"/>
  <c r="G788" i="86"/>
  <c r="H788" i="86"/>
  <c r="I788" i="86"/>
  <c r="J788" i="86"/>
  <c r="K788" i="86"/>
  <c r="L788" i="86"/>
  <c r="G812" i="86"/>
  <c r="H812" i="86"/>
  <c r="I812" i="86"/>
  <c r="J812" i="86"/>
  <c r="K812" i="86"/>
  <c r="L812" i="86"/>
  <c r="G577" i="86"/>
  <c r="H577" i="86"/>
  <c r="I577" i="86"/>
  <c r="J577" i="86"/>
  <c r="K577" i="86"/>
  <c r="L577" i="86"/>
  <c r="G624" i="86"/>
  <c r="H624" i="86"/>
  <c r="I624" i="86"/>
  <c r="J624" i="86"/>
  <c r="K624" i="86"/>
  <c r="L624" i="86"/>
  <c r="G593" i="86"/>
  <c r="H593" i="86"/>
  <c r="I593" i="86"/>
  <c r="J593" i="86"/>
  <c r="K593" i="86"/>
  <c r="L593" i="86"/>
  <c r="G178" i="86"/>
  <c r="H178" i="86"/>
  <c r="I178" i="86"/>
  <c r="J178" i="86"/>
  <c r="K178" i="86"/>
  <c r="L178" i="86"/>
  <c r="G224" i="86"/>
  <c r="H224" i="86"/>
  <c r="I224" i="86"/>
  <c r="J224" i="86"/>
  <c r="K224" i="86"/>
  <c r="L224" i="86"/>
  <c r="G99" i="86"/>
  <c r="H99" i="86"/>
  <c r="I99" i="86"/>
  <c r="J99" i="86"/>
  <c r="K99" i="86"/>
  <c r="L99" i="86"/>
  <c r="G230" i="86"/>
  <c r="H230" i="86"/>
  <c r="I230" i="86"/>
  <c r="J230" i="86"/>
  <c r="K230" i="86"/>
  <c r="L230" i="86"/>
  <c r="G573" i="86"/>
  <c r="H573" i="86"/>
  <c r="I573" i="86"/>
  <c r="J573" i="86"/>
  <c r="K573" i="86"/>
  <c r="L573" i="86"/>
  <c r="G565" i="86"/>
  <c r="H565" i="86"/>
  <c r="I565" i="86"/>
  <c r="J565" i="86"/>
  <c r="K565" i="86"/>
  <c r="L565" i="86"/>
  <c r="G603" i="86"/>
  <c r="H603" i="86"/>
  <c r="I603" i="86"/>
  <c r="J603" i="86"/>
  <c r="K603" i="86"/>
  <c r="L603" i="86"/>
  <c r="G411" i="86"/>
  <c r="H411" i="86"/>
  <c r="I411" i="86"/>
  <c r="J411" i="86"/>
  <c r="K411" i="86"/>
  <c r="L411" i="86"/>
  <c r="G412" i="86"/>
  <c r="H412" i="86"/>
  <c r="I412" i="86"/>
  <c r="J412" i="86"/>
  <c r="K412" i="86"/>
  <c r="L412" i="86"/>
  <c r="G432" i="86"/>
  <c r="H432" i="86"/>
  <c r="I432" i="86"/>
  <c r="J432" i="86"/>
  <c r="K432" i="86"/>
  <c r="L432" i="86"/>
  <c r="G150" i="86"/>
  <c r="H150" i="86"/>
  <c r="I150" i="86"/>
  <c r="J150" i="86"/>
  <c r="K150" i="86"/>
  <c r="L150" i="86"/>
  <c r="G174" i="86"/>
  <c r="H174" i="86"/>
  <c r="I174" i="86"/>
  <c r="J174" i="86"/>
  <c r="K174" i="86"/>
  <c r="L174" i="86"/>
  <c r="G41" i="86"/>
  <c r="H41" i="86"/>
  <c r="I41" i="86"/>
  <c r="J41" i="86"/>
  <c r="K41" i="86"/>
  <c r="L41" i="86"/>
  <c r="G869" i="86"/>
  <c r="H869" i="86"/>
  <c r="I869" i="86"/>
  <c r="J869" i="86"/>
  <c r="K869" i="86"/>
  <c r="L869" i="86"/>
  <c r="G870" i="86"/>
  <c r="H870" i="86"/>
  <c r="I870" i="86"/>
  <c r="J870" i="86"/>
  <c r="K870" i="86"/>
  <c r="L870" i="86"/>
  <c r="G361" i="86"/>
  <c r="H361" i="86"/>
  <c r="I361" i="86"/>
  <c r="J361" i="86"/>
  <c r="K361" i="86"/>
  <c r="L361" i="86"/>
  <c r="G100" i="86"/>
  <c r="H100" i="86"/>
  <c r="I100" i="86"/>
  <c r="J100" i="86"/>
  <c r="K100" i="86"/>
  <c r="L100" i="86"/>
  <c r="G111" i="86"/>
  <c r="H111" i="86"/>
  <c r="I111" i="86"/>
  <c r="J111" i="86"/>
  <c r="K111" i="86"/>
  <c r="L111" i="86"/>
  <c r="G606" i="86"/>
  <c r="H606" i="86"/>
  <c r="I606" i="86"/>
  <c r="J606" i="86"/>
  <c r="K606" i="86"/>
  <c r="L606" i="86"/>
  <c r="G592" i="86"/>
  <c r="H592" i="86"/>
  <c r="I592" i="86"/>
  <c r="J592" i="86"/>
  <c r="K592" i="86"/>
  <c r="L592" i="86"/>
  <c r="G205" i="86"/>
  <c r="H205" i="86"/>
  <c r="I205" i="86"/>
  <c r="J205" i="86"/>
  <c r="K205" i="86"/>
  <c r="L205" i="86"/>
  <c r="G42" i="86"/>
  <c r="H42" i="86"/>
  <c r="I42" i="86"/>
  <c r="J42" i="86"/>
  <c r="K42" i="86"/>
  <c r="L42" i="86"/>
  <c r="G50" i="86"/>
  <c r="H50" i="86"/>
  <c r="I50" i="86"/>
  <c r="J50" i="86"/>
  <c r="K50" i="86"/>
  <c r="L50" i="86"/>
  <c r="G86" i="86"/>
  <c r="H86" i="86"/>
  <c r="I86" i="86"/>
  <c r="J86" i="86"/>
  <c r="K86" i="86"/>
  <c r="L86" i="86"/>
  <c r="G382" i="86"/>
  <c r="H382" i="86"/>
  <c r="I382" i="86"/>
  <c r="J382" i="86"/>
  <c r="K382" i="86"/>
  <c r="L382" i="86"/>
  <c r="G404" i="86"/>
  <c r="H404" i="86"/>
  <c r="I404" i="86"/>
  <c r="J404" i="86"/>
  <c r="K404" i="86"/>
  <c r="L404" i="86"/>
  <c r="G282" i="86"/>
  <c r="H282" i="86"/>
  <c r="I282" i="86"/>
  <c r="J282" i="86"/>
  <c r="K282" i="86"/>
  <c r="L282" i="86"/>
  <c r="G482" i="86"/>
  <c r="H482" i="86"/>
  <c r="I482" i="86"/>
  <c r="J482" i="86"/>
  <c r="K482" i="86"/>
  <c r="L482" i="86"/>
  <c r="G243" i="86"/>
  <c r="H243" i="86"/>
  <c r="I243" i="86"/>
  <c r="J243" i="86"/>
  <c r="K243" i="86"/>
  <c r="L243" i="86"/>
  <c r="G274" i="86"/>
  <c r="H274" i="86"/>
  <c r="I274" i="86"/>
  <c r="J274" i="86"/>
  <c r="K274" i="86"/>
  <c r="L274" i="86"/>
  <c r="G176" i="86"/>
  <c r="H176" i="86"/>
  <c r="I176" i="86"/>
  <c r="J176" i="86"/>
  <c r="K176" i="86"/>
  <c r="L176" i="86"/>
  <c r="G802" i="86"/>
  <c r="H802" i="86"/>
  <c r="I802" i="86"/>
  <c r="J802" i="86"/>
  <c r="K802" i="86"/>
  <c r="L802" i="86"/>
  <c r="G774" i="86"/>
  <c r="H774" i="86"/>
  <c r="I774" i="86"/>
  <c r="J774" i="86"/>
  <c r="K774" i="86"/>
  <c r="L774" i="86"/>
  <c r="G811" i="86"/>
  <c r="H811" i="86"/>
  <c r="I811" i="86"/>
  <c r="J811" i="86"/>
  <c r="K811" i="86"/>
  <c r="L811" i="86"/>
  <c r="G923" i="86"/>
  <c r="H923" i="86"/>
  <c r="I923" i="86"/>
  <c r="J923" i="86"/>
  <c r="K923" i="86"/>
  <c r="L923" i="86"/>
  <c r="G853" i="86"/>
  <c r="H853" i="86"/>
  <c r="I853" i="86"/>
  <c r="J853" i="86"/>
  <c r="K853" i="86"/>
  <c r="L853" i="86"/>
  <c r="G636" i="86"/>
  <c r="H636" i="86"/>
  <c r="I636" i="86"/>
  <c r="J636" i="86"/>
  <c r="K636" i="86"/>
  <c r="L636" i="86"/>
  <c r="G667" i="86"/>
  <c r="H667" i="86"/>
  <c r="I667" i="86"/>
  <c r="J667" i="86"/>
  <c r="K667" i="86"/>
  <c r="L667" i="86"/>
  <c r="G696" i="86"/>
  <c r="H696" i="86"/>
  <c r="I696" i="86"/>
  <c r="J696" i="86"/>
  <c r="K696" i="86"/>
  <c r="L696" i="86"/>
  <c r="G706" i="86"/>
  <c r="H706" i="86"/>
  <c r="I706" i="86"/>
  <c r="J706" i="86"/>
  <c r="K706" i="86"/>
  <c r="L706" i="86"/>
  <c r="G722" i="86"/>
  <c r="H722" i="86"/>
  <c r="I722" i="86"/>
  <c r="J722" i="86"/>
  <c r="K722" i="86"/>
  <c r="L722" i="86"/>
  <c r="G280" i="86"/>
  <c r="H280" i="86"/>
  <c r="I280" i="86"/>
  <c r="J280" i="86"/>
  <c r="K280" i="86"/>
  <c r="L280" i="86"/>
  <c r="G287" i="86"/>
  <c r="H287" i="86"/>
  <c r="I287" i="86"/>
  <c r="J287" i="86"/>
  <c r="K287" i="86"/>
  <c r="L287" i="86"/>
  <c r="G61" i="86"/>
  <c r="H61" i="86"/>
  <c r="I61" i="86"/>
  <c r="J61" i="86"/>
  <c r="K61" i="86"/>
  <c r="L61" i="86"/>
  <c r="G69" i="86"/>
  <c r="H69" i="86"/>
  <c r="I69" i="86"/>
  <c r="J69" i="86"/>
  <c r="K69" i="86"/>
  <c r="L69" i="86"/>
  <c r="G388" i="86"/>
  <c r="H388" i="86"/>
  <c r="I388" i="86"/>
  <c r="J388" i="86"/>
  <c r="K388" i="86"/>
  <c r="L388" i="86"/>
  <c r="G410" i="86"/>
  <c r="H410" i="86"/>
  <c r="I410" i="86"/>
  <c r="J410" i="86"/>
  <c r="K410" i="86"/>
  <c r="L410" i="86"/>
  <c r="G704" i="86"/>
  <c r="H704" i="86"/>
  <c r="I704" i="86"/>
  <c r="J704" i="86"/>
  <c r="K704" i="86"/>
  <c r="L704" i="86"/>
  <c r="G572" i="86"/>
  <c r="H572" i="86"/>
  <c r="I572" i="86"/>
  <c r="J572" i="86"/>
  <c r="K572" i="86"/>
  <c r="L572" i="86"/>
  <c r="G674" i="86"/>
  <c r="H674" i="86"/>
  <c r="I674" i="86"/>
  <c r="J674" i="86"/>
  <c r="K674" i="86"/>
  <c r="L674" i="86"/>
  <c r="G632" i="86"/>
  <c r="H632" i="86"/>
  <c r="I632" i="86"/>
  <c r="J632" i="86"/>
  <c r="K632" i="86"/>
  <c r="L632" i="86"/>
  <c r="G616" i="86"/>
  <c r="H616" i="86"/>
  <c r="I616" i="86"/>
  <c r="J616" i="86"/>
  <c r="K616" i="86"/>
  <c r="L616" i="86"/>
  <c r="G152" i="86"/>
  <c r="H152" i="86"/>
  <c r="I152" i="86"/>
  <c r="J152" i="86"/>
  <c r="K152" i="86"/>
  <c r="L152" i="86"/>
  <c r="G48" i="86"/>
  <c r="H48" i="86"/>
  <c r="I48" i="86"/>
  <c r="J48" i="86"/>
  <c r="K48" i="86"/>
  <c r="L48" i="86"/>
  <c r="G155" i="86"/>
  <c r="H155" i="86"/>
  <c r="I155" i="86"/>
  <c r="J155" i="86"/>
  <c r="K155" i="86"/>
  <c r="L155" i="86"/>
  <c r="G40" i="86"/>
  <c r="H40" i="86"/>
  <c r="I40" i="86"/>
  <c r="J40" i="86"/>
  <c r="K40" i="86"/>
  <c r="L40" i="86"/>
  <c r="G45" i="86"/>
  <c r="H45" i="86"/>
  <c r="I45" i="86"/>
  <c r="J45" i="86"/>
  <c r="K45" i="86"/>
  <c r="L45" i="86"/>
  <c r="G53" i="86"/>
  <c r="H53" i="86"/>
  <c r="I53" i="86"/>
  <c r="J53" i="86"/>
  <c r="K53" i="86"/>
  <c r="L53" i="86"/>
  <c r="G56" i="86"/>
  <c r="H56" i="86"/>
  <c r="I56" i="86"/>
  <c r="J56" i="86"/>
  <c r="K56" i="86"/>
  <c r="L56" i="86"/>
  <c r="G88" i="86"/>
  <c r="H88" i="86"/>
  <c r="I88" i="86"/>
  <c r="J88" i="86"/>
  <c r="K88" i="86"/>
  <c r="L88" i="86"/>
  <c r="G153" i="86"/>
  <c r="H153" i="86"/>
  <c r="I153" i="86"/>
  <c r="J153" i="86"/>
  <c r="K153" i="86"/>
  <c r="L153" i="86"/>
  <c r="G171" i="86"/>
  <c r="H171" i="86"/>
  <c r="I171" i="86"/>
  <c r="J171" i="86"/>
  <c r="K171" i="86"/>
  <c r="L171" i="86"/>
  <c r="G170" i="86"/>
  <c r="H170" i="86"/>
  <c r="I170" i="86"/>
  <c r="J170" i="86"/>
  <c r="K170" i="86"/>
  <c r="L170" i="86"/>
  <c r="G157" i="86"/>
  <c r="H157" i="86"/>
  <c r="I157" i="86"/>
  <c r="J157" i="86"/>
  <c r="K157" i="86"/>
  <c r="L157" i="86"/>
  <c r="G175" i="86"/>
  <c r="H175" i="86"/>
  <c r="I175" i="86"/>
  <c r="J175" i="86"/>
  <c r="K175" i="86"/>
  <c r="L175" i="86"/>
  <c r="G318" i="86"/>
  <c r="H318" i="86"/>
  <c r="I318" i="86"/>
  <c r="J318" i="86"/>
  <c r="K318" i="86"/>
  <c r="L318" i="86"/>
  <c r="G353" i="86"/>
  <c r="H353" i="86"/>
  <c r="I353" i="86"/>
  <c r="J353" i="86"/>
  <c r="K353" i="86"/>
  <c r="L353" i="86"/>
  <c r="G622" i="86"/>
  <c r="H622" i="86"/>
  <c r="I622" i="86"/>
  <c r="J622" i="86"/>
  <c r="K622" i="86"/>
  <c r="L622" i="86"/>
  <c r="G598" i="86"/>
  <c r="H598" i="86"/>
  <c r="I598" i="86"/>
  <c r="J598" i="86"/>
  <c r="K598" i="86"/>
  <c r="L598" i="86"/>
  <c r="G71" i="86"/>
  <c r="H71" i="86"/>
  <c r="I71" i="86"/>
  <c r="J71" i="86"/>
  <c r="K71" i="86"/>
  <c r="L71" i="86"/>
  <c r="G110" i="86"/>
  <c r="H110" i="86"/>
  <c r="I110" i="86"/>
  <c r="J110" i="86"/>
  <c r="K110" i="86"/>
  <c r="L110" i="86"/>
  <c r="G107" i="86"/>
  <c r="H107" i="86"/>
  <c r="I107" i="86"/>
  <c r="J107" i="86"/>
  <c r="K107" i="86"/>
  <c r="L107" i="86"/>
  <c r="G715" i="86"/>
  <c r="H715" i="86"/>
  <c r="I715" i="86"/>
  <c r="J715" i="86"/>
  <c r="K715" i="86"/>
  <c r="L715" i="86"/>
  <c r="G744" i="86"/>
  <c r="H744" i="86"/>
  <c r="I744" i="86"/>
  <c r="J744" i="86"/>
  <c r="K744" i="86"/>
  <c r="L744" i="86"/>
  <c r="G758" i="86"/>
  <c r="H758" i="86"/>
  <c r="I758" i="86"/>
  <c r="J758" i="86"/>
  <c r="K758" i="86"/>
  <c r="L758" i="86"/>
  <c r="G804" i="86"/>
  <c r="H804" i="86"/>
  <c r="I804" i="86"/>
  <c r="J804" i="86"/>
  <c r="K804" i="86"/>
  <c r="L804" i="86"/>
  <c r="G777" i="86"/>
  <c r="H777" i="86"/>
  <c r="I777" i="86"/>
  <c r="J777" i="86"/>
  <c r="K777" i="86"/>
  <c r="L777" i="86"/>
  <c r="G828" i="86"/>
  <c r="H828" i="86"/>
  <c r="I828" i="86"/>
  <c r="J828" i="86"/>
  <c r="K828" i="86"/>
  <c r="L828" i="86"/>
  <c r="G795" i="86"/>
  <c r="H795" i="86"/>
  <c r="I795" i="86"/>
  <c r="J795" i="86"/>
  <c r="K795" i="86"/>
  <c r="L795" i="86"/>
  <c r="G59" i="86"/>
  <c r="H59" i="86"/>
  <c r="I59" i="86"/>
  <c r="J59" i="86"/>
  <c r="K59" i="86"/>
  <c r="L59" i="86"/>
  <c r="G66" i="86"/>
  <c r="H66" i="86"/>
  <c r="I66" i="86"/>
  <c r="J66" i="86"/>
  <c r="K66" i="86"/>
  <c r="L66" i="86"/>
  <c r="G57" i="86"/>
  <c r="H57" i="86"/>
  <c r="I57" i="86"/>
  <c r="J57" i="86"/>
  <c r="K57" i="86"/>
  <c r="L57" i="86"/>
  <c r="G879" i="86"/>
  <c r="H879" i="86"/>
  <c r="I879" i="86"/>
  <c r="J879" i="86"/>
  <c r="K879" i="86"/>
  <c r="L879" i="86"/>
  <c r="G881" i="86"/>
  <c r="H881" i="86"/>
  <c r="I881" i="86"/>
  <c r="J881" i="86"/>
  <c r="K881" i="86"/>
  <c r="L881" i="86"/>
  <c r="G868" i="86"/>
  <c r="H868" i="86"/>
  <c r="I868" i="86"/>
  <c r="J868" i="86"/>
  <c r="K868" i="86"/>
  <c r="L868" i="86"/>
  <c r="G759" i="86"/>
  <c r="H759" i="86"/>
  <c r="I759" i="86"/>
  <c r="J759" i="86"/>
  <c r="K759" i="86"/>
  <c r="L759" i="86"/>
  <c r="G718" i="86"/>
  <c r="H718" i="86"/>
  <c r="I718" i="86"/>
  <c r="J718" i="86"/>
  <c r="K718" i="86"/>
  <c r="L718" i="86"/>
  <c r="G33" i="86"/>
  <c r="H33" i="86"/>
  <c r="I33" i="86"/>
  <c r="J33" i="86"/>
  <c r="K33" i="86"/>
  <c r="L33" i="86"/>
  <c r="G36" i="86"/>
  <c r="H36" i="86"/>
  <c r="I36" i="86"/>
  <c r="J36" i="86"/>
  <c r="K36" i="86"/>
  <c r="L36" i="86"/>
  <c r="G977" i="86"/>
  <c r="H977" i="86"/>
  <c r="I977" i="86"/>
  <c r="J977" i="86"/>
  <c r="K977" i="86"/>
  <c r="L977" i="86"/>
  <c r="G619" i="86"/>
  <c r="H619" i="86"/>
  <c r="I619" i="86"/>
  <c r="J619" i="86"/>
  <c r="K619" i="86"/>
  <c r="L619" i="86"/>
  <c r="G583" i="86"/>
  <c r="H583" i="86"/>
  <c r="I583" i="86"/>
  <c r="J583" i="86"/>
  <c r="K583" i="86"/>
  <c r="L583" i="86"/>
  <c r="G115" i="86"/>
  <c r="H115" i="86"/>
  <c r="I115" i="86"/>
  <c r="J115" i="86"/>
  <c r="K115" i="86"/>
  <c r="L115" i="86"/>
  <c r="G108" i="86"/>
  <c r="H108" i="86"/>
  <c r="I108" i="86"/>
  <c r="J108" i="86"/>
  <c r="K108" i="86"/>
  <c r="L108" i="86"/>
  <c r="G198" i="86"/>
  <c r="H198" i="86"/>
  <c r="I198" i="86"/>
  <c r="J198" i="86"/>
  <c r="K198" i="86"/>
  <c r="L198" i="86"/>
  <c r="G228" i="86"/>
  <c r="H228" i="86"/>
  <c r="I228" i="86"/>
  <c r="J228" i="86"/>
  <c r="K228" i="86"/>
  <c r="L228" i="86"/>
  <c r="G239" i="86"/>
  <c r="H239" i="86"/>
  <c r="I239" i="86"/>
  <c r="J239" i="86"/>
  <c r="K239" i="86"/>
  <c r="L239" i="86"/>
  <c r="G163" i="86"/>
  <c r="H163" i="86"/>
  <c r="I163" i="86"/>
  <c r="J163" i="86"/>
  <c r="K163" i="86"/>
  <c r="L163" i="86"/>
  <c r="G747" i="86"/>
  <c r="H747" i="86"/>
  <c r="I747" i="86"/>
  <c r="J747" i="86"/>
  <c r="K747" i="86"/>
  <c r="L747" i="86"/>
  <c r="G52" i="86"/>
  <c r="H52" i="86"/>
  <c r="I52" i="86"/>
  <c r="J52" i="86"/>
  <c r="K52" i="86"/>
  <c r="L52" i="86"/>
  <c r="G315" i="86"/>
  <c r="H315" i="86"/>
  <c r="I315" i="86"/>
  <c r="J315" i="86"/>
  <c r="K315" i="86"/>
  <c r="L315" i="86"/>
  <c r="G833" i="86"/>
  <c r="H833" i="86"/>
  <c r="I833" i="86"/>
  <c r="J833" i="86"/>
  <c r="K833" i="86"/>
  <c r="L833" i="86"/>
  <c r="G822" i="86"/>
  <c r="H822" i="86"/>
  <c r="I822" i="86"/>
  <c r="J822" i="86"/>
  <c r="K822" i="86"/>
  <c r="L822" i="86"/>
  <c r="G797" i="86"/>
  <c r="H797" i="86"/>
  <c r="I797" i="86"/>
  <c r="J797" i="86"/>
  <c r="K797" i="86"/>
  <c r="L797" i="86"/>
  <c r="G518" i="86"/>
  <c r="H518" i="86"/>
  <c r="I518" i="86"/>
  <c r="J518" i="86"/>
  <c r="K518" i="86"/>
  <c r="L518" i="86"/>
  <c r="G519" i="86"/>
  <c r="H519" i="86"/>
  <c r="I519" i="86"/>
  <c r="J519" i="86"/>
  <c r="K519" i="86"/>
  <c r="L519" i="86"/>
  <c r="G520" i="86"/>
  <c r="H520" i="86"/>
  <c r="I520" i="86"/>
  <c r="J520" i="86"/>
  <c r="K520" i="86"/>
  <c r="L520" i="86"/>
  <c r="G521" i="86"/>
  <c r="H521" i="86"/>
  <c r="I521" i="86"/>
  <c r="J521" i="86"/>
  <c r="K521" i="86"/>
  <c r="L521" i="86"/>
  <c r="G522" i="86"/>
  <c r="H522" i="86"/>
  <c r="I522" i="86"/>
  <c r="J522" i="86"/>
  <c r="K522" i="86"/>
  <c r="L522" i="86"/>
  <c r="G772" i="86"/>
  <c r="H772" i="86"/>
  <c r="I772" i="86"/>
  <c r="J772" i="86"/>
  <c r="K772" i="86"/>
  <c r="L772" i="86"/>
  <c r="G91" i="86"/>
  <c r="H91" i="86"/>
  <c r="I91" i="86"/>
  <c r="J91" i="86"/>
  <c r="K91" i="86"/>
  <c r="L91" i="86"/>
  <c r="G95" i="86"/>
  <c r="H95" i="86"/>
  <c r="I95" i="86"/>
  <c r="J95" i="86"/>
  <c r="K95" i="86"/>
  <c r="L95" i="86"/>
  <c r="G72" i="86"/>
  <c r="H72" i="86"/>
  <c r="I72" i="86"/>
  <c r="J72" i="86"/>
  <c r="K72" i="86"/>
  <c r="L72" i="86"/>
  <c r="G89" i="86"/>
  <c r="H89" i="86"/>
  <c r="I89" i="86"/>
  <c r="J89" i="86"/>
  <c r="K89" i="86"/>
  <c r="L89" i="86"/>
  <c r="G654" i="86"/>
  <c r="H654" i="86"/>
  <c r="I654" i="86"/>
  <c r="J654" i="86"/>
  <c r="K654" i="86"/>
  <c r="L654" i="86"/>
  <c r="G655" i="86"/>
  <c r="H655" i="86"/>
  <c r="I655" i="86"/>
  <c r="J655" i="86"/>
  <c r="K655" i="86"/>
  <c r="L655" i="86"/>
  <c r="G596" i="86"/>
  <c r="H596" i="86"/>
  <c r="I596" i="86"/>
  <c r="J596" i="86"/>
  <c r="K596" i="86"/>
  <c r="L596" i="86"/>
  <c r="G656" i="86"/>
  <c r="H656" i="86"/>
  <c r="I656" i="86"/>
  <c r="J656" i="86"/>
  <c r="K656" i="86"/>
  <c r="L656" i="86"/>
  <c r="G657" i="86"/>
  <c r="H657" i="86"/>
  <c r="I657" i="86"/>
  <c r="J657" i="86"/>
  <c r="K657" i="86"/>
  <c r="L657" i="86"/>
  <c r="G164" i="86"/>
  <c r="H164" i="86"/>
  <c r="I164" i="86"/>
  <c r="J164" i="86"/>
  <c r="K164" i="86"/>
  <c r="L164" i="86"/>
  <c r="G165" i="86"/>
  <c r="H165" i="86"/>
  <c r="I165" i="86"/>
  <c r="J165" i="86"/>
  <c r="K165" i="86"/>
  <c r="L165" i="86"/>
  <c r="G166" i="86"/>
  <c r="H166" i="86"/>
  <c r="I166" i="86"/>
  <c r="J166" i="86"/>
  <c r="K166" i="86"/>
  <c r="L166" i="86"/>
  <c r="G167" i="86"/>
  <c r="H167" i="86"/>
  <c r="I167" i="86"/>
  <c r="J167" i="86"/>
  <c r="K167" i="86"/>
  <c r="L167" i="86"/>
  <c r="G541" i="86"/>
  <c r="H541" i="86"/>
  <c r="I541" i="86"/>
  <c r="J541" i="86"/>
  <c r="K541" i="86"/>
  <c r="L541" i="86"/>
  <c r="G542" i="86"/>
  <c r="H542" i="86"/>
  <c r="I542" i="86"/>
  <c r="J542" i="86"/>
  <c r="K542" i="86"/>
  <c r="L542" i="86"/>
  <c r="G615" i="86"/>
  <c r="H615" i="86"/>
  <c r="I615" i="86"/>
  <c r="J615" i="86"/>
  <c r="K615" i="86"/>
  <c r="L615" i="86"/>
  <c r="G899" i="86"/>
  <c r="H899" i="86"/>
  <c r="I899" i="86"/>
  <c r="J899" i="86"/>
  <c r="K899" i="86"/>
  <c r="L899" i="86"/>
  <c r="G495" i="86"/>
  <c r="H495" i="86"/>
  <c r="I495" i="86"/>
  <c r="J495" i="86"/>
  <c r="K495" i="86"/>
  <c r="L495" i="86"/>
  <c r="G535" i="86"/>
  <c r="H535" i="86"/>
  <c r="I535" i="86"/>
  <c r="J535" i="86"/>
  <c r="K535" i="86"/>
  <c r="L535" i="86"/>
  <c r="G575" i="86"/>
  <c r="H575" i="86"/>
  <c r="I575" i="86"/>
  <c r="J575" i="86"/>
  <c r="K575" i="86"/>
  <c r="L575" i="86"/>
  <c r="G534" i="86"/>
  <c r="H534" i="86"/>
  <c r="I534" i="86"/>
  <c r="J534" i="86"/>
  <c r="K534" i="86"/>
  <c r="L534" i="86"/>
  <c r="G699" i="86"/>
  <c r="H699" i="86"/>
  <c r="I699" i="86"/>
  <c r="J699" i="86"/>
  <c r="K699" i="86"/>
  <c r="L699" i="86"/>
  <c r="G757" i="86"/>
  <c r="H757" i="86"/>
  <c r="I757" i="86"/>
  <c r="J757" i="86"/>
  <c r="K757" i="86"/>
  <c r="L757" i="86"/>
  <c r="G679" i="86"/>
  <c r="H679" i="86"/>
  <c r="I679" i="86"/>
  <c r="J679" i="86"/>
  <c r="K679" i="86"/>
  <c r="L679" i="86"/>
  <c r="G547" i="86"/>
  <c r="H547" i="86"/>
  <c r="I547" i="86"/>
  <c r="J547" i="86"/>
  <c r="K547" i="86"/>
  <c r="L547" i="86"/>
  <c r="G630" i="86"/>
  <c r="H630" i="86"/>
  <c r="I630" i="86"/>
  <c r="J630" i="86"/>
  <c r="K630" i="86"/>
  <c r="L630" i="86"/>
  <c r="G949" i="86"/>
  <c r="H949" i="86"/>
  <c r="I949" i="86"/>
  <c r="J949" i="86"/>
  <c r="K949" i="86"/>
  <c r="L949" i="86"/>
  <c r="G930" i="86"/>
  <c r="H930" i="86"/>
  <c r="I930" i="86"/>
  <c r="J930" i="86"/>
  <c r="K930" i="86"/>
  <c r="L930" i="86"/>
  <c r="G963" i="86"/>
  <c r="H963" i="86"/>
  <c r="I963" i="86"/>
  <c r="J963" i="86"/>
  <c r="K963" i="86"/>
  <c r="L963" i="86"/>
  <c r="G967" i="86"/>
  <c r="H967" i="86"/>
  <c r="I967" i="86"/>
  <c r="J967" i="86"/>
  <c r="K967" i="86"/>
  <c r="L967" i="86"/>
  <c r="G908" i="86"/>
  <c r="H908" i="86"/>
  <c r="I908" i="86"/>
  <c r="J908" i="86"/>
  <c r="K908" i="86"/>
  <c r="L908" i="86"/>
  <c r="G962" i="86"/>
  <c r="H962" i="86"/>
  <c r="I962" i="86"/>
  <c r="J962" i="86"/>
  <c r="K962" i="86"/>
  <c r="L962" i="86"/>
  <c r="G959" i="86"/>
  <c r="H959" i="86"/>
  <c r="I959" i="86"/>
  <c r="J959" i="86"/>
  <c r="K959" i="86"/>
  <c r="L959" i="86"/>
  <c r="G957" i="86"/>
  <c r="H957" i="86"/>
  <c r="I957" i="86"/>
  <c r="J957" i="86"/>
  <c r="K957" i="86"/>
  <c r="L957" i="86"/>
  <c r="G965" i="86"/>
  <c r="H965" i="86"/>
  <c r="I965" i="86"/>
  <c r="J965" i="86"/>
  <c r="K965" i="86"/>
  <c r="L965" i="86"/>
  <c r="G982" i="86"/>
  <c r="H982" i="86"/>
  <c r="I982" i="86"/>
  <c r="J982" i="86"/>
  <c r="K982" i="86"/>
  <c r="L982" i="86"/>
  <c r="G288" i="86"/>
  <c r="H288" i="86"/>
  <c r="I288" i="86"/>
  <c r="J288" i="86"/>
  <c r="K288" i="86"/>
  <c r="L288" i="86"/>
  <c r="G231" i="86"/>
  <c r="H231" i="86"/>
  <c r="I231" i="86"/>
  <c r="J231" i="86"/>
  <c r="K231" i="86"/>
  <c r="L231" i="86"/>
  <c r="G449" i="86"/>
  <c r="H449" i="86"/>
  <c r="I449" i="86"/>
  <c r="J449" i="86"/>
  <c r="K449" i="86"/>
  <c r="L449" i="86"/>
  <c r="G457" i="86"/>
  <c r="H457" i="86"/>
  <c r="I457" i="86"/>
  <c r="J457" i="86"/>
  <c r="K457" i="86"/>
  <c r="L457" i="86"/>
  <c r="G447" i="86"/>
  <c r="H447" i="86"/>
  <c r="I447" i="86"/>
  <c r="J447" i="86"/>
  <c r="K447" i="86"/>
  <c r="L447" i="86"/>
  <c r="G458" i="86"/>
  <c r="H458" i="86"/>
  <c r="I458" i="86"/>
  <c r="J458" i="86"/>
  <c r="K458" i="86"/>
  <c r="L458" i="86"/>
  <c r="G444" i="86"/>
  <c r="H444" i="86"/>
  <c r="I444" i="86"/>
  <c r="J444" i="86"/>
  <c r="K444" i="86"/>
  <c r="L444" i="86"/>
  <c r="G161" i="86"/>
  <c r="H161" i="86"/>
  <c r="I161" i="86"/>
  <c r="J161" i="86"/>
  <c r="K161" i="86"/>
  <c r="L161" i="86"/>
  <c r="G132" i="86"/>
  <c r="H132" i="86"/>
  <c r="I132" i="86"/>
  <c r="J132" i="86"/>
  <c r="K132" i="86"/>
  <c r="L132" i="86"/>
  <c r="G793" i="86"/>
  <c r="H793" i="86"/>
  <c r="I793" i="86"/>
  <c r="J793" i="86"/>
  <c r="K793" i="86"/>
  <c r="L793" i="86"/>
  <c r="G748" i="86"/>
  <c r="H748" i="86"/>
  <c r="I748" i="86"/>
  <c r="J748" i="86"/>
  <c r="K748" i="86"/>
  <c r="L748" i="86"/>
  <c r="G863" i="86"/>
  <c r="H863" i="86"/>
  <c r="I863" i="86"/>
  <c r="J863" i="86"/>
  <c r="K863" i="86"/>
  <c r="L863" i="86"/>
  <c r="G857" i="86"/>
  <c r="H857" i="86"/>
  <c r="I857" i="86"/>
  <c r="J857" i="86"/>
  <c r="K857" i="86"/>
  <c r="L857" i="86"/>
  <c r="G859" i="86"/>
  <c r="H859" i="86"/>
  <c r="I859" i="86"/>
  <c r="J859" i="86"/>
  <c r="K859" i="86"/>
  <c r="L859" i="86"/>
  <c r="G848" i="86"/>
  <c r="H848" i="86"/>
  <c r="I848" i="86"/>
  <c r="J848" i="86"/>
  <c r="K848" i="86"/>
  <c r="L848" i="86"/>
  <c r="G849" i="86"/>
  <c r="H849" i="86"/>
  <c r="I849" i="86"/>
  <c r="J849" i="86"/>
  <c r="K849" i="86"/>
  <c r="L849" i="86"/>
  <c r="G955" i="86"/>
  <c r="H955" i="86"/>
  <c r="I955" i="86"/>
  <c r="J955" i="86"/>
  <c r="K955" i="86"/>
  <c r="L955" i="86"/>
  <c r="G491" i="86"/>
  <c r="H491" i="86"/>
  <c r="I491" i="86"/>
  <c r="J491" i="86"/>
  <c r="K491" i="86"/>
  <c r="L491" i="86"/>
  <c r="G483" i="86"/>
  <c r="H483" i="86"/>
  <c r="I483" i="86"/>
  <c r="J483" i="86"/>
  <c r="K483" i="86"/>
  <c r="L483" i="86"/>
  <c r="G500" i="86"/>
  <c r="H500" i="86"/>
  <c r="I500" i="86"/>
  <c r="J500" i="86"/>
  <c r="K500" i="86"/>
  <c r="L500" i="86"/>
  <c r="G379" i="86"/>
  <c r="H379" i="86"/>
  <c r="I379" i="86"/>
  <c r="J379" i="86"/>
  <c r="K379" i="86"/>
  <c r="L379" i="86"/>
  <c r="G364" i="86"/>
  <c r="H364" i="86"/>
  <c r="I364" i="86"/>
  <c r="J364" i="86"/>
  <c r="K364" i="86"/>
  <c r="L364" i="86"/>
  <c r="G789" i="86"/>
  <c r="H789" i="86"/>
  <c r="I789" i="86"/>
  <c r="J789" i="86"/>
  <c r="K789" i="86"/>
  <c r="L789" i="86"/>
  <c r="G846" i="86"/>
  <c r="H846" i="86"/>
  <c r="I846" i="86"/>
  <c r="J846" i="86"/>
  <c r="K846" i="86"/>
  <c r="L846" i="86"/>
  <c r="G945" i="86"/>
  <c r="H945" i="86"/>
  <c r="I945" i="86"/>
  <c r="J945" i="86"/>
  <c r="K945" i="86"/>
  <c r="L945" i="86"/>
  <c r="G872" i="86"/>
  <c r="H872" i="86"/>
  <c r="I872" i="86"/>
  <c r="J872" i="86"/>
  <c r="K872" i="86"/>
  <c r="L872" i="86"/>
  <c r="G921" i="86"/>
  <c r="H921" i="86"/>
  <c r="I921" i="86"/>
  <c r="J921" i="86"/>
  <c r="K921" i="86"/>
  <c r="L921" i="86"/>
  <c r="G836" i="86"/>
  <c r="H836" i="86"/>
  <c r="I836" i="86"/>
  <c r="J836" i="86"/>
  <c r="K836" i="86"/>
  <c r="L836" i="86"/>
  <c r="G826" i="86"/>
  <c r="H826" i="86"/>
  <c r="I826" i="86"/>
  <c r="J826" i="86"/>
  <c r="K826" i="86"/>
  <c r="L826" i="86"/>
  <c r="G832" i="86"/>
  <c r="H832" i="86"/>
  <c r="I832" i="86"/>
  <c r="J832" i="86"/>
  <c r="K832" i="86"/>
  <c r="L832" i="86"/>
  <c r="G233" i="86"/>
  <c r="H233" i="86"/>
  <c r="I233" i="86"/>
  <c r="J233" i="86"/>
  <c r="K233" i="86"/>
  <c r="L233" i="86"/>
  <c r="G206" i="86"/>
  <c r="H206" i="86"/>
  <c r="I206" i="86"/>
  <c r="J206" i="86"/>
  <c r="K206" i="86"/>
  <c r="L206" i="86"/>
  <c r="G199" i="86"/>
  <c r="H199" i="86"/>
  <c r="I199" i="86"/>
  <c r="J199" i="86"/>
  <c r="K199" i="86"/>
  <c r="L199" i="86"/>
  <c r="G196" i="86"/>
  <c r="H196" i="86"/>
  <c r="I196" i="86"/>
  <c r="J196" i="86"/>
  <c r="K196" i="86"/>
  <c r="L196" i="86"/>
  <c r="G210" i="86"/>
  <c r="H210" i="86"/>
  <c r="I210" i="86"/>
  <c r="J210" i="86"/>
  <c r="K210" i="86"/>
  <c r="L210" i="86"/>
  <c r="G838" i="86"/>
  <c r="H838" i="86"/>
  <c r="I838" i="86"/>
  <c r="J838" i="86"/>
  <c r="K838" i="86"/>
  <c r="L838" i="86"/>
  <c r="G840" i="86"/>
  <c r="H840" i="86"/>
  <c r="I840" i="86"/>
  <c r="J840" i="86"/>
  <c r="K840" i="86"/>
  <c r="L840" i="86"/>
  <c r="G488" i="86"/>
  <c r="H488" i="86"/>
  <c r="I488" i="86"/>
  <c r="J488" i="86"/>
  <c r="K488" i="86"/>
  <c r="L488" i="86"/>
  <c r="G837" i="86"/>
  <c r="H837" i="86"/>
  <c r="I837" i="86"/>
  <c r="J837" i="86"/>
  <c r="K837" i="86"/>
  <c r="L837" i="86"/>
  <c r="G730" i="86"/>
  <c r="H730" i="86"/>
  <c r="I730" i="86"/>
  <c r="J730" i="86"/>
  <c r="K730" i="86"/>
  <c r="L730" i="86"/>
  <c r="G731" i="86"/>
  <c r="H731" i="86"/>
  <c r="I731" i="86"/>
  <c r="J731" i="86"/>
  <c r="K731" i="86"/>
  <c r="L731" i="86"/>
  <c r="G726" i="86"/>
  <c r="H726" i="86"/>
  <c r="I726" i="86"/>
  <c r="J726" i="86"/>
  <c r="K726" i="86"/>
  <c r="L726" i="86"/>
  <c r="G983" i="86"/>
  <c r="H983" i="86"/>
  <c r="I983" i="86"/>
  <c r="J983" i="86"/>
  <c r="K983" i="86"/>
  <c r="L983" i="86"/>
  <c r="G986" i="86"/>
  <c r="H986" i="86"/>
  <c r="I986" i="86"/>
  <c r="J986" i="86"/>
  <c r="K986" i="86"/>
  <c r="L986" i="86"/>
  <c r="G984" i="86"/>
  <c r="H984" i="86"/>
  <c r="I984" i="86"/>
  <c r="J984" i="86"/>
  <c r="K984" i="86"/>
  <c r="L984" i="86"/>
  <c r="G590" i="86"/>
  <c r="H590" i="86"/>
  <c r="I590" i="86"/>
  <c r="J590" i="86"/>
  <c r="K590" i="86"/>
  <c r="L590" i="86"/>
  <c r="G581" i="86"/>
  <c r="H581" i="86"/>
  <c r="I581" i="86"/>
  <c r="J581" i="86"/>
  <c r="K581" i="86"/>
  <c r="L581" i="86"/>
  <c r="G576" i="86"/>
  <c r="H576" i="86"/>
  <c r="I576" i="86"/>
  <c r="J576" i="86"/>
  <c r="K576" i="86"/>
  <c r="L576" i="86"/>
  <c r="G383" i="86"/>
  <c r="H383" i="86"/>
  <c r="I383" i="86"/>
  <c r="J383" i="86"/>
  <c r="K383" i="86"/>
  <c r="L383" i="86"/>
  <c r="G357" i="86"/>
  <c r="H357" i="86"/>
  <c r="I357" i="86"/>
  <c r="J357" i="86"/>
  <c r="K357" i="86"/>
  <c r="L357" i="86"/>
  <c r="G350" i="86"/>
  <c r="H350" i="86"/>
  <c r="I350" i="86"/>
  <c r="J350" i="86"/>
  <c r="K350" i="86"/>
  <c r="L350" i="86"/>
  <c r="G399" i="86"/>
  <c r="H399" i="86"/>
  <c r="I399" i="86"/>
  <c r="J399" i="86"/>
  <c r="K399" i="86"/>
  <c r="L399" i="86"/>
  <c r="G373" i="86"/>
  <c r="H373" i="86"/>
  <c r="I373" i="86"/>
  <c r="J373" i="86"/>
  <c r="K373" i="86"/>
  <c r="L373" i="86"/>
  <c r="G737" i="86"/>
  <c r="H737" i="86"/>
  <c r="I737" i="86"/>
  <c r="J737" i="86"/>
  <c r="K737" i="86"/>
  <c r="L737" i="86"/>
  <c r="G752" i="86"/>
  <c r="H752" i="86"/>
  <c r="I752" i="86"/>
  <c r="J752" i="86"/>
  <c r="K752" i="86"/>
  <c r="L752" i="86"/>
  <c r="G763" i="86"/>
  <c r="H763" i="86"/>
  <c r="I763" i="86"/>
  <c r="J763" i="86"/>
  <c r="K763" i="86"/>
  <c r="L763" i="86"/>
  <c r="G820" i="86"/>
  <c r="H820" i="86"/>
  <c r="I820" i="86"/>
  <c r="J820" i="86"/>
  <c r="K820" i="86"/>
  <c r="L820" i="86"/>
  <c r="G692" i="86"/>
  <c r="H692" i="86"/>
  <c r="I692" i="86"/>
  <c r="J692" i="86"/>
  <c r="K692" i="86"/>
  <c r="L692" i="86"/>
  <c r="G420" i="86"/>
  <c r="H420" i="86"/>
  <c r="I420" i="86"/>
  <c r="J420" i="86"/>
  <c r="K420" i="86"/>
  <c r="L420" i="86"/>
  <c r="G427" i="86"/>
  <c r="H427" i="86"/>
  <c r="I427" i="86"/>
  <c r="J427" i="86"/>
  <c r="K427" i="86"/>
  <c r="L427" i="86"/>
  <c r="G418" i="86"/>
  <c r="H418" i="86"/>
  <c r="I418" i="86"/>
  <c r="J418" i="86"/>
  <c r="K418" i="86"/>
  <c r="L418" i="86"/>
  <c r="G433" i="86"/>
  <c r="H433" i="86"/>
  <c r="I433" i="86"/>
  <c r="J433" i="86"/>
  <c r="K433" i="86"/>
  <c r="L433" i="86"/>
  <c r="G446" i="86"/>
  <c r="H446" i="86"/>
  <c r="I446" i="86"/>
  <c r="J446" i="86"/>
  <c r="K446" i="86"/>
  <c r="L446" i="86"/>
  <c r="G367" i="86"/>
  <c r="H367" i="86"/>
  <c r="I367" i="86"/>
  <c r="J367" i="86"/>
  <c r="K367" i="86"/>
  <c r="L367" i="86"/>
  <c r="G363" i="86"/>
  <c r="H363" i="86"/>
  <c r="I363" i="86"/>
  <c r="J363" i="86"/>
  <c r="K363" i="86"/>
  <c r="L363" i="86"/>
  <c r="G756" i="86"/>
  <c r="H756" i="86"/>
  <c r="I756" i="86"/>
  <c r="J756" i="86"/>
  <c r="K756" i="86"/>
  <c r="L756" i="86"/>
  <c r="G732" i="86"/>
  <c r="H732" i="86"/>
  <c r="I732" i="86"/>
  <c r="J732" i="86"/>
  <c r="K732" i="86"/>
  <c r="L732" i="86"/>
  <c r="G877" i="86"/>
  <c r="H877" i="86"/>
  <c r="I877" i="86"/>
  <c r="J877" i="86"/>
  <c r="K877" i="86"/>
  <c r="L877" i="86"/>
  <c r="G697" i="86"/>
  <c r="H697" i="86"/>
  <c r="I697" i="86"/>
  <c r="J697" i="86"/>
  <c r="K697" i="86"/>
  <c r="L697" i="86"/>
  <c r="G675" i="86"/>
  <c r="H675" i="86"/>
  <c r="I675" i="86"/>
  <c r="J675" i="86"/>
  <c r="K675" i="86"/>
  <c r="L675" i="86"/>
  <c r="G688" i="86"/>
  <c r="H688" i="86"/>
  <c r="I688" i="86"/>
  <c r="J688" i="86"/>
  <c r="K688" i="86"/>
  <c r="L688" i="86"/>
  <c r="G685" i="86"/>
  <c r="H685" i="86"/>
  <c r="I685" i="86"/>
  <c r="J685" i="86"/>
  <c r="K685" i="86"/>
  <c r="L685" i="86"/>
  <c r="G716" i="86"/>
  <c r="H716" i="86"/>
  <c r="I716" i="86"/>
  <c r="J716" i="86"/>
  <c r="K716" i="86"/>
  <c r="L716" i="86"/>
  <c r="G389" i="86"/>
  <c r="H389" i="86"/>
  <c r="I389" i="86"/>
  <c r="J389" i="86"/>
  <c r="K389" i="86"/>
  <c r="L389" i="86"/>
  <c r="G403" i="86"/>
  <c r="H403" i="86"/>
  <c r="I403" i="86"/>
  <c r="J403" i="86"/>
  <c r="K403" i="86"/>
  <c r="L403" i="86"/>
  <c r="G502" i="86"/>
  <c r="H502" i="86"/>
  <c r="I502" i="86"/>
  <c r="J502" i="86"/>
  <c r="K502" i="86"/>
  <c r="L502" i="86"/>
  <c r="G920" i="86"/>
  <c r="H920" i="86"/>
  <c r="I920" i="86"/>
  <c r="J920" i="86"/>
  <c r="K920" i="86"/>
  <c r="L920" i="86"/>
  <c r="G952" i="86"/>
  <c r="H952" i="86"/>
  <c r="I952" i="86"/>
  <c r="J952" i="86"/>
  <c r="K952" i="86"/>
  <c r="L952" i="86"/>
  <c r="G931" i="86"/>
  <c r="H931" i="86"/>
  <c r="I931" i="86"/>
  <c r="J931" i="86"/>
  <c r="K931" i="86"/>
  <c r="L931" i="86"/>
  <c r="G714" i="86"/>
  <c r="H714" i="86"/>
  <c r="I714" i="86"/>
  <c r="J714" i="86"/>
  <c r="K714" i="86"/>
  <c r="L714" i="86"/>
  <c r="G944" i="86"/>
  <c r="H944" i="86"/>
  <c r="I944" i="86"/>
  <c r="J944" i="86"/>
  <c r="K944" i="86"/>
  <c r="L944" i="86"/>
  <c r="G635" i="86"/>
  <c r="H635" i="86"/>
  <c r="I635" i="86"/>
  <c r="J635" i="86"/>
  <c r="K635" i="86"/>
  <c r="L635" i="86"/>
  <c r="G558" i="86"/>
  <c r="H558" i="86"/>
  <c r="I558" i="86"/>
  <c r="J558" i="86"/>
  <c r="K558" i="86"/>
  <c r="L558" i="86"/>
  <c r="G778" i="86"/>
  <c r="H778" i="86"/>
  <c r="I778" i="86"/>
  <c r="J778" i="86"/>
  <c r="K778" i="86"/>
  <c r="L778" i="86"/>
  <c r="G779" i="86"/>
  <c r="H779" i="86"/>
  <c r="I779" i="86"/>
  <c r="J779" i="86"/>
  <c r="K779" i="86"/>
  <c r="L779" i="86"/>
  <c r="G773" i="86"/>
  <c r="H773" i="86"/>
  <c r="I773" i="86"/>
  <c r="J773" i="86"/>
  <c r="K773" i="86"/>
  <c r="L773" i="86"/>
  <c r="G571" i="86"/>
  <c r="H571" i="86"/>
  <c r="I571" i="86"/>
  <c r="J571" i="86"/>
  <c r="K571" i="86"/>
  <c r="L571" i="86"/>
  <c r="G689" i="86"/>
  <c r="H689" i="86"/>
  <c r="I689" i="86"/>
  <c r="J689" i="86"/>
  <c r="K689" i="86"/>
  <c r="L689" i="86"/>
  <c r="G586" i="86"/>
  <c r="H586" i="86"/>
  <c r="I586" i="86"/>
  <c r="J586" i="86"/>
  <c r="K586" i="86"/>
  <c r="L586" i="86"/>
  <c r="G588" i="86"/>
  <c r="H588" i="86"/>
  <c r="I588" i="86"/>
  <c r="J588" i="86"/>
  <c r="K588" i="86"/>
  <c r="L588" i="86"/>
  <c r="G607" i="86"/>
  <c r="H607" i="86"/>
  <c r="I607" i="86"/>
  <c r="J607" i="86"/>
  <c r="K607" i="86"/>
  <c r="L607" i="86"/>
  <c r="G505" i="86"/>
  <c r="H505" i="86"/>
  <c r="I505" i="86"/>
  <c r="J505" i="86"/>
  <c r="K505" i="86"/>
  <c r="L505" i="86"/>
  <c r="G511" i="86"/>
  <c r="H511" i="86"/>
  <c r="I511" i="86"/>
  <c r="J511" i="86"/>
  <c r="K511" i="86"/>
  <c r="L511" i="86"/>
  <c r="G516" i="86"/>
  <c r="H516" i="86"/>
  <c r="I516" i="86"/>
  <c r="J516" i="86"/>
  <c r="K516" i="86"/>
  <c r="L516" i="86"/>
  <c r="G786" i="86"/>
  <c r="H786" i="86"/>
  <c r="I786" i="86"/>
  <c r="J786" i="86"/>
  <c r="K786" i="86"/>
  <c r="L786" i="86"/>
  <c r="G808" i="86"/>
  <c r="H808" i="86"/>
  <c r="I808" i="86"/>
  <c r="J808" i="86"/>
  <c r="K808" i="86"/>
  <c r="L808" i="86"/>
  <c r="G807" i="86"/>
  <c r="H807" i="86"/>
  <c r="I807" i="86"/>
  <c r="J807" i="86"/>
  <c r="K807" i="86"/>
  <c r="L807" i="86"/>
  <c r="G794" i="86"/>
  <c r="H794" i="86"/>
  <c r="I794" i="86"/>
  <c r="J794" i="86"/>
  <c r="K794" i="86"/>
  <c r="L794" i="86"/>
  <c r="G799" i="86"/>
  <c r="H799" i="86"/>
  <c r="I799" i="86"/>
  <c r="J799" i="86"/>
  <c r="K799" i="86"/>
  <c r="L799" i="86"/>
  <c r="G514" i="86"/>
  <c r="H514" i="86"/>
  <c r="I514" i="86"/>
  <c r="J514" i="86"/>
  <c r="K514" i="86"/>
  <c r="L514" i="86"/>
  <c r="G543" i="86"/>
  <c r="H543" i="86"/>
  <c r="I543" i="86"/>
  <c r="J543" i="86"/>
  <c r="K543" i="86"/>
  <c r="L543" i="86"/>
  <c r="G530" i="86"/>
  <c r="H530" i="86"/>
  <c r="I530" i="86"/>
  <c r="J530" i="86"/>
  <c r="K530" i="86"/>
  <c r="L530" i="86"/>
  <c r="G602" i="86"/>
  <c r="H602" i="86"/>
  <c r="I602" i="86"/>
  <c r="J602" i="86"/>
  <c r="K602" i="86"/>
  <c r="L602" i="86"/>
  <c r="G584" i="86"/>
  <c r="H584" i="86"/>
  <c r="I584" i="86"/>
  <c r="J584" i="86"/>
  <c r="K584" i="86"/>
  <c r="L584" i="86"/>
  <c r="G32" i="86"/>
  <c r="H32" i="86"/>
  <c r="I32" i="86"/>
  <c r="J32" i="86"/>
  <c r="K32" i="86"/>
  <c r="L32" i="86"/>
  <c r="G858" i="86"/>
  <c r="H858" i="86"/>
  <c r="I858" i="86"/>
  <c r="J858" i="86"/>
  <c r="K858" i="86"/>
  <c r="L858" i="86"/>
  <c r="G958" i="86"/>
  <c r="H958" i="86"/>
  <c r="I958" i="86"/>
  <c r="J958" i="86"/>
  <c r="K958" i="86"/>
  <c r="L958" i="86"/>
  <c r="G119" i="86"/>
  <c r="H119" i="86"/>
  <c r="I119" i="86"/>
  <c r="J119" i="86"/>
  <c r="K119" i="86"/>
  <c r="L119" i="86"/>
  <c r="G120" i="86"/>
  <c r="H120" i="86"/>
  <c r="I120" i="86"/>
  <c r="J120" i="86"/>
  <c r="K120" i="86"/>
  <c r="L120" i="86"/>
  <c r="G133" i="86"/>
  <c r="H133" i="86"/>
  <c r="I133" i="86"/>
  <c r="J133" i="86"/>
  <c r="K133" i="86"/>
  <c r="L133" i="86"/>
  <c r="G468" i="86"/>
  <c r="H468" i="86"/>
  <c r="I468" i="86"/>
  <c r="J468" i="86"/>
  <c r="K468" i="86"/>
  <c r="L468" i="86"/>
  <c r="G370" i="86"/>
  <c r="H370" i="86"/>
  <c r="I370" i="86"/>
  <c r="J370" i="86"/>
  <c r="K370" i="86"/>
  <c r="L370" i="86"/>
  <c r="G533" i="86"/>
  <c r="H533" i="86"/>
  <c r="I533" i="86"/>
  <c r="J533" i="86"/>
  <c r="K533" i="86"/>
  <c r="L533" i="86"/>
  <c r="G371" i="86"/>
  <c r="H371" i="86"/>
  <c r="I371" i="86"/>
  <c r="J371" i="86"/>
  <c r="K371" i="86"/>
  <c r="L371" i="86"/>
  <c r="G803" i="86"/>
  <c r="H803" i="86"/>
  <c r="I803" i="86"/>
  <c r="J803" i="86"/>
  <c r="K803" i="86"/>
  <c r="L803" i="86"/>
  <c r="G824" i="86"/>
  <c r="H824" i="86"/>
  <c r="I824" i="86"/>
  <c r="J824" i="86"/>
  <c r="K824" i="86"/>
  <c r="L824" i="86"/>
  <c r="G816" i="86"/>
  <c r="H816" i="86"/>
  <c r="I816" i="86"/>
  <c r="J816" i="86"/>
  <c r="K816" i="86"/>
  <c r="L816" i="86"/>
  <c r="G421" i="86"/>
  <c r="H421" i="86"/>
  <c r="I421" i="86"/>
  <c r="J421" i="86"/>
  <c r="K421" i="86"/>
  <c r="L421" i="86"/>
  <c r="G477" i="86"/>
  <c r="H477" i="86"/>
  <c r="I477" i="86"/>
  <c r="J477" i="86"/>
  <c r="K477" i="86"/>
  <c r="L477" i="86"/>
  <c r="G566" i="86"/>
  <c r="H566" i="86"/>
  <c r="I566" i="86"/>
  <c r="J566" i="86"/>
  <c r="K566" i="86"/>
  <c r="L566" i="86"/>
  <c r="G494" i="86"/>
  <c r="H494" i="86"/>
  <c r="I494" i="86"/>
  <c r="J494" i="86"/>
  <c r="K494" i="86"/>
  <c r="L494" i="86"/>
  <c r="G109" i="86"/>
  <c r="H109" i="86"/>
  <c r="I109" i="86"/>
  <c r="J109" i="86"/>
  <c r="K109" i="86"/>
  <c r="L109" i="86"/>
  <c r="G122" i="86"/>
  <c r="H122" i="86"/>
  <c r="I122" i="86"/>
  <c r="J122" i="86"/>
  <c r="K122" i="86"/>
  <c r="L122" i="86"/>
  <c r="G10" i="86"/>
  <c r="H10" i="86"/>
  <c r="I10" i="86"/>
  <c r="J10" i="86"/>
  <c r="K10" i="86"/>
  <c r="L10" i="86"/>
  <c r="G17" i="86"/>
  <c r="H17" i="86"/>
  <c r="I17" i="86"/>
  <c r="J17" i="86"/>
  <c r="K17" i="86"/>
  <c r="L17" i="86"/>
  <c r="G116" i="86"/>
  <c r="H116" i="86"/>
  <c r="I116" i="86"/>
  <c r="J116" i="86"/>
  <c r="K116" i="86"/>
  <c r="L116" i="86"/>
  <c r="G708" i="86"/>
  <c r="H708" i="86"/>
  <c r="I708" i="86"/>
  <c r="J708" i="86"/>
  <c r="K708" i="86"/>
  <c r="L708" i="86"/>
  <c r="G637" i="86"/>
  <c r="H637" i="86"/>
  <c r="I637" i="86"/>
  <c r="J637" i="86"/>
  <c r="K637" i="86"/>
  <c r="L637" i="86"/>
  <c r="G644" i="86"/>
  <c r="H644" i="86"/>
  <c r="I644" i="86"/>
  <c r="J644" i="86"/>
  <c r="K644" i="86"/>
  <c r="L644" i="86"/>
  <c r="G546" i="86"/>
  <c r="H546" i="86"/>
  <c r="I546" i="86"/>
  <c r="J546" i="86"/>
  <c r="K546" i="86"/>
  <c r="L546" i="86"/>
  <c r="G580" i="86"/>
  <c r="H580" i="86"/>
  <c r="I580" i="86"/>
  <c r="J580" i="86"/>
  <c r="K580" i="86"/>
  <c r="L580" i="86"/>
  <c r="G734" i="86"/>
  <c r="H734" i="86"/>
  <c r="I734" i="86"/>
  <c r="J734" i="86"/>
  <c r="K734" i="86"/>
  <c r="L734" i="86"/>
  <c r="G604" i="86"/>
  <c r="H604" i="86"/>
  <c r="I604" i="86"/>
  <c r="J604" i="86"/>
  <c r="K604" i="86"/>
  <c r="L604" i="86"/>
  <c r="G544" i="86"/>
  <c r="H544" i="86"/>
  <c r="I544" i="86"/>
  <c r="J544" i="86"/>
  <c r="K544" i="86"/>
  <c r="L544" i="86"/>
  <c r="G255" i="86"/>
  <c r="H255" i="86"/>
  <c r="I255" i="86"/>
  <c r="J255" i="86"/>
  <c r="K255" i="86"/>
  <c r="L255" i="86"/>
  <c r="G553" i="86"/>
  <c r="H553" i="86"/>
  <c r="I553" i="86"/>
  <c r="J553" i="86"/>
  <c r="K553" i="86"/>
  <c r="L553" i="86"/>
  <c r="G334" i="86"/>
  <c r="H334" i="86"/>
  <c r="I334" i="86"/>
  <c r="J334" i="86"/>
  <c r="K334" i="86"/>
  <c r="L334" i="86"/>
  <c r="G470" i="86"/>
  <c r="H470" i="86"/>
  <c r="I470" i="86"/>
  <c r="J470" i="86"/>
  <c r="K470" i="86"/>
  <c r="L470" i="86"/>
  <c r="G423" i="86"/>
  <c r="H423" i="86"/>
  <c r="I423" i="86"/>
  <c r="J423" i="86"/>
  <c r="K423" i="86"/>
  <c r="L423" i="86"/>
  <c r="G676" i="86"/>
  <c r="H676" i="86"/>
  <c r="I676" i="86"/>
  <c r="J676" i="86"/>
  <c r="K676" i="86"/>
  <c r="L676" i="86"/>
  <c r="G659" i="86"/>
  <c r="H659" i="86"/>
  <c r="I659" i="86"/>
  <c r="J659" i="86"/>
  <c r="K659" i="86"/>
  <c r="L659" i="86"/>
  <c r="G682" i="86"/>
  <c r="H682" i="86"/>
  <c r="I682" i="86"/>
  <c r="J682" i="86"/>
  <c r="K682" i="86"/>
  <c r="L682" i="86"/>
  <c r="G677" i="86"/>
  <c r="H677" i="86"/>
  <c r="I677" i="86"/>
  <c r="J677" i="86"/>
  <c r="K677" i="86"/>
  <c r="L677" i="86"/>
  <c r="G660" i="86"/>
  <c r="H660" i="86"/>
  <c r="I660" i="86"/>
  <c r="J660" i="86"/>
  <c r="K660" i="86"/>
  <c r="L660" i="86"/>
  <c r="G884" i="86"/>
  <c r="H884" i="86"/>
  <c r="I884" i="86"/>
  <c r="J884" i="86"/>
  <c r="K884" i="86"/>
  <c r="L884" i="86"/>
  <c r="G912" i="86"/>
  <c r="H912" i="86"/>
  <c r="I912" i="86"/>
  <c r="J912" i="86"/>
  <c r="K912" i="86"/>
  <c r="L912" i="86"/>
  <c r="G924" i="86"/>
  <c r="H924" i="86"/>
  <c r="I924" i="86"/>
  <c r="J924" i="86"/>
  <c r="K924" i="86"/>
  <c r="L924" i="86"/>
  <c r="G918" i="86"/>
  <c r="H918" i="86"/>
  <c r="I918" i="86"/>
  <c r="J918" i="86"/>
  <c r="K918" i="86"/>
  <c r="L918" i="86"/>
  <c r="G897" i="86"/>
  <c r="H897" i="86"/>
  <c r="I897" i="86"/>
  <c r="J897" i="86"/>
  <c r="K897" i="86"/>
  <c r="L897" i="86"/>
  <c r="G903" i="86"/>
  <c r="H903" i="86"/>
  <c r="I903" i="86"/>
  <c r="J903" i="86"/>
  <c r="K903" i="86"/>
  <c r="L903" i="86"/>
  <c r="G313" i="86"/>
  <c r="H313" i="86"/>
  <c r="I313" i="86"/>
  <c r="J313" i="86"/>
  <c r="K313" i="86"/>
  <c r="L313" i="86"/>
  <c r="G306" i="86"/>
  <c r="H306" i="86"/>
  <c r="I306" i="86"/>
  <c r="J306" i="86"/>
  <c r="K306" i="86"/>
  <c r="L306" i="86"/>
  <c r="G169" i="86"/>
  <c r="H169" i="86"/>
  <c r="I169" i="86"/>
  <c r="J169" i="86"/>
  <c r="K169" i="86"/>
  <c r="L169" i="86"/>
  <c r="G177" i="86"/>
  <c r="H177" i="86"/>
  <c r="I177" i="86"/>
  <c r="J177" i="86"/>
  <c r="K177" i="86"/>
  <c r="L177" i="86"/>
  <c r="G312" i="86"/>
  <c r="H312" i="86"/>
  <c r="I312" i="86"/>
  <c r="J312" i="86"/>
  <c r="K312" i="86"/>
  <c r="L312" i="86"/>
  <c r="G648" i="86"/>
  <c r="H648" i="86"/>
  <c r="I648" i="86"/>
  <c r="J648" i="86"/>
  <c r="K648" i="86"/>
  <c r="L648" i="86"/>
  <c r="G670" i="86"/>
  <c r="H670" i="86"/>
  <c r="I670" i="86"/>
  <c r="J670" i="86"/>
  <c r="K670" i="86"/>
  <c r="L670" i="86"/>
  <c r="G549" i="86"/>
  <c r="H549" i="86"/>
  <c r="I549" i="86"/>
  <c r="J549" i="86"/>
  <c r="K549" i="86"/>
  <c r="L549" i="86"/>
  <c r="G563" i="86"/>
  <c r="H563" i="86"/>
  <c r="I563" i="86"/>
  <c r="J563" i="86"/>
  <c r="K563" i="86"/>
  <c r="L563" i="86"/>
  <c r="G585" i="86"/>
  <c r="H585" i="86"/>
  <c r="I585" i="86"/>
  <c r="J585" i="86"/>
  <c r="K585" i="86"/>
  <c r="L585" i="86"/>
  <c r="G867" i="86"/>
  <c r="H867" i="86"/>
  <c r="I867" i="86"/>
  <c r="J867" i="86"/>
  <c r="K867" i="86"/>
  <c r="L867" i="86"/>
  <c r="G539" i="86"/>
  <c r="H539" i="86"/>
  <c r="I539" i="86"/>
  <c r="J539" i="86"/>
  <c r="K539" i="86"/>
  <c r="L539" i="86"/>
  <c r="G481" i="86"/>
  <c r="H481" i="86"/>
  <c r="I481" i="86"/>
  <c r="J481" i="86"/>
  <c r="K481" i="86"/>
  <c r="L481" i="86"/>
  <c r="G464" i="86"/>
  <c r="H464" i="86"/>
  <c r="I464" i="86"/>
  <c r="J464" i="86"/>
  <c r="K464" i="86"/>
  <c r="L464" i="86"/>
  <c r="G323" i="86"/>
  <c r="H323" i="86"/>
  <c r="I323" i="86"/>
  <c r="J323" i="86"/>
  <c r="K323" i="86"/>
  <c r="L323" i="86"/>
  <c r="G319" i="86"/>
  <c r="H319" i="86"/>
  <c r="I319" i="86"/>
  <c r="J319" i="86"/>
  <c r="K319" i="86"/>
  <c r="L319" i="86"/>
  <c r="G235" i="86"/>
  <c r="H235" i="86"/>
  <c r="I235" i="86"/>
  <c r="J235" i="86"/>
  <c r="K235" i="86"/>
  <c r="L235" i="86"/>
  <c r="G197" i="86"/>
  <c r="H197" i="86"/>
  <c r="I197" i="86"/>
  <c r="J197" i="86"/>
  <c r="K197" i="86"/>
  <c r="L197" i="86"/>
  <c r="G429" i="86"/>
  <c r="H429" i="86"/>
  <c r="I429" i="86"/>
  <c r="J429" i="86"/>
  <c r="K429" i="86"/>
  <c r="L429" i="86"/>
  <c r="G735" i="86"/>
  <c r="H735" i="86"/>
  <c r="I735" i="86"/>
  <c r="J735" i="86"/>
  <c r="K735" i="86"/>
  <c r="L735" i="86"/>
  <c r="G739" i="86"/>
  <c r="H739" i="86"/>
  <c r="I739" i="86"/>
  <c r="J739" i="86"/>
  <c r="K739" i="86"/>
  <c r="L739" i="86"/>
  <c r="G749" i="86"/>
  <c r="H749" i="86"/>
  <c r="I749" i="86"/>
  <c r="J749" i="86"/>
  <c r="K749" i="86"/>
  <c r="L749" i="86"/>
  <c r="G745" i="86"/>
  <c r="H745" i="86"/>
  <c r="I745" i="86"/>
  <c r="J745" i="86"/>
  <c r="K745" i="86"/>
  <c r="L745" i="86"/>
  <c r="G764" i="86"/>
  <c r="H764" i="86"/>
  <c r="I764" i="86"/>
  <c r="J764" i="86"/>
  <c r="K764" i="86"/>
  <c r="L764" i="86"/>
  <c r="G438" i="86"/>
  <c r="H438" i="86"/>
  <c r="I438" i="86"/>
  <c r="J438" i="86"/>
  <c r="K438" i="86"/>
  <c r="L438" i="86"/>
  <c r="G469" i="86"/>
  <c r="H469" i="86"/>
  <c r="I469" i="86"/>
  <c r="J469" i="86"/>
  <c r="K469" i="86"/>
  <c r="L469" i="86"/>
  <c r="G462" i="86"/>
  <c r="H462" i="86"/>
  <c r="I462" i="86"/>
  <c r="J462" i="86"/>
  <c r="K462" i="86"/>
  <c r="L462" i="86"/>
  <c r="G466" i="86"/>
  <c r="H466" i="86"/>
  <c r="I466" i="86"/>
  <c r="J466" i="86"/>
  <c r="K466" i="86"/>
  <c r="L466" i="86"/>
  <c r="G489" i="86"/>
  <c r="H489" i="86"/>
  <c r="I489" i="86"/>
  <c r="J489" i="86"/>
  <c r="K489" i="86"/>
  <c r="L489" i="86"/>
  <c r="G783" i="86"/>
  <c r="H783" i="86"/>
  <c r="I783" i="86"/>
  <c r="J783" i="86"/>
  <c r="K783" i="86"/>
  <c r="L783" i="86"/>
  <c r="G806" i="86"/>
  <c r="H806" i="86"/>
  <c r="I806" i="86"/>
  <c r="J806" i="86"/>
  <c r="K806" i="86"/>
  <c r="L806" i="86"/>
  <c r="G787" i="86"/>
  <c r="H787" i="86"/>
  <c r="I787" i="86"/>
  <c r="J787" i="86"/>
  <c r="K787" i="86"/>
  <c r="L787" i="86"/>
  <c r="G815" i="86"/>
  <c r="H815" i="86"/>
  <c r="I815" i="86"/>
  <c r="J815" i="86"/>
  <c r="K815" i="86"/>
  <c r="L815" i="86"/>
  <c r="G809" i="86"/>
  <c r="H809" i="86"/>
  <c r="I809" i="86"/>
  <c r="J809" i="86"/>
  <c r="K809" i="86"/>
  <c r="L809" i="86"/>
  <c r="G743" i="86"/>
  <c r="H743" i="86"/>
  <c r="I743" i="86"/>
  <c r="J743" i="86"/>
  <c r="K743" i="86"/>
  <c r="L743" i="86"/>
  <c r="G652" i="86"/>
  <c r="H652" i="86"/>
  <c r="I652" i="86"/>
  <c r="J652" i="86"/>
  <c r="K652" i="86"/>
  <c r="L652" i="86"/>
  <c r="G640" i="86"/>
  <c r="H640" i="86"/>
  <c r="I640" i="86"/>
  <c r="J640" i="86"/>
  <c r="K640" i="86"/>
  <c r="L640" i="86"/>
  <c r="G651" i="86"/>
  <c r="H651" i="86"/>
  <c r="I651" i="86"/>
  <c r="J651" i="86"/>
  <c r="K651" i="86"/>
  <c r="L651" i="86"/>
  <c r="G673" i="86"/>
  <c r="H673" i="86"/>
  <c r="I673" i="86"/>
  <c r="J673" i="86"/>
  <c r="K673" i="86"/>
  <c r="L673" i="86"/>
  <c r="G719" i="86"/>
  <c r="H719" i="86"/>
  <c r="I719" i="86"/>
  <c r="J719" i="86"/>
  <c r="K719" i="86"/>
  <c r="L719" i="86"/>
  <c r="G762" i="86"/>
  <c r="H762" i="86"/>
  <c r="I762" i="86"/>
  <c r="J762" i="86"/>
  <c r="K762" i="86"/>
  <c r="L762" i="86"/>
  <c r="G727" i="86"/>
  <c r="H727" i="86"/>
  <c r="I727" i="86"/>
  <c r="J727" i="86"/>
  <c r="K727" i="86"/>
  <c r="L727" i="86"/>
  <c r="G741" i="86"/>
  <c r="H741" i="86"/>
  <c r="I741" i="86"/>
  <c r="J741" i="86"/>
  <c r="K741" i="86"/>
  <c r="L741" i="86"/>
  <c r="G729" i="86"/>
  <c r="H729" i="86"/>
  <c r="I729" i="86"/>
  <c r="J729" i="86"/>
  <c r="K729" i="86"/>
  <c r="L729" i="86"/>
  <c r="G900" i="86"/>
  <c r="H900" i="86"/>
  <c r="I900" i="86"/>
  <c r="J900" i="86"/>
  <c r="K900" i="86"/>
  <c r="L900" i="86"/>
  <c r="G886" i="86"/>
  <c r="H886" i="86"/>
  <c r="I886" i="86"/>
  <c r="J886" i="86"/>
  <c r="K886" i="86"/>
  <c r="L886" i="86"/>
  <c r="G953" i="86"/>
  <c r="H953" i="86"/>
  <c r="I953" i="86"/>
  <c r="J953" i="86"/>
  <c r="K953" i="86"/>
  <c r="L953" i="86"/>
  <c r="G882" i="86"/>
  <c r="H882" i="86"/>
  <c r="I882" i="86"/>
  <c r="J882" i="86"/>
  <c r="K882" i="86"/>
  <c r="L882" i="86"/>
  <c r="G874" i="86"/>
  <c r="H874" i="86"/>
  <c r="I874" i="86"/>
  <c r="J874" i="86"/>
  <c r="K874" i="86"/>
  <c r="L874" i="86"/>
  <c r="G465" i="86"/>
  <c r="H465" i="86"/>
  <c r="I465" i="86"/>
  <c r="J465" i="86"/>
  <c r="K465" i="86"/>
  <c r="L465" i="86"/>
  <c r="G417" i="86"/>
  <c r="H417" i="86"/>
  <c r="I417" i="86"/>
  <c r="J417" i="86"/>
  <c r="K417" i="86"/>
  <c r="L417" i="86"/>
  <c r="G559" i="86"/>
  <c r="H559" i="86"/>
  <c r="I559" i="86"/>
  <c r="J559" i="86"/>
  <c r="K559" i="86"/>
  <c r="L559" i="86"/>
  <c r="G504" i="86"/>
  <c r="H504" i="86"/>
  <c r="I504" i="86"/>
  <c r="J504" i="86"/>
  <c r="K504" i="86"/>
  <c r="L504" i="86"/>
  <c r="G485" i="86"/>
  <c r="H485" i="86"/>
  <c r="I485" i="86"/>
  <c r="J485" i="86"/>
  <c r="K485" i="86"/>
  <c r="L485" i="86"/>
  <c r="G723" i="86"/>
  <c r="H723" i="86"/>
  <c r="I723" i="86"/>
  <c r="J723" i="86"/>
  <c r="K723" i="86"/>
  <c r="L723" i="86"/>
  <c r="G728" i="86"/>
  <c r="H728" i="86"/>
  <c r="I728" i="86"/>
  <c r="J728" i="86"/>
  <c r="K728" i="86"/>
  <c r="L728" i="86"/>
  <c r="G653" i="86"/>
  <c r="H653" i="86"/>
  <c r="I653" i="86"/>
  <c r="J653" i="86"/>
  <c r="K653" i="86"/>
  <c r="L653" i="86"/>
  <c r="G961" i="86"/>
  <c r="H961" i="86"/>
  <c r="I961" i="86"/>
  <c r="J961" i="86"/>
  <c r="K961" i="86"/>
  <c r="L961" i="86"/>
  <c r="G964" i="86"/>
  <c r="H964" i="86"/>
  <c r="I964" i="86"/>
  <c r="J964" i="86"/>
  <c r="K964" i="86"/>
  <c r="L964" i="86"/>
  <c r="G968" i="86"/>
  <c r="H968" i="86"/>
  <c r="I968" i="86"/>
  <c r="J968" i="86"/>
  <c r="K968" i="86"/>
  <c r="L968" i="86"/>
  <c r="G989" i="86"/>
  <c r="H989" i="86"/>
  <c r="I989" i="86"/>
  <c r="J989" i="86"/>
  <c r="K989" i="86"/>
  <c r="L989" i="86"/>
  <c r="G805" i="86"/>
  <c r="H805" i="86"/>
  <c r="I805" i="86"/>
  <c r="J805" i="86"/>
  <c r="K805" i="86"/>
  <c r="L805" i="86"/>
  <c r="G843" i="86"/>
  <c r="H843" i="86"/>
  <c r="I843" i="86"/>
  <c r="J843" i="86"/>
  <c r="K843" i="86"/>
  <c r="L843" i="86"/>
  <c r="G785" i="86"/>
  <c r="H785" i="86"/>
  <c r="I785" i="86"/>
  <c r="J785" i="86"/>
  <c r="K785" i="86"/>
  <c r="L785" i="86"/>
  <c r="G545" i="86"/>
  <c r="H545" i="86"/>
  <c r="I545" i="86"/>
  <c r="J545" i="86"/>
  <c r="K545" i="86"/>
  <c r="L545" i="86"/>
  <c r="G248" i="86"/>
  <c r="H248" i="86"/>
  <c r="I248" i="86"/>
  <c r="J248" i="86"/>
  <c r="K248" i="86"/>
  <c r="L248" i="86"/>
  <c r="G236" i="86"/>
  <c r="H236" i="86"/>
  <c r="I236" i="86"/>
  <c r="J236" i="86"/>
  <c r="K236" i="86"/>
  <c r="L236" i="86"/>
  <c r="G223" i="86"/>
  <c r="H223" i="86"/>
  <c r="I223" i="86"/>
  <c r="J223" i="86"/>
  <c r="K223" i="86"/>
  <c r="L223" i="86"/>
  <c r="G154" i="86"/>
  <c r="H154" i="86"/>
  <c r="I154" i="86"/>
  <c r="J154" i="86"/>
  <c r="K154" i="86"/>
  <c r="L154" i="86"/>
  <c r="G238" i="86"/>
  <c r="H238" i="86"/>
  <c r="I238" i="86"/>
  <c r="J238" i="86"/>
  <c r="K238" i="86"/>
  <c r="L238" i="86"/>
  <c r="G229" i="86"/>
  <c r="H229" i="86"/>
  <c r="I229" i="86"/>
  <c r="J229" i="86"/>
  <c r="K229" i="86"/>
  <c r="L229" i="86"/>
  <c r="G304" i="86"/>
  <c r="H304" i="86"/>
  <c r="I304" i="86"/>
  <c r="J304" i="86"/>
  <c r="K304" i="86"/>
  <c r="L304" i="86"/>
  <c r="G15" i="86"/>
  <c r="H15" i="86"/>
  <c r="I15" i="86"/>
  <c r="J15" i="86"/>
  <c r="K15" i="86"/>
  <c r="L15" i="86"/>
  <c r="G68" i="86"/>
  <c r="H68" i="86"/>
  <c r="I68" i="86"/>
  <c r="J68" i="86"/>
  <c r="K68" i="86"/>
  <c r="L68" i="86"/>
  <c r="G134" i="86"/>
  <c r="H134" i="86"/>
  <c r="I134" i="86"/>
  <c r="J134" i="86"/>
  <c r="K134" i="86"/>
  <c r="L134" i="86"/>
  <c r="G366" i="86"/>
  <c r="H366" i="86"/>
  <c r="I366" i="86"/>
  <c r="J366" i="86"/>
  <c r="K366" i="86"/>
  <c r="L366" i="86"/>
  <c r="G567" i="86"/>
  <c r="H567" i="86"/>
  <c r="I567" i="86"/>
  <c r="J567" i="86"/>
  <c r="K567" i="86"/>
  <c r="L567" i="86"/>
  <c r="G707" i="86"/>
  <c r="H707" i="86"/>
  <c r="I707" i="86"/>
  <c r="J707" i="86"/>
  <c r="K707" i="86"/>
  <c r="L707" i="86"/>
  <c r="G227" i="86"/>
  <c r="H227" i="86"/>
  <c r="I227" i="86"/>
  <c r="J227" i="86"/>
  <c r="K227" i="86"/>
  <c r="L227" i="86"/>
  <c r="G856" i="86"/>
  <c r="H856" i="86"/>
  <c r="I856" i="86"/>
  <c r="J856" i="86"/>
  <c r="K856" i="86"/>
  <c r="L856" i="86"/>
  <c r="G852" i="86"/>
  <c r="H852" i="86"/>
  <c r="I852" i="86"/>
  <c r="J852" i="86"/>
  <c r="K852" i="86"/>
  <c r="L852" i="86"/>
  <c r="G827" i="86"/>
  <c r="H827" i="86"/>
  <c r="I827" i="86"/>
  <c r="J827" i="86"/>
  <c r="K827" i="86"/>
  <c r="L827" i="86"/>
  <c r="G831" i="86"/>
  <c r="H831" i="86"/>
  <c r="I831" i="86"/>
  <c r="J831" i="86"/>
  <c r="K831" i="86"/>
  <c r="L831" i="86"/>
  <c r="G829" i="86"/>
  <c r="H829" i="86"/>
  <c r="I829" i="86"/>
  <c r="J829" i="86"/>
  <c r="K829" i="86"/>
  <c r="L829" i="86"/>
  <c r="G988" i="86"/>
  <c r="H988" i="86"/>
  <c r="I988" i="86"/>
  <c r="J988" i="86"/>
  <c r="K988" i="86"/>
  <c r="L988" i="86"/>
  <c r="G987" i="86"/>
  <c r="H987" i="86"/>
  <c r="I987" i="86"/>
  <c r="J987" i="86"/>
  <c r="K987" i="86"/>
  <c r="L987" i="86"/>
  <c r="G643" i="86"/>
  <c r="H643" i="86"/>
  <c r="I643" i="86"/>
  <c r="J643" i="86"/>
  <c r="K643" i="86"/>
  <c r="L643" i="86"/>
  <c r="G990" i="86"/>
  <c r="H990" i="86"/>
  <c r="I990" i="86"/>
  <c r="J990" i="86"/>
  <c r="K990" i="86"/>
  <c r="L990" i="86"/>
  <c r="G701" i="86"/>
  <c r="H701" i="86"/>
  <c r="I701" i="86"/>
  <c r="J701" i="86"/>
  <c r="K701" i="86"/>
  <c r="L701" i="86"/>
  <c r="G680" i="86"/>
  <c r="H680" i="86"/>
  <c r="I680" i="86"/>
  <c r="J680" i="86"/>
  <c r="K680" i="86"/>
  <c r="L680" i="86"/>
  <c r="G507" i="86"/>
  <c r="H507" i="86"/>
  <c r="I507" i="86"/>
  <c r="J507" i="86"/>
  <c r="K507" i="86"/>
  <c r="L507" i="86"/>
  <c r="G684" i="86"/>
  <c r="H684" i="86"/>
  <c r="I684" i="86"/>
  <c r="J684" i="86"/>
  <c r="K684" i="86"/>
  <c r="L684" i="86"/>
  <c r="G765" i="86"/>
  <c r="H765" i="86"/>
  <c r="I765" i="86"/>
  <c r="J765" i="86"/>
  <c r="K765" i="86"/>
  <c r="L765" i="86"/>
  <c r="G956" i="86"/>
  <c r="H956" i="86"/>
  <c r="I956" i="86"/>
  <c r="J956" i="86"/>
  <c r="K956" i="86"/>
  <c r="L956" i="86"/>
  <c r="G950" i="86"/>
  <c r="H950" i="86"/>
  <c r="I950" i="86"/>
  <c r="J950" i="86"/>
  <c r="K950" i="86"/>
  <c r="L950" i="86"/>
  <c r="G355" i="86"/>
  <c r="H355" i="86"/>
  <c r="I355" i="86"/>
  <c r="J355" i="86"/>
  <c r="K355" i="86"/>
  <c r="L355" i="86"/>
  <c r="G295" i="86"/>
  <c r="H295" i="86"/>
  <c r="I295" i="86"/>
  <c r="J295" i="86"/>
  <c r="K295" i="86"/>
  <c r="L295" i="86"/>
  <c r="G314" i="86"/>
  <c r="H314" i="86"/>
  <c r="I314" i="86"/>
  <c r="J314" i="86"/>
  <c r="K314" i="86"/>
  <c r="L314" i="86"/>
  <c r="G325" i="86"/>
  <c r="H325" i="86"/>
  <c r="I325" i="86"/>
  <c r="J325" i="86"/>
  <c r="K325" i="86"/>
  <c r="L325" i="86"/>
  <c r="G292" i="86"/>
  <c r="H292" i="86"/>
  <c r="I292" i="86"/>
  <c r="J292" i="86"/>
  <c r="K292" i="86"/>
  <c r="L292" i="86"/>
  <c r="G419" i="86"/>
  <c r="H419" i="86"/>
  <c r="I419" i="86"/>
  <c r="J419" i="86"/>
  <c r="K419" i="86"/>
  <c r="L419" i="86"/>
  <c r="G450" i="86"/>
  <c r="H450" i="86"/>
  <c r="I450" i="86"/>
  <c r="J450" i="86"/>
  <c r="K450" i="86"/>
  <c r="L450" i="86"/>
  <c r="G297" i="86"/>
  <c r="H297" i="86"/>
  <c r="I297" i="86"/>
  <c r="J297" i="86"/>
  <c r="K297" i="86"/>
  <c r="L297" i="86"/>
  <c r="G352" i="86"/>
  <c r="H352" i="86"/>
  <c r="I352" i="86"/>
  <c r="J352" i="86"/>
  <c r="K352" i="86"/>
  <c r="L352" i="86"/>
  <c r="G21" i="86"/>
  <c r="H21" i="86"/>
  <c r="I21" i="86"/>
  <c r="J21" i="86"/>
  <c r="K21" i="86"/>
  <c r="L21" i="86"/>
  <c r="G22" i="86"/>
  <c r="H22" i="86"/>
  <c r="I22" i="86"/>
  <c r="J22" i="86"/>
  <c r="K22" i="86"/>
  <c r="L22" i="86"/>
  <c r="G23" i="86"/>
  <c r="H23" i="86"/>
  <c r="I23" i="86"/>
  <c r="J23" i="86"/>
  <c r="K23" i="86"/>
  <c r="L23" i="86"/>
  <c r="G340" i="86"/>
  <c r="H340" i="86"/>
  <c r="I340" i="86"/>
  <c r="J340" i="86"/>
  <c r="K340" i="86"/>
  <c r="L340" i="86"/>
  <c r="G365" i="86"/>
  <c r="H365" i="86"/>
  <c r="I365" i="86"/>
  <c r="J365" i="86"/>
  <c r="K365" i="86"/>
  <c r="L365" i="86"/>
  <c r="G339" i="86"/>
  <c r="H339" i="86"/>
  <c r="I339" i="86"/>
  <c r="J339" i="86"/>
  <c r="K339" i="86"/>
  <c r="L339" i="86"/>
  <c r="G526" i="86"/>
  <c r="H526" i="86"/>
  <c r="I526" i="86"/>
  <c r="J526" i="86"/>
  <c r="K526" i="86"/>
  <c r="L526" i="86"/>
  <c r="G594" i="86"/>
  <c r="H594" i="86"/>
  <c r="I594" i="86"/>
  <c r="J594" i="86"/>
  <c r="K594" i="86"/>
  <c r="L594" i="86"/>
  <c r="G560" i="86"/>
  <c r="H560" i="86"/>
  <c r="I560" i="86"/>
  <c r="J560" i="86"/>
  <c r="K560" i="86"/>
  <c r="L560" i="86"/>
  <c r="G529" i="86"/>
  <c r="H529" i="86"/>
  <c r="I529" i="86"/>
  <c r="J529" i="86"/>
  <c r="K529" i="86"/>
  <c r="L529" i="86"/>
  <c r="G442" i="86"/>
  <c r="H442" i="86"/>
  <c r="I442" i="86"/>
  <c r="J442" i="86"/>
  <c r="K442" i="86"/>
  <c r="L442" i="86"/>
  <c r="G443" i="86"/>
  <c r="H443" i="86"/>
  <c r="I443" i="86"/>
  <c r="J443" i="86"/>
  <c r="K443" i="86"/>
  <c r="L443" i="86"/>
  <c r="G501" i="86"/>
  <c r="H501" i="86"/>
  <c r="I501" i="86"/>
  <c r="J501" i="86"/>
  <c r="K501" i="86"/>
  <c r="L501" i="86"/>
  <c r="G461" i="86"/>
  <c r="H461" i="86"/>
  <c r="I461" i="86"/>
  <c r="J461" i="86"/>
  <c r="K461" i="86"/>
  <c r="L461" i="86"/>
  <c r="G425" i="86"/>
  <c r="H425" i="86"/>
  <c r="I425" i="86"/>
  <c r="J425" i="86"/>
  <c r="K425" i="86"/>
  <c r="L425" i="86"/>
  <c r="G452" i="86"/>
  <c r="H452" i="86"/>
  <c r="I452" i="86"/>
  <c r="J452" i="86"/>
  <c r="K452" i="86"/>
  <c r="L452" i="86"/>
  <c r="G426" i="86"/>
  <c r="H426" i="86"/>
  <c r="I426" i="86"/>
  <c r="J426" i="86"/>
  <c r="K426" i="86"/>
  <c r="L426" i="86"/>
  <c r="G445" i="86"/>
  <c r="H445" i="86"/>
  <c r="I445" i="86"/>
  <c r="J445" i="86"/>
  <c r="K445" i="86"/>
  <c r="L445" i="86"/>
  <c r="G490" i="86"/>
  <c r="H490" i="86"/>
  <c r="I490" i="86"/>
  <c r="J490" i="86"/>
  <c r="K490" i="86"/>
  <c r="L490" i="86"/>
  <c r="G517" i="86"/>
  <c r="H517" i="86"/>
  <c r="I517" i="86"/>
  <c r="J517" i="86"/>
  <c r="K517" i="86"/>
  <c r="L517" i="86"/>
  <c r="G508" i="86"/>
  <c r="H508" i="86"/>
  <c r="I508" i="86"/>
  <c r="J508" i="86"/>
  <c r="K508" i="86"/>
  <c r="L508" i="86"/>
  <c r="G694" i="86"/>
  <c r="H694" i="86"/>
  <c r="I694" i="86"/>
  <c r="J694" i="86"/>
  <c r="K694" i="86"/>
  <c r="L694" i="86"/>
  <c r="G695" i="86"/>
  <c r="H695" i="86"/>
  <c r="I695" i="86"/>
  <c r="J695" i="86"/>
  <c r="K695" i="86"/>
  <c r="L695" i="86"/>
  <c r="G645" i="86"/>
  <c r="H645" i="86"/>
  <c r="I645" i="86"/>
  <c r="J645" i="86"/>
  <c r="K645" i="86"/>
  <c r="L645" i="86"/>
  <c r="G862" i="86"/>
  <c r="H862" i="86"/>
  <c r="I862" i="86"/>
  <c r="J862" i="86"/>
  <c r="K862" i="86"/>
  <c r="L862" i="86"/>
  <c r="G851" i="86"/>
  <c r="H851" i="86"/>
  <c r="I851" i="86"/>
  <c r="J851" i="86"/>
  <c r="K851" i="86"/>
  <c r="L851" i="86"/>
  <c r="G537" i="86"/>
  <c r="H537" i="86"/>
  <c r="I537" i="86"/>
  <c r="J537" i="86"/>
  <c r="K537" i="86"/>
  <c r="L537" i="86"/>
  <c r="G550" i="86"/>
  <c r="H550" i="86"/>
  <c r="I550" i="86"/>
  <c r="J550" i="86"/>
  <c r="K550" i="86"/>
  <c r="L550" i="86"/>
  <c r="G510" i="86"/>
  <c r="H510" i="86"/>
  <c r="I510" i="86"/>
  <c r="J510" i="86"/>
  <c r="K510" i="86"/>
  <c r="L510" i="86"/>
  <c r="G548" i="86"/>
  <c r="H548" i="86"/>
  <c r="I548" i="86"/>
  <c r="J548" i="86"/>
  <c r="K548" i="86"/>
  <c r="L548" i="86"/>
  <c r="G561" i="86"/>
  <c r="H561" i="86"/>
  <c r="I561" i="86"/>
  <c r="J561" i="86"/>
  <c r="K561" i="86"/>
  <c r="L561" i="86"/>
  <c r="G658" i="86"/>
  <c r="H658" i="86"/>
  <c r="I658" i="86"/>
  <c r="J658" i="86"/>
  <c r="K658" i="86"/>
  <c r="L658" i="86"/>
  <c r="G681" i="86"/>
  <c r="H681" i="86"/>
  <c r="I681" i="86"/>
  <c r="J681" i="86"/>
  <c r="K681" i="86"/>
  <c r="L681" i="86"/>
  <c r="G627" i="86"/>
  <c r="H627" i="86"/>
  <c r="I627" i="86"/>
  <c r="J627" i="86"/>
  <c r="K627" i="86"/>
  <c r="L627" i="86"/>
  <c r="G628" i="86"/>
  <c r="H628" i="86"/>
  <c r="I628" i="86"/>
  <c r="J628" i="86"/>
  <c r="K628" i="86"/>
  <c r="L628" i="86"/>
  <c r="G642" i="86"/>
  <c r="H642" i="86"/>
  <c r="I642" i="86"/>
  <c r="J642" i="86"/>
  <c r="K642" i="86"/>
  <c r="L642" i="86"/>
  <c r="G825" i="86"/>
  <c r="H825" i="86"/>
  <c r="I825" i="86"/>
  <c r="J825" i="86"/>
  <c r="K825" i="86"/>
  <c r="L825" i="86"/>
  <c r="G839" i="86"/>
  <c r="H839" i="86"/>
  <c r="I839" i="86"/>
  <c r="J839" i="86"/>
  <c r="K839" i="86"/>
  <c r="L839" i="86"/>
  <c r="G861" i="86"/>
  <c r="H861" i="86"/>
  <c r="I861" i="86"/>
  <c r="J861" i="86"/>
  <c r="K861" i="86"/>
  <c r="L861" i="86"/>
  <c r="G250" i="86"/>
  <c r="H250" i="86"/>
  <c r="I250" i="86"/>
  <c r="J250" i="86"/>
  <c r="K250" i="86"/>
  <c r="L250" i="86"/>
  <c r="G181" i="86"/>
  <c r="H181" i="86"/>
  <c r="I181" i="86"/>
  <c r="J181" i="86"/>
  <c r="K181" i="86"/>
  <c r="L181" i="86"/>
  <c r="G186" i="86"/>
  <c r="H186" i="86"/>
  <c r="I186" i="86"/>
  <c r="J186" i="86"/>
  <c r="K186" i="86"/>
  <c r="L186" i="86"/>
  <c r="G190" i="86"/>
  <c r="H190" i="86"/>
  <c r="I190" i="86"/>
  <c r="J190" i="86"/>
  <c r="K190" i="86"/>
  <c r="L190" i="86"/>
  <c r="G209" i="86"/>
  <c r="H209" i="86"/>
  <c r="I209" i="86"/>
  <c r="J209" i="86"/>
  <c r="K209" i="86"/>
  <c r="L209" i="86"/>
  <c r="G883" i="86"/>
  <c r="H883" i="86"/>
  <c r="I883" i="86"/>
  <c r="J883" i="86"/>
  <c r="K883" i="86"/>
  <c r="L883" i="86"/>
  <c r="G915" i="86"/>
  <c r="H915" i="86"/>
  <c r="I915" i="86"/>
  <c r="J915" i="86"/>
  <c r="K915" i="86"/>
  <c r="L915" i="86"/>
  <c r="G894" i="86"/>
  <c r="H894" i="86"/>
  <c r="I894" i="86"/>
  <c r="J894" i="86"/>
  <c r="K894" i="86"/>
  <c r="L894" i="86"/>
  <c r="G892" i="86"/>
  <c r="H892" i="86"/>
  <c r="I892" i="86"/>
  <c r="J892" i="86"/>
  <c r="K892" i="86"/>
  <c r="L892" i="86"/>
  <c r="G888" i="86"/>
  <c r="H888" i="86"/>
  <c r="I888" i="86"/>
  <c r="J888" i="86"/>
  <c r="K888" i="86"/>
  <c r="L888" i="86"/>
  <c r="G698" i="86"/>
  <c r="H698" i="86"/>
  <c r="I698" i="86"/>
  <c r="J698" i="86"/>
  <c r="K698" i="86"/>
  <c r="L698" i="86"/>
  <c r="G691" i="86"/>
  <c r="H691" i="86"/>
  <c r="I691" i="86"/>
  <c r="J691" i="86"/>
  <c r="K691" i="86"/>
  <c r="L691" i="86"/>
  <c r="G686" i="86"/>
  <c r="H686" i="86"/>
  <c r="I686" i="86"/>
  <c r="J686" i="86"/>
  <c r="K686" i="86"/>
  <c r="L686" i="86"/>
  <c r="G700" i="86"/>
  <c r="H700" i="86"/>
  <c r="I700" i="86"/>
  <c r="J700" i="86"/>
  <c r="K700" i="86"/>
  <c r="L700" i="86"/>
  <c r="G683" i="86"/>
  <c r="H683" i="86"/>
  <c r="I683" i="86"/>
  <c r="J683" i="86"/>
  <c r="K683" i="86"/>
  <c r="L683" i="86"/>
  <c r="G356" i="86"/>
  <c r="H356" i="86"/>
  <c r="I356" i="86"/>
  <c r="J356" i="86"/>
  <c r="K356" i="86"/>
  <c r="L356" i="86"/>
  <c r="G638" i="86"/>
  <c r="H638" i="86"/>
  <c r="I638" i="86"/>
  <c r="J638" i="86"/>
  <c r="K638" i="86"/>
  <c r="L638" i="86"/>
  <c r="G780" i="86"/>
  <c r="H780" i="86"/>
  <c r="I780" i="86"/>
  <c r="J780" i="86"/>
  <c r="K780" i="86"/>
  <c r="L780" i="86"/>
  <c r="G623" i="86"/>
  <c r="H623" i="86"/>
  <c r="I623" i="86"/>
  <c r="J623" i="86"/>
  <c r="K623" i="86"/>
  <c r="L623" i="86"/>
  <c r="G625" i="86"/>
  <c r="H625" i="86"/>
  <c r="I625" i="86"/>
  <c r="J625" i="86"/>
  <c r="K625" i="86"/>
  <c r="L625" i="86"/>
  <c r="G626" i="86"/>
  <c r="H626" i="86"/>
  <c r="I626" i="86"/>
  <c r="J626" i="86"/>
  <c r="K626" i="86"/>
  <c r="L626" i="86"/>
  <c r="G970" i="86"/>
  <c r="H970" i="86"/>
  <c r="I970" i="86"/>
  <c r="J970" i="86"/>
  <c r="K970" i="86"/>
  <c r="L970" i="86"/>
  <c r="G969" i="86"/>
  <c r="H969" i="86"/>
  <c r="I969" i="86"/>
  <c r="J969" i="86"/>
  <c r="K969" i="86"/>
  <c r="L969" i="86"/>
  <c r="G972" i="86"/>
  <c r="H972" i="86"/>
  <c r="I972" i="86"/>
  <c r="J972" i="86"/>
  <c r="K972" i="86"/>
  <c r="L972" i="86"/>
  <c r="G974" i="86"/>
  <c r="H974" i="86"/>
  <c r="I974" i="86"/>
  <c r="J974" i="86"/>
  <c r="K974" i="86"/>
  <c r="L974" i="86"/>
  <c r="G978" i="86"/>
  <c r="H978" i="86"/>
  <c r="I978" i="86"/>
  <c r="J978" i="86"/>
  <c r="K978" i="86"/>
  <c r="L978" i="86"/>
  <c r="G935" i="86"/>
  <c r="H935" i="86"/>
  <c r="I935" i="86"/>
  <c r="J935" i="86"/>
  <c r="K935" i="86"/>
  <c r="L935" i="86"/>
  <c r="G940" i="86"/>
  <c r="H940" i="86"/>
  <c r="I940" i="86"/>
  <c r="J940" i="86"/>
  <c r="K940" i="86"/>
  <c r="L940" i="86"/>
  <c r="G941" i="86"/>
  <c r="H941" i="86"/>
  <c r="I941" i="86"/>
  <c r="J941" i="86"/>
  <c r="K941" i="86"/>
  <c r="L941" i="86"/>
  <c r="G936" i="86"/>
  <c r="H936" i="86"/>
  <c r="I936" i="86"/>
  <c r="J936" i="86"/>
  <c r="K936" i="86"/>
  <c r="L936" i="86"/>
  <c r="G948" i="86"/>
  <c r="H948" i="86"/>
  <c r="I948" i="86"/>
  <c r="J948" i="86"/>
  <c r="K948" i="86"/>
  <c r="L948" i="86"/>
  <c r="G478" i="86"/>
  <c r="H478" i="86"/>
  <c r="I478" i="86"/>
  <c r="J478" i="86"/>
  <c r="K478" i="86"/>
  <c r="L478" i="86"/>
  <c r="G341" i="86"/>
  <c r="H341" i="86"/>
  <c r="I341" i="86"/>
  <c r="J341" i="86"/>
  <c r="K341" i="86"/>
  <c r="L341" i="86"/>
  <c r="G889" i="86"/>
  <c r="H889" i="86"/>
  <c r="I889" i="86"/>
  <c r="J889" i="86"/>
  <c r="K889" i="86"/>
  <c r="L889" i="86"/>
  <c r="G905" i="86"/>
  <c r="H905" i="86"/>
  <c r="I905" i="86"/>
  <c r="J905" i="86"/>
  <c r="K905" i="86"/>
  <c r="L905" i="86"/>
  <c r="G901" i="86"/>
  <c r="H901" i="86"/>
  <c r="I901" i="86"/>
  <c r="J901" i="86"/>
  <c r="K901" i="86"/>
  <c r="L901" i="86"/>
  <c r="G890" i="86"/>
  <c r="H890" i="86"/>
  <c r="I890" i="86"/>
  <c r="J890" i="86"/>
  <c r="K890" i="86"/>
  <c r="L890" i="86"/>
  <c r="G891" i="86"/>
  <c r="H891" i="86"/>
  <c r="I891" i="86"/>
  <c r="J891" i="86"/>
  <c r="K891" i="86"/>
  <c r="L891" i="86"/>
  <c r="G781" i="86"/>
  <c r="H781" i="86"/>
  <c r="I781" i="86"/>
  <c r="J781" i="86"/>
  <c r="K781" i="86"/>
  <c r="L781" i="86"/>
  <c r="G791" i="86"/>
  <c r="H791" i="86"/>
  <c r="I791" i="86"/>
  <c r="J791" i="86"/>
  <c r="K791" i="86"/>
  <c r="L791" i="86"/>
  <c r="G792" i="86"/>
  <c r="H792" i="86"/>
  <c r="I792" i="86"/>
  <c r="J792" i="86"/>
  <c r="K792" i="86"/>
  <c r="L792" i="86"/>
  <c r="G769" i="86"/>
  <c r="H769" i="86"/>
  <c r="I769" i="86"/>
  <c r="J769" i="86"/>
  <c r="K769" i="86"/>
  <c r="L769" i="86"/>
  <c r="G782" i="86"/>
  <c r="H782" i="86"/>
  <c r="I782" i="86"/>
  <c r="J782" i="86"/>
  <c r="K782" i="86"/>
  <c r="L782" i="86"/>
  <c r="G612" i="86"/>
  <c r="H612" i="86"/>
  <c r="I612" i="86"/>
  <c r="J612" i="86"/>
  <c r="K612" i="86"/>
  <c r="L612" i="86"/>
  <c r="G608" i="86"/>
  <c r="H608" i="86"/>
  <c r="I608" i="86"/>
  <c r="J608" i="86"/>
  <c r="K608" i="86"/>
  <c r="L608" i="86"/>
  <c r="G599" i="86"/>
  <c r="H599" i="86"/>
  <c r="I599" i="86"/>
  <c r="J599" i="86"/>
  <c r="K599" i="86"/>
  <c r="L599" i="86"/>
  <c r="G614" i="86"/>
  <c r="H614" i="86"/>
  <c r="I614" i="86"/>
  <c r="J614" i="86"/>
  <c r="K614" i="86"/>
  <c r="L614" i="86"/>
  <c r="G574" i="86"/>
  <c r="H574" i="86"/>
  <c r="I574" i="86"/>
  <c r="J574" i="86"/>
  <c r="K574" i="86"/>
  <c r="L574" i="86"/>
  <c r="G39" i="86"/>
  <c r="H39" i="86"/>
  <c r="I39" i="86"/>
  <c r="J39" i="86"/>
  <c r="K39" i="86"/>
  <c r="L39" i="86"/>
  <c r="G38" i="86"/>
  <c r="H38" i="86"/>
  <c r="I38" i="86"/>
  <c r="J38" i="86"/>
  <c r="K38" i="86"/>
  <c r="L38" i="86"/>
  <c r="G96" i="86"/>
  <c r="H96" i="86"/>
  <c r="I96" i="86"/>
  <c r="J96" i="86"/>
  <c r="K96" i="86"/>
  <c r="L96" i="86"/>
  <c r="G497" i="86"/>
  <c r="H497" i="86"/>
  <c r="I497" i="86"/>
  <c r="J497" i="86"/>
  <c r="K497" i="86"/>
  <c r="L497" i="86"/>
  <c r="G498" i="86"/>
  <c r="H498" i="86"/>
  <c r="I498" i="86"/>
  <c r="J498" i="86"/>
  <c r="K498" i="86"/>
  <c r="L498" i="86"/>
  <c r="G499" i="86"/>
  <c r="H499" i="86"/>
  <c r="I499" i="86"/>
  <c r="J499" i="86"/>
  <c r="K499" i="86"/>
  <c r="L499" i="86"/>
  <c r="G471" i="86"/>
  <c r="H471" i="86"/>
  <c r="I471" i="86"/>
  <c r="J471" i="86"/>
  <c r="K471" i="86"/>
  <c r="L471" i="86"/>
  <c r="G434" i="86"/>
  <c r="H434" i="86"/>
  <c r="I434" i="86"/>
  <c r="J434" i="86"/>
  <c r="K434" i="86"/>
  <c r="L434" i="86"/>
  <c r="G595" i="86"/>
  <c r="H595" i="86"/>
  <c r="I595" i="86"/>
  <c r="J595" i="86"/>
  <c r="K595" i="86"/>
  <c r="L595" i="86"/>
  <c r="G568" i="86"/>
  <c r="H568" i="86"/>
  <c r="I568" i="86"/>
  <c r="J568" i="86"/>
  <c r="K568" i="86"/>
  <c r="L568" i="86"/>
  <c r="G830" i="86"/>
  <c r="H830" i="86"/>
  <c r="I830" i="86"/>
  <c r="J830" i="86"/>
  <c r="K830" i="86"/>
  <c r="L830" i="86"/>
  <c r="G855" i="86"/>
  <c r="H855" i="86"/>
  <c r="I855" i="86"/>
  <c r="J855" i="86"/>
  <c r="K855" i="86"/>
  <c r="L855" i="86"/>
  <c r="G850" i="86"/>
  <c r="H850" i="86"/>
  <c r="I850" i="86"/>
  <c r="J850" i="86"/>
  <c r="K850" i="86"/>
  <c r="L850" i="86"/>
  <c r="G834" i="86"/>
  <c r="H834" i="86"/>
  <c r="I834" i="86"/>
  <c r="J834" i="86"/>
  <c r="K834" i="86"/>
  <c r="L834" i="86"/>
  <c r="G740" i="86"/>
  <c r="H740" i="86"/>
  <c r="I740" i="86"/>
  <c r="J740" i="86"/>
  <c r="K740" i="86"/>
  <c r="L740" i="86"/>
  <c r="G898" i="86"/>
  <c r="H898" i="86"/>
  <c r="I898" i="86"/>
  <c r="J898" i="86"/>
  <c r="K898" i="86"/>
  <c r="L898" i="86"/>
  <c r="G919" i="86"/>
  <c r="H919" i="86"/>
  <c r="I919" i="86"/>
  <c r="J919" i="86"/>
  <c r="K919" i="86"/>
  <c r="L919" i="86"/>
  <c r="G880" i="86"/>
  <c r="H880" i="86"/>
  <c r="I880" i="86"/>
  <c r="J880" i="86"/>
  <c r="K880" i="86"/>
  <c r="L880" i="86"/>
  <c r="G925" i="86"/>
  <c r="H925" i="86"/>
  <c r="I925" i="86"/>
  <c r="J925" i="86"/>
  <c r="K925" i="86"/>
  <c r="L925" i="86"/>
  <c r="G926" i="86"/>
  <c r="H926" i="86"/>
  <c r="I926" i="86"/>
  <c r="J926" i="86"/>
  <c r="K926" i="86"/>
  <c r="L926" i="86"/>
  <c r="G647" i="86"/>
  <c r="H647" i="86"/>
  <c r="I647" i="86"/>
  <c r="J647" i="86"/>
  <c r="K647" i="86"/>
  <c r="L647" i="86"/>
  <c r="G671" i="86"/>
  <c r="H671" i="86"/>
  <c r="I671" i="86"/>
  <c r="J671" i="86"/>
  <c r="K671" i="86"/>
  <c r="L671" i="86"/>
  <c r="G662" i="86"/>
  <c r="H662" i="86"/>
  <c r="I662" i="86"/>
  <c r="J662" i="86"/>
  <c r="K662" i="86"/>
  <c r="L662" i="86"/>
  <c r="G666" i="86"/>
  <c r="H666" i="86"/>
  <c r="I666" i="86"/>
  <c r="J666" i="86"/>
  <c r="K666" i="86"/>
  <c r="L666" i="86"/>
  <c r="G646" i="86"/>
  <c r="H646" i="86"/>
  <c r="I646" i="86"/>
  <c r="J646" i="86"/>
  <c r="K646" i="86"/>
  <c r="L646" i="86"/>
  <c r="G556" i="86"/>
  <c r="H556" i="86"/>
  <c r="I556" i="86"/>
  <c r="J556" i="86"/>
  <c r="K556" i="86"/>
  <c r="L556" i="86"/>
  <c r="G597" i="86"/>
  <c r="H597" i="86"/>
  <c r="I597" i="86"/>
  <c r="J597" i="86"/>
  <c r="K597" i="86"/>
  <c r="L597" i="86"/>
  <c r="G562" i="86"/>
  <c r="H562" i="86"/>
  <c r="I562" i="86"/>
  <c r="J562" i="86"/>
  <c r="K562" i="86"/>
  <c r="L562" i="86"/>
  <c r="G672" i="86"/>
  <c r="H672" i="86"/>
  <c r="I672" i="86"/>
  <c r="J672" i="86"/>
  <c r="K672" i="86"/>
  <c r="L672" i="86"/>
  <c r="G124" i="86"/>
  <c r="H124" i="86"/>
  <c r="I124" i="86"/>
  <c r="J124" i="86"/>
  <c r="K124" i="86"/>
  <c r="L124" i="86"/>
  <c r="G102" i="86"/>
  <c r="H102" i="86"/>
  <c r="I102" i="86"/>
  <c r="J102" i="86"/>
  <c r="K102" i="86"/>
  <c r="L102" i="86"/>
  <c r="G125" i="86"/>
  <c r="H125" i="86"/>
  <c r="I125" i="86"/>
  <c r="J125" i="86"/>
  <c r="K125" i="86"/>
  <c r="L125" i="86"/>
  <c r="G307" i="86"/>
  <c r="H307" i="86"/>
  <c r="I307" i="86"/>
  <c r="J307" i="86"/>
  <c r="K307" i="86"/>
  <c r="L307" i="86"/>
  <c r="G431" i="86"/>
  <c r="H431" i="86"/>
  <c r="I431" i="86"/>
  <c r="J431" i="86"/>
  <c r="K431" i="86"/>
  <c r="L431" i="86"/>
  <c r="G472" i="86"/>
  <c r="H472" i="86"/>
  <c r="I472" i="86"/>
  <c r="J472" i="86"/>
  <c r="K472" i="86"/>
  <c r="L472" i="86"/>
  <c r="G473" i="86"/>
  <c r="H473" i="86"/>
  <c r="I473" i="86"/>
  <c r="J473" i="86"/>
  <c r="K473" i="86"/>
  <c r="L473" i="86"/>
  <c r="G474" i="86"/>
  <c r="H474" i="86"/>
  <c r="I474" i="86"/>
  <c r="J474" i="86"/>
  <c r="K474" i="86"/>
  <c r="L474" i="86"/>
  <c r="G754" i="86"/>
  <c r="H754" i="86"/>
  <c r="I754" i="86"/>
  <c r="J754" i="86"/>
  <c r="K754" i="86"/>
  <c r="L754" i="86"/>
  <c r="G798" i="86"/>
  <c r="H798" i="86"/>
  <c r="I798" i="86"/>
  <c r="J798" i="86"/>
  <c r="K798" i="86"/>
  <c r="L798" i="86"/>
  <c r="G800" i="86"/>
  <c r="H800" i="86"/>
  <c r="I800" i="86"/>
  <c r="J800" i="86"/>
  <c r="K800" i="86"/>
  <c r="L800" i="86"/>
  <c r="G796" i="86"/>
  <c r="H796" i="86"/>
  <c r="I796" i="86"/>
  <c r="J796" i="86"/>
  <c r="K796" i="86"/>
  <c r="L796" i="86"/>
  <c r="G293" i="86"/>
  <c r="H293" i="86"/>
  <c r="I293" i="86"/>
  <c r="J293" i="86"/>
  <c r="K293" i="86"/>
  <c r="L293" i="86"/>
  <c r="G409" i="86"/>
  <c r="H409" i="86"/>
  <c r="I409" i="86"/>
  <c r="J409" i="86"/>
  <c r="K409" i="86"/>
  <c r="L409" i="86"/>
  <c r="G633" i="86"/>
  <c r="H633" i="86"/>
  <c r="I633" i="86"/>
  <c r="J633" i="86"/>
  <c r="K633" i="86"/>
  <c r="L633" i="86"/>
  <c r="G368" i="86"/>
  <c r="H368" i="86"/>
  <c r="I368" i="86"/>
  <c r="J368" i="86"/>
  <c r="K368" i="86"/>
  <c r="L368" i="86"/>
  <c r="G817" i="86"/>
  <c r="H817" i="86"/>
  <c r="I817" i="86"/>
  <c r="J817" i="86"/>
  <c r="K817" i="86"/>
  <c r="L817" i="86"/>
  <c r="G276" i="86"/>
  <c r="H276" i="86"/>
  <c r="I276" i="86"/>
  <c r="J276" i="86"/>
  <c r="K276" i="86"/>
  <c r="L276" i="86"/>
  <c r="G275" i="86"/>
  <c r="H275" i="86"/>
  <c r="I275" i="86"/>
  <c r="J275" i="86"/>
  <c r="K275" i="86"/>
  <c r="L275" i="86"/>
  <c r="G267" i="86"/>
  <c r="H267" i="86"/>
  <c r="I267" i="86"/>
  <c r="J267" i="86"/>
  <c r="K267" i="86"/>
  <c r="L267" i="86"/>
  <c r="G407" i="86"/>
  <c r="H407" i="86"/>
  <c r="I407" i="86"/>
  <c r="J407" i="86"/>
  <c r="K407" i="86"/>
  <c r="L407" i="86"/>
  <c r="G392" i="86"/>
  <c r="H392" i="86"/>
  <c r="I392" i="86"/>
  <c r="J392" i="86"/>
  <c r="K392" i="86"/>
  <c r="L392" i="86"/>
  <c r="G5" i="86"/>
  <c r="H5" i="86"/>
  <c r="I5" i="86"/>
  <c r="J5" i="86"/>
  <c r="K5" i="86"/>
  <c r="L5" i="86"/>
  <c r="G375" i="86"/>
  <c r="H375" i="86"/>
  <c r="I375" i="86"/>
  <c r="J375" i="86"/>
  <c r="K375" i="86"/>
  <c r="L375" i="86"/>
  <c r="G289" i="86"/>
  <c r="H289" i="86"/>
  <c r="I289" i="86"/>
  <c r="J289" i="86"/>
  <c r="K289" i="86"/>
  <c r="L289" i="86"/>
  <c r="G393" i="86"/>
  <c r="H393" i="86"/>
  <c r="I393" i="86"/>
  <c r="J393" i="86"/>
  <c r="K393" i="86"/>
  <c r="L393" i="86"/>
  <c r="G710" i="86"/>
  <c r="H710" i="86"/>
  <c r="I710" i="86"/>
  <c r="J710" i="86"/>
  <c r="K710" i="86"/>
  <c r="L710" i="86"/>
  <c r="G711" i="86"/>
  <c r="H711" i="86"/>
  <c r="I711" i="86"/>
  <c r="J711" i="86"/>
  <c r="K711" i="86"/>
  <c r="L711" i="86"/>
  <c r="G712" i="86"/>
  <c r="H712" i="86"/>
  <c r="I712" i="86"/>
  <c r="J712" i="86"/>
  <c r="K712" i="86"/>
  <c r="L712" i="86"/>
  <c r="G713" i="86"/>
  <c r="H713" i="86"/>
  <c r="I713" i="86"/>
  <c r="J713" i="86"/>
  <c r="K713" i="86"/>
  <c r="L713" i="86"/>
  <c r="G346" i="86"/>
  <c r="H346" i="86"/>
  <c r="I346" i="86"/>
  <c r="J346" i="86"/>
  <c r="K346" i="86"/>
  <c r="L346" i="86"/>
  <c r="G664" i="86"/>
  <c r="H664" i="86"/>
  <c r="I664" i="86"/>
  <c r="J664" i="86"/>
  <c r="K664" i="86"/>
  <c r="L664" i="86"/>
  <c r="G620" i="86"/>
  <c r="H620" i="86"/>
  <c r="I620" i="86"/>
  <c r="J620" i="86"/>
  <c r="K620" i="86"/>
  <c r="L620" i="86"/>
  <c r="G611" i="86"/>
  <c r="H611" i="86"/>
  <c r="I611" i="86"/>
  <c r="J611" i="86"/>
  <c r="K611" i="86"/>
  <c r="L611" i="86"/>
  <c r="G570" i="86"/>
  <c r="H570" i="86"/>
  <c r="I570" i="86"/>
  <c r="J570" i="86"/>
  <c r="K570" i="86"/>
  <c r="L570" i="86"/>
  <c r="G589" i="86"/>
  <c r="H589" i="86"/>
  <c r="I589" i="86"/>
  <c r="J589" i="86"/>
  <c r="K589" i="86"/>
  <c r="L589" i="86"/>
  <c r="G555" i="86"/>
  <c r="H555" i="86"/>
  <c r="I555" i="86"/>
  <c r="J555" i="86"/>
  <c r="K555" i="86"/>
  <c r="L555" i="86"/>
  <c r="G459" i="86"/>
  <c r="H459" i="86"/>
  <c r="I459" i="86"/>
  <c r="J459" i="86"/>
  <c r="K459" i="86"/>
  <c r="L459" i="86"/>
  <c r="G531" i="86"/>
  <c r="H531" i="86"/>
  <c r="I531" i="86"/>
  <c r="J531" i="86"/>
  <c r="K531" i="86"/>
  <c r="L531" i="86"/>
  <c r="G512" i="86"/>
  <c r="H512" i="86"/>
  <c r="I512" i="86"/>
  <c r="J512" i="86"/>
  <c r="K512" i="86"/>
  <c r="L512" i="86"/>
  <c r="G241" i="86"/>
  <c r="H241" i="86"/>
  <c r="I241" i="86"/>
  <c r="J241" i="86"/>
  <c r="K241" i="86"/>
  <c r="L241" i="86"/>
  <c r="G934" i="86"/>
  <c r="H934" i="86"/>
  <c r="I934" i="86"/>
  <c r="J934" i="86"/>
  <c r="K934" i="86"/>
  <c r="L934" i="86"/>
  <c r="G942" i="86"/>
  <c r="H942" i="86"/>
  <c r="I942" i="86"/>
  <c r="J942" i="86"/>
  <c r="K942" i="86"/>
  <c r="L942" i="86"/>
  <c r="G906" i="86"/>
  <c r="H906" i="86"/>
  <c r="I906" i="86"/>
  <c r="J906" i="86"/>
  <c r="K906" i="86"/>
  <c r="L906" i="86"/>
  <c r="G909" i="86"/>
  <c r="H909" i="86"/>
  <c r="I909" i="86"/>
  <c r="J909" i="86"/>
  <c r="K909" i="86"/>
  <c r="L909" i="86"/>
  <c r="G916" i="86"/>
  <c r="H916" i="86"/>
  <c r="I916" i="86"/>
  <c r="J916" i="86"/>
  <c r="K916" i="86"/>
  <c r="L916" i="86"/>
  <c r="G11" i="86"/>
  <c r="H11" i="86"/>
  <c r="I11" i="86"/>
  <c r="J11" i="86"/>
  <c r="K11" i="86"/>
  <c r="L11" i="86"/>
  <c r="G12" i="86"/>
  <c r="H12" i="86"/>
  <c r="I12" i="86"/>
  <c r="J12" i="86"/>
  <c r="K12" i="86"/>
  <c r="L12" i="86"/>
  <c r="G13" i="86"/>
  <c r="H13" i="86"/>
  <c r="I13" i="86"/>
  <c r="J13" i="86"/>
  <c r="K13" i="86"/>
  <c r="L13" i="86"/>
  <c r="G18" i="86"/>
  <c r="H18" i="86"/>
  <c r="I18" i="86"/>
  <c r="J18" i="86"/>
  <c r="K18" i="86"/>
  <c r="L18" i="86"/>
  <c r="G182" i="86"/>
  <c r="H182" i="86"/>
  <c r="I182" i="86"/>
  <c r="J182" i="86"/>
  <c r="K182" i="86"/>
  <c r="L182" i="86"/>
  <c r="G854" i="86"/>
  <c r="H854" i="86"/>
  <c r="I854" i="86"/>
  <c r="J854" i="86"/>
  <c r="K854" i="86"/>
  <c r="L854" i="86"/>
  <c r="G865" i="86"/>
  <c r="H865" i="86"/>
  <c r="I865" i="86"/>
  <c r="J865" i="86"/>
  <c r="K865" i="86"/>
  <c r="L865" i="86"/>
  <c r="G864" i="86"/>
  <c r="H864" i="86"/>
  <c r="I864" i="86"/>
  <c r="J864" i="86"/>
  <c r="K864" i="86"/>
  <c r="L864" i="86"/>
  <c r="G902" i="86"/>
  <c r="H902" i="86"/>
  <c r="I902" i="86"/>
  <c r="J902" i="86"/>
  <c r="K902" i="86"/>
  <c r="L902" i="86"/>
  <c r="G893" i="86"/>
  <c r="H893" i="86"/>
  <c r="I893" i="86"/>
  <c r="J893" i="86"/>
  <c r="K893" i="86"/>
  <c r="L893" i="86"/>
  <c r="G927" i="86"/>
  <c r="H927" i="86"/>
  <c r="I927" i="86"/>
  <c r="J927" i="86"/>
  <c r="K927" i="86"/>
  <c r="L927" i="86"/>
  <c r="G943" i="86"/>
  <c r="H943" i="86"/>
  <c r="I943" i="86"/>
  <c r="J943" i="86"/>
  <c r="K943" i="86"/>
  <c r="L943" i="86"/>
  <c r="G73" i="86"/>
  <c r="H73" i="86"/>
  <c r="I73" i="86"/>
  <c r="J73" i="86"/>
  <c r="K73" i="86"/>
  <c r="L73" i="86"/>
  <c r="G74" i="86"/>
  <c r="H74" i="86"/>
  <c r="I74" i="86"/>
  <c r="J74" i="86"/>
  <c r="K74" i="86"/>
  <c r="L74" i="86"/>
  <c r="G75" i="86"/>
  <c r="H75" i="86"/>
  <c r="I75" i="86"/>
  <c r="J75" i="86"/>
  <c r="K75" i="86"/>
  <c r="L75" i="86"/>
  <c r="G76" i="86"/>
  <c r="H76" i="86"/>
  <c r="I76" i="86"/>
  <c r="J76" i="86"/>
  <c r="K76" i="86"/>
  <c r="L76" i="86"/>
  <c r="G77" i="86"/>
  <c r="H77" i="86"/>
  <c r="I77" i="86"/>
  <c r="J77" i="86"/>
  <c r="K77" i="86"/>
  <c r="L77" i="86"/>
  <c r="G601" i="86"/>
  <c r="H601" i="86"/>
  <c r="I601" i="86"/>
  <c r="J601" i="86"/>
  <c r="K601" i="86"/>
  <c r="L601" i="86"/>
  <c r="G631" i="86"/>
  <c r="H631" i="86"/>
  <c r="I631" i="86"/>
  <c r="J631" i="86"/>
  <c r="K631" i="86"/>
  <c r="L631" i="86"/>
  <c r="G621" i="86"/>
  <c r="H621" i="86"/>
  <c r="I621" i="86"/>
  <c r="J621" i="86"/>
  <c r="K621" i="86"/>
  <c r="L621" i="86"/>
  <c r="G629" i="86"/>
  <c r="H629" i="86"/>
  <c r="I629" i="86"/>
  <c r="J629" i="86"/>
  <c r="K629" i="86"/>
  <c r="L629" i="86"/>
  <c r="G709" i="86"/>
  <c r="H709" i="86"/>
  <c r="I709" i="86"/>
  <c r="J709" i="86"/>
  <c r="K709" i="86"/>
  <c r="L709" i="86"/>
  <c r="G192" i="86"/>
  <c r="H192" i="86"/>
  <c r="I192" i="86"/>
  <c r="J192" i="86"/>
  <c r="K192" i="86"/>
  <c r="L192" i="86"/>
  <c r="G193" i="86"/>
  <c r="H193" i="86"/>
  <c r="I193" i="86"/>
  <c r="J193" i="86"/>
  <c r="K193" i="86"/>
  <c r="L193" i="86"/>
  <c r="G194" i="86"/>
  <c r="H194" i="86"/>
  <c r="I194" i="86"/>
  <c r="J194" i="86"/>
  <c r="K194" i="86"/>
  <c r="L194" i="86"/>
  <c r="G195" i="86"/>
  <c r="H195" i="86"/>
  <c r="I195" i="86"/>
  <c r="J195" i="86"/>
  <c r="K195" i="86"/>
  <c r="L195" i="86"/>
  <c r="G135" i="86"/>
  <c r="H135" i="86"/>
  <c r="I135" i="86"/>
  <c r="J135" i="86"/>
  <c r="K135" i="86"/>
  <c r="L135" i="86"/>
  <c r="G136" i="86"/>
  <c r="H136" i="86"/>
  <c r="I136" i="86"/>
  <c r="J136" i="86"/>
  <c r="K136" i="86"/>
  <c r="L136" i="86"/>
  <c r="G137" i="86"/>
  <c r="H137" i="86"/>
  <c r="I137" i="86"/>
  <c r="J137" i="86"/>
  <c r="K137" i="86"/>
  <c r="L137" i="86"/>
  <c r="G24" i="86"/>
  <c r="H24" i="86"/>
  <c r="I24" i="86"/>
  <c r="J24" i="86"/>
  <c r="K24" i="86"/>
  <c r="L24" i="86"/>
  <c r="G25" i="86"/>
  <c r="H25" i="86"/>
  <c r="I25" i="86"/>
  <c r="J25" i="86"/>
  <c r="K25" i="86"/>
  <c r="L25" i="86"/>
  <c r="G26" i="86"/>
  <c r="H26" i="86"/>
  <c r="I26" i="86"/>
  <c r="J26" i="86"/>
  <c r="K26" i="86"/>
  <c r="L26" i="86"/>
  <c r="G27" i="86"/>
  <c r="H27" i="86"/>
  <c r="I27" i="86"/>
  <c r="J27" i="86"/>
  <c r="K27" i="86"/>
  <c r="L27" i="86"/>
  <c r="G138" i="86"/>
  <c r="H138" i="86"/>
  <c r="I138" i="86"/>
  <c r="J138" i="86"/>
  <c r="K138" i="86"/>
  <c r="L138" i="86"/>
  <c r="G139" i="86"/>
  <c r="H139" i="86"/>
  <c r="I139" i="86"/>
  <c r="J139" i="86"/>
  <c r="K139" i="86"/>
  <c r="L139" i="86"/>
  <c r="G328" i="86"/>
  <c r="H328" i="86"/>
  <c r="I328" i="86"/>
  <c r="J328" i="86"/>
  <c r="K328" i="86"/>
  <c r="L328" i="86"/>
  <c r="G78" i="86"/>
  <c r="H78" i="86"/>
  <c r="I78" i="86"/>
  <c r="J78" i="86"/>
  <c r="K78" i="86"/>
  <c r="L78" i="86"/>
  <c r="G79" i="86"/>
  <c r="H79" i="86"/>
  <c r="I79" i="86"/>
  <c r="J79" i="86"/>
  <c r="K79" i="86"/>
  <c r="L79" i="86"/>
  <c r="G80" i="86"/>
  <c r="H80" i="86"/>
  <c r="I80" i="86"/>
  <c r="J80" i="86"/>
  <c r="K80" i="86"/>
  <c r="L80" i="86"/>
  <c r="G81" i="86"/>
  <c r="H81" i="86"/>
  <c r="I81" i="86"/>
  <c r="J81" i="86"/>
  <c r="K81" i="86"/>
  <c r="L81" i="86"/>
  <c r="G82" i="86"/>
  <c r="H82" i="86"/>
  <c r="I82" i="86"/>
  <c r="J82" i="86"/>
  <c r="K82" i="86"/>
  <c r="L82" i="86"/>
  <c r="G140" i="86"/>
  <c r="H140" i="86"/>
  <c r="I140" i="86"/>
  <c r="J140" i="86"/>
  <c r="K140" i="86"/>
  <c r="L140" i="86"/>
  <c r="G83" i="86"/>
  <c r="H83" i="86"/>
  <c r="I83" i="86"/>
  <c r="J83" i="86"/>
  <c r="K83" i="86"/>
  <c r="L83" i="86"/>
  <c r="G84" i="86"/>
  <c r="H84" i="86"/>
  <c r="I84" i="86"/>
  <c r="J84" i="86"/>
  <c r="K84" i="86"/>
  <c r="L84" i="86"/>
  <c r="G141" i="86"/>
  <c r="H141" i="86"/>
  <c r="I141" i="86"/>
  <c r="J141" i="86"/>
  <c r="K141" i="86"/>
  <c r="L141" i="86"/>
  <c r="G214" i="86"/>
  <c r="H214" i="86"/>
  <c r="I214" i="86"/>
  <c r="J214" i="86"/>
  <c r="K214" i="86"/>
  <c r="L214" i="86"/>
  <c r="G215" i="86"/>
  <c r="H215" i="86"/>
  <c r="I215" i="86"/>
  <c r="J215" i="86"/>
  <c r="K215" i="86"/>
  <c r="L215" i="86"/>
  <c r="G85" i="86"/>
  <c r="H85" i="86"/>
  <c r="I85" i="86"/>
  <c r="J85" i="86"/>
  <c r="K85" i="86"/>
  <c r="L85" i="86"/>
  <c r="G216" i="86"/>
  <c r="H216" i="86"/>
  <c r="I216" i="86"/>
  <c r="J216" i="86"/>
  <c r="K216" i="86"/>
  <c r="L216" i="86"/>
  <c r="G536" i="86"/>
  <c r="H536" i="86"/>
  <c r="I536" i="86"/>
  <c r="J536" i="86"/>
  <c r="K536" i="86"/>
  <c r="L536" i="86"/>
  <c r="G904" i="86"/>
  <c r="H904" i="86"/>
  <c r="I904" i="86"/>
  <c r="J904" i="86"/>
  <c r="K904" i="86"/>
  <c r="L904" i="86"/>
  <c r="G669" i="86"/>
  <c r="H669" i="86"/>
  <c r="I669" i="86"/>
  <c r="J669" i="86"/>
  <c r="K669" i="86"/>
  <c r="L669" i="86"/>
  <c r="G639" i="86"/>
  <c r="H639" i="86"/>
  <c r="I639" i="86"/>
  <c r="J639" i="86"/>
  <c r="K639" i="86"/>
  <c r="L639" i="86"/>
  <c r="G569" i="86"/>
  <c r="H569" i="86"/>
  <c r="I569" i="86"/>
  <c r="J569" i="86"/>
  <c r="K569" i="86"/>
  <c r="L569" i="86"/>
  <c r="G217" i="86"/>
  <c r="H217" i="86"/>
  <c r="I217" i="86"/>
  <c r="J217" i="86"/>
  <c r="K217" i="86"/>
  <c r="L217" i="86"/>
  <c r="G218" i="86"/>
  <c r="H218" i="86"/>
  <c r="I218" i="86"/>
  <c r="J218" i="86"/>
  <c r="K218" i="86"/>
  <c r="L218" i="86"/>
  <c r="G142" i="86"/>
  <c r="H142" i="86"/>
  <c r="I142" i="86"/>
  <c r="J142" i="86"/>
  <c r="K142" i="86"/>
  <c r="L142" i="86"/>
  <c r="G143" i="86"/>
  <c r="H143" i="86"/>
  <c r="I143" i="86"/>
  <c r="J143" i="86"/>
  <c r="K143" i="86"/>
  <c r="L143" i="86"/>
  <c r="G144" i="86"/>
  <c r="H144" i="86"/>
  <c r="I144" i="86"/>
  <c r="J144" i="86"/>
  <c r="K144" i="86"/>
  <c r="L144" i="86"/>
  <c r="G145" i="86"/>
  <c r="H145" i="86"/>
  <c r="I145" i="86"/>
  <c r="J145" i="86"/>
  <c r="K145" i="86"/>
  <c r="L145" i="86"/>
  <c r="G146" i="86"/>
  <c r="H146" i="86"/>
  <c r="I146" i="86"/>
  <c r="J146" i="86"/>
  <c r="K146" i="86"/>
  <c r="L146" i="86"/>
  <c r="G147" i="86"/>
  <c r="H147" i="86"/>
  <c r="I147" i="86"/>
  <c r="J147" i="86"/>
  <c r="K147" i="86"/>
  <c r="L147" i="86"/>
  <c r="G148" i="86"/>
  <c r="H148" i="86"/>
  <c r="I148" i="86"/>
  <c r="J148" i="86"/>
  <c r="K148" i="86"/>
  <c r="L148" i="86"/>
  <c r="G587" i="86"/>
  <c r="H587" i="86"/>
  <c r="I587" i="86"/>
  <c r="J587" i="86"/>
  <c r="K587" i="86"/>
  <c r="L587" i="86"/>
  <c r="G933" i="86"/>
  <c r="H933" i="86"/>
  <c r="I933" i="86"/>
  <c r="J933" i="86"/>
  <c r="K933" i="86"/>
  <c r="L933" i="86"/>
  <c r="G938" i="86"/>
  <c r="H938" i="86"/>
  <c r="I938" i="86"/>
  <c r="J938" i="86"/>
  <c r="K938" i="86"/>
  <c r="L938" i="86"/>
  <c r="G937" i="86"/>
  <c r="H937" i="86"/>
  <c r="I937" i="86"/>
  <c r="J937" i="86"/>
  <c r="K937" i="86"/>
  <c r="L937" i="86"/>
  <c r="G895" i="86"/>
  <c r="H895" i="86"/>
  <c r="I895" i="86"/>
  <c r="J895" i="86"/>
  <c r="K895" i="86"/>
  <c r="L895" i="86"/>
  <c r="G309" i="86"/>
  <c r="H309" i="86"/>
  <c r="I309" i="86"/>
  <c r="J309" i="86"/>
  <c r="K309" i="86"/>
  <c r="L309" i="86"/>
  <c r="G386" i="86"/>
  <c r="H386" i="86"/>
  <c r="I386" i="86"/>
  <c r="J386" i="86"/>
  <c r="K386" i="86"/>
  <c r="L386" i="86"/>
  <c r="G93" i="86"/>
  <c r="H93" i="86"/>
  <c r="I93" i="86"/>
  <c r="J93" i="86"/>
  <c r="K93" i="86"/>
  <c r="L93" i="86"/>
  <c r="G991" i="86"/>
  <c r="H991" i="86"/>
  <c r="I991" i="86"/>
  <c r="J991" i="86"/>
  <c r="K991" i="86"/>
  <c r="L991" i="86"/>
  <c r="G268" i="86"/>
  <c r="H268" i="86"/>
  <c r="I268" i="86"/>
  <c r="J268" i="86"/>
  <c r="K268" i="86"/>
  <c r="L268" i="86"/>
  <c r="G272" i="86"/>
  <c r="H272" i="86"/>
  <c r="I272" i="86"/>
  <c r="J272" i="86"/>
  <c r="K272" i="86"/>
  <c r="L272" i="86"/>
  <c r="G269" i="86"/>
  <c r="H269" i="86"/>
  <c r="I269" i="86"/>
  <c r="J269" i="86"/>
  <c r="K269" i="86"/>
  <c r="L269" i="86"/>
  <c r="G296" i="86"/>
  <c r="H296" i="86"/>
  <c r="I296" i="86"/>
  <c r="J296" i="86"/>
  <c r="K296" i="86"/>
  <c r="L296" i="86"/>
  <c r="G347" i="86"/>
  <c r="H347" i="86"/>
  <c r="I347" i="86"/>
  <c r="J347" i="86"/>
  <c r="K347" i="86"/>
  <c r="L347" i="86"/>
  <c r="G641" i="86"/>
  <c r="H641" i="86"/>
  <c r="I641" i="86"/>
  <c r="J641" i="86"/>
  <c r="K641" i="86"/>
  <c r="L641" i="86"/>
  <c r="G551" i="86"/>
  <c r="H551" i="86"/>
  <c r="I551" i="86"/>
  <c r="J551" i="86"/>
  <c r="K551" i="86"/>
  <c r="L551" i="86"/>
  <c r="G557" i="86"/>
  <c r="H557" i="86"/>
  <c r="I557" i="86"/>
  <c r="J557" i="86"/>
  <c r="K557" i="86"/>
  <c r="L557" i="86"/>
  <c r="G582" i="86"/>
  <c r="H582" i="86"/>
  <c r="I582" i="86"/>
  <c r="J582" i="86"/>
  <c r="K582" i="86"/>
  <c r="L582" i="86"/>
  <c r="I39" i="70"/>
  <c r="J39" i="70"/>
  <c r="K39" i="70"/>
  <c r="L39" i="70"/>
  <c r="M39" i="70"/>
  <c r="N39" i="70"/>
  <c r="O39" i="70"/>
  <c r="P39" i="70"/>
  <c r="Q39" i="70"/>
  <c r="R39" i="70"/>
  <c r="S39" i="70"/>
  <c r="T39" i="70"/>
  <c r="G450" i="87"/>
  <c r="H450" i="87"/>
  <c r="I450" i="87"/>
  <c r="J450" i="87"/>
  <c r="K450" i="87"/>
  <c r="L450" i="87"/>
  <c r="G297" i="87"/>
  <c r="H297" i="87"/>
  <c r="I297" i="87"/>
  <c r="J297" i="87" s="1"/>
  <c r="K297" i="87"/>
  <c r="L297" i="87" s="1"/>
  <c r="G352" i="87"/>
  <c r="H352" i="87"/>
  <c r="I352" i="87"/>
  <c r="J352" i="87"/>
  <c r="K352" i="87"/>
  <c r="L352" i="87"/>
  <c r="G21" i="87"/>
  <c r="H21" i="87"/>
  <c r="I21" i="87"/>
  <c r="J21" i="87" s="1"/>
  <c r="K21" i="87"/>
  <c r="L21" i="87"/>
  <c r="G22" i="87"/>
  <c r="H22" i="87"/>
  <c r="I22" i="87"/>
  <c r="J22" i="87" s="1"/>
  <c r="K22" i="87"/>
  <c r="L22" i="87"/>
  <c r="G23" i="87"/>
  <c r="H23" i="87"/>
  <c r="I23" i="87"/>
  <c r="J23" i="87" s="1"/>
  <c r="K23" i="87"/>
  <c r="L23" i="87"/>
  <c r="G340" i="87"/>
  <c r="H340" i="87" s="1"/>
  <c r="I340" i="87"/>
  <c r="J340" i="87" s="1"/>
  <c r="K340" i="87"/>
  <c r="L340" i="87"/>
  <c r="G365" i="87"/>
  <c r="H365" i="87"/>
  <c r="I365" i="87"/>
  <c r="J365" i="87" s="1"/>
  <c r="K365" i="87"/>
  <c r="L365" i="87"/>
  <c r="G339" i="87"/>
  <c r="H339" i="87"/>
  <c r="I339" i="87"/>
  <c r="J339" i="87"/>
  <c r="K339" i="87"/>
  <c r="L339" i="87"/>
  <c r="G526" i="87"/>
  <c r="H526" i="87"/>
  <c r="I526" i="87"/>
  <c r="J526" i="87" s="1"/>
  <c r="K526" i="87"/>
  <c r="L526" i="87" s="1"/>
  <c r="G594" i="87"/>
  <c r="H594" i="87"/>
  <c r="I594" i="87"/>
  <c r="J594" i="87" s="1"/>
  <c r="K594" i="87"/>
  <c r="L594" i="87"/>
  <c r="G560" i="87"/>
  <c r="H560" i="87"/>
  <c r="I560" i="87"/>
  <c r="J560" i="87" s="1"/>
  <c r="K560" i="87"/>
  <c r="L560" i="87" s="1"/>
  <c r="G529" i="87"/>
  <c r="H529" i="87"/>
  <c r="I529" i="87"/>
  <c r="J529" i="87"/>
  <c r="K529" i="87"/>
  <c r="L529" i="87"/>
  <c r="G442" i="87"/>
  <c r="H442" i="87"/>
  <c r="I442" i="87"/>
  <c r="J442" i="87" s="1"/>
  <c r="K442" i="87"/>
  <c r="L442" i="87"/>
  <c r="G443" i="87"/>
  <c r="H443" i="87" s="1"/>
  <c r="I443" i="87"/>
  <c r="J443" i="87"/>
  <c r="K443" i="87"/>
  <c r="L443" i="87" s="1"/>
  <c r="G501" i="87"/>
  <c r="H501" i="87"/>
  <c r="I501" i="87"/>
  <c r="J501" i="87" s="1"/>
  <c r="K501" i="87"/>
  <c r="L501" i="87"/>
  <c r="G461" i="87"/>
  <c r="H461" i="87"/>
  <c r="I461" i="87"/>
  <c r="J461" i="87"/>
  <c r="K461" i="87"/>
  <c r="L461" i="87"/>
  <c r="G425" i="87"/>
  <c r="H425" i="87"/>
  <c r="I425" i="87"/>
  <c r="J425" i="87" s="1"/>
  <c r="K425" i="87"/>
  <c r="L425" i="87"/>
  <c r="G452" i="87"/>
  <c r="H452" i="87" s="1"/>
  <c r="I452" i="87"/>
  <c r="J452" i="87" s="1"/>
  <c r="K452" i="87"/>
  <c r="L452" i="87"/>
  <c r="G426" i="87"/>
  <c r="H426" i="87"/>
  <c r="I426" i="87"/>
  <c r="J426" i="87" s="1"/>
  <c r="K426" i="87"/>
  <c r="L426" i="87" s="1"/>
  <c r="G445" i="87"/>
  <c r="H445" i="87"/>
  <c r="I445" i="87"/>
  <c r="J445" i="87" s="1"/>
  <c r="K445" i="87"/>
  <c r="L445" i="87"/>
  <c r="G490" i="87"/>
  <c r="H490" i="87"/>
  <c r="I490" i="87"/>
  <c r="J490" i="87" s="1"/>
  <c r="K490" i="87"/>
  <c r="L490" i="87"/>
  <c r="G517" i="87"/>
  <c r="H517" i="87"/>
  <c r="I517" i="87"/>
  <c r="J517" i="87"/>
  <c r="K517" i="87"/>
  <c r="L517" i="87" s="1"/>
  <c r="G508" i="87"/>
  <c r="H508" i="87"/>
  <c r="I508" i="87"/>
  <c r="J508" i="87" s="1"/>
  <c r="K508" i="87"/>
  <c r="L508" i="87"/>
  <c r="G694" i="87"/>
  <c r="H694" i="87"/>
  <c r="I694" i="87"/>
  <c r="J694" i="87"/>
  <c r="K694" i="87"/>
  <c r="L694" i="87"/>
  <c r="G695" i="87"/>
  <c r="H695" i="87"/>
  <c r="I695" i="87"/>
  <c r="J695" i="87" s="1"/>
  <c r="K695" i="87"/>
  <c r="L695" i="87" s="1"/>
  <c r="G645" i="87"/>
  <c r="H645" i="87"/>
  <c r="I645" i="87"/>
  <c r="J645" i="87"/>
  <c r="K645" i="87"/>
  <c r="L645" i="87"/>
  <c r="G862" i="87"/>
  <c r="H862" i="87"/>
  <c r="I862" i="87"/>
  <c r="J862" i="87" s="1"/>
  <c r="K862" i="87"/>
  <c r="L862" i="87"/>
  <c r="G851" i="87"/>
  <c r="H851" i="87"/>
  <c r="I851" i="87"/>
  <c r="J851" i="87" s="1"/>
  <c r="K851" i="87"/>
  <c r="L851" i="87" s="1"/>
  <c r="G537" i="87"/>
  <c r="H537" i="87"/>
  <c r="I537" i="87"/>
  <c r="J537" i="87" s="1"/>
  <c r="K537" i="87"/>
  <c r="L537" i="87"/>
  <c r="G550" i="87"/>
  <c r="H550" i="87" s="1"/>
  <c r="I550" i="87"/>
  <c r="J550" i="87"/>
  <c r="K550" i="87"/>
  <c r="L550" i="87"/>
  <c r="G510" i="87"/>
  <c r="H510" i="87"/>
  <c r="I510" i="87"/>
  <c r="J510" i="87" s="1"/>
  <c r="K510" i="87"/>
  <c r="L510" i="87"/>
  <c r="G548" i="87"/>
  <c r="H548" i="87"/>
  <c r="I548" i="87"/>
  <c r="J548" i="87"/>
  <c r="K548" i="87"/>
  <c r="L548" i="87" s="1"/>
  <c r="G561" i="87"/>
  <c r="H561" i="87"/>
  <c r="I561" i="87"/>
  <c r="J561" i="87" s="1"/>
  <c r="K561" i="87"/>
  <c r="L561" i="87" s="1"/>
  <c r="G658" i="87"/>
  <c r="H658" i="87"/>
  <c r="I658" i="87"/>
  <c r="J658" i="87" s="1"/>
  <c r="K658" i="87"/>
  <c r="L658" i="87" s="1"/>
  <c r="G681" i="87"/>
  <c r="H681" i="87" s="1"/>
  <c r="I681" i="87"/>
  <c r="J681" i="87" s="1"/>
  <c r="K681" i="87"/>
  <c r="L681" i="87"/>
  <c r="G627" i="87"/>
  <c r="H627" i="87" s="1"/>
  <c r="I627" i="87"/>
  <c r="J627" i="87"/>
  <c r="K627" i="87"/>
  <c r="L627" i="87" s="1"/>
  <c r="G628" i="87"/>
  <c r="H628" i="87"/>
  <c r="I628" i="87"/>
  <c r="J628" i="87" s="1"/>
  <c r="K628" i="87"/>
  <c r="L628" i="87"/>
  <c r="G642" i="87"/>
  <c r="H642" i="87" s="1"/>
  <c r="I642" i="87"/>
  <c r="J642" i="87"/>
  <c r="K642" i="87"/>
  <c r="L642" i="87"/>
  <c r="G825" i="87"/>
  <c r="H825" i="87" s="1"/>
  <c r="I825" i="87"/>
  <c r="J825" i="87" s="1"/>
  <c r="K825" i="87"/>
  <c r="L825" i="87"/>
  <c r="G839" i="87"/>
  <c r="H839" i="87"/>
  <c r="I839" i="87"/>
  <c r="J839" i="87" s="1"/>
  <c r="K839" i="87"/>
  <c r="L839" i="87" s="1"/>
  <c r="G861" i="87"/>
  <c r="H861" i="87" s="1"/>
  <c r="I861" i="87"/>
  <c r="J861" i="87" s="1"/>
  <c r="K861" i="87"/>
  <c r="L861" i="87"/>
  <c r="G250" i="87"/>
  <c r="H250" i="87" s="1"/>
  <c r="I250" i="87"/>
  <c r="J250" i="87" s="1"/>
  <c r="K250" i="87"/>
  <c r="L250" i="87"/>
  <c r="G181" i="87"/>
  <c r="H181" i="87" s="1"/>
  <c r="I181" i="87"/>
  <c r="J181" i="87" s="1"/>
  <c r="K181" i="87"/>
  <c r="L181" i="87"/>
  <c r="G186" i="87"/>
  <c r="H186" i="87"/>
  <c r="I186" i="87"/>
  <c r="J186" i="87" s="1"/>
  <c r="K186" i="87"/>
  <c r="L186" i="87" s="1"/>
  <c r="G190" i="87"/>
  <c r="H190" i="87" s="1"/>
  <c r="I190" i="87"/>
  <c r="J190" i="87" s="1"/>
  <c r="K190" i="87"/>
  <c r="L190" i="87"/>
  <c r="G209" i="87"/>
  <c r="H209" i="87"/>
  <c r="I209" i="87"/>
  <c r="J209" i="87"/>
  <c r="K209" i="87"/>
  <c r="L209" i="87" s="1"/>
  <c r="G883" i="87"/>
  <c r="H883" i="87" s="1"/>
  <c r="I883" i="87"/>
  <c r="J883" i="87" s="1"/>
  <c r="K883" i="87"/>
  <c r="L883" i="87" s="1"/>
  <c r="G915" i="87"/>
  <c r="H915" i="87"/>
  <c r="I915" i="87"/>
  <c r="J915" i="87"/>
  <c r="K915" i="87"/>
  <c r="L915" i="87"/>
  <c r="G894" i="87"/>
  <c r="H894" i="87" s="1"/>
  <c r="I894" i="87"/>
  <c r="J894" i="87" s="1"/>
  <c r="K894" i="87"/>
  <c r="L894" i="87" s="1"/>
  <c r="G892" i="87"/>
  <c r="H892" i="87" s="1"/>
  <c r="I892" i="87"/>
  <c r="J892" i="87"/>
  <c r="K892" i="87"/>
  <c r="L892" i="87"/>
  <c r="G888" i="87"/>
  <c r="H888" i="87" s="1"/>
  <c r="I888" i="87"/>
  <c r="J888" i="87" s="1"/>
  <c r="K888" i="87"/>
  <c r="L888" i="87" s="1"/>
  <c r="G698" i="87"/>
  <c r="H698" i="87"/>
  <c r="I698" i="87"/>
  <c r="J698" i="87" s="1"/>
  <c r="K698" i="87"/>
  <c r="L698" i="87" s="1"/>
  <c r="G691" i="87"/>
  <c r="H691" i="87" s="1"/>
  <c r="I691" i="87"/>
  <c r="J691" i="87" s="1"/>
  <c r="K691" i="87"/>
  <c r="L691" i="87"/>
  <c r="G686" i="87"/>
  <c r="H686" i="87"/>
  <c r="I686" i="87"/>
  <c r="J686" i="87"/>
  <c r="K686" i="87"/>
  <c r="L686" i="87"/>
  <c r="G700" i="87"/>
  <c r="H700" i="87" s="1"/>
  <c r="I700" i="87"/>
  <c r="J700" i="87" s="1"/>
  <c r="K700" i="87"/>
  <c r="L700" i="87"/>
  <c r="G683" i="87"/>
  <c r="H683" i="87"/>
  <c r="I683" i="87"/>
  <c r="J683" i="87"/>
  <c r="K683" i="87"/>
  <c r="L683" i="87"/>
  <c r="G356" i="87"/>
  <c r="H356" i="87" s="1"/>
  <c r="I356" i="87"/>
  <c r="J356" i="87" s="1"/>
  <c r="K356" i="87"/>
  <c r="L356" i="87" s="1"/>
  <c r="G638" i="87"/>
  <c r="H638" i="87"/>
  <c r="I638" i="87"/>
  <c r="J638" i="87"/>
  <c r="K638" i="87"/>
  <c r="L638" i="87"/>
  <c r="G780" i="87"/>
  <c r="H780" i="87" s="1"/>
  <c r="I780" i="87"/>
  <c r="J780" i="87" s="1"/>
  <c r="K780" i="87"/>
  <c r="L780" i="87"/>
  <c r="G623" i="87"/>
  <c r="H623" i="87" s="1"/>
  <c r="I623" i="87"/>
  <c r="J623" i="87"/>
  <c r="K623" i="87"/>
  <c r="L623" i="87"/>
  <c r="G625" i="87"/>
  <c r="H625" i="87" s="1"/>
  <c r="I625" i="87"/>
  <c r="J625" i="87" s="1"/>
  <c r="K625" i="87"/>
  <c r="L625" i="87"/>
  <c r="G626" i="87"/>
  <c r="H626" i="87"/>
  <c r="I626" i="87"/>
  <c r="J626" i="87" s="1"/>
  <c r="K626" i="87"/>
  <c r="L626" i="87"/>
  <c r="G970" i="87"/>
  <c r="H970" i="87" s="1"/>
  <c r="I970" i="87"/>
  <c r="J970" i="87" s="1"/>
  <c r="K970" i="87"/>
  <c r="L970" i="87" s="1"/>
  <c r="G969" i="87"/>
  <c r="H969" i="87"/>
  <c r="I969" i="87"/>
  <c r="J969" i="87" s="1"/>
  <c r="K969" i="87"/>
  <c r="L969" i="87" s="1"/>
  <c r="G972" i="87"/>
  <c r="H972" i="87" s="1"/>
  <c r="I972" i="87"/>
  <c r="J972" i="87" s="1"/>
  <c r="K972" i="87"/>
  <c r="L972" i="87"/>
  <c r="G974" i="87"/>
  <c r="H974" i="87" s="1"/>
  <c r="I974" i="87"/>
  <c r="J974" i="87"/>
  <c r="K974" i="87"/>
  <c r="L974" i="87" s="1"/>
  <c r="G978" i="87"/>
  <c r="H978" i="87" s="1"/>
  <c r="I978" i="87"/>
  <c r="J978" i="87" s="1"/>
  <c r="K978" i="87"/>
  <c r="L978" i="87"/>
  <c r="G935" i="87"/>
  <c r="H935" i="87"/>
  <c r="I935" i="87"/>
  <c r="J935" i="87" s="1"/>
  <c r="K935" i="87"/>
  <c r="L935" i="87"/>
  <c r="G940" i="87"/>
  <c r="H940" i="87" s="1"/>
  <c r="I940" i="87"/>
  <c r="J940" i="87" s="1"/>
  <c r="K940" i="87"/>
  <c r="L940" i="87" s="1"/>
  <c r="G941" i="87"/>
  <c r="H941" i="87"/>
  <c r="I941" i="87"/>
  <c r="J941" i="87"/>
  <c r="K941" i="87"/>
  <c r="L941" i="87" s="1"/>
  <c r="G936" i="87"/>
  <c r="H936" i="87" s="1"/>
  <c r="I936" i="87"/>
  <c r="J936" i="87" s="1"/>
  <c r="K936" i="87"/>
  <c r="L936" i="87"/>
  <c r="G948" i="87"/>
  <c r="H948" i="87" s="1"/>
  <c r="I948" i="87"/>
  <c r="J948" i="87"/>
  <c r="K948" i="87"/>
  <c r="L948" i="87"/>
  <c r="G478" i="87"/>
  <c r="H478" i="87" s="1"/>
  <c r="I478" i="87"/>
  <c r="J478" i="87" s="1"/>
  <c r="K478" i="87"/>
  <c r="L478" i="87" s="1"/>
  <c r="G341" i="87"/>
  <c r="H341" i="87"/>
  <c r="I341" i="87"/>
  <c r="J341" i="87" s="1"/>
  <c r="K341" i="87"/>
  <c r="L341" i="87"/>
  <c r="G889" i="87"/>
  <c r="H889" i="87" s="1"/>
  <c r="I889" i="87"/>
  <c r="J889" i="87" s="1"/>
  <c r="K889" i="87"/>
  <c r="L889" i="87" s="1"/>
  <c r="G905" i="87"/>
  <c r="H905" i="87" s="1"/>
  <c r="I905" i="87"/>
  <c r="J905" i="87" s="1"/>
  <c r="K905" i="87"/>
  <c r="L905" i="87" s="1"/>
  <c r="G901" i="87"/>
  <c r="H901" i="87" s="1"/>
  <c r="I901" i="87"/>
  <c r="J901" i="87" s="1"/>
  <c r="K901" i="87"/>
  <c r="L901" i="87"/>
  <c r="G890" i="87"/>
  <c r="H890" i="87"/>
  <c r="I890" i="87"/>
  <c r="J890" i="87" s="1"/>
  <c r="K890" i="87"/>
  <c r="L890" i="87" s="1"/>
  <c r="G891" i="87"/>
  <c r="H891" i="87" s="1"/>
  <c r="I891" i="87"/>
  <c r="J891" i="87" s="1"/>
  <c r="K891" i="87"/>
  <c r="L891" i="87"/>
  <c r="G781" i="87"/>
  <c r="H781" i="87"/>
  <c r="I781" i="87"/>
  <c r="J781" i="87"/>
  <c r="K781" i="87"/>
  <c r="L781" i="87"/>
  <c r="G791" i="87"/>
  <c r="H791" i="87" s="1"/>
  <c r="I791" i="87"/>
  <c r="J791" i="87" s="1"/>
  <c r="K791" i="87"/>
  <c r="L791" i="87" s="1"/>
  <c r="G792" i="87"/>
  <c r="H792" i="87"/>
  <c r="I792" i="87"/>
  <c r="J792" i="87"/>
  <c r="K792" i="87"/>
  <c r="L792" i="87"/>
  <c r="G769" i="87"/>
  <c r="H769" i="87" s="1"/>
  <c r="I769" i="87"/>
  <c r="J769" i="87" s="1"/>
  <c r="K769" i="87"/>
  <c r="L769" i="87" s="1"/>
  <c r="G782" i="87"/>
  <c r="H782" i="87" s="1"/>
  <c r="I782" i="87"/>
  <c r="J782" i="87"/>
  <c r="K782" i="87"/>
  <c r="L782" i="87"/>
  <c r="G612" i="87"/>
  <c r="H612" i="87" s="1"/>
  <c r="I612" i="87"/>
  <c r="J612" i="87" s="1"/>
  <c r="K612" i="87"/>
  <c r="L612" i="87"/>
  <c r="G608" i="87"/>
  <c r="H608" i="87"/>
  <c r="I608" i="87"/>
  <c r="J608" i="87" s="1"/>
  <c r="K608" i="87"/>
  <c r="L608" i="87"/>
  <c r="G599" i="87"/>
  <c r="H599" i="87" s="1"/>
  <c r="I599" i="87"/>
  <c r="J599" i="87" s="1"/>
  <c r="K599" i="87"/>
  <c r="L599" i="87" s="1"/>
  <c r="G614" i="87"/>
  <c r="H614" i="87"/>
  <c r="I614" i="87"/>
  <c r="J614" i="87"/>
  <c r="K614" i="87"/>
  <c r="L614" i="87" s="1"/>
  <c r="G574" i="87"/>
  <c r="H574" i="87" s="1"/>
  <c r="I574" i="87"/>
  <c r="J574" i="87" s="1"/>
  <c r="K574" i="87"/>
  <c r="L574" i="87"/>
  <c r="G39" i="87"/>
  <c r="H39" i="87"/>
  <c r="I39" i="87"/>
  <c r="J39" i="87"/>
  <c r="K39" i="87"/>
  <c r="L39" i="87" s="1"/>
  <c r="G38" i="87"/>
  <c r="H38" i="87" s="1"/>
  <c r="I38" i="87"/>
  <c r="J38" i="87" s="1"/>
  <c r="K38" i="87"/>
  <c r="L38" i="87"/>
  <c r="G96" i="87"/>
  <c r="H96" i="87"/>
  <c r="I96" i="87"/>
  <c r="J96" i="87"/>
  <c r="K96" i="87"/>
  <c r="L96" i="87"/>
  <c r="G497" i="87"/>
  <c r="H497" i="87" s="1"/>
  <c r="I497" i="87"/>
  <c r="J497" i="87" s="1"/>
  <c r="K497" i="87"/>
  <c r="L497" i="87" s="1"/>
  <c r="G498" i="87"/>
  <c r="H498" i="87"/>
  <c r="I498" i="87"/>
  <c r="J498" i="87"/>
  <c r="K498" i="87"/>
  <c r="L498" i="87"/>
  <c r="G499" i="87"/>
  <c r="H499" i="87" s="1"/>
  <c r="I499" i="87"/>
  <c r="J499" i="87" s="1"/>
  <c r="K499" i="87"/>
  <c r="L499" i="87"/>
  <c r="G471" i="87"/>
  <c r="H471" i="87" s="1"/>
  <c r="I471" i="87"/>
  <c r="J471" i="87"/>
  <c r="K471" i="87"/>
  <c r="L471" i="87"/>
  <c r="G434" i="87"/>
  <c r="H434" i="87" s="1"/>
  <c r="I434" i="87"/>
  <c r="J434" i="87" s="1"/>
  <c r="K434" i="87"/>
  <c r="L434" i="87"/>
  <c r="G595" i="87"/>
  <c r="H595" i="87"/>
  <c r="I595" i="87"/>
  <c r="J595" i="87" s="1"/>
  <c r="K595" i="87"/>
  <c r="L595" i="87"/>
  <c r="G568" i="87"/>
  <c r="H568" i="87" s="1"/>
  <c r="I568" i="87"/>
  <c r="J568" i="87" s="1"/>
  <c r="K568" i="87"/>
  <c r="L568" i="87" s="1"/>
  <c r="G830" i="87"/>
  <c r="H830" i="87"/>
  <c r="I830" i="87"/>
  <c r="J830" i="87" s="1"/>
  <c r="K830" i="87"/>
  <c r="L830" i="87" s="1"/>
  <c r="G855" i="87"/>
  <c r="H855" i="87" s="1"/>
  <c r="I855" i="87"/>
  <c r="J855" i="87" s="1"/>
  <c r="K855" i="87"/>
  <c r="L855" i="87"/>
  <c r="G850" i="87"/>
  <c r="H850" i="87"/>
  <c r="I850" i="87"/>
  <c r="J850" i="87"/>
  <c r="K850" i="87"/>
  <c r="L850" i="87" s="1"/>
  <c r="G834" i="87"/>
  <c r="H834" i="87" s="1"/>
  <c r="I834" i="87"/>
  <c r="J834" i="87" s="1"/>
  <c r="K834" i="87"/>
  <c r="L834" i="87"/>
  <c r="G740" i="87"/>
  <c r="H740" i="87"/>
  <c r="I740" i="87"/>
  <c r="J740" i="87"/>
  <c r="K740" i="87"/>
  <c r="L740" i="87"/>
  <c r="G898" i="87"/>
  <c r="H898" i="87" s="1"/>
  <c r="I898" i="87"/>
  <c r="J898" i="87" s="1"/>
  <c r="K898" i="87"/>
  <c r="L898" i="87" s="1"/>
  <c r="G919" i="87"/>
  <c r="H919" i="87"/>
  <c r="I919" i="87"/>
  <c r="J919" i="87"/>
  <c r="K919" i="87"/>
  <c r="L919" i="87" s="1"/>
  <c r="G880" i="87"/>
  <c r="H880" i="87" s="1"/>
  <c r="I880" i="87"/>
  <c r="J880" i="87" s="1"/>
  <c r="K880" i="87"/>
  <c r="L880" i="87"/>
  <c r="G925" i="87"/>
  <c r="H925" i="87" s="1"/>
  <c r="I925" i="87"/>
  <c r="J925" i="87"/>
  <c r="K925" i="87"/>
  <c r="L925" i="87"/>
  <c r="G926" i="87"/>
  <c r="H926" i="87" s="1"/>
  <c r="I926" i="87"/>
  <c r="J926" i="87" s="1"/>
  <c r="K926" i="87"/>
  <c r="L926" i="87"/>
  <c r="G647" i="87"/>
  <c r="H647" i="87"/>
  <c r="I647" i="87"/>
  <c r="J647" i="87" s="1"/>
  <c r="K647" i="87"/>
  <c r="L647" i="87"/>
  <c r="G671" i="87"/>
  <c r="H671" i="87" s="1"/>
  <c r="I671" i="87"/>
  <c r="J671" i="87" s="1"/>
  <c r="K671" i="87"/>
  <c r="L671" i="87"/>
  <c r="G662" i="87"/>
  <c r="H662" i="87" s="1"/>
  <c r="I662" i="87"/>
  <c r="J662" i="87" s="1"/>
  <c r="K662" i="87"/>
  <c r="L662" i="87" s="1"/>
  <c r="G666" i="87"/>
  <c r="H666" i="87" s="1"/>
  <c r="I666" i="87"/>
  <c r="J666" i="87" s="1"/>
  <c r="K666" i="87"/>
  <c r="L666" i="87"/>
  <c r="G646" i="87"/>
  <c r="H646" i="87"/>
  <c r="I646" i="87"/>
  <c r="J646" i="87"/>
  <c r="K646" i="87"/>
  <c r="L646" i="87" s="1"/>
  <c r="G556" i="87"/>
  <c r="H556" i="87" s="1"/>
  <c r="I556" i="87"/>
  <c r="J556" i="87" s="1"/>
  <c r="K556" i="87"/>
  <c r="L556" i="87"/>
  <c r="G597" i="87"/>
  <c r="H597" i="87"/>
  <c r="I597" i="87"/>
  <c r="J597" i="87"/>
  <c r="K597" i="87"/>
  <c r="L597" i="87"/>
  <c r="G562" i="87"/>
  <c r="H562" i="87" s="1"/>
  <c r="I562" i="87"/>
  <c r="J562" i="87" s="1"/>
  <c r="K562" i="87"/>
  <c r="L562" i="87" s="1"/>
  <c r="G672" i="87"/>
  <c r="H672" i="87"/>
  <c r="I672" i="87"/>
  <c r="J672" i="87"/>
  <c r="K672" i="87"/>
  <c r="L672" i="87"/>
  <c r="G124" i="87"/>
  <c r="H124" i="87" s="1"/>
  <c r="I124" i="87"/>
  <c r="J124" i="87" s="1"/>
  <c r="K124" i="87"/>
  <c r="L124" i="87" s="1"/>
  <c r="G102" i="87"/>
  <c r="H102" i="87" s="1"/>
  <c r="I102" i="87"/>
  <c r="J102" i="87"/>
  <c r="K102" i="87"/>
  <c r="L102" i="87"/>
  <c r="G125" i="87"/>
  <c r="H125" i="87" s="1"/>
  <c r="I125" i="87"/>
  <c r="J125" i="87" s="1"/>
  <c r="K125" i="87"/>
  <c r="L125" i="87"/>
  <c r="G307" i="87"/>
  <c r="H307" i="87"/>
  <c r="I307" i="87"/>
  <c r="J307" i="87" s="1"/>
  <c r="K307" i="87"/>
  <c r="L307" i="87"/>
  <c r="G431" i="87"/>
  <c r="H431" i="87" s="1"/>
  <c r="I431" i="87"/>
  <c r="J431" i="87" s="1"/>
  <c r="K431" i="87"/>
  <c r="L431" i="87" s="1"/>
  <c r="G472" i="87"/>
  <c r="H472" i="87" s="1"/>
  <c r="I472" i="87"/>
  <c r="J472" i="87"/>
  <c r="K472" i="87"/>
  <c r="L472" i="87" s="1"/>
  <c r="G473" i="87"/>
  <c r="H473" i="87" s="1"/>
  <c r="I473" i="87"/>
  <c r="J473" i="87" s="1"/>
  <c r="K473" i="87"/>
  <c r="L473" i="87"/>
  <c r="G474" i="87"/>
  <c r="H474" i="87"/>
  <c r="I474" i="87"/>
  <c r="J474" i="87"/>
  <c r="K474" i="87"/>
  <c r="L474" i="87"/>
  <c r="G754" i="87"/>
  <c r="H754" i="87" s="1"/>
  <c r="I754" i="87"/>
  <c r="J754" i="87" s="1"/>
  <c r="K754" i="87"/>
  <c r="L754" i="87"/>
  <c r="G798" i="87"/>
  <c r="H798" i="87"/>
  <c r="I798" i="87"/>
  <c r="J798" i="87"/>
  <c r="K798" i="87"/>
  <c r="L798" i="87"/>
  <c r="G800" i="87"/>
  <c r="H800" i="87" s="1"/>
  <c r="I800" i="87"/>
  <c r="J800" i="87" s="1"/>
  <c r="K800" i="87"/>
  <c r="L800" i="87" s="1"/>
  <c r="G796" i="87"/>
  <c r="H796" i="87"/>
  <c r="I796" i="87"/>
  <c r="J796" i="87"/>
  <c r="K796" i="87"/>
  <c r="L796" i="87"/>
  <c r="G293" i="87"/>
  <c r="H293" i="87" s="1"/>
  <c r="I293" i="87"/>
  <c r="J293" i="87" s="1"/>
  <c r="K293" i="87"/>
  <c r="L293" i="87" s="1"/>
  <c r="G409" i="87"/>
  <c r="H409" i="87" s="1"/>
  <c r="I409" i="87"/>
  <c r="J409" i="87"/>
  <c r="K409" i="87"/>
  <c r="L409" i="87"/>
  <c r="G633" i="87"/>
  <c r="H633" i="87" s="1"/>
  <c r="I633" i="87"/>
  <c r="J633" i="87" s="1"/>
  <c r="K633" i="87"/>
  <c r="L633" i="87"/>
  <c r="G368" i="87"/>
  <c r="H368" i="87"/>
  <c r="I368" i="87"/>
  <c r="J368" i="87" s="1"/>
  <c r="K368" i="87"/>
  <c r="L368" i="87"/>
  <c r="G817" i="87"/>
  <c r="H817" i="87" s="1"/>
  <c r="I817" i="87"/>
  <c r="J817" i="87" s="1"/>
  <c r="K817" i="87"/>
  <c r="L817" i="87" s="1"/>
  <c r="G276" i="87"/>
  <c r="H276" i="87"/>
  <c r="I276" i="87"/>
  <c r="J276" i="87" s="1"/>
  <c r="K276" i="87"/>
  <c r="L276" i="87" s="1"/>
  <c r="G275" i="87"/>
  <c r="H275" i="87" s="1"/>
  <c r="I275" i="87"/>
  <c r="J275" i="87" s="1"/>
  <c r="K275" i="87"/>
  <c r="L275" i="87"/>
  <c r="G267" i="87"/>
  <c r="H267" i="87" s="1"/>
  <c r="I267" i="87"/>
  <c r="J267" i="87"/>
  <c r="K267" i="87"/>
  <c r="L267" i="87"/>
  <c r="G407" i="87"/>
  <c r="H407" i="87" s="1"/>
  <c r="I407" i="87"/>
  <c r="J407" i="87" s="1"/>
  <c r="K407" i="87"/>
  <c r="L407" i="87"/>
  <c r="G392" i="87"/>
  <c r="H392" i="87"/>
  <c r="I392" i="87"/>
  <c r="J392" i="87" s="1"/>
  <c r="K392" i="87"/>
  <c r="L392" i="87"/>
  <c r="G5" i="87"/>
  <c r="H5" i="87" s="1"/>
  <c r="I5" i="87"/>
  <c r="J5" i="87" s="1"/>
  <c r="K5" i="87"/>
  <c r="L5" i="87" s="1"/>
  <c r="G375" i="87"/>
  <c r="H375" i="87"/>
  <c r="I375" i="87"/>
  <c r="J375" i="87"/>
  <c r="K375" i="87"/>
  <c r="L375" i="87"/>
  <c r="G289" i="87"/>
  <c r="H289" i="87" s="1"/>
  <c r="I289" i="87"/>
  <c r="J289" i="87" s="1"/>
  <c r="K289" i="87"/>
  <c r="L289" i="87"/>
  <c r="G393" i="87"/>
  <c r="H393" i="87" s="1"/>
  <c r="I393" i="87"/>
  <c r="J393" i="87"/>
  <c r="K393" i="87"/>
  <c r="L393" i="87"/>
  <c r="G710" i="87"/>
  <c r="H710" i="87" s="1"/>
  <c r="I710" i="87"/>
  <c r="J710" i="87" s="1"/>
  <c r="K710" i="87"/>
  <c r="L710" i="87" s="1"/>
  <c r="G711" i="87"/>
  <c r="H711" i="87"/>
  <c r="I711" i="87"/>
  <c r="J711" i="87" s="1"/>
  <c r="K711" i="87"/>
  <c r="L711" i="87"/>
  <c r="G712" i="87"/>
  <c r="H712" i="87" s="1"/>
  <c r="I712" i="87"/>
  <c r="J712" i="87" s="1"/>
  <c r="K712" i="87"/>
  <c r="L712" i="87" s="1"/>
  <c r="G713" i="87"/>
  <c r="H713" i="87"/>
  <c r="I713" i="87"/>
  <c r="J713" i="87" s="1"/>
  <c r="K713" i="87"/>
  <c r="L713" i="87" s="1"/>
  <c r="G346" i="87"/>
  <c r="H346" i="87" s="1"/>
  <c r="I346" i="87"/>
  <c r="J346" i="87" s="1"/>
  <c r="K346" i="87"/>
  <c r="L346" i="87"/>
  <c r="G664" i="87"/>
  <c r="H664" i="87"/>
  <c r="I664" i="87"/>
  <c r="J664" i="87" s="1"/>
  <c r="K664" i="87"/>
  <c r="L664" i="87"/>
  <c r="G620" i="87"/>
  <c r="H620" i="87" s="1"/>
  <c r="I620" i="87"/>
  <c r="J620" i="87" s="1"/>
  <c r="K620" i="87"/>
  <c r="L620" i="87"/>
  <c r="G611" i="87"/>
  <c r="H611" i="87"/>
  <c r="I611" i="87"/>
  <c r="J611" i="87" s="1"/>
  <c r="K611" i="87"/>
  <c r="L611" i="87" s="1"/>
  <c r="G570" i="87"/>
  <c r="H570" i="87" s="1"/>
  <c r="I570" i="87"/>
  <c r="J570" i="87" s="1"/>
  <c r="K570" i="87"/>
  <c r="L570" i="87" s="1"/>
  <c r="G589" i="87"/>
  <c r="H589" i="87"/>
  <c r="I589" i="87"/>
  <c r="J589" i="87"/>
  <c r="K589" i="87"/>
  <c r="L589" i="87"/>
  <c r="G555" i="87"/>
  <c r="H555" i="87" s="1"/>
  <c r="I555" i="87"/>
  <c r="J555" i="87" s="1"/>
  <c r="K555" i="87"/>
  <c r="L555" i="87"/>
  <c r="G459" i="87"/>
  <c r="H459" i="87" s="1"/>
  <c r="I459" i="87"/>
  <c r="J459" i="87"/>
  <c r="K459" i="87"/>
  <c r="L459" i="87"/>
  <c r="G531" i="87"/>
  <c r="H531" i="87" s="1"/>
  <c r="I531" i="87"/>
  <c r="J531" i="87" s="1"/>
  <c r="K531" i="87"/>
  <c r="L531" i="87"/>
  <c r="G512" i="87"/>
  <c r="H512" i="87" s="1"/>
  <c r="I512" i="87"/>
  <c r="J512" i="87" s="1"/>
  <c r="K512" i="87"/>
  <c r="L512" i="87"/>
  <c r="G241" i="87"/>
  <c r="H241" i="87" s="1"/>
  <c r="I241" i="87"/>
  <c r="J241" i="87" s="1"/>
  <c r="K241" i="87"/>
  <c r="L241" i="87" s="1"/>
  <c r="G934" i="87"/>
  <c r="H934" i="87" s="1"/>
  <c r="I934" i="87"/>
  <c r="J934" i="87"/>
  <c r="K934" i="87"/>
  <c r="L934" i="87" s="1"/>
  <c r="G942" i="87"/>
  <c r="H942" i="87" s="1"/>
  <c r="I942" i="87"/>
  <c r="J942" i="87" s="1"/>
  <c r="K942" i="87"/>
  <c r="L942" i="87"/>
  <c r="G906" i="87"/>
  <c r="H906" i="87"/>
  <c r="I906" i="87"/>
  <c r="J906" i="87"/>
  <c r="K906" i="87"/>
  <c r="L906" i="87" s="1"/>
  <c r="G909" i="87"/>
  <c r="H909" i="87" s="1"/>
  <c r="I909" i="87"/>
  <c r="J909" i="87" s="1"/>
  <c r="K909" i="87"/>
  <c r="L909" i="87"/>
  <c r="G916" i="87"/>
  <c r="H916" i="87"/>
  <c r="I916" i="87"/>
  <c r="J916" i="87"/>
  <c r="K916" i="87"/>
  <c r="L916" i="87"/>
  <c r="G11" i="87"/>
  <c r="H11" i="87" s="1"/>
  <c r="I11" i="87"/>
  <c r="J11" i="87" s="1"/>
  <c r="K11" i="87"/>
  <c r="L11" i="87" s="1"/>
  <c r="G12" i="87"/>
  <c r="H12" i="87"/>
  <c r="I12" i="87"/>
  <c r="J12" i="87"/>
  <c r="K12" i="87"/>
  <c r="L12" i="87"/>
  <c r="G13" i="87"/>
  <c r="H13" i="87" s="1"/>
  <c r="I13" i="87"/>
  <c r="J13" i="87" s="1"/>
  <c r="K13" i="87"/>
  <c r="L13" i="87" s="1"/>
  <c r="G18" i="87"/>
  <c r="H18" i="87" s="1"/>
  <c r="I18" i="87"/>
  <c r="J18" i="87"/>
  <c r="K18" i="87"/>
  <c r="L18" i="87"/>
  <c r="G182" i="87"/>
  <c r="H182" i="87" s="1"/>
  <c r="I182" i="87"/>
  <c r="J182" i="87" s="1"/>
  <c r="K182" i="87"/>
  <c r="L182" i="87" s="1"/>
  <c r="G854" i="87"/>
  <c r="H854" i="87"/>
  <c r="I854" i="87"/>
  <c r="J854" i="87" s="1"/>
  <c r="K854" i="87"/>
  <c r="L854" i="87"/>
  <c r="G865" i="87"/>
  <c r="H865" i="87" s="1"/>
  <c r="I865" i="87"/>
  <c r="J865" i="87"/>
  <c r="K865" i="87"/>
  <c r="L865" i="87"/>
  <c r="G864" i="87"/>
  <c r="H864" i="87" s="1"/>
  <c r="I864" i="87"/>
  <c r="J864" i="87" s="1"/>
  <c r="K864" i="87"/>
  <c r="L864" i="87"/>
  <c r="G902" i="87"/>
  <c r="H902" i="87" s="1"/>
  <c r="I902" i="87"/>
  <c r="J902" i="87" s="1"/>
  <c r="K902" i="87"/>
  <c r="L902" i="87"/>
  <c r="G893" i="87"/>
  <c r="H893" i="87"/>
  <c r="I893" i="87"/>
  <c r="J893" i="87" s="1"/>
  <c r="K893" i="87"/>
  <c r="L893" i="87"/>
  <c r="G927" i="87"/>
  <c r="H927" i="87" s="1"/>
  <c r="I927" i="87"/>
  <c r="J927" i="87" s="1"/>
  <c r="K927" i="87"/>
  <c r="L927" i="87" s="1"/>
  <c r="G943" i="87"/>
  <c r="H943" i="87"/>
  <c r="I943" i="87"/>
  <c r="J943" i="87" s="1"/>
  <c r="K943" i="87"/>
  <c r="L943" i="87"/>
  <c r="G73" i="87"/>
  <c r="H73" i="87" s="1"/>
  <c r="I73" i="87"/>
  <c r="J73" i="87"/>
  <c r="K73" i="87"/>
  <c r="L73" i="87"/>
  <c r="G74" i="87"/>
  <c r="H74" i="87" s="1"/>
  <c r="I74" i="87"/>
  <c r="J74" i="87" s="1"/>
  <c r="K74" i="87"/>
  <c r="L74" i="87"/>
  <c r="G75" i="87"/>
  <c r="H75" i="87" s="1"/>
  <c r="I75" i="87"/>
  <c r="J75" i="87" s="1"/>
  <c r="K75" i="87"/>
  <c r="L75" i="87"/>
  <c r="G76" i="87"/>
  <c r="H76" i="87" s="1"/>
  <c r="I76" i="87"/>
  <c r="J76" i="87" s="1"/>
  <c r="K76" i="87"/>
  <c r="L76" i="87"/>
  <c r="G77" i="87"/>
  <c r="H77" i="87" s="1"/>
  <c r="I77" i="87"/>
  <c r="J77" i="87"/>
  <c r="K77" i="87"/>
  <c r="L77" i="87" s="1"/>
  <c r="G601" i="87"/>
  <c r="H601" i="87"/>
  <c r="I601" i="87"/>
  <c r="J601" i="87" s="1"/>
  <c r="K601" i="87"/>
  <c r="L601" i="87"/>
  <c r="G631" i="87"/>
  <c r="H631" i="87" s="1"/>
  <c r="I631" i="87"/>
  <c r="J631" i="87"/>
  <c r="K631" i="87"/>
  <c r="L631" i="87"/>
  <c r="G621" i="87"/>
  <c r="H621" i="87" s="1"/>
  <c r="I621" i="87"/>
  <c r="J621" i="87" s="1"/>
  <c r="K621" i="87"/>
  <c r="L621" i="87"/>
  <c r="G629" i="87"/>
  <c r="H629" i="87" s="1"/>
  <c r="I629" i="87"/>
  <c r="J629" i="87" s="1"/>
  <c r="K629" i="87"/>
  <c r="L629" i="87"/>
  <c r="G709" i="87"/>
  <c r="H709" i="87"/>
  <c r="I709" i="87"/>
  <c r="J709" i="87" s="1"/>
  <c r="K709" i="87"/>
  <c r="L709" i="87"/>
  <c r="G192" i="87"/>
  <c r="H192" i="87" s="1"/>
  <c r="I192" i="87"/>
  <c r="J192" i="87"/>
  <c r="K192" i="87"/>
  <c r="L192" i="87" s="1"/>
  <c r="G193" i="87"/>
  <c r="H193" i="87"/>
  <c r="I193" i="87"/>
  <c r="J193" i="87" s="1"/>
  <c r="K193" i="87"/>
  <c r="L193" i="87"/>
  <c r="G194" i="87"/>
  <c r="H194" i="87" s="1"/>
  <c r="I194" i="87"/>
  <c r="J194" i="87"/>
  <c r="K194" i="87"/>
  <c r="L194" i="87"/>
  <c r="G195" i="87"/>
  <c r="H195" i="87" s="1"/>
  <c r="I195" i="87"/>
  <c r="J195" i="87" s="1"/>
  <c r="K195" i="87"/>
  <c r="L195" i="87"/>
  <c r="G135" i="87"/>
  <c r="H135" i="87" s="1"/>
  <c r="I135" i="87"/>
  <c r="J135" i="87"/>
  <c r="K135" i="87"/>
  <c r="L135" i="87"/>
  <c r="G136" i="87"/>
  <c r="H136" i="87" s="1"/>
  <c r="I136" i="87"/>
  <c r="J136" i="87" s="1"/>
  <c r="K136" i="87"/>
  <c r="L136" i="87"/>
  <c r="G137" i="87"/>
  <c r="H137" i="87" s="1"/>
  <c r="I137" i="87"/>
  <c r="J137" i="87"/>
  <c r="K137" i="87"/>
  <c r="L137" i="87"/>
  <c r="G24" i="87"/>
  <c r="H24" i="87"/>
  <c r="I24" i="87"/>
  <c r="J24" i="87" s="1"/>
  <c r="K24" i="87"/>
  <c r="L24" i="87"/>
  <c r="G25" i="87"/>
  <c r="H25" i="87" s="1"/>
  <c r="I25" i="87"/>
  <c r="J25" i="87"/>
  <c r="K25" i="87"/>
  <c r="L25" i="87"/>
  <c r="G26" i="87"/>
  <c r="H26" i="87"/>
  <c r="I26" i="87"/>
  <c r="J26" i="87" s="1"/>
  <c r="K26" i="87"/>
  <c r="L26" i="87"/>
  <c r="G27" i="87"/>
  <c r="H27" i="87" s="1"/>
  <c r="I27" i="87"/>
  <c r="J27" i="87"/>
  <c r="K27" i="87"/>
  <c r="L27" i="87"/>
  <c r="G138" i="87"/>
  <c r="H138" i="87"/>
  <c r="I138" i="87"/>
  <c r="J138" i="87" s="1"/>
  <c r="K138" i="87"/>
  <c r="L138" i="87"/>
  <c r="G139" i="87"/>
  <c r="H139" i="87" s="1"/>
  <c r="I139" i="87"/>
  <c r="J139" i="87" s="1"/>
  <c r="K139" i="87"/>
  <c r="L139" i="87"/>
  <c r="G328" i="87"/>
  <c r="H328" i="87"/>
  <c r="I328" i="87"/>
  <c r="J328" i="87" s="1"/>
  <c r="K328" i="87"/>
  <c r="L328" i="87"/>
  <c r="G78" i="87"/>
  <c r="H78" i="87" s="1"/>
  <c r="I78" i="87"/>
  <c r="J78" i="87"/>
  <c r="K78" i="87"/>
  <c r="L78" i="87" s="1"/>
  <c r="G79" i="87"/>
  <c r="H79" i="87"/>
  <c r="I79" i="87"/>
  <c r="J79" i="87" s="1"/>
  <c r="K79" i="87"/>
  <c r="L79" i="87"/>
  <c r="G80" i="87"/>
  <c r="H80" i="87" s="1"/>
  <c r="I80" i="87"/>
  <c r="J80" i="87"/>
  <c r="K80" i="87"/>
  <c r="L80" i="87"/>
  <c r="G81" i="87"/>
  <c r="H81" i="87" s="1"/>
  <c r="I81" i="87"/>
  <c r="J81" i="87" s="1"/>
  <c r="K81" i="87"/>
  <c r="L81" i="87"/>
  <c r="G82" i="87"/>
  <c r="H82" i="87" s="1"/>
  <c r="I82" i="87"/>
  <c r="J82" i="87"/>
  <c r="K82" i="87"/>
  <c r="L82" i="87"/>
  <c r="G140" i="87"/>
  <c r="H140" i="87"/>
  <c r="I140" i="87"/>
  <c r="J140" i="87" s="1"/>
  <c r="K140" i="87"/>
  <c r="L140" i="87"/>
  <c r="G83" i="87"/>
  <c r="H83" i="87" s="1"/>
  <c r="I83" i="87"/>
  <c r="J83" i="87"/>
  <c r="K83" i="87"/>
  <c r="L83" i="87"/>
  <c r="G84" i="87"/>
  <c r="H84" i="87"/>
  <c r="I84" i="87"/>
  <c r="J84" i="87" s="1"/>
  <c r="K84" i="87"/>
  <c r="L84" i="87"/>
  <c r="G141" i="87"/>
  <c r="H141" i="87" s="1"/>
  <c r="I141" i="87"/>
  <c r="J141" i="87"/>
  <c r="K141" i="87"/>
  <c r="L141" i="87"/>
  <c r="G214" i="87"/>
  <c r="H214" i="87"/>
  <c r="I214" i="87"/>
  <c r="J214" i="87" s="1"/>
  <c r="K214" i="87"/>
  <c r="L214" i="87"/>
  <c r="G215" i="87"/>
  <c r="H215" i="87" s="1"/>
  <c r="I215" i="87"/>
  <c r="J215" i="87" s="1"/>
  <c r="K215" i="87"/>
  <c r="L215" i="87"/>
  <c r="G85" i="87"/>
  <c r="H85" i="87"/>
  <c r="I85" i="87"/>
  <c r="J85" i="87" s="1"/>
  <c r="K85" i="87"/>
  <c r="L85" i="87"/>
  <c r="G216" i="87"/>
  <c r="H216" i="87" s="1"/>
  <c r="I216" i="87"/>
  <c r="J216" i="87"/>
  <c r="K216" i="87"/>
  <c r="L216" i="87" s="1"/>
  <c r="G536" i="87"/>
  <c r="H536" i="87"/>
  <c r="I536" i="87"/>
  <c r="J536" i="87" s="1"/>
  <c r="K536" i="87"/>
  <c r="L536" i="87"/>
  <c r="G904" i="87"/>
  <c r="H904" i="87" s="1"/>
  <c r="I904" i="87"/>
  <c r="J904" i="87"/>
  <c r="K904" i="87"/>
  <c r="L904" i="87"/>
  <c r="G669" i="87"/>
  <c r="H669" i="87" s="1"/>
  <c r="I669" i="87"/>
  <c r="J669" i="87" s="1"/>
  <c r="K669" i="87"/>
  <c r="L669" i="87"/>
  <c r="G639" i="87"/>
  <c r="H639" i="87" s="1"/>
  <c r="I639" i="87"/>
  <c r="J639" i="87"/>
  <c r="K639" i="87"/>
  <c r="L639" i="87"/>
  <c r="G569" i="87"/>
  <c r="H569" i="87"/>
  <c r="I569" i="87"/>
  <c r="J569" i="87" s="1"/>
  <c r="K569" i="87"/>
  <c r="L569" i="87"/>
  <c r="G217" i="87"/>
  <c r="H217" i="87" s="1"/>
  <c r="I217" i="87"/>
  <c r="J217" i="87"/>
  <c r="K217" i="87"/>
  <c r="L217" i="87"/>
  <c r="G218" i="87"/>
  <c r="H218" i="87"/>
  <c r="I218" i="87"/>
  <c r="J218" i="87" s="1"/>
  <c r="K218" i="87"/>
  <c r="L218" i="87"/>
  <c r="G142" i="87"/>
  <c r="H142" i="87" s="1"/>
  <c r="I142" i="87"/>
  <c r="J142" i="87"/>
  <c r="K142" i="87"/>
  <c r="L142" i="87"/>
  <c r="G143" i="87"/>
  <c r="H143" i="87"/>
  <c r="I143" i="87"/>
  <c r="J143" i="87" s="1"/>
  <c r="K143" i="87"/>
  <c r="L143" i="87"/>
  <c r="G144" i="87"/>
  <c r="H144" i="87" s="1"/>
  <c r="I144" i="87"/>
  <c r="J144" i="87" s="1"/>
  <c r="K144" i="87"/>
  <c r="L144" i="87" s="1"/>
  <c r="G145" i="87"/>
  <c r="H145" i="87"/>
  <c r="I145" i="87"/>
  <c r="J145" i="87" s="1"/>
  <c r="K145" i="87"/>
  <c r="L145" i="87"/>
  <c r="G146" i="87"/>
  <c r="H146" i="87" s="1"/>
  <c r="I146" i="87"/>
  <c r="J146" i="87"/>
  <c r="K146" i="87"/>
  <c r="L146" i="87" s="1"/>
  <c r="G147" i="87"/>
  <c r="H147" i="87" s="1"/>
  <c r="I147" i="87"/>
  <c r="J147" i="87" s="1"/>
  <c r="K147" i="87"/>
  <c r="L147" i="87"/>
  <c r="G148" i="87"/>
  <c r="H148" i="87" s="1"/>
  <c r="I148" i="87"/>
  <c r="J148" i="87"/>
  <c r="K148" i="87"/>
  <c r="L148" i="87"/>
  <c r="G587" i="87"/>
  <c r="H587" i="87" s="1"/>
  <c r="I587" i="87"/>
  <c r="J587" i="87" s="1"/>
  <c r="K587" i="87"/>
  <c r="L587" i="87"/>
  <c r="G933" i="87"/>
  <c r="H933" i="87" s="1"/>
  <c r="I933" i="87"/>
  <c r="J933" i="87"/>
  <c r="K933" i="87"/>
  <c r="L933" i="87"/>
  <c r="G938" i="87"/>
  <c r="H938" i="87"/>
  <c r="I938" i="87"/>
  <c r="J938" i="87" s="1"/>
  <c r="K938" i="87"/>
  <c r="L938" i="87"/>
  <c r="G937" i="87"/>
  <c r="H937" i="87" s="1"/>
  <c r="I937" i="87"/>
  <c r="J937" i="87"/>
  <c r="K937" i="87"/>
  <c r="L937" i="87"/>
  <c r="G895" i="87"/>
  <c r="H895" i="87"/>
  <c r="I895" i="87"/>
  <c r="J895" i="87" s="1"/>
  <c r="K895" i="87"/>
  <c r="L895" i="87"/>
  <c r="G309" i="87"/>
  <c r="H309" i="87" s="1"/>
  <c r="I309" i="87"/>
  <c r="J309" i="87"/>
  <c r="K309" i="87"/>
  <c r="L309" i="87"/>
  <c r="G386" i="87"/>
  <c r="H386" i="87"/>
  <c r="I386" i="87"/>
  <c r="J386" i="87" s="1"/>
  <c r="K386" i="87"/>
  <c r="L386" i="87"/>
  <c r="G93" i="87"/>
  <c r="H93" i="87" s="1"/>
  <c r="I93" i="87"/>
  <c r="J93" i="87" s="1"/>
  <c r="K93" i="87"/>
  <c r="L93" i="87" s="1"/>
  <c r="G991" i="87"/>
  <c r="H991" i="87"/>
  <c r="I991" i="87"/>
  <c r="J991" i="87" s="1"/>
  <c r="K991" i="87"/>
  <c r="L991" i="87"/>
  <c r="G268" i="87"/>
  <c r="H268" i="87" s="1"/>
  <c r="I268" i="87"/>
  <c r="J268" i="87"/>
  <c r="K268" i="87"/>
  <c r="L268" i="87" s="1"/>
  <c r="G272" i="87"/>
  <c r="H272" i="87"/>
  <c r="I272" i="87"/>
  <c r="J272" i="87" s="1"/>
  <c r="K272" i="87"/>
  <c r="L272" i="87"/>
  <c r="G269" i="87"/>
  <c r="H269" i="87" s="1"/>
  <c r="I269" i="87"/>
  <c r="J269" i="87"/>
  <c r="K269" i="87"/>
  <c r="L269" i="87"/>
  <c r="G296" i="87"/>
  <c r="H296" i="87" s="1"/>
  <c r="I296" i="87"/>
  <c r="J296" i="87" s="1"/>
  <c r="K296" i="87"/>
  <c r="L296" i="87"/>
  <c r="G347" i="87"/>
  <c r="H347" i="87" s="1"/>
  <c r="I347" i="87"/>
  <c r="J347" i="87"/>
  <c r="K347" i="87"/>
  <c r="L347" i="87"/>
  <c r="G641" i="87"/>
  <c r="H641" i="87"/>
  <c r="I641" i="87"/>
  <c r="J641" i="87" s="1"/>
  <c r="K641" i="87"/>
  <c r="L641" i="87"/>
  <c r="G551" i="87"/>
  <c r="H551" i="87" s="1"/>
  <c r="I551" i="87"/>
  <c r="J551" i="87"/>
  <c r="K551" i="87"/>
  <c r="L551" i="87"/>
  <c r="G557" i="87"/>
  <c r="H557" i="87"/>
  <c r="I557" i="87"/>
  <c r="J557" i="87" s="1"/>
  <c r="K557" i="87"/>
  <c r="L557" i="87"/>
  <c r="G582" i="87"/>
  <c r="H582" i="87" s="1"/>
  <c r="I582" i="87"/>
  <c r="J582" i="87"/>
  <c r="K582" i="87"/>
  <c r="L582" i="87"/>
  <c r="I451" i="70"/>
  <c r="J451" i="70"/>
  <c r="K451" i="70"/>
  <c r="L451" i="70"/>
  <c r="M451" i="70"/>
  <c r="N451" i="70"/>
  <c r="O451" i="70"/>
  <c r="P451" i="70"/>
  <c r="Q451" i="70"/>
  <c r="R451" i="70"/>
  <c r="S451" i="70"/>
  <c r="T451" i="70"/>
  <c r="I770" i="70"/>
  <c r="J770" i="70"/>
  <c r="K770" i="70"/>
  <c r="L770" i="70"/>
  <c r="M770" i="70"/>
  <c r="N770" i="70"/>
  <c r="O770" i="70"/>
  <c r="P770" i="70"/>
  <c r="Q770" i="70"/>
  <c r="R770" i="70"/>
  <c r="S770" i="70"/>
  <c r="T770" i="70"/>
  <c r="I730" i="70"/>
  <c r="J730" i="70"/>
  <c r="K730" i="70"/>
  <c r="L730" i="70"/>
  <c r="M730" i="70"/>
  <c r="N730" i="70"/>
  <c r="O730" i="70"/>
  <c r="P730" i="70"/>
  <c r="Q730" i="70"/>
  <c r="R730" i="70"/>
  <c r="S730" i="70"/>
  <c r="T730" i="70"/>
  <c r="I558" i="70"/>
  <c r="J558" i="70"/>
  <c r="K558" i="70"/>
  <c r="L558" i="70"/>
  <c r="M558" i="70"/>
  <c r="N558" i="70"/>
  <c r="O558" i="70"/>
  <c r="P558" i="70"/>
  <c r="Q558" i="70"/>
  <c r="R558" i="70"/>
  <c r="S558" i="70"/>
  <c r="T558" i="70"/>
  <c r="I872" i="70"/>
  <c r="J872" i="70"/>
  <c r="K872" i="70"/>
  <c r="L872" i="70"/>
  <c r="M872" i="70"/>
  <c r="N872" i="70"/>
  <c r="O872" i="70"/>
  <c r="P872" i="70"/>
  <c r="Q872" i="70"/>
  <c r="R872" i="70"/>
  <c r="S872" i="70"/>
  <c r="T872" i="70"/>
  <c r="I712" i="70"/>
  <c r="J712" i="70"/>
  <c r="K712" i="70"/>
  <c r="L712" i="70"/>
  <c r="M712" i="70"/>
  <c r="N712" i="70"/>
  <c r="O712" i="70"/>
  <c r="P712" i="70"/>
  <c r="Q712" i="70"/>
  <c r="R712" i="70"/>
  <c r="S712" i="70"/>
  <c r="T712" i="70"/>
  <c r="I553" i="70"/>
  <c r="J553" i="70"/>
  <c r="K553" i="70"/>
  <c r="L553" i="70"/>
  <c r="M553" i="70"/>
  <c r="N553" i="70"/>
  <c r="O553" i="70"/>
  <c r="P553" i="70"/>
  <c r="Q553" i="70"/>
  <c r="R553" i="70"/>
  <c r="S553" i="70"/>
  <c r="T553" i="70"/>
  <c r="I109" i="70"/>
  <c r="J109" i="70"/>
  <c r="K109" i="70"/>
  <c r="L109" i="70"/>
  <c r="M109" i="70"/>
  <c r="N109" i="70"/>
  <c r="O109" i="70"/>
  <c r="P109" i="70"/>
  <c r="Q109" i="70"/>
  <c r="R109" i="70"/>
  <c r="S109" i="70"/>
  <c r="T109" i="70"/>
  <c r="I833" i="70"/>
  <c r="J833" i="70"/>
  <c r="K833" i="70"/>
  <c r="L833" i="70"/>
  <c r="M833" i="70"/>
  <c r="N833" i="70"/>
  <c r="O833" i="70"/>
  <c r="P833" i="70"/>
  <c r="Q833" i="70"/>
  <c r="R833" i="70"/>
  <c r="S833" i="70"/>
  <c r="T833" i="70"/>
  <c r="I53" i="70"/>
  <c r="J53" i="70"/>
  <c r="K53" i="70"/>
  <c r="L53" i="70"/>
  <c r="M53" i="70"/>
  <c r="N53" i="70"/>
  <c r="O53" i="70"/>
  <c r="P53" i="70"/>
  <c r="Q53" i="70"/>
  <c r="R53" i="70"/>
  <c r="S53" i="70"/>
  <c r="T53" i="70"/>
  <c r="I832" i="70"/>
  <c r="J832" i="70"/>
  <c r="K832" i="70"/>
  <c r="L832" i="70"/>
  <c r="M832" i="70"/>
  <c r="N832" i="70"/>
  <c r="O832" i="70"/>
  <c r="P832" i="70"/>
  <c r="Q832" i="70"/>
  <c r="R832" i="70"/>
  <c r="S832" i="70"/>
  <c r="T832" i="70"/>
  <c r="I89" i="70"/>
  <c r="J89" i="70"/>
  <c r="K89" i="70"/>
  <c r="L89" i="70"/>
  <c r="M89" i="70"/>
  <c r="N89" i="70"/>
  <c r="O89" i="70"/>
  <c r="P89" i="70"/>
  <c r="Q89" i="70"/>
  <c r="R89" i="70"/>
  <c r="S89" i="70"/>
  <c r="T89" i="70"/>
  <c r="I463" i="70"/>
  <c r="J463" i="70"/>
  <c r="K463" i="70"/>
  <c r="L463" i="70"/>
  <c r="M463" i="70"/>
  <c r="N463" i="70"/>
  <c r="O463" i="70"/>
  <c r="P463" i="70"/>
  <c r="Q463" i="70"/>
  <c r="R463" i="70"/>
  <c r="S463" i="70"/>
  <c r="T463" i="70"/>
  <c r="I62" i="70"/>
  <c r="J62" i="70"/>
  <c r="K62" i="70"/>
  <c r="L62" i="70"/>
  <c r="M62" i="70"/>
  <c r="N62" i="70"/>
  <c r="O62" i="70"/>
  <c r="P62" i="70"/>
  <c r="Q62" i="70"/>
  <c r="R62" i="70"/>
  <c r="S62" i="70"/>
  <c r="T62" i="70"/>
  <c r="I287" i="70"/>
  <c r="J287" i="70"/>
  <c r="K287" i="70"/>
  <c r="L287" i="70"/>
  <c r="M287" i="70"/>
  <c r="N287" i="70"/>
  <c r="O287" i="70"/>
  <c r="P287" i="70"/>
  <c r="Q287" i="70"/>
  <c r="R287" i="70"/>
  <c r="S287" i="70"/>
  <c r="T287" i="70"/>
  <c r="I982" i="70"/>
  <c r="J982" i="70"/>
  <c r="K982" i="70"/>
  <c r="L982" i="70"/>
  <c r="M982" i="70"/>
  <c r="N982" i="70"/>
  <c r="O982" i="70"/>
  <c r="P982" i="70"/>
  <c r="Q982" i="70"/>
  <c r="R982" i="70"/>
  <c r="S982" i="70"/>
  <c r="T982" i="70"/>
  <c r="I684" i="70"/>
  <c r="J684" i="70"/>
  <c r="K684" i="70"/>
  <c r="L684" i="70"/>
  <c r="M684" i="70"/>
  <c r="N684" i="70"/>
  <c r="O684" i="70"/>
  <c r="P684" i="70"/>
  <c r="Q684" i="70"/>
  <c r="R684" i="70"/>
  <c r="S684" i="70"/>
  <c r="T684" i="70"/>
  <c r="I644" i="70"/>
  <c r="J644" i="70"/>
  <c r="K644" i="70"/>
  <c r="L644" i="70"/>
  <c r="M644" i="70"/>
  <c r="N644" i="70"/>
  <c r="O644" i="70"/>
  <c r="P644" i="70"/>
  <c r="Q644" i="70"/>
  <c r="R644" i="70"/>
  <c r="S644" i="70"/>
  <c r="T644" i="70"/>
  <c r="I414" i="70"/>
  <c r="J414" i="70"/>
  <c r="K414" i="70"/>
  <c r="L414" i="70"/>
  <c r="M414" i="70"/>
  <c r="N414" i="70"/>
  <c r="O414" i="70"/>
  <c r="P414" i="70"/>
  <c r="Q414" i="70"/>
  <c r="R414" i="70"/>
  <c r="S414" i="70"/>
  <c r="T414" i="70"/>
  <c r="I683" i="70"/>
  <c r="J683" i="70"/>
  <c r="K683" i="70"/>
  <c r="L683" i="70"/>
  <c r="M683" i="70"/>
  <c r="N683" i="70"/>
  <c r="O683" i="70"/>
  <c r="P683" i="70"/>
  <c r="Q683" i="70"/>
  <c r="R683" i="70"/>
  <c r="S683" i="70"/>
  <c r="T683" i="70"/>
  <c r="I437" i="70"/>
  <c r="J437" i="70"/>
  <c r="K437" i="70"/>
  <c r="L437" i="70"/>
  <c r="M437" i="70"/>
  <c r="N437" i="70"/>
  <c r="O437" i="70"/>
  <c r="P437" i="70"/>
  <c r="Q437" i="70"/>
  <c r="R437" i="70"/>
  <c r="S437" i="70"/>
  <c r="T437" i="70"/>
  <c r="I505" i="70"/>
  <c r="J505" i="70"/>
  <c r="K505" i="70"/>
  <c r="L505" i="70"/>
  <c r="M505" i="70"/>
  <c r="N505" i="70"/>
  <c r="O505" i="70"/>
  <c r="P505" i="70"/>
  <c r="Q505" i="70"/>
  <c r="R505" i="70"/>
  <c r="S505" i="70"/>
  <c r="T505" i="70"/>
  <c r="I420" i="70"/>
  <c r="J420" i="70"/>
  <c r="K420" i="70"/>
  <c r="L420" i="70"/>
  <c r="M420" i="70"/>
  <c r="N420" i="70"/>
  <c r="O420" i="70"/>
  <c r="P420" i="70"/>
  <c r="Q420" i="70"/>
  <c r="R420" i="70"/>
  <c r="S420" i="70"/>
  <c r="T420" i="70"/>
  <c r="I469" i="70"/>
  <c r="J469" i="70"/>
  <c r="K469" i="70"/>
  <c r="L469" i="70"/>
  <c r="M469" i="70"/>
  <c r="N469" i="70"/>
  <c r="O469" i="70"/>
  <c r="P469" i="70"/>
  <c r="Q469" i="70"/>
  <c r="R469" i="70"/>
  <c r="S469" i="70"/>
  <c r="T469" i="70"/>
  <c r="I767" i="70"/>
  <c r="J767" i="70"/>
  <c r="K767" i="70"/>
  <c r="L767" i="70"/>
  <c r="M767" i="70"/>
  <c r="N767" i="70"/>
  <c r="O767" i="70"/>
  <c r="P767" i="70"/>
  <c r="Q767" i="70"/>
  <c r="R767" i="70"/>
  <c r="S767" i="70"/>
  <c r="T767" i="70"/>
  <c r="I920" i="70"/>
  <c r="J920" i="70"/>
  <c r="K920" i="70"/>
  <c r="L920" i="70"/>
  <c r="M920" i="70"/>
  <c r="N920" i="70"/>
  <c r="O920" i="70"/>
  <c r="P920" i="70"/>
  <c r="Q920" i="70"/>
  <c r="R920" i="70"/>
  <c r="S920" i="70"/>
  <c r="T920" i="70"/>
  <c r="I621" i="70"/>
  <c r="J621" i="70"/>
  <c r="K621" i="70"/>
  <c r="L621" i="70"/>
  <c r="M621" i="70"/>
  <c r="N621" i="70"/>
  <c r="O621" i="70"/>
  <c r="P621" i="70"/>
  <c r="Q621" i="70"/>
  <c r="R621" i="70"/>
  <c r="S621" i="70"/>
  <c r="T621" i="70"/>
  <c r="I584" i="70"/>
  <c r="J584" i="70"/>
  <c r="K584" i="70"/>
  <c r="L584" i="70"/>
  <c r="M584" i="70"/>
  <c r="N584" i="70"/>
  <c r="O584" i="70"/>
  <c r="P584" i="70"/>
  <c r="Q584" i="70"/>
  <c r="R584" i="70"/>
  <c r="S584" i="70"/>
  <c r="T584" i="70"/>
  <c r="I922" i="70"/>
  <c r="J922" i="70"/>
  <c r="K922" i="70"/>
  <c r="L922" i="70"/>
  <c r="M922" i="70"/>
  <c r="N922" i="70"/>
  <c r="O922" i="70"/>
  <c r="P922" i="70"/>
  <c r="Q922" i="70"/>
  <c r="R922" i="70"/>
  <c r="S922" i="70"/>
  <c r="T922" i="70"/>
  <c r="I909" i="70"/>
  <c r="J909" i="70"/>
  <c r="K909" i="70"/>
  <c r="L909" i="70"/>
  <c r="M909" i="70"/>
  <c r="N909" i="70"/>
  <c r="O909" i="70"/>
  <c r="P909" i="70"/>
  <c r="Q909" i="70"/>
  <c r="R909" i="70"/>
  <c r="S909" i="70"/>
  <c r="T909" i="70"/>
  <c r="I862" i="70"/>
  <c r="J862" i="70"/>
  <c r="K862" i="70"/>
  <c r="L862" i="70"/>
  <c r="M862" i="70"/>
  <c r="N862" i="70"/>
  <c r="O862" i="70"/>
  <c r="P862" i="70"/>
  <c r="Q862" i="70"/>
  <c r="R862" i="70"/>
  <c r="S862" i="70"/>
  <c r="T862" i="70"/>
  <c r="I566" i="70"/>
  <c r="J566" i="70"/>
  <c r="K566" i="70"/>
  <c r="L566" i="70"/>
  <c r="M566" i="70"/>
  <c r="N566" i="70"/>
  <c r="O566" i="70"/>
  <c r="P566" i="70"/>
  <c r="Q566" i="70"/>
  <c r="R566" i="70"/>
  <c r="S566" i="70"/>
  <c r="T566" i="70"/>
  <c r="I18" i="70"/>
  <c r="J18" i="70"/>
  <c r="K18" i="70"/>
  <c r="L18" i="70"/>
  <c r="M18" i="70"/>
  <c r="N18" i="70"/>
  <c r="O18" i="70"/>
  <c r="P18" i="70"/>
  <c r="Q18" i="70"/>
  <c r="R18" i="70"/>
  <c r="S18" i="70"/>
  <c r="T18" i="70"/>
  <c r="I563" i="70"/>
  <c r="J563" i="70"/>
  <c r="K563" i="70"/>
  <c r="L563" i="70"/>
  <c r="M563" i="70"/>
  <c r="N563" i="70"/>
  <c r="O563" i="70"/>
  <c r="P563" i="70"/>
  <c r="Q563" i="70"/>
  <c r="R563" i="70"/>
  <c r="S563" i="70"/>
  <c r="T563" i="70"/>
  <c r="I281" i="70"/>
  <c r="J281" i="70"/>
  <c r="K281" i="70"/>
  <c r="L281" i="70"/>
  <c r="M281" i="70"/>
  <c r="N281" i="70"/>
  <c r="O281" i="70"/>
  <c r="P281" i="70"/>
  <c r="Q281" i="70"/>
  <c r="R281" i="70"/>
  <c r="S281" i="70"/>
  <c r="T281" i="70"/>
  <c r="I545" i="70"/>
  <c r="J545" i="70"/>
  <c r="K545" i="70"/>
  <c r="L545" i="70"/>
  <c r="M545" i="70"/>
  <c r="N545" i="70"/>
  <c r="O545" i="70"/>
  <c r="P545" i="70"/>
  <c r="Q545" i="70"/>
  <c r="R545" i="70"/>
  <c r="S545" i="70"/>
  <c r="T545" i="70"/>
  <c r="I721" i="70"/>
  <c r="J721" i="70"/>
  <c r="K721" i="70"/>
  <c r="L721" i="70"/>
  <c r="M721" i="70"/>
  <c r="N721" i="70"/>
  <c r="O721" i="70"/>
  <c r="P721" i="70"/>
  <c r="Q721" i="70"/>
  <c r="R721" i="70"/>
  <c r="S721" i="70"/>
  <c r="T721" i="70"/>
  <c r="I188" i="70"/>
  <c r="J188" i="70"/>
  <c r="K188" i="70"/>
  <c r="L188" i="70"/>
  <c r="M188" i="70"/>
  <c r="N188" i="70"/>
  <c r="O188" i="70"/>
  <c r="P188" i="70"/>
  <c r="Q188" i="70"/>
  <c r="R188" i="70"/>
  <c r="S188" i="70"/>
  <c r="T188" i="70"/>
  <c r="I959" i="70"/>
  <c r="J959" i="70"/>
  <c r="K959" i="70"/>
  <c r="L959" i="70"/>
  <c r="M959" i="70"/>
  <c r="N959" i="70"/>
  <c r="O959" i="70"/>
  <c r="P959" i="70"/>
  <c r="Q959" i="70"/>
  <c r="R959" i="70"/>
  <c r="S959" i="70"/>
  <c r="T959" i="70"/>
  <c r="I476" i="70"/>
  <c r="J476" i="70"/>
  <c r="K476" i="70"/>
  <c r="L476" i="70"/>
  <c r="M476" i="70"/>
  <c r="N476" i="70"/>
  <c r="O476" i="70"/>
  <c r="P476" i="70"/>
  <c r="Q476" i="70"/>
  <c r="R476" i="70"/>
  <c r="S476" i="70"/>
  <c r="T476" i="70"/>
  <c r="I497" i="70"/>
  <c r="J497" i="70"/>
  <c r="K497" i="70"/>
  <c r="L497" i="70"/>
  <c r="M497" i="70"/>
  <c r="N497" i="70"/>
  <c r="O497" i="70"/>
  <c r="P497" i="70"/>
  <c r="Q497" i="70"/>
  <c r="R497" i="70"/>
  <c r="S497" i="70"/>
  <c r="T497" i="70"/>
  <c r="I207" i="70"/>
  <c r="J207" i="70"/>
  <c r="K207" i="70"/>
  <c r="L207" i="70"/>
  <c r="M207" i="70"/>
  <c r="N207" i="70"/>
  <c r="O207" i="70"/>
  <c r="P207" i="70"/>
  <c r="Q207" i="70"/>
  <c r="R207" i="70"/>
  <c r="S207" i="70"/>
  <c r="T207" i="70"/>
  <c r="I262" i="70"/>
  <c r="J262" i="70"/>
  <c r="K262" i="70"/>
  <c r="L262" i="70"/>
  <c r="M262" i="70"/>
  <c r="N262" i="70"/>
  <c r="O262" i="70"/>
  <c r="P262" i="70"/>
  <c r="Q262" i="70"/>
  <c r="R262" i="70"/>
  <c r="S262" i="70"/>
  <c r="T262" i="70"/>
  <c r="I454" i="70"/>
  <c r="J454" i="70"/>
  <c r="K454" i="70"/>
  <c r="L454" i="70"/>
  <c r="M454" i="70"/>
  <c r="N454" i="70"/>
  <c r="O454" i="70"/>
  <c r="P454" i="70"/>
  <c r="Q454" i="70"/>
  <c r="R454" i="70"/>
  <c r="S454" i="70"/>
  <c r="T454" i="70"/>
  <c r="I888" i="70"/>
  <c r="J888" i="70"/>
  <c r="K888" i="70"/>
  <c r="L888" i="70"/>
  <c r="M888" i="70"/>
  <c r="N888" i="70"/>
  <c r="O888" i="70"/>
  <c r="P888" i="70"/>
  <c r="Q888" i="70"/>
  <c r="R888" i="70"/>
  <c r="S888" i="70"/>
  <c r="T888" i="70"/>
  <c r="I282" i="70"/>
  <c r="J282" i="70"/>
  <c r="K282" i="70"/>
  <c r="L282" i="70"/>
  <c r="M282" i="70"/>
  <c r="N282" i="70"/>
  <c r="O282" i="70"/>
  <c r="P282" i="70"/>
  <c r="Q282" i="70"/>
  <c r="R282" i="70"/>
  <c r="S282" i="70"/>
  <c r="T282" i="70"/>
  <c r="I838" i="70"/>
  <c r="J838" i="70"/>
  <c r="K838" i="70"/>
  <c r="L838" i="70"/>
  <c r="M838" i="70"/>
  <c r="N838" i="70"/>
  <c r="O838" i="70"/>
  <c r="P838" i="70"/>
  <c r="Q838" i="70"/>
  <c r="R838" i="70"/>
  <c r="S838" i="70"/>
  <c r="T838" i="70"/>
  <c r="I300" i="70"/>
  <c r="J300" i="70"/>
  <c r="K300" i="70"/>
  <c r="L300" i="70"/>
  <c r="M300" i="70"/>
  <c r="N300" i="70"/>
  <c r="O300" i="70"/>
  <c r="P300" i="70"/>
  <c r="Q300" i="70"/>
  <c r="R300" i="70"/>
  <c r="S300" i="70"/>
  <c r="T300" i="70"/>
  <c r="I604" i="70"/>
  <c r="J604" i="70"/>
  <c r="K604" i="70"/>
  <c r="L604" i="70"/>
  <c r="M604" i="70"/>
  <c r="N604" i="70"/>
  <c r="O604" i="70"/>
  <c r="P604" i="70"/>
  <c r="Q604" i="70"/>
  <c r="R604" i="70"/>
  <c r="S604" i="70"/>
  <c r="T604" i="70"/>
  <c r="I692" i="70"/>
  <c r="J692" i="70"/>
  <c r="K692" i="70"/>
  <c r="L692" i="70"/>
  <c r="M692" i="70"/>
  <c r="N692" i="70"/>
  <c r="O692" i="70"/>
  <c r="P692" i="70"/>
  <c r="Q692" i="70"/>
  <c r="R692" i="70"/>
  <c r="S692" i="70"/>
  <c r="T692" i="70"/>
  <c r="I741" i="70"/>
  <c r="J741" i="70"/>
  <c r="K741" i="70"/>
  <c r="L741" i="70"/>
  <c r="M741" i="70"/>
  <c r="N741" i="70"/>
  <c r="O741" i="70"/>
  <c r="P741" i="70"/>
  <c r="Q741" i="70"/>
  <c r="R741" i="70"/>
  <c r="S741" i="70"/>
  <c r="T741" i="70"/>
  <c r="I274" i="70"/>
  <c r="J274" i="70"/>
  <c r="K274" i="70"/>
  <c r="L274" i="70"/>
  <c r="M274" i="70"/>
  <c r="N274" i="70"/>
  <c r="O274" i="70"/>
  <c r="P274" i="70"/>
  <c r="Q274" i="70"/>
  <c r="R274" i="70"/>
  <c r="S274" i="70"/>
  <c r="T274" i="70"/>
  <c r="I571" i="70"/>
  <c r="J571" i="70"/>
  <c r="K571" i="70"/>
  <c r="L571" i="70"/>
  <c r="M571" i="70"/>
  <c r="N571" i="70"/>
  <c r="O571" i="70"/>
  <c r="P571" i="70"/>
  <c r="Q571" i="70"/>
  <c r="R571" i="70"/>
  <c r="S571" i="70"/>
  <c r="T571" i="70"/>
  <c r="I951" i="70"/>
  <c r="J951" i="70"/>
  <c r="K951" i="70"/>
  <c r="L951" i="70"/>
  <c r="M951" i="70"/>
  <c r="N951" i="70"/>
  <c r="O951" i="70"/>
  <c r="P951" i="70"/>
  <c r="Q951" i="70"/>
  <c r="R951" i="70"/>
  <c r="S951" i="70"/>
  <c r="T951" i="70"/>
  <c r="I694" i="70"/>
  <c r="J694" i="70"/>
  <c r="K694" i="70"/>
  <c r="L694" i="70"/>
  <c r="M694" i="70"/>
  <c r="N694" i="70"/>
  <c r="O694" i="70"/>
  <c r="P694" i="70"/>
  <c r="Q694" i="70"/>
  <c r="R694" i="70"/>
  <c r="S694" i="70"/>
  <c r="T694" i="70"/>
  <c r="I279" i="70"/>
  <c r="J279" i="70"/>
  <c r="K279" i="70"/>
  <c r="L279" i="70"/>
  <c r="M279" i="70"/>
  <c r="N279" i="70"/>
  <c r="O279" i="70"/>
  <c r="P279" i="70"/>
  <c r="Q279" i="70"/>
  <c r="R279" i="70"/>
  <c r="S279" i="70"/>
  <c r="T279" i="70"/>
  <c r="I706" i="70"/>
  <c r="J706" i="70"/>
  <c r="K706" i="70"/>
  <c r="L706" i="70"/>
  <c r="M706" i="70"/>
  <c r="N706" i="70"/>
  <c r="O706" i="70"/>
  <c r="P706" i="70"/>
  <c r="Q706" i="70"/>
  <c r="R706" i="70"/>
  <c r="S706" i="70"/>
  <c r="T706" i="70"/>
  <c r="I23" i="70"/>
  <c r="J23" i="70"/>
  <c r="K23" i="70"/>
  <c r="L23" i="70"/>
  <c r="M23" i="70"/>
  <c r="N23" i="70"/>
  <c r="O23" i="70"/>
  <c r="P23" i="70"/>
  <c r="Q23" i="70"/>
  <c r="R23" i="70"/>
  <c r="S23" i="70"/>
  <c r="T23" i="70"/>
  <c r="I127" i="70"/>
  <c r="J127" i="70"/>
  <c r="K127" i="70"/>
  <c r="L127" i="70"/>
  <c r="M127" i="70"/>
  <c r="N127" i="70"/>
  <c r="O127" i="70"/>
  <c r="P127" i="70"/>
  <c r="Q127" i="70"/>
  <c r="R127" i="70"/>
  <c r="S127" i="70"/>
  <c r="T127" i="70"/>
  <c r="I130" i="70"/>
  <c r="J130" i="70"/>
  <c r="K130" i="70"/>
  <c r="L130" i="70"/>
  <c r="M130" i="70"/>
  <c r="N130" i="70"/>
  <c r="O130" i="70"/>
  <c r="P130" i="70"/>
  <c r="Q130" i="70"/>
  <c r="R130" i="70"/>
  <c r="S130" i="70"/>
  <c r="T130" i="70"/>
  <c r="I927" i="70"/>
  <c r="J927" i="70"/>
  <c r="K927" i="70"/>
  <c r="L927" i="70"/>
  <c r="M927" i="70"/>
  <c r="N927" i="70"/>
  <c r="O927" i="70"/>
  <c r="P927" i="70"/>
  <c r="Q927" i="70"/>
  <c r="R927" i="70"/>
  <c r="S927" i="70"/>
  <c r="T927" i="70"/>
  <c r="I128" i="70"/>
  <c r="J128" i="70"/>
  <c r="K128" i="70"/>
  <c r="L128" i="70"/>
  <c r="M128" i="70"/>
  <c r="N128" i="70"/>
  <c r="O128" i="70"/>
  <c r="P128" i="70"/>
  <c r="Q128" i="70"/>
  <c r="R128" i="70"/>
  <c r="S128" i="70"/>
  <c r="T128" i="70"/>
  <c r="I663" i="70"/>
  <c r="J663" i="70"/>
  <c r="K663" i="70"/>
  <c r="L663" i="70"/>
  <c r="M663" i="70"/>
  <c r="N663" i="70"/>
  <c r="O663" i="70"/>
  <c r="P663" i="70"/>
  <c r="Q663" i="70"/>
  <c r="R663" i="70"/>
  <c r="S663" i="70"/>
  <c r="T663" i="70"/>
  <c r="I76" i="70"/>
  <c r="J76" i="70"/>
  <c r="K76" i="70"/>
  <c r="L76" i="70"/>
  <c r="M76" i="70"/>
  <c r="N76" i="70"/>
  <c r="O76" i="70"/>
  <c r="P76" i="70"/>
  <c r="Q76" i="70"/>
  <c r="R76" i="70"/>
  <c r="S76" i="70"/>
  <c r="T76" i="70"/>
  <c r="I180" i="70"/>
  <c r="J180" i="70"/>
  <c r="K180" i="70"/>
  <c r="L180" i="70"/>
  <c r="M180" i="70"/>
  <c r="N180" i="70"/>
  <c r="O180" i="70"/>
  <c r="P180" i="70"/>
  <c r="Q180" i="70"/>
  <c r="R180" i="70"/>
  <c r="S180" i="70"/>
  <c r="T180" i="70"/>
  <c r="I24" i="70"/>
  <c r="J24" i="70"/>
  <c r="K24" i="70"/>
  <c r="L24" i="70"/>
  <c r="M24" i="70"/>
  <c r="N24" i="70"/>
  <c r="O24" i="70"/>
  <c r="P24" i="70"/>
  <c r="Q24" i="70"/>
  <c r="R24" i="70"/>
  <c r="S24" i="70"/>
  <c r="T24" i="70"/>
  <c r="I117" i="70"/>
  <c r="J117" i="70"/>
  <c r="K117" i="70"/>
  <c r="L117" i="70"/>
  <c r="M117" i="70"/>
  <c r="N117" i="70"/>
  <c r="O117" i="70"/>
  <c r="P117" i="70"/>
  <c r="Q117" i="70"/>
  <c r="R117" i="70"/>
  <c r="S117" i="70"/>
  <c r="T117" i="70"/>
  <c r="I501" i="70"/>
  <c r="J501" i="70"/>
  <c r="K501" i="70"/>
  <c r="L501" i="70"/>
  <c r="M501" i="70"/>
  <c r="N501" i="70"/>
  <c r="O501" i="70"/>
  <c r="P501" i="70"/>
  <c r="Q501" i="70"/>
  <c r="R501" i="70"/>
  <c r="S501" i="70"/>
  <c r="T501" i="70"/>
  <c r="I820" i="70"/>
  <c r="J820" i="70"/>
  <c r="K820" i="70"/>
  <c r="L820" i="70"/>
  <c r="M820" i="70"/>
  <c r="N820" i="70"/>
  <c r="O820" i="70"/>
  <c r="P820" i="70"/>
  <c r="Q820" i="70"/>
  <c r="R820" i="70"/>
  <c r="S820" i="70"/>
  <c r="T820" i="70"/>
  <c r="I719" i="70"/>
  <c r="J719" i="70"/>
  <c r="K719" i="70"/>
  <c r="L719" i="70"/>
  <c r="M719" i="70"/>
  <c r="N719" i="70"/>
  <c r="O719" i="70"/>
  <c r="P719" i="70"/>
  <c r="Q719" i="70"/>
  <c r="R719" i="70"/>
  <c r="S719" i="70"/>
  <c r="T719" i="70"/>
  <c r="I639" i="70"/>
  <c r="J639" i="70"/>
  <c r="K639" i="70"/>
  <c r="L639" i="70"/>
  <c r="M639" i="70"/>
  <c r="N639" i="70"/>
  <c r="O639" i="70"/>
  <c r="P639" i="70"/>
  <c r="Q639" i="70"/>
  <c r="R639" i="70"/>
  <c r="S639" i="70"/>
  <c r="T639" i="70"/>
  <c r="I651" i="70"/>
  <c r="J651" i="70"/>
  <c r="K651" i="70"/>
  <c r="L651" i="70"/>
  <c r="M651" i="70"/>
  <c r="N651" i="70"/>
  <c r="O651" i="70"/>
  <c r="P651" i="70"/>
  <c r="Q651" i="70"/>
  <c r="R651" i="70"/>
  <c r="S651" i="70"/>
  <c r="T651" i="70"/>
  <c r="I886" i="70"/>
  <c r="J886" i="70"/>
  <c r="K886" i="70"/>
  <c r="L886" i="70"/>
  <c r="M886" i="70"/>
  <c r="N886" i="70"/>
  <c r="O886" i="70"/>
  <c r="P886" i="70"/>
  <c r="Q886" i="70"/>
  <c r="R886" i="70"/>
  <c r="S886" i="70"/>
  <c r="T886" i="70"/>
  <c r="I394" i="70"/>
  <c r="J394" i="70"/>
  <c r="K394" i="70"/>
  <c r="L394" i="70"/>
  <c r="M394" i="70"/>
  <c r="N394" i="70"/>
  <c r="O394" i="70"/>
  <c r="P394" i="70"/>
  <c r="Q394" i="70"/>
  <c r="R394" i="70"/>
  <c r="S394" i="70"/>
  <c r="T394" i="70"/>
  <c r="I935" i="70"/>
  <c r="J935" i="70"/>
  <c r="K935" i="70"/>
  <c r="L935" i="70"/>
  <c r="M935" i="70"/>
  <c r="N935" i="70"/>
  <c r="O935" i="70"/>
  <c r="P935" i="70"/>
  <c r="Q935" i="70"/>
  <c r="R935" i="70"/>
  <c r="S935" i="70"/>
  <c r="T935" i="70"/>
  <c r="I114" i="70"/>
  <c r="J114" i="70"/>
  <c r="K114" i="70"/>
  <c r="L114" i="70"/>
  <c r="M114" i="70"/>
  <c r="N114" i="70"/>
  <c r="O114" i="70"/>
  <c r="P114" i="70"/>
  <c r="Q114" i="70"/>
  <c r="R114" i="70"/>
  <c r="S114" i="70"/>
  <c r="T114" i="70"/>
  <c r="I799" i="70"/>
  <c r="J799" i="70"/>
  <c r="K799" i="70"/>
  <c r="L799" i="70"/>
  <c r="M799" i="70"/>
  <c r="N799" i="70"/>
  <c r="O799" i="70"/>
  <c r="P799" i="70"/>
  <c r="Q799" i="70"/>
  <c r="R799" i="70"/>
  <c r="S799" i="70"/>
  <c r="T799" i="70"/>
  <c r="I652" i="70"/>
  <c r="J652" i="70"/>
  <c r="K652" i="70"/>
  <c r="L652" i="70"/>
  <c r="M652" i="70"/>
  <c r="N652" i="70"/>
  <c r="O652" i="70"/>
  <c r="P652" i="70"/>
  <c r="Q652" i="70"/>
  <c r="R652" i="70"/>
  <c r="S652" i="70"/>
  <c r="T652" i="70"/>
  <c r="I914" i="70"/>
  <c r="J914" i="70"/>
  <c r="K914" i="70"/>
  <c r="L914" i="70"/>
  <c r="M914" i="70"/>
  <c r="N914" i="70"/>
  <c r="O914" i="70"/>
  <c r="P914" i="70"/>
  <c r="Q914" i="70"/>
  <c r="R914" i="70"/>
  <c r="S914" i="70"/>
  <c r="T914" i="70"/>
  <c r="I143" i="70"/>
  <c r="J143" i="70"/>
  <c r="K143" i="70"/>
  <c r="L143" i="70"/>
  <c r="M143" i="70"/>
  <c r="N143" i="70"/>
  <c r="O143" i="70"/>
  <c r="P143" i="70"/>
  <c r="Q143" i="70"/>
  <c r="R143" i="70"/>
  <c r="S143" i="70"/>
  <c r="T143" i="70"/>
  <c r="I633" i="70"/>
  <c r="J633" i="70"/>
  <c r="K633" i="70"/>
  <c r="L633" i="70"/>
  <c r="M633" i="70"/>
  <c r="N633" i="70"/>
  <c r="O633" i="70"/>
  <c r="P633" i="70"/>
  <c r="Q633" i="70"/>
  <c r="R633" i="70"/>
  <c r="S633" i="70"/>
  <c r="T633" i="70"/>
  <c r="I507" i="70"/>
  <c r="J507" i="70"/>
  <c r="K507" i="70"/>
  <c r="L507" i="70"/>
  <c r="M507" i="70"/>
  <c r="N507" i="70"/>
  <c r="O507" i="70"/>
  <c r="P507" i="70"/>
  <c r="Q507" i="70"/>
  <c r="R507" i="70"/>
  <c r="S507" i="70"/>
  <c r="T507" i="70"/>
  <c r="I873" i="70"/>
  <c r="J873" i="70"/>
  <c r="K873" i="70"/>
  <c r="L873" i="70"/>
  <c r="M873" i="70"/>
  <c r="N873" i="70"/>
  <c r="O873" i="70"/>
  <c r="P873" i="70"/>
  <c r="Q873" i="70"/>
  <c r="R873" i="70"/>
  <c r="S873" i="70"/>
  <c r="T873" i="70"/>
  <c r="I482" i="70"/>
  <c r="J482" i="70"/>
  <c r="K482" i="70"/>
  <c r="L482" i="70"/>
  <c r="M482" i="70"/>
  <c r="N482" i="70"/>
  <c r="O482" i="70"/>
  <c r="P482" i="70"/>
  <c r="Q482" i="70"/>
  <c r="R482" i="70"/>
  <c r="S482" i="70"/>
  <c r="T482" i="70"/>
  <c r="I337" i="70"/>
  <c r="J337" i="70"/>
  <c r="K337" i="70"/>
  <c r="L337" i="70"/>
  <c r="M337" i="70"/>
  <c r="N337" i="70"/>
  <c r="O337" i="70"/>
  <c r="P337" i="70"/>
  <c r="Q337" i="70"/>
  <c r="R337" i="70"/>
  <c r="S337" i="70"/>
  <c r="T337" i="70"/>
  <c r="I971" i="70"/>
  <c r="J971" i="70"/>
  <c r="K971" i="70"/>
  <c r="L971" i="70"/>
  <c r="M971" i="70"/>
  <c r="N971" i="70"/>
  <c r="O971" i="70"/>
  <c r="P971" i="70"/>
  <c r="Q971" i="70"/>
  <c r="R971" i="70"/>
  <c r="S971" i="70"/>
  <c r="T971" i="70"/>
  <c r="I855" i="70"/>
  <c r="J855" i="70"/>
  <c r="K855" i="70"/>
  <c r="L855" i="70"/>
  <c r="M855" i="70"/>
  <c r="N855" i="70"/>
  <c r="O855" i="70"/>
  <c r="P855" i="70"/>
  <c r="Q855" i="70"/>
  <c r="R855" i="70"/>
  <c r="S855" i="70"/>
  <c r="T855" i="70"/>
  <c r="I599" i="70"/>
  <c r="J599" i="70"/>
  <c r="K599" i="70"/>
  <c r="L599" i="70"/>
  <c r="M599" i="70"/>
  <c r="N599" i="70"/>
  <c r="O599" i="70"/>
  <c r="P599" i="70"/>
  <c r="Q599" i="70"/>
  <c r="R599" i="70"/>
  <c r="S599" i="70"/>
  <c r="T599" i="70"/>
  <c r="I542" i="70"/>
  <c r="J542" i="70"/>
  <c r="K542" i="70"/>
  <c r="L542" i="70"/>
  <c r="M542" i="70"/>
  <c r="N542" i="70"/>
  <c r="O542" i="70"/>
  <c r="P542" i="70"/>
  <c r="Q542" i="70"/>
  <c r="R542" i="70"/>
  <c r="S542" i="70"/>
  <c r="T542" i="70"/>
  <c r="I611" i="70"/>
  <c r="J611" i="70"/>
  <c r="K611" i="70"/>
  <c r="L611" i="70"/>
  <c r="M611" i="70"/>
  <c r="N611" i="70"/>
  <c r="O611" i="70"/>
  <c r="P611" i="70"/>
  <c r="Q611" i="70"/>
  <c r="R611" i="70"/>
  <c r="S611" i="70"/>
  <c r="T611" i="70"/>
  <c r="I720" i="70"/>
  <c r="J720" i="70"/>
  <c r="K720" i="70"/>
  <c r="L720" i="70"/>
  <c r="M720" i="70"/>
  <c r="N720" i="70"/>
  <c r="O720" i="70"/>
  <c r="P720" i="70"/>
  <c r="Q720" i="70"/>
  <c r="R720" i="70"/>
  <c r="S720" i="70"/>
  <c r="T720" i="70"/>
  <c r="I473" i="70"/>
  <c r="J473" i="70"/>
  <c r="K473" i="70"/>
  <c r="L473" i="70"/>
  <c r="M473" i="70"/>
  <c r="N473" i="70"/>
  <c r="O473" i="70"/>
  <c r="P473" i="70"/>
  <c r="Q473" i="70"/>
  <c r="R473" i="70"/>
  <c r="S473" i="70"/>
  <c r="T473" i="70"/>
  <c r="I870" i="70"/>
  <c r="J870" i="70"/>
  <c r="K870" i="70"/>
  <c r="L870" i="70"/>
  <c r="M870" i="70"/>
  <c r="N870" i="70"/>
  <c r="O870" i="70"/>
  <c r="P870" i="70"/>
  <c r="Q870" i="70"/>
  <c r="R870" i="70"/>
  <c r="S870" i="70"/>
  <c r="T870" i="70"/>
  <c r="I193" i="70"/>
  <c r="J193" i="70"/>
  <c r="K193" i="70"/>
  <c r="L193" i="70"/>
  <c r="M193" i="70"/>
  <c r="N193" i="70"/>
  <c r="O193" i="70"/>
  <c r="P193" i="70"/>
  <c r="Q193" i="70"/>
  <c r="R193" i="70"/>
  <c r="S193" i="70"/>
  <c r="T193" i="70"/>
  <c r="I695" i="70"/>
  <c r="J695" i="70"/>
  <c r="K695" i="70"/>
  <c r="L695" i="70"/>
  <c r="M695" i="70"/>
  <c r="N695" i="70"/>
  <c r="O695" i="70"/>
  <c r="P695" i="70"/>
  <c r="Q695" i="70"/>
  <c r="R695" i="70"/>
  <c r="S695" i="70"/>
  <c r="T695" i="70"/>
  <c r="I487" i="70"/>
  <c r="J487" i="70"/>
  <c r="K487" i="70"/>
  <c r="L487" i="70"/>
  <c r="M487" i="70"/>
  <c r="N487" i="70"/>
  <c r="O487" i="70"/>
  <c r="P487" i="70"/>
  <c r="Q487" i="70"/>
  <c r="R487" i="70"/>
  <c r="S487" i="70"/>
  <c r="T487" i="70"/>
  <c r="I897" i="70"/>
  <c r="J897" i="70"/>
  <c r="K897" i="70"/>
  <c r="L897" i="70"/>
  <c r="M897" i="70"/>
  <c r="N897" i="70"/>
  <c r="O897" i="70"/>
  <c r="P897" i="70"/>
  <c r="Q897" i="70"/>
  <c r="R897" i="70"/>
  <c r="S897" i="70"/>
  <c r="T897" i="70"/>
  <c r="I979" i="70"/>
  <c r="J979" i="70"/>
  <c r="K979" i="70"/>
  <c r="L979" i="70"/>
  <c r="M979" i="70"/>
  <c r="N979" i="70"/>
  <c r="O979" i="70"/>
  <c r="P979" i="70"/>
  <c r="Q979" i="70"/>
  <c r="R979" i="70"/>
  <c r="S979" i="70"/>
  <c r="T979" i="70"/>
  <c r="I73" i="70"/>
  <c r="J73" i="70"/>
  <c r="K73" i="70"/>
  <c r="L73" i="70"/>
  <c r="M73" i="70"/>
  <c r="N73" i="70"/>
  <c r="O73" i="70"/>
  <c r="P73" i="70"/>
  <c r="Q73" i="70"/>
  <c r="R73" i="70"/>
  <c r="S73" i="70"/>
  <c r="T73" i="70"/>
  <c r="I578" i="70"/>
  <c r="J578" i="70"/>
  <c r="K578" i="70"/>
  <c r="L578" i="70"/>
  <c r="M578" i="70"/>
  <c r="N578" i="70"/>
  <c r="O578" i="70"/>
  <c r="P578" i="70"/>
  <c r="Q578" i="70"/>
  <c r="R578" i="70"/>
  <c r="S578" i="70"/>
  <c r="T578" i="70"/>
  <c r="I183" i="70"/>
  <c r="J183" i="70"/>
  <c r="K183" i="70"/>
  <c r="L183" i="70"/>
  <c r="M183" i="70"/>
  <c r="N183" i="70"/>
  <c r="O183" i="70"/>
  <c r="P183" i="70"/>
  <c r="Q183" i="70"/>
  <c r="R183" i="70"/>
  <c r="S183" i="70"/>
  <c r="T183" i="70"/>
  <c r="I434" i="70"/>
  <c r="J434" i="70"/>
  <c r="K434" i="70"/>
  <c r="L434" i="70"/>
  <c r="M434" i="70"/>
  <c r="N434" i="70"/>
  <c r="O434" i="70"/>
  <c r="P434" i="70"/>
  <c r="Q434" i="70"/>
  <c r="R434" i="70"/>
  <c r="S434" i="70"/>
  <c r="T434" i="70"/>
  <c r="I801" i="70"/>
  <c r="J801" i="70"/>
  <c r="K801" i="70"/>
  <c r="L801" i="70"/>
  <c r="M801" i="70"/>
  <c r="N801" i="70"/>
  <c r="O801" i="70"/>
  <c r="P801" i="70"/>
  <c r="Q801" i="70"/>
  <c r="R801" i="70"/>
  <c r="S801" i="70"/>
  <c r="T801" i="70"/>
  <c r="I591" i="70"/>
  <c r="J591" i="70"/>
  <c r="K591" i="70"/>
  <c r="L591" i="70"/>
  <c r="M591" i="70"/>
  <c r="N591" i="70"/>
  <c r="O591" i="70"/>
  <c r="P591" i="70"/>
  <c r="Q591" i="70"/>
  <c r="R591" i="70"/>
  <c r="S591" i="70"/>
  <c r="T591" i="70"/>
  <c r="I661" i="70"/>
  <c r="J661" i="70"/>
  <c r="K661" i="70"/>
  <c r="L661" i="70"/>
  <c r="M661" i="70"/>
  <c r="N661" i="70"/>
  <c r="O661" i="70"/>
  <c r="P661" i="70"/>
  <c r="Q661" i="70"/>
  <c r="R661" i="70"/>
  <c r="S661" i="70"/>
  <c r="T661" i="70"/>
  <c r="I335" i="70"/>
  <c r="J335" i="70"/>
  <c r="K335" i="70"/>
  <c r="L335" i="70"/>
  <c r="M335" i="70"/>
  <c r="N335" i="70"/>
  <c r="O335" i="70"/>
  <c r="P335" i="70"/>
  <c r="Q335" i="70"/>
  <c r="R335" i="70"/>
  <c r="S335" i="70"/>
  <c r="T335" i="70"/>
  <c r="I631" i="70"/>
  <c r="J631" i="70"/>
  <c r="K631" i="70"/>
  <c r="L631" i="70"/>
  <c r="M631" i="70"/>
  <c r="N631" i="70"/>
  <c r="O631" i="70"/>
  <c r="P631" i="70"/>
  <c r="Q631" i="70"/>
  <c r="R631" i="70"/>
  <c r="S631" i="70"/>
  <c r="T631" i="70"/>
  <c r="I729" i="70"/>
  <c r="J729" i="70"/>
  <c r="K729" i="70"/>
  <c r="L729" i="70"/>
  <c r="M729" i="70"/>
  <c r="N729" i="70"/>
  <c r="O729" i="70"/>
  <c r="P729" i="70"/>
  <c r="Q729" i="70"/>
  <c r="R729" i="70"/>
  <c r="S729" i="70"/>
  <c r="T729" i="70"/>
  <c r="I151" i="70"/>
  <c r="J151" i="70"/>
  <c r="K151" i="70"/>
  <c r="L151" i="70"/>
  <c r="M151" i="70"/>
  <c r="N151" i="70"/>
  <c r="O151" i="70"/>
  <c r="P151" i="70"/>
  <c r="Q151" i="70"/>
  <c r="R151" i="70"/>
  <c r="S151" i="70"/>
  <c r="T151" i="70"/>
  <c r="I277" i="70"/>
  <c r="J277" i="70"/>
  <c r="K277" i="70"/>
  <c r="L277" i="70"/>
  <c r="M277" i="70"/>
  <c r="N277" i="70"/>
  <c r="O277" i="70"/>
  <c r="P277" i="70"/>
  <c r="Q277" i="70"/>
  <c r="R277" i="70"/>
  <c r="S277" i="70"/>
  <c r="T277" i="70"/>
  <c r="I347" i="70"/>
  <c r="J347" i="70"/>
  <c r="K347" i="70"/>
  <c r="L347" i="70"/>
  <c r="M347" i="70"/>
  <c r="N347" i="70"/>
  <c r="O347" i="70"/>
  <c r="P347" i="70"/>
  <c r="Q347" i="70"/>
  <c r="R347" i="70"/>
  <c r="S347" i="70"/>
  <c r="T347" i="70"/>
  <c r="I341" i="70"/>
  <c r="J341" i="70"/>
  <c r="K341" i="70"/>
  <c r="L341" i="70"/>
  <c r="M341" i="70"/>
  <c r="N341" i="70"/>
  <c r="O341" i="70"/>
  <c r="P341" i="70"/>
  <c r="Q341" i="70"/>
  <c r="R341" i="70"/>
  <c r="S341" i="70"/>
  <c r="T341" i="70"/>
  <c r="I72" i="70"/>
  <c r="J72" i="70"/>
  <c r="K72" i="70"/>
  <c r="L72" i="70"/>
  <c r="M72" i="70"/>
  <c r="N72" i="70"/>
  <c r="O72" i="70"/>
  <c r="P72" i="70"/>
  <c r="Q72" i="70"/>
  <c r="R72" i="70"/>
  <c r="S72" i="70"/>
  <c r="T72" i="70"/>
  <c r="I594" i="70"/>
  <c r="J594" i="70"/>
  <c r="K594" i="70"/>
  <c r="L594" i="70"/>
  <c r="M594" i="70"/>
  <c r="N594" i="70"/>
  <c r="O594" i="70"/>
  <c r="P594" i="70"/>
  <c r="Q594" i="70"/>
  <c r="R594" i="70"/>
  <c r="S594" i="70"/>
  <c r="T594" i="70"/>
  <c r="I439" i="70"/>
  <c r="J439" i="70"/>
  <c r="K439" i="70"/>
  <c r="L439" i="70"/>
  <c r="M439" i="70"/>
  <c r="N439" i="70"/>
  <c r="O439" i="70"/>
  <c r="P439" i="70"/>
  <c r="Q439" i="70"/>
  <c r="R439" i="70"/>
  <c r="S439" i="70"/>
  <c r="T439" i="70"/>
  <c r="I529" i="70"/>
  <c r="J529" i="70"/>
  <c r="K529" i="70"/>
  <c r="L529" i="70"/>
  <c r="M529" i="70"/>
  <c r="N529" i="70"/>
  <c r="O529" i="70"/>
  <c r="P529" i="70"/>
  <c r="Q529" i="70"/>
  <c r="R529" i="70"/>
  <c r="S529" i="70"/>
  <c r="T529" i="70"/>
  <c r="I509" i="70"/>
  <c r="J509" i="70"/>
  <c r="K509" i="70"/>
  <c r="L509" i="70"/>
  <c r="M509" i="70"/>
  <c r="N509" i="70"/>
  <c r="O509" i="70"/>
  <c r="P509" i="70"/>
  <c r="Q509" i="70"/>
  <c r="R509" i="70"/>
  <c r="S509" i="70"/>
  <c r="T509" i="70"/>
  <c r="I559" i="70"/>
  <c r="J559" i="70"/>
  <c r="K559" i="70"/>
  <c r="L559" i="70"/>
  <c r="M559" i="70"/>
  <c r="N559" i="70"/>
  <c r="O559" i="70"/>
  <c r="P559" i="70"/>
  <c r="Q559" i="70"/>
  <c r="R559" i="70"/>
  <c r="S559" i="70"/>
  <c r="T559" i="70"/>
  <c r="I685" i="70"/>
  <c r="J685" i="70"/>
  <c r="K685" i="70"/>
  <c r="L685" i="70"/>
  <c r="M685" i="70"/>
  <c r="N685" i="70"/>
  <c r="O685" i="70"/>
  <c r="P685" i="70"/>
  <c r="Q685" i="70"/>
  <c r="R685" i="70"/>
  <c r="S685" i="70"/>
  <c r="T685" i="70"/>
  <c r="I737" i="70"/>
  <c r="J737" i="70"/>
  <c r="K737" i="70"/>
  <c r="L737" i="70"/>
  <c r="M737" i="70"/>
  <c r="N737" i="70"/>
  <c r="O737" i="70"/>
  <c r="P737" i="70"/>
  <c r="Q737" i="70"/>
  <c r="R737" i="70"/>
  <c r="S737" i="70"/>
  <c r="T737" i="70"/>
  <c r="I955" i="70"/>
  <c r="J955" i="70"/>
  <c r="K955" i="70"/>
  <c r="L955" i="70"/>
  <c r="M955" i="70"/>
  <c r="N955" i="70"/>
  <c r="O955" i="70"/>
  <c r="P955" i="70"/>
  <c r="Q955" i="70"/>
  <c r="R955" i="70"/>
  <c r="S955" i="70"/>
  <c r="T955" i="70"/>
  <c r="I87" i="70"/>
  <c r="J87" i="70"/>
  <c r="K87" i="70"/>
  <c r="L87" i="70"/>
  <c r="M87" i="70"/>
  <c r="N87" i="70"/>
  <c r="O87" i="70"/>
  <c r="P87" i="70"/>
  <c r="Q87" i="70"/>
  <c r="R87" i="70"/>
  <c r="S87" i="70"/>
  <c r="T87" i="70"/>
  <c r="I926" i="70"/>
  <c r="J926" i="70"/>
  <c r="K926" i="70"/>
  <c r="L926" i="70"/>
  <c r="M926" i="70"/>
  <c r="N926" i="70"/>
  <c r="O926" i="70"/>
  <c r="P926" i="70"/>
  <c r="Q926" i="70"/>
  <c r="R926" i="70"/>
  <c r="S926" i="70"/>
  <c r="T926" i="70"/>
  <c r="I680" i="70"/>
  <c r="J680" i="70"/>
  <c r="K680" i="70"/>
  <c r="L680" i="70"/>
  <c r="M680" i="70"/>
  <c r="N680" i="70"/>
  <c r="O680" i="70"/>
  <c r="P680" i="70"/>
  <c r="Q680" i="70"/>
  <c r="R680" i="70"/>
  <c r="S680" i="70"/>
  <c r="T680" i="70"/>
  <c r="I891" i="70"/>
  <c r="J891" i="70"/>
  <c r="K891" i="70"/>
  <c r="L891" i="70"/>
  <c r="M891" i="70"/>
  <c r="N891" i="70"/>
  <c r="O891" i="70"/>
  <c r="P891" i="70"/>
  <c r="Q891" i="70"/>
  <c r="R891" i="70"/>
  <c r="S891" i="70"/>
  <c r="T891" i="70"/>
  <c r="I949" i="70"/>
  <c r="J949" i="70"/>
  <c r="K949" i="70"/>
  <c r="L949" i="70"/>
  <c r="M949" i="70"/>
  <c r="N949" i="70"/>
  <c r="O949" i="70"/>
  <c r="P949" i="70"/>
  <c r="Q949" i="70"/>
  <c r="R949" i="70"/>
  <c r="S949" i="70"/>
  <c r="T949" i="70"/>
  <c r="I239" i="70"/>
  <c r="J239" i="70"/>
  <c r="K239" i="70"/>
  <c r="L239" i="70"/>
  <c r="M239" i="70"/>
  <c r="N239" i="70"/>
  <c r="O239" i="70"/>
  <c r="P239" i="70"/>
  <c r="Q239" i="70"/>
  <c r="R239" i="70"/>
  <c r="S239" i="70"/>
  <c r="T239" i="70"/>
  <c r="I387" i="70"/>
  <c r="J387" i="70"/>
  <c r="K387" i="70"/>
  <c r="L387" i="70"/>
  <c r="M387" i="70"/>
  <c r="N387" i="70"/>
  <c r="O387" i="70"/>
  <c r="P387" i="70"/>
  <c r="Q387" i="70"/>
  <c r="R387" i="70"/>
  <c r="S387" i="70"/>
  <c r="T387" i="70"/>
  <c r="I527" i="70"/>
  <c r="J527" i="70"/>
  <c r="K527" i="70"/>
  <c r="L527" i="70"/>
  <c r="M527" i="70"/>
  <c r="N527" i="70"/>
  <c r="O527" i="70"/>
  <c r="P527" i="70"/>
  <c r="Q527" i="70"/>
  <c r="R527" i="70"/>
  <c r="S527" i="70"/>
  <c r="T527" i="70"/>
  <c r="I918" i="70"/>
  <c r="J918" i="70"/>
  <c r="K918" i="70"/>
  <c r="L918" i="70"/>
  <c r="M918" i="70"/>
  <c r="N918" i="70"/>
  <c r="O918" i="70"/>
  <c r="P918" i="70"/>
  <c r="Q918" i="70"/>
  <c r="R918" i="70"/>
  <c r="S918" i="70"/>
  <c r="T918" i="70"/>
  <c r="I160" i="70"/>
  <c r="J160" i="70"/>
  <c r="K160" i="70"/>
  <c r="L160" i="70"/>
  <c r="M160" i="70"/>
  <c r="N160" i="70"/>
  <c r="O160" i="70"/>
  <c r="P160" i="70"/>
  <c r="Q160" i="70"/>
  <c r="R160" i="70"/>
  <c r="S160" i="70"/>
  <c r="T160" i="70"/>
  <c r="I102" i="70"/>
  <c r="J102" i="70"/>
  <c r="K102" i="70"/>
  <c r="L102" i="70"/>
  <c r="M102" i="70"/>
  <c r="N102" i="70"/>
  <c r="O102" i="70"/>
  <c r="P102" i="70"/>
  <c r="Q102" i="70"/>
  <c r="R102" i="70"/>
  <c r="S102" i="70"/>
  <c r="T102" i="70"/>
  <c r="I296" i="70"/>
  <c r="J296" i="70"/>
  <c r="K296" i="70"/>
  <c r="L296" i="70"/>
  <c r="M296" i="70"/>
  <c r="N296" i="70"/>
  <c r="O296" i="70"/>
  <c r="P296" i="70"/>
  <c r="Q296" i="70"/>
  <c r="R296" i="70"/>
  <c r="S296" i="70"/>
  <c r="T296" i="70"/>
  <c r="I805" i="70"/>
  <c r="J805" i="70"/>
  <c r="K805" i="70"/>
  <c r="L805" i="70"/>
  <c r="M805" i="70"/>
  <c r="N805" i="70"/>
  <c r="O805" i="70"/>
  <c r="P805" i="70"/>
  <c r="Q805" i="70"/>
  <c r="R805" i="70"/>
  <c r="S805" i="70"/>
  <c r="T805" i="70"/>
  <c r="I700" i="70"/>
  <c r="J700" i="70"/>
  <c r="K700" i="70"/>
  <c r="L700" i="70"/>
  <c r="M700" i="70"/>
  <c r="N700" i="70"/>
  <c r="O700" i="70"/>
  <c r="P700" i="70"/>
  <c r="Q700" i="70"/>
  <c r="R700" i="70"/>
  <c r="S700" i="70"/>
  <c r="T700" i="70"/>
  <c r="I580" i="70"/>
  <c r="J580" i="70"/>
  <c r="K580" i="70"/>
  <c r="L580" i="70"/>
  <c r="M580" i="70"/>
  <c r="N580" i="70"/>
  <c r="O580" i="70"/>
  <c r="P580" i="70"/>
  <c r="Q580" i="70"/>
  <c r="R580" i="70"/>
  <c r="S580" i="70"/>
  <c r="T580" i="70"/>
  <c r="I231" i="70"/>
  <c r="J231" i="70"/>
  <c r="K231" i="70"/>
  <c r="L231" i="70"/>
  <c r="M231" i="70"/>
  <c r="N231" i="70"/>
  <c r="O231" i="70"/>
  <c r="P231" i="70"/>
  <c r="Q231" i="70"/>
  <c r="R231" i="70"/>
  <c r="S231" i="70"/>
  <c r="T231" i="70"/>
  <c r="I427" i="70"/>
  <c r="J427" i="70"/>
  <c r="K427" i="70"/>
  <c r="L427" i="70"/>
  <c r="M427" i="70"/>
  <c r="N427" i="70"/>
  <c r="O427" i="70"/>
  <c r="P427" i="70"/>
  <c r="Q427" i="70"/>
  <c r="R427" i="70"/>
  <c r="S427" i="70"/>
  <c r="T427" i="70"/>
  <c r="I635" i="70"/>
  <c r="J635" i="70"/>
  <c r="K635" i="70"/>
  <c r="L635" i="70"/>
  <c r="M635" i="70"/>
  <c r="N635" i="70"/>
  <c r="O635" i="70"/>
  <c r="P635" i="70"/>
  <c r="Q635" i="70"/>
  <c r="R635" i="70"/>
  <c r="S635" i="70"/>
  <c r="T635" i="70"/>
  <c r="I355" i="70"/>
  <c r="J355" i="70"/>
  <c r="K355" i="70"/>
  <c r="L355" i="70"/>
  <c r="M355" i="70"/>
  <c r="N355" i="70"/>
  <c r="O355" i="70"/>
  <c r="P355" i="70"/>
  <c r="Q355" i="70"/>
  <c r="R355" i="70"/>
  <c r="S355" i="70"/>
  <c r="T355" i="70"/>
  <c r="I713" i="70"/>
  <c r="J713" i="70"/>
  <c r="K713" i="70"/>
  <c r="L713" i="70"/>
  <c r="M713" i="70"/>
  <c r="N713" i="70"/>
  <c r="O713" i="70"/>
  <c r="P713" i="70"/>
  <c r="Q713" i="70"/>
  <c r="R713" i="70"/>
  <c r="S713" i="70"/>
  <c r="T713" i="70"/>
  <c r="I135" i="70"/>
  <c r="J135" i="70"/>
  <c r="K135" i="70"/>
  <c r="L135" i="70"/>
  <c r="M135" i="70"/>
  <c r="N135" i="70"/>
  <c r="O135" i="70"/>
  <c r="P135" i="70"/>
  <c r="Q135" i="70"/>
  <c r="R135" i="70"/>
  <c r="S135" i="70"/>
  <c r="T135" i="70"/>
  <c r="I328" i="70"/>
  <c r="J328" i="70"/>
  <c r="K328" i="70"/>
  <c r="L328" i="70"/>
  <c r="M328" i="70"/>
  <c r="N328" i="70"/>
  <c r="O328" i="70"/>
  <c r="P328" i="70"/>
  <c r="Q328" i="70"/>
  <c r="R328" i="70"/>
  <c r="S328" i="70"/>
  <c r="T328" i="70"/>
  <c r="I613" i="70"/>
  <c r="J613" i="70"/>
  <c r="K613" i="70"/>
  <c r="L613" i="70"/>
  <c r="M613" i="70"/>
  <c r="N613" i="70"/>
  <c r="O613" i="70"/>
  <c r="P613" i="70"/>
  <c r="Q613" i="70"/>
  <c r="R613" i="70"/>
  <c r="S613" i="70"/>
  <c r="T613" i="70"/>
  <c r="I167" i="70"/>
  <c r="J167" i="70"/>
  <c r="K167" i="70"/>
  <c r="L167" i="70"/>
  <c r="M167" i="70"/>
  <c r="N167" i="70"/>
  <c r="O167" i="70"/>
  <c r="P167" i="70"/>
  <c r="Q167" i="70"/>
  <c r="R167" i="70"/>
  <c r="S167" i="70"/>
  <c r="T167" i="70"/>
  <c r="I220" i="70"/>
  <c r="J220" i="70"/>
  <c r="K220" i="70"/>
  <c r="L220" i="70"/>
  <c r="M220" i="70"/>
  <c r="N220" i="70"/>
  <c r="O220" i="70"/>
  <c r="P220" i="70"/>
  <c r="Q220" i="70"/>
  <c r="R220" i="70"/>
  <c r="S220" i="70"/>
  <c r="T220" i="70"/>
  <c r="I775" i="70"/>
  <c r="J775" i="70"/>
  <c r="K775" i="70"/>
  <c r="L775" i="70"/>
  <c r="M775" i="70"/>
  <c r="N775" i="70"/>
  <c r="O775" i="70"/>
  <c r="P775" i="70"/>
  <c r="Q775" i="70"/>
  <c r="R775" i="70"/>
  <c r="S775" i="70"/>
  <c r="T775" i="70"/>
  <c r="I179" i="70"/>
  <c r="J179" i="70"/>
  <c r="K179" i="70"/>
  <c r="L179" i="70"/>
  <c r="M179" i="70"/>
  <c r="N179" i="70"/>
  <c r="O179" i="70"/>
  <c r="P179" i="70"/>
  <c r="Q179" i="70"/>
  <c r="R179" i="70"/>
  <c r="S179" i="70"/>
  <c r="T179" i="70"/>
  <c r="I952" i="70"/>
  <c r="J952" i="70"/>
  <c r="K952" i="70"/>
  <c r="L952" i="70"/>
  <c r="M952" i="70"/>
  <c r="N952" i="70"/>
  <c r="O952" i="70"/>
  <c r="P952" i="70"/>
  <c r="Q952" i="70"/>
  <c r="R952" i="70"/>
  <c r="S952" i="70"/>
  <c r="T952" i="70"/>
  <c r="I318" i="70"/>
  <c r="J318" i="70"/>
  <c r="K318" i="70"/>
  <c r="L318" i="70"/>
  <c r="M318" i="70"/>
  <c r="N318" i="70"/>
  <c r="O318" i="70"/>
  <c r="P318" i="70"/>
  <c r="Q318" i="70"/>
  <c r="R318" i="70"/>
  <c r="S318" i="70"/>
  <c r="T318" i="70"/>
  <c r="I727" i="70"/>
  <c r="J727" i="70"/>
  <c r="K727" i="70"/>
  <c r="L727" i="70"/>
  <c r="M727" i="70"/>
  <c r="N727" i="70"/>
  <c r="O727" i="70"/>
  <c r="P727" i="70"/>
  <c r="Q727" i="70"/>
  <c r="R727" i="70"/>
  <c r="S727" i="70"/>
  <c r="T727" i="70"/>
  <c r="I225" i="70"/>
  <c r="J225" i="70"/>
  <c r="K225" i="70"/>
  <c r="L225" i="70"/>
  <c r="M225" i="70"/>
  <c r="N225" i="70"/>
  <c r="O225" i="70"/>
  <c r="P225" i="70"/>
  <c r="Q225" i="70"/>
  <c r="R225" i="70"/>
  <c r="S225" i="70"/>
  <c r="T225" i="70"/>
  <c r="I25" i="70"/>
  <c r="J25" i="70"/>
  <c r="K25" i="70"/>
  <c r="L25" i="70"/>
  <c r="M25" i="70"/>
  <c r="N25" i="70"/>
  <c r="O25" i="70"/>
  <c r="P25" i="70"/>
  <c r="Q25" i="70"/>
  <c r="R25" i="70"/>
  <c r="S25" i="70"/>
  <c r="T25" i="70"/>
  <c r="I264" i="70"/>
  <c r="J264" i="70"/>
  <c r="K264" i="70"/>
  <c r="L264" i="70"/>
  <c r="M264" i="70"/>
  <c r="N264" i="70"/>
  <c r="O264" i="70"/>
  <c r="P264" i="70"/>
  <c r="Q264" i="70"/>
  <c r="R264" i="70"/>
  <c r="S264" i="70"/>
  <c r="T264" i="70"/>
  <c r="I711" i="70"/>
  <c r="J711" i="70"/>
  <c r="K711" i="70"/>
  <c r="L711" i="70"/>
  <c r="M711" i="70"/>
  <c r="N711" i="70"/>
  <c r="O711" i="70"/>
  <c r="P711" i="70"/>
  <c r="Q711" i="70"/>
  <c r="R711" i="70"/>
  <c r="S711" i="70"/>
  <c r="T711" i="70"/>
  <c r="I345" i="70"/>
  <c r="J345" i="70"/>
  <c r="K345" i="70"/>
  <c r="L345" i="70"/>
  <c r="M345" i="70"/>
  <c r="N345" i="70"/>
  <c r="O345" i="70"/>
  <c r="P345" i="70"/>
  <c r="Q345" i="70"/>
  <c r="R345" i="70"/>
  <c r="S345" i="70"/>
  <c r="T345" i="70"/>
  <c r="I916" i="70"/>
  <c r="J916" i="70"/>
  <c r="K916" i="70"/>
  <c r="L916" i="70"/>
  <c r="M916" i="70"/>
  <c r="N916" i="70"/>
  <c r="O916" i="70"/>
  <c r="P916" i="70"/>
  <c r="Q916" i="70"/>
  <c r="R916" i="70"/>
  <c r="S916" i="70"/>
  <c r="T916" i="70"/>
  <c r="I940" i="70"/>
  <c r="J940" i="70"/>
  <c r="K940" i="70"/>
  <c r="L940" i="70"/>
  <c r="M940" i="70"/>
  <c r="N940" i="70"/>
  <c r="O940" i="70"/>
  <c r="P940" i="70"/>
  <c r="Q940" i="70"/>
  <c r="R940" i="70"/>
  <c r="S940" i="70"/>
  <c r="T940" i="70"/>
  <c r="I251" i="70"/>
  <c r="J251" i="70"/>
  <c r="K251" i="70"/>
  <c r="L251" i="70"/>
  <c r="M251" i="70"/>
  <c r="N251" i="70"/>
  <c r="O251" i="70"/>
  <c r="P251" i="70"/>
  <c r="Q251" i="70"/>
  <c r="R251" i="70"/>
  <c r="S251" i="70"/>
  <c r="T251" i="70"/>
  <c r="I725" i="70"/>
  <c r="J725" i="70"/>
  <c r="K725" i="70"/>
  <c r="L725" i="70"/>
  <c r="M725" i="70"/>
  <c r="N725" i="70"/>
  <c r="O725" i="70"/>
  <c r="P725" i="70"/>
  <c r="Q725" i="70"/>
  <c r="R725" i="70"/>
  <c r="S725" i="70"/>
  <c r="T725" i="70"/>
  <c r="I189" i="70"/>
  <c r="J189" i="70"/>
  <c r="K189" i="70"/>
  <c r="L189" i="70"/>
  <c r="M189" i="70"/>
  <c r="N189" i="70"/>
  <c r="O189" i="70"/>
  <c r="P189" i="70"/>
  <c r="Q189" i="70"/>
  <c r="R189" i="70"/>
  <c r="S189" i="70"/>
  <c r="T189" i="70"/>
  <c r="I425" i="70"/>
  <c r="J425" i="70"/>
  <c r="K425" i="70"/>
  <c r="L425" i="70"/>
  <c r="M425" i="70"/>
  <c r="N425" i="70"/>
  <c r="O425" i="70"/>
  <c r="P425" i="70"/>
  <c r="Q425" i="70"/>
  <c r="R425" i="70"/>
  <c r="S425" i="70"/>
  <c r="T425" i="70"/>
  <c r="I850" i="70"/>
  <c r="J850" i="70"/>
  <c r="K850" i="70"/>
  <c r="L850" i="70"/>
  <c r="M850" i="70"/>
  <c r="N850" i="70"/>
  <c r="O850" i="70"/>
  <c r="P850" i="70"/>
  <c r="Q850" i="70"/>
  <c r="R850" i="70"/>
  <c r="S850" i="70"/>
  <c r="T850" i="70"/>
  <c r="I85" i="70"/>
  <c r="J85" i="70"/>
  <c r="K85" i="70"/>
  <c r="L85" i="70"/>
  <c r="M85" i="70"/>
  <c r="N85" i="70"/>
  <c r="O85" i="70"/>
  <c r="P85" i="70"/>
  <c r="Q85" i="70"/>
  <c r="R85" i="70"/>
  <c r="S85" i="70"/>
  <c r="T85" i="70"/>
  <c r="I111" i="70"/>
  <c r="J111" i="70"/>
  <c r="K111" i="70"/>
  <c r="L111" i="70"/>
  <c r="M111" i="70"/>
  <c r="N111" i="70"/>
  <c r="O111" i="70"/>
  <c r="P111" i="70"/>
  <c r="Q111" i="70"/>
  <c r="R111" i="70"/>
  <c r="S111" i="70"/>
  <c r="T111" i="70"/>
  <c r="I562" i="70"/>
  <c r="J562" i="70"/>
  <c r="K562" i="70"/>
  <c r="L562" i="70"/>
  <c r="M562" i="70"/>
  <c r="N562" i="70"/>
  <c r="O562" i="70"/>
  <c r="P562" i="70"/>
  <c r="Q562" i="70"/>
  <c r="R562" i="70"/>
  <c r="S562" i="70"/>
  <c r="T562" i="70"/>
  <c r="I96" i="70"/>
  <c r="J96" i="70"/>
  <c r="K96" i="70"/>
  <c r="L96" i="70"/>
  <c r="M96" i="70"/>
  <c r="N96" i="70"/>
  <c r="O96" i="70"/>
  <c r="P96" i="70"/>
  <c r="Q96" i="70"/>
  <c r="R96" i="70"/>
  <c r="S96" i="70"/>
  <c r="T96" i="70"/>
  <c r="I722" i="70"/>
  <c r="J722" i="70"/>
  <c r="K722" i="70"/>
  <c r="L722" i="70"/>
  <c r="M722" i="70"/>
  <c r="N722" i="70"/>
  <c r="O722" i="70"/>
  <c r="P722" i="70"/>
  <c r="Q722" i="70"/>
  <c r="R722" i="70"/>
  <c r="S722" i="70"/>
  <c r="T722" i="70"/>
  <c r="I306" i="70"/>
  <c r="J306" i="70"/>
  <c r="K306" i="70"/>
  <c r="L306" i="70"/>
  <c r="M306" i="70"/>
  <c r="N306" i="70"/>
  <c r="O306" i="70"/>
  <c r="P306" i="70"/>
  <c r="Q306" i="70"/>
  <c r="R306" i="70"/>
  <c r="S306" i="70"/>
  <c r="T306" i="70"/>
  <c r="I302" i="70"/>
  <c r="J302" i="70"/>
  <c r="K302" i="70"/>
  <c r="L302" i="70"/>
  <c r="M302" i="70"/>
  <c r="N302" i="70"/>
  <c r="O302" i="70"/>
  <c r="P302" i="70"/>
  <c r="Q302" i="70"/>
  <c r="R302" i="70"/>
  <c r="S302" i="70"/>
  <c r="T302" i="70"/>
  <c r="I250" i="70"/>
  <c r="J250" i="70"/>
  <c r="K250" i="70"/>
  <c r="L250" i="70"/>
  <c r="M250" i="70"/>
  <c r="N250" i="70"/>
  <c r="O250" i="70"/>
  <c r="P250" i="70"/>
  <c r="Q250" i="70"/>
  <c r="R250" i="70"/>
  <c r="S250" i="70"/>
  <c r="T250" i="70"/>
  <c r="I579" i="70"/>
  <c r="J579" i="70"/>
  <c r="K579" i="70"/>
  <c r="L579" i="70"/>
  <c r="M579" i="70"/>
  <c r="N579" i="70"/>
  <c r="O579" i="70"/>
  <c r="P579" i="70"/>
  <c r="Q579" i="70"/>
  <c r="R579" i="70"/>
  <c r="S579" i="70"/>
  <c r="T579" i="70"/>
  <c r="I103" i="70"/>
  <c r="J103" i="70"/>
  <c r="K103" i="70"/>
  <c r="L103" i="70"/>
  <c r="M103" i="70"/>
  <c r="N103" i="70"/>
  <c r="O103" i="70"/>
  <c r="P103" i="70"/>
  <c r="Q103" i="70"/>
  <c r="R103" i="70"/>
  <c r="S103" i="70"/>
  <c r="T103" i="70"/>
  <c r="I925" i="70"/>
  <c r="J925" i="70"/>
  <c r="K925" i="70"/>
  <c r="L925" i="70"/>
  <c r="M925" i="70"/>
  <c r="N925" i="70"/>
  <c r="O925" i="70"/>
  <c r="P925" i="70"/>
  <c r="Q925" i="70"/>
  <c r="R925" i="70"/>
  <c r="S925" i="70"/>
  <c r="T925" i="70"/>
  <c r="I325" i="70"/>
  <c r="J325" i="70"/>
  <c r="K325" i="70"/>
  <c r="L325" i="70"/>
  <c r="M325" i="70"/>
  <c r="N325" i="70"/>
  <c r="O325" i="70"/>
  <c r="P325" i="70"/>
  <c r="Q325" i="70"/>
  <c r="R325" i="70"/>
  <c r="S325" i="70"/>
  <c r="T325" i="70"/>
  <c r="I662" i="70"/>
  <c r="J662" i="70"/>
  <c r="K662" i="70"/>
  <c r="L662" i="70"/>
  <c r="M662" i="70"/>
  <c r="N662" i="70"/>
  <c r="O662" i="70"/>
  <c r="P662" i="70"/>
  <c r="Q662" i="70"/>
  <c r="R662" i="70"/>
  <c r="S662" i="70"/>
  <c r="T662" i="70"/>
  <c r="I570" i="70"/>
  <c r="J570" i="70"/>
  <c r="K570" i="70"/>
  <c r="L570" i="70"/>
  <c r="M570" i="70"/>
  <c r="N570" i="70"/>
  <c r="O570" i="70"/>
  <c r="P570" i="70"/>
  <c r="Q570" i="70"/>
  <c r="R570" i="70"/>
  <c r="S570" i="70"/>
  <c r="T570" i="70"/>
  <c r="I308" i="70"/>
  <c r="J308" i="70"/>
  <c r="K308" i="70"/>
  <c r="L308" i="70"/>
  <c r="M308" i="70"/>
  <c r="N308" i="70"/>
  <c r="O308" i="70"/>
  <c r="P308" i="70"/>
  <c r="Q308" i="70"/>
  <c r="R308" i="70"/>
  <c r="S308" i="70"/>
  <c r="T308" i="70"/>
  <c r="I483" i="70"/>
  <c r="J483" i="70"/>
  <c r="K483" i="70"/>
  <c r="L483" i="70"/>
  <c r="M483" i="70"/>
  <c r="N483" i="70"/>
  <c r="O483" i="70"/>
  <c r="P483" i="70"/>
  <c r="Q483" i="70"/>
  <c r="R483" i="70"/>
  <c r="S483" i="70"/>
  <c r="T483" i="70"/>
  <c r="I120" i="70"/>
  <c r="J120" i="70"/>
  <c r="K120" i="70"/>
  <c r="L120" i="70"/>
  <c r="M120" i="70"/>
  <c r="N120" i="70"/>
  <c r="O120" i="70"/>
  <c r="P120" i="70"/>
  <c r="Q120" i="70"/>
  <c r="R120" i="70"/>
  <c r="S120" i="70"/>
  <c r="T120" i="70"/>
  <c r="I536" i="70"/>
  <c r="J536" i="70"/>
  <c r="K536" i="70"/>
  <c r="L536" i="70"/>
  <c r="M536" i="70"/>
  <c r="N536" i="70"/>
  <c r="O536" i="70"/>
  <c r="P536" i="70"/>
  <c r="Q536" i="70"/>
  <c r="R536" i="70"/>
  <c r="S536" i="70"/>
  <c r="T536" i="70"/>
  <c r="I966" i="70"/>
  <c r="J966" i="70"/>
  <c r="K966" i="70"/>
  <c r="L966" i="70"/>
  <c r="M966" i="70"/>
  <c r="N966" i="70"/>
  <c r="O966" i="70"/>
  <c r="P966" i="70"/>
  <c r="Q966" i="70"/>
  <c r="R966" i="70"/>
  <c r="S966" i="70"/>
  <c r="T966" i="70"/>
  <c r="I350" i="70"/>
  <c r="J350" i="70"/>
  <c r="K350" i="70"/>
  <c r="L350" i="70"/>
  <c r="M350" i="70"/>
  <c r="N350" i="70"/>
  <c r="O350" i="70"/>
  <c r="P350" i="70"/>
  <c r="Q350" i="70"/>
  <c r="R350" i="70"/>
  <c r="S350" i="70"/>
  <c r="T350" i="70"/>
  <c r="I946" i="70"/>
  <c r="J946" i="70"/>
  <c r="K946" i="70"/>
  <c r="L946" i="70"/>
  <c r="M946" i="70"/>
  <c r="N946" i="70"/>
  <c r="O946" i="70"/>
  <c r="P946" i="70"/>
  <c r="Q946" i="70"/>
  <c r="R946" i="70"/>
  <c r="S946" i="70"/>
  <c r="T946" i="70"/>
  <c r="I974" i="70"/>
  <c r="J974" i="70"/>
  <c r="K974" i="70"/>
  <c r="L974" i="70"/>
  <c r="M974" i="70"/>
  <c r="N974" i="70"/>
  <c r="O974" i="70"/>
  <c r="P974" i="70"/>
  <c r="Q974" i="70"/>
  <c r="R974" i="70"/>
  <c r="S974" i="70"/>
  <c r="T974" i="70"/>
  <c r="I349" i="70"/>
  <c r="J349" i="70"/>
  <c r="K349" i="70"/>
  <c r="L349" i="70"/>
  <c r="M349" i="70"/>
  <c r="N349" i="70"/>
  <c r="O349" i="70"/>
  <c r="P349" i="70"/>
  <c r="Q349" i="70"/>
  <c r="R349" i="70"/>
  <c r="S349" i="70"/>
  <c r="T349" i="70"/>
  <c r="I382" i="70"/>
  <c r="J382" i="70"/>
  <c r="K382" i="70"/>
  <c r="L382" i="70"/>
  <c r="M382" i="70"/>
  <c r="N382" i="70"/>
  <c r="O382" i="70"/>
  <c r="P382" i="70"/>
  <c r="Q382" i="70"/>
  <c r="R382" i="70"/>
  <c r="S382" i="70"/>
  <c r="T382" i="70"/>
  <c r="I258" i="70"/>
  <c r="J258" i="70"/>
  <c r="K258" i="70"/>
  <c r="L258" i="70"/>
  <c r="M258" i="70"/>
  <c r="N258" i="70"/>
  <c r="O258" i="70"/>
  <c r="P258" i="70"/>
  <c r="Q258" i="70"/>
  <c r="R258" i="70"/>
  <c r="S258" i="70"/>
  <c r="T258" i="70"/>
  <c r="I443" i="70"/>
  <c r="J443" i="70"/>
  <c r="K443" i="70"/>
  <c r="L443" i="70"/>
  <c r="M443" i="70"/>
  <c r="N443" i="70"/>
  <c r="O443" i="70"/>
  <c r="P443" i="70"/>
  <c r="Q443" i="70"/>
  <c r="R443" i="70"/>
  <c r="S443" i="70"/>
  <c r="T443" i="70"/>
  <c r="I263" i="70"/>
  <c r="J263" i="70"/>
  <c r="K263" i="70"/>
  <c r="L263" i="70"/>
  <c r="M263" i="70"/>
  <c r="N263" i="70"/>
  <c r="O263" i="70"/>
  <c r="P263" i="70"/>
  <c r="Q263" i="70"/>
  <c r="R263" i="70"/>
  <c r="S263" i="70"/>
  <c r="T263" i="70"/>
  <c r="I978" i="70"/>
  <c r="J978" i="70"/>
  <c r="K978" i="70"/>
  <c r="L978" i="70"/>
  <c r="M978" i="70"/>
  <c r="N978" i="70"/>
  <c r="O978" i="70"/>
  <c r="P978" i="70"/>
  <c r="Q978" i="70"/>
  <c r="R978" i="70"/>
  <c r="S978" i="70"/>
  <c r="T978" i="70"/>
  <c r="I203" i="70"/>
  <c r="J203" i="70"/>
  <c r="K203" i="70"/>
  <c r="L203" i="70"/>
  <c r="M203" i="70"/>
  <c r="N203" i="70"/>
  <c r="O203" i="70"/>
  <c r="P203" i="70"/>
  <c r="Q203" i="70"/>
  <c r="R203" i="70"/>
  <c r="S203" i="70"/>
  <c r="T203" i="70"/>
  <c r="I495" i="70"/>
  <c r="J495" i="70"/>
  <c r="K495" i="70"/>
  <c r="L495" i="70"/>
  <c r="M495" i="70"/>
  <c r="N495" i="70"/>
  <c r="O495" i="70"/>
  <c r="P495" i="70"/>
  <c r="Q495" i="70"/>
  <c r="R495" i="70"/>
  <c r="S495" i="70"/>
  <c r="T495" i="70"/>
  <c r="I284" i="70"/>
  <c r="J284" i="70"/>
  <c r="K284" i="70"/>
  <c r="L284" i="70"/>
  <c r="M284" i="70"/>
  <c r="N284" i="70"/>
  <c r="O284" i="70"/>
  <c r="P284" i="70"/>
  <c r="Q284" i="70"/>
  <c r="R284" i="70"/>
  <c r="S284" i="70"/>
  <c r="T284" i="70"/>
  <c r="I597" i="70"/>
  <c r="J597" i="70"/>
  <c r="K597" i="70"/>
  <c r="L597" i="70"/>
  <c r="M597" i="70"/>
  <c r="N597" i="70"/>
  <c r="O597" i="70"/>
  <c r="P597" i="70"/>
  <c r="Q597" i="70"/>
  <c r="R597" i="70"/>
  <c r="S597" i="70"/>
  <c r="T597" i="70"/>
  <c r="I465" i="70"/>
  <c r="J465" i="70"/>
  <c r="K465" i="70"/>
  <c r="L465" i="70"/>
  <c r="M465" i="70"/>
  <c r="N465" i="70"/>
  <c r="O465" i="70"/>
  <c r="P465" i="70"/>
  <c r="Q465" i="70"/>
  <c r="R465" i="70"/>
  <c r="S465" i="70"/>
  <c r="T465" i="70"/>
  <c r="I304" i="70"/>
  <c r="J304" i="70"/>
  <c r="K304" i="70"/>
  <c r="L304" i="70"/>
  <c r="M304" i="70"/>
  <c r="N304" i="70"/>
  <c r="O304" i="70"/>
  <c r="P304" i="70"/>
  <c r="Q304" i="70"/>
  <c r="R304" i="70"/>
  <c r="S304" i="70"/>
  <c r="T304" i="70"/>
  <c r="I389" i="70"/>
  <c r="J389" i="70"/>
  <c r="K389" i="70"/>
  <c r="L389" i="70"/>
  <c r="M389" i="70"/>
  <c r="N389" i="70"/>
  <c r="O389" i="70"/>
  <c r="P389" i="70"/>
  <c r="Q389" i="70"/>
  <c r="R389" i="70"/>
  <c r="S389" i="70"/>
  <c r="T389" i="70"/>
  <c r="I137" i="70"/>
  <c r="J137" i="70"/>
  <c r="K137" i="70"/>
  <c r="L137" i="70"/>
  <c r="M137" i="70"/>
  <c r="N137" i="70"/>
  <c r="O137" i="70"/>
  <c r="P137" i="70"/>
  <c r="Q137" i="70"/>
  <c r="R137" i="70"/>
  <c r="S137" i="70"/>
  <c r="T137" i="70"/>
  <c r="I205" i="70"/>
  <c r="J205" i="70"/>
  <c r="K205" i="70"/>
  <c r="L205" i="70"/>
  <c r="M205" i="70"/>
  <c r="N205" i="70"/>
  <c r="O205" i="70"/>
  <c r="P205" i="70"/>
  <c r="Q205" i="70"/>
  <c r="R205" i="70"/>
  <c r="S205" i="70"/>
  <c r="T205" i="70"/>
  <c r="I246" i="70"/>
  <c r="J246" i="70"/>
  <c r="K246" i="70"/>
  <c r="L246" i="70"/>
  <c r="M246" i="70"/>
  <c r="N246" i="70"/>
  <c r="O246" i="70"/>
  <c r="P246" i="70"/>
  <c r="Q246" i="70"/>
  <c r="R246" i="70"/>
  <c r="S246" i="70"/>
  <c r="T246" i="70"/>
  <c r="I848" i="70"/>
  <c r="J848" i="70"/>
  <c r="K848" i="70"/>
  <c r="L848" i="70"/>
  <c r="M848" i="70"/>
  <c r="N848" i="70"/>
  <c r="O848" i="70"/>
  <c r="P848" i="70"/>
  <c r="Q848" i="70"/>
  <c r="R848" i="70"/>
  <c r="S848" i="70"/>
  <c r="T848" i="70"/>
  <c r="I216" i="70"/>
  <c r="J216" i="70"/>
  <c r="K216" i="70"/>
  <c r="L216" i="70"/>
  <c r="M216" i="70"/>
  <c r="N216" i="70"/>
  <c r="O216" i="70"/>
  <c r="P216" i="70"/>
  <c r="Q216" i="70"/>
  <c r="R216" i="70"/>
  <c r="S216" i="70"/>
  <c r="T216" i="70"/>
  <c r="I221" i="70"/>
  <c r="J221" i="70"/>
  <c r="K221" i="70"/>
  <c r="L221" i="70"/>
  <c r="M221" i="70"/>
  <c r="N221" i="70"/>
  <c r="O221" i="70"/>
  <c r="P221" i="70"/>
  <c r="Q221" i="70"/>
  <c r="R221" i="70"/>
  <c r="S221" i="70"/>
  <c r="T221" i="70"/>
  <c r="I534" i="70"/>
  <c r="J534" i="70"/>
  <c r="K534" i="70"/>
  <c r="L534" i="70"/>
  <c r="M534" i="70"/>
  <c r="N534" i="70"/>
  <c r="O534" i="70"/>
  <c r="P534" i="70"/>
  <c r="Q534" i="70"/>
  <c r="R534" i="70"/>
  <c r="S534" i="70"/>
  <c r="T534" i="70"/>
  <c r="I101" i="70"/>
  <c r="J101" i="70"/>
  <c r="K101" i="70"/>
  <c r="L101" i="70"/>
  <c r="M101" i="70"/>
  <c r="N101" i="70"/>
  <c r="O101" i="70"/>
  <c r="P101" i="70"/>
  <c r="Q101" i="70"/>
  <c r="R101" i="70"/>
  <c r="S101" i="70"/>
  <c r="T101" i="70"/>
  <c r="I226" i="70"/>
  <c r="J226" i="70"/>
  <c r="K226" i="70"/>
  <c r="L226" i="70"/>
  <c r="M226" i="70"/>
  <c r="N226" i="70"/>
  <c r="O226" i="70"/>
  <c r="P226" i="70"/>
  <c r="Q226" i="70"/>
  <c r="R226" i="70"/>
  <c r="S226" i="70"/>
  <c r="T226" i="70"/>
  <c r="I105" i="70"/>
  <c r="J105" i="70"/>
  <c r="K105" i="70"/>
  <c r="L105" i="70"/>
  <c r="M105" i="70"/>
  <c r="N105" i="70"/>
  <c r="O105" i="70"/>
  <c r="P105" i="70"/>
  <c r="Q105" i="70"/>
  <c r="R105" i="70"/>
  <c r="S105" i="70"/>
  <c r="T105" i="70"/>
  <c r="I142" i="70"/>
  <c r="J142" i="70"/>
  <c r="K142" i="70"/>
  <c r="L142" i="70"/>
  <c r="M142" i="70"/>
  <c r="N142" i="70"/>
  <c r="O142" i="70"/>
  <c r="P142" i="70"/>
  <c r="Q142" i="70"/>
  <c r="R142" i="70"/>
  <c r="S142" i="70"/>
  <c r="T142" i="70"/>
  <c r="I408" i="70"/>
  <c r="J408" i="70"/>
  <c r="K408" i="70"/>
  <c r="L408" i="70"/>
  <c r="M408" i="70"/>
  <c r="N408" i="70"/>
  <c r="O408" i="70"/>
  <c r="P408" i="70"/>
  <c r="Q408" i="70"/>
  <c r="R408" i="70"/>
  <c r="S408" i="70"/>
  <c r="T408" i="70"/>
  <c r="I586" i="70"/>
  <c r="J586" i="70"/>
  <c r="K586" i="70"/>
  <c r="L586" i="70"/>
  <c r="M586" i="70"/>
  <c r="N586" i="70"/>
  <c r="O586" i="70"/>
  <c r="P586" i="70"/>
  <c r="Q586" i="70"/>
  <c r="R586" i="70"/>
  <c r="S586" i="70"/>
  <c r="T586" i="70"/>
  <c r="I921" i="70"/>
  <c r="J921" i="70"/>
  <c r="K921" i="70"/>
  <c r="L921" i="70"/>
  <c r="M921" i="70"/>
  <c r="N921" i="70"/>
  <c r="O921" i="70"/>
  <c r="P921" i="70"/>
  <c r="Q921" i="70"/>
  <c r="R921" i="70"/>
  <c r="S921" i="70"/>
  <c r="T921" i="70"/>
  <c r="I893" i="70"/>
  <c r="J893" i="70"/>
  <c r="K893" i="70"/>
  <c r="L893" i="70"/>
  <c r="M893" i="70"/>
  <c r="N893" i="70"/>
  <c r="O893" i="70"/>
  <c r="P893" i="70"/>
  <c r="Q893" i="70"/>
  <c r="R893" i="70"/>
  <c r="S893" i="70"/>
  <c r="T893" i="70"/>
  <c r="I176" i="70"/>
  <c r="J176" i="70"/>
  <c r="K176" i="70"/>
  <c r="L176" i="70"/>
  <c r="M176" i="70"/>
  <c r="N176" i="70"/>
  <c r="O176" i="70"/>
  <c r="P176" i="70"/>
  <c r="Q176" i="70"/>
  <c r="R176" i="70"/>
  <c r="S176" i="70"/>
  <c r="T176" i="70"/>
  <c r="I5" i="70"/>
  <c r="J5" i="70"/>
  <c r="K5" i="70"/>
  <c r="L5" i="70"/>
  <c r="M5" i="70"/>
  <c r="N5" i="70"/>
  <c r="O5" i="70"/>
  <c r="P5" i="70"/>
  <c r="Q5" i="70"/>
  <c r="R5" i="70"/>
  <c r="S5" i="70"/>
  <c r="T5" i="70"/>
  <c r="I930" i="70"/>
  <c r="J930" i="70"/>
  <c r="K930" i="70"/>
  <c r="L930" i="70"/>
  <c r="M930" i="70"/>
  <c r="N930" i="70"/>
  <c r="O930" i="70"/>
  <c r="P930" i="70"/>
  <c r="Q930" i="70"/>
  <c r="R930" i="70"/>
  <c r="S930" i="70"/>
  <c r="T930" i="70"/>
  <c r="I911" i="70"/>
  <c r="J911" i="70"/>
  <c r="K911" i="70"/>
  <c r="L911" i="70"/>
  <c r="M911" i="70"/>
  <c r="N911" i="70"/>
  <c r="O911" i="70"/>
  <c r="P911" i="70"/>
  <c r="Q911" i="70"/>
  <c r="R911" i="70"/>
  <c r="S911" i="70"/>
  <c r="T911" i="70"/>
  <c r="I94" i="70"/>
  <c r="J94" i="70"/>
  <c r="K94" i="70"/>
  <c r="L94" i="70"/>
  <c r="M94" i="70"/>
  <c r="N94" i="70"/>
  <c r="O94" i="70"/>
  <c r="P94" i="70"/>
  <c r="Q94" i="70"/>
  <c r="R94" i="70"/>
  <c r="S94" i="70"/>
  <c r="T94" i="70"/>
  <c r="I360" i="70"/>
  <c r="J360" i="70"/>
  <c r="K360" i="70"/>
  <c r="L360" i="70"/>
  <c r="M360" i="70"/>
  <c r="N360" i="70"/>
  <c r="O360" i="70"/>
  <c r="P360" i="70"/>
  <c r="Q360" i="70"/>
  <c r="R360" i="70"/>
  <c r="S360" i="70"/>
  <c r="T360" i="70"/>
  <c r="I245" i="70"/>
  <c r="J245" i="70"/>
  <c r="K245" i="70"/>
  <c r="L245" i="70"/>
  <c r="M245" i="70"/>
  <c r="N245" i="70"/>
  <c r="O245" i="70"/>
  <c r="P245" i="70"/>
  <c r="Q245" i="70"/>
  <c r="R245" i="70"/>
  <c r="S245" i="70"/>
  <c r="T245" i="70"/>
  <c r="I368" i="70"/>
  <c r="J368" i="70"/>
  <c r="K368" i="70"/>
  <c r="L368" i="70"/>
  <c r="M368" i="70"/>
  <c r="N368" i="70"/>
  <c r="O368" i="70"/>
  <c r="P368" i="70"/>
  <c r="Q368" i="70"/>
  <c r="R368" i="70"/>
  <c r="S368" i="70"/>
  <c r="T368" i="70"/>
  <c r="I513" i="70"/>
  <c r="J513" i="70"/>
  <c r="K513" i="70"/>
  <c r="L513" i="70"/>
  <c r="M513" i="70"/>
  <c r="N513" i="70"/>
  <c r="O513" i="70"/>
  <c r="P513" i="70"/>
  <c r="Q513" i="70"/>
  <c r="R513" i="70"/>
  <c r="S513" i="70"/>
  <c r="T513" i="70"/>
  <c r="I515" i="70"/>
  <c r="J515" i="70"/>
  <c r="K515" i="70"/>
  <c r="L515" i="70"/>
  <c r="M515" i="70"/>
  <c r="N515" i="70"/>
  <c r="O515" i="70"/>
  <c r="P515" i="70"/>
  <c r="Q515" i="70"/>
  <c r="R515" i="70"/>
  <c r="S515" i="70"/>
  <c r="T515" i="70"/>
  <c r="I119" i="70"/>
  <c r="J119" i="70"/>
  <c r="K119" i="70"/>
  <c r="L119" i="70"/>
  <c r="M119" i="70"/>
  <c r="N119" i="70"/>
  <c r="O119" i="70"/>
  <c r="P119" i="70"/>
  <c r="Q119" i="70"/>
  <c r="R119" i="70"/>
  <c r="S119" i="70"/>
  <c r="T119" i="70"/>
  <c r="I178" i="70"/>
  <c r="J178" i="70"/>
  <c r="K178" i="70"/>
  <c r="L178" i="70"/>
  <c r="M178" i="70"/>
  <c r="N178" i="70"/>
  <c r="O178" i="70"/>
  <c r="P178" i="70"/>
  <c r="Q178" i="70"/>
  <c r="R178" i="70"/>
  <c r="S178" i="70"/>
  <c r="T178" i="70"/>
  <c r="I118" i="70"/>
  <c r="J118" i="70"/>
  <c r="K118" i="70"/>
  <c r="L118" i="70"/>
  <c r="M118" i="70"/>
  <c r="N118" i="70"/>
  <c r="O118" i="70"/>
  <c r="P118" i="70"/>
  <c r="Q118" i="70"/>
  <c r="R118" i="70"/>
  <c r="S118" i="70"/>
  <c r="T118" i="70"/>
  <c r="I704" i="70"/>
  <c r="J704" i="70"/>
  <c r="K704" i="70"/>
  <c r="L704" i="70"/>
  <c r="M704" i="70"/>
  <c r="N704" i="70"/>
  <c r="O704" i="70"/>
  <c r="P704" i="70"/>
  <c r="Q704" i="70"/>
  <c r="R704" i="70"/>
  <c r="S704" i="70"/>
  <c r="T704" i="70"/>
  <c r="I107" i="70"/>
  <c r="J107" i="70"/>
  <c r="K107" i="70"/>
  <c r="L107" i="70"/>
  <c r="M107" i="70"/>
  <c r="N107" i="70"/>
  <c r="O107" i="70"/>
  <c r="P107" i="70"/>
  <c r="Q107" i="70"/>
  <c r="R107" i="70"/>
  <c r="S107" i="70"/>
  <c r="T107" i="70"/>
  <c r="I309" i="70"/>
  <c r="J309" i="70"/>
  <c r="K309" i="70"/>
  <c r="L309" i="70"/>
  <c r="M309" i="70"/>
  <c r="N309" i="70"/>
  <c r="O309" i="70"/>
  <c r="P309" i="70"/>
  <c r="Q309" i="70"/>
  <c r="R309" i="70"/>
  <c r="S309" i="70"/>
  <c r="T309" i="70"/>
  <c r="I819" i="70"/>
  <c r="J819" i="70"/>
  <c r="K819" i="70"/>
  <c r="L819" i="70"/>
  <c r="M819" i="70"/>
  <c r="N819" i="70"/>
  <c r="O819" i="70"/>
  <c r="P819" i="70"/>
  <c r="Q819" i="70"/>
  <c r="R819" i="70"/>
  <c r="S819" i="70"/>
  <c r="T819" i="70"/>
  <c r="I340" i="70"/>
  <c r="J340" i="70"/>
  <c r="K340" i="70"/>
  <c r="L340" i="70"/>
  <c r="M340" i="70"/>
  <c r="N340" i="70"/>
  <c r="O340" i="70"/>
  <c r="P340" i="70"/>
  <c r="Q340" i="70"/>
  <c r="R340" i="70"/>
  <c r="S340" i="70"/>
  <c r="T340" i="70"/>
  <c r="I58" i="70"/>
  <c r="J58" i="70"/>
  <c r="K58" i="70"/>
  <c r="L58" i="70"/>
  <c r="M58" i="70"/>
  <c r="N58" i="70"/>
  <c r="O58" i="70"/>
  <c r="P58" i="70"/>
  <c r="Q58" i="70"/>
  <c r="R58" i="70"/>
  <c r="S58" i="70"/>
  <c r="T58" i="70"/>
  <c r="I474" i="70"/>
  <c r="J474" i="70"/>
  <c r="K474" i="70"/>
  <c r="L474" i="70"/>
  <c r="M474" i="70"/>
  <c r="N474" i="70"/>
  <c r="O474" i="70"/>
  <c r="P474" i="70"/>
  <c r="Q474" i="70"/>
  <c r="R474" i="70"/>
  <c r="S474" i="70"/>
  <c r="T474" i="70"/>
  <c r="I435" i="70"/>
  <c r="J435" i="70"/>
  <c r="K435" i="70"/>
  <c r="L435" i="70"/>
  <c r="M435" i="70"/>
  <c r="N435" i="70"/>
  <c r="O435" i="70"/>
  <c r="P435" i="70"/>
  <c r="Q435" i="70"/>
  <c r="R435" i="70"/>
  <c r="S435" i="70"/>
  <c r="T435" i="70"/>
  <c r="I134" i="70"/>
  <c r="J134" i="70"/>
  <c r="K134" i="70"/>
  <c r="L134" i="70"/>
  <c r="M134" i="70"/>
  <c r="N134" i="70"/>
  <c r="O134" i="70"/>
  <c r="P134" i="70"/>
  <c r="Q134" i="70"/>
  <c r="R134" i="70"/>
  <c r="S134" i="70"/>
  <c r="T134" i="70"/>
  <c r="I285" i="70"/>
  <c r="J285" i="70"/>
  <c r="K285" i="70"/>
  <c r="L285" i="70"/>
  <c r="M285" i="70"/>
  <c r="N285" i="70"/>
  <c r="O285" i="70"/>
  <c r="P285" i="70"/>
  <c r="Q285" i="70"/>
  <c r="R285" i="70"/>
  <c r="S285" i="70"/>
  <c r="T285" i="70"/>
  <c r="I75" i="70"/>
  <c r="J75" i="70"/>
  <c r="K75" i="70"/>
  <c r="L75" i="70"/>
  <c r="M75" i="70"/>
  <c r="N75" i="70"/>
  <c r="O75" i="70"/>
  <c r="P75" i="70"/>
  <c r="Q75" i="70"/>
  <c r="R75" i="70"/>
  <c r="S75" i="70"/>
  <c r="T75" i="70"/>
  <c r="I794" i="70"/>
  <c r="J794" i="70"/>
  <c r="K794" i="70"/>
  <c r="L794" i="70"/>
  <c r="M794" i="70"/>
  <c r="N794" i="70"/>
  <c r="O794" i="70"/>
  <c r="P794" i="70"/>
  <c r="Q794" i="70"/>
  <c r="R794" i="70"/>
  <c r="S794" i="70"/>
  <c r="T794" i="70"/>
  <c r="I15" i="70"/>
  <c r="J15" i="70"/>
  <c r="K15" i="70"/>
  <c r="L15" i="70"/>
  <c r="M15" i="70"/>
  <c r="N15" i="70"/>
  <c r="O15" i="70"/>
  <c r="P15" i="70"/>
  <c r="Q15" i="70"/>
  <c r="R15" i="70"/>
  <c r="S15" i="70"/>
  <c r="T15" i="70"/>
  <c r="I254" i="70"/>
  <c r="J254" i="70"/>
  <c r="K254" i="70"/>
  <c r="L254" i="70"/>
  <c r="M254" i="70"/>
  <c r="N254" i="70"/>
  <c r="O254" i="70"/>
  <c r="P254" i="70"/>
  <c r="Q254" i="70"/>
  <c r="R254" i="70"/>
  <c r="S254" i="70"/>
  <c r="T254" i="70"/>
  <c r="I532" i="70"/>
  <c r="J532" i="70"/>
  <c r="K532" i="70"/>
  <c r="L532" i="70"/>
  <c r="M532" i="70"/>
  <c r="N532" i="70"/>
  <c r="O532" i="70"/>
  <c r="P532" i="70"/>
  <c r="Q532" i="70"/>
  <c r="R532" i="70"/>
  <c r="S532" i="70"/>
  <c r="T532" i="70"/>
  <c r="I162" i="70"/>
  <c r="J162" i="70"/>
  <c r="K162" i="70"/>
  <c r="L162" i="70"/>
  <c r="M162" i="70"/>
  <c r="N162" i="70"/>
  <c r="O162" i="70"/>
  <c r="P162" i="70"/>
  <c r="Q162" i="70"/>
  <c r="R162" i="70"/>
  <c r="S162" i="70"/>
  <c r="T162" i="70"/>
  <c r="I156" i="70"/>
  <c r="J156" i="70"/>
  <c r="K156" i="70"/>
  <c r="L156" i="70"/>
  <c r="M156" i="70"/>
  <c r="N156" i="70"/>
  <c r="O156" i="70"/>
  <c r="P156" i="70"/>
  <c r="Q156" i="70"/>
  <c r="R156" i="70"/>
  <c r="S156" i="70"/>
  <c r="T156" i="70"/>
  <c r="I210" i="70"/>
  <c r="J210" i="70"/>
  <c r="K210" i="70"/>
  <c r="L210" i="70"/>
  <c r="M210" i="70"/>
  <c r="N210" i="70"/>
  <c r="O210" i="70"/>
  <c r="P210" i="70"/>
  <c r="Q210" i="70"/>
  <c r="R210" i="70"/>
  <c r="S210" i="70"/>
  <c r="T210" i="70"/>
  <c r="I367" i="70"/>
  <c r="J367" i="70"/>
  <c r="K367" i="70"/>
  <c r="L367" i="70"/>
  <c r="M367" i="70"/>
  <c r="N367" i="70"/>
  <c r="O367" i="70"/>
  <c r="P367" i="70"/>
  <c r="Q367" i="70"/>
  <c r="R367" i="70"/>
  <c r="S367" i="70"/>
  <c r="T367" i="70"/>
  <c r="I17" i="70"/>
  <c r="J17" i="70"/>
  <c r="K17" i="70"/>
  <c r="L17" i="70"/>
  <c r="M17" i="70"/>
  <c r="N17" i="70"/>
  <c r="O17" i="70"/>
  <c r="P17" i="70"/>
  <c r="Q17" i="70"/>
  <c r="R17" i="70"/>
  <c r="S17" i="70"/>
  <c r="T17" i="70"/>
  <c r="I362" i="70"/>
  <c r="J362" i="70"/>
  <c r="K362" i="70"/>
  <c r="L362" i="70"/>
  <c r="M362" i="70"/>
  <c r="N362" i="70"/>
  <c r="O362" i="70"/>
  <c r="P362" i="70"/>
  <c r="Q362" i="70"/>
  <c r="R362" i="70"/>
  <c r="S362" i="70"/>
  <c r="T362" i="70"/>
  <c r="K185" i="87"/>
  <c r="L185" i="87"/>
  <c r="K394" i="87"/>
  <c r="L394" i="87" s="1"/>
  <c r="K283" i="87"/>
  <c r="L283" i="87"/>
  <c r="K406" i="87"/>
  <c r="L406" i="87" s="1"/>
  <c r="K151" i="87"/>
  <c r="L151" i="87"/>
  <c r="K271" i="87"/>
  <c r="L271" i="87" s="1"/>
  <c r="K372" i="87"/>
  <c r="L372" i="87" s="1"/>
  <c r="K326" i="87"/>
  <c r="L326" i="87"/>
  <c r="K766" i="87"/>
  <c r="L766" i="87"/>
  <c r="K94" i="87"/>
  <c r="L94" i="87" s="1"/>
  <c r="K760" i="87"/>
  <c r="L760" i="87" s="1"/>
  <c r="K303" i="87"/>
  <c r="L303" i="87"/>
  <c r="K237" i="87"/>
  <c r="L237" i="87" s="1"/>
  <c r="K733" i="87"/>
  <c r="L733" i="87"/>
  <c r="K436" i="87"/>
  <c r="L436" i="87"/>
  <c r="K43" i="87"/>
  <c r="L43" i="87"/>
  <c r="K308" i="87"/>
  <c r="L308" i="87"/>
  <c r="K200" i="87"/>
  <c r="L200" i="87" s="1"/>
  <c r="K988" i="87"/>
  <c r="L988" i="87" s="1"/>
  <c r="K643" i="87"/>
  <c r="L643" i="87"/>
  <c r="K856" i="87"/>
  <c r="L856" i="87"/>
  <c r="K990" i="87"/>
  <c r="L990" i="87"/>
  <c r="K126" i="87"/>
  <c r="L126" i="87" s="1"/>
  <c r="K358" i="87"/>
  <c r="L358" i="87" s="1"/>
  <c r="K295" i="87"/>
  <c r="L295" i="87" s="1"/>
  <c r="K292" i="87"/>
  <c r="L292" i="87"/>
  <c r="K701" i="87"/>
  <c r="L701" i="87"/>
  <c r="K684" i="87"/>
  <c r="L684" i="87"/>
  <c r="K336" i="87"/>
  <c r="L336" i="87"/>
  <c r="K911" i="87"/>
  <c r="L911" i="87"/>
  <c r="K252" i="87"/>
  <c r="L252" i="87" s="1"/>
  <c r="K183" i="87"/>
  <c r="L183" i="87"/>
  <c r="K298" i="87"/>
  <c r="L298" i="87"/>
  <c r="K117" i="87"/>
  <c r="L117" i="87" s="1"/>
  <c r="K160" i="87"/>
  <c r="L160" i="87" s="1"/>
  <c r="K123" i="87"/>
  <c r="L123" i="87"/>
  <c r="K225" i="87"/>
  <c r="L225" i="87" s="1"/>
  <c r="K7" i="87"/>
  <c r="L7" i="87"/>
  <c r="K6" i="87"/>
  <c r="L6" i="87" s="1"/>
  <c r="K191" i="87"/>
  <c r="L191" i="87"/>
  <c r="K8" i="87"/>
  <c r="L8" i="87" s="1"/>
  <c r="K515" i="87"/>
  <c r="L515" i="87" s="1"/>
  <c r="K349" i="87"/>
  <c r="L349" i="87"/>
  <c r="K665" i="87"/>
  <c r="L665" i="87"/>
  <c r="K159" i="87"/>
  <c r="L159" i="87" s="1"/>
  <c r="K527" i="87"/>
  <c r="L527" i="87"/>
  <c r="K384" i="87"/>
  <c r="L384" i="87" s="1"/>
  <c r="K203" i="87"/>
  <c r="L203" i="87"/>
  <c r="K390" i="87"/>
  <c r="L390" i="87" s="1"/>
  <c r="K650" i="87"/>
  <c r="L650" i="87" s="1"/>
  <c r="K201" i="87"/>
  <c r="L201" i="87" s="1"/>
  <c r="K251" i="87"/>
  <c r="L251" i="87"/>
  <c r="K790" i="87"/>
  <c r="L790" i="87"/>
  <c r="K564" i="87"/>
  <c r="L564" i="87"/>
  <c r="K668" i="87"/>
  <c r="L668" i="87"/>
  <c r="K503" i="87"/>
  <c r="L503" i="87" s="1"/>
  <c r="K413" i="87"/>
  <c r="L413" i="87" s="1"/>
  <c r="K663" i="87"/>
  <c r="L663" i="87"/>
  <c r="K524" i="87"/>
  <c r="L524" i="87" s="1"/>
  <c r="K397" i="87"/>
  <c r="L397" i="87" s="1"/>
  <c r="K247" i="87"/>
  <c r="L247" i="87"/>
  <c r="K270" i="87"/>
  <c r="L270" i="87"/>
  <c r="K928" i="87"/>
  <c r="L928" i="87" s="1"/>
  <c r="K441" i="87"/>
  <c r="L441" i="87"/>
  <c r="K402" i="87"/>
  <c r="L402" i="87"/>
  <c r="K258" i="87"/>
  <c r="L258" i="87"/>
  <c r="K348" i="87"/>
  <c r="L348" i="87"/>
  <c r="K202" i="87"/>
  <c r="L202" i="87" s="1"/>
  <c r="K322" i="87"/>
  <c r="L322" i="87" s="1"/>
  <c r="K311" i="87"/>
  <c r="L311" i="87" s="1"/>
  <c r="K610" i="87"/>
  <c r="L610" i="87"/>
  <c r="K475" i="87"/>
  <c r="L475" i="87" s="1"/>
  <c r="K285" i="87"/>
  <c r="L285" i="87"/>
  <c r="K479" i="87"/>
  <c r="L479" i="87" s="1"/>
  <c r="K929" i="87"/>
  <c r="L929" i="87" s="1"/>
  <c r="K946" i="87"/>
  <c r="L946" i="87" s="1"/>
  <c r="K299" i="87"/>
  <c r="L299" i="87"/>
  <c r="K416" i="87"/>
  <c r="L416" i="87"/>
  <c r="K261" i="87"/>
  <c r="L261" i="87"/>
  <c r="K310" i="87"/>
  <c r="L310" i="87"/>
  <c r="K487" i="87"/>
  <c r="L487" i="87" s="1"/>
  <c r="K189" i="87"/>
  <c r="L189" i="87"/>
  <c r="K360" i="87"/>
  <c r="L360" i="87" s="1"/>
  <c r="K31" i="87"/>
  <c r="L31" i="87"/>
  <c r="K301" i="87"/>
  <c r="L301" i="87" s="1"/>
  <c r="K98" i="87"/>
  <c r="L98" i="87" s="1"/>
  <c r="K87" i="87"/>
  <c r="L87" i="87" s="1"/>
  <c r="K513" i="87"/>
  <c r="L513" i="87"/>
  <c r="K871" i="87"/>
  <c r="L871" i="87"/>
  <c r="K975" i="87"/>
  <c r="L975" i="87"/>
  <c r="K158" i="87"/>
  <c r="L158" i="87"/>
  <c r="K105" i="87"/>
  <c r="L105" i="87"/>
  <c r="K113" i="87"/>
  <c r="L113" i="87" s="1"/>
  <c r="K149" i="87"/>
  <c r="L149" i="87" s="1"/>
  <c r="K172" i="87"/>
  <c r="L172" i="87" s="1"/>
  <c r="K242" i="87"/>
  <c r="L242" i="87" s="1"/>
  <c r="K751" i="87"/>
  <c r="L751" i="87"/>
  <c r="K742" i="87"/>
  <c r="L742" i="87" s="1"/>
  <c r="K46" i="87"/>
  <c r="L46" i="87" s="1"/>
  <c r="K910" i="87"/>
  <c r="L910" i="87"/>
  <c r="K156" i="87"/>
  <c r="L156" i="87"/>
  <c r="K579" i="87"/>
  <c r="L579" i="87" s="1"/>
  <c r="K378" i="87"/>
  <c r="L378" i="87"/>
  <c r="K14" i="87"/>
  <c r="L14" i="87" s="1"/>
  <c r="K492" i="87"/>
  <c r="L492" i="87" s="1"/>
  <c r="K131" i="87"/>
  <c r="L131" i="87" s="1"/>
  <c r="K20" i="87"/>
  <c r="L20" i="87"/>
  <c r="K932" i="87"/>
  <c r="L932" i="87"/>
  <c r="K19" i="87"/>
  <c r="L19" i="87" s="1"/>
  <c r="K234" i="87"/>
  <c r="L234" i="87"/>
  <c r="K456" i="87"/>
  <c r="L456" i="87" s="1"/>
  <c r="K847" i="87"/>
  <c r="L847" i="87"/>
  <c r="K976" i="87"/>
  <c r="L976" i="87" s="1"/>
  <c r="K173" i="87"/>
  <c r="L173" i="87"/>
  <c r="K422" i="87"/>
  <c r="L422" i="87"/>
  <c r="K305" i="87"/>
  <c r="L305" i="87"/>
  <c r="K333" i="87"/>
  <c r="L333" i="87" s="1"/>
  <c r="K320" i="87"/>
  <c r="L320" i="87" s="1"/>
  <c r="K219" i="87"/>
  <c r="L219" i="87"/>
  <c r="K240" i="87"/>
  <c r="L240" i="87" s="1"/>
  <c r="K454" i="87"/>
  <c r="L454" i="87"/>
  <c r="K506" i="87"/>
  <c r="L506" i="87" s="1"/>
  <c r="K253" i="87"/>
  <c r="L253" i="87" s="1"/>
  <c r="K266" i="87"/>
  <c r="L266" i="87" s="1"/>
  <c r="K703" i="87"/>
  <c r="L703" i="87"/>
  <c r="K129" i="87"/>
  <c r="L129" i="87"/>
  <c r="K130" i="87"/>
  <c r="L130" i="87" s="1"/>
  <c r="K844" i="87"/>
  <c r="L844" i="87"/>
  <c r="K960" i="87"/>
  <c r="L960" i="87" s="1"/>
  <c r="K755" i="87"/>
  <c r="L755" i="87"/>
  <c r="K222" i="87"/>
  <c r="L222" i="87" s="1"/>
  <c r="K327" i="87"/>
  <c r="L327" i="87"/>
  <c r="K746" i="87"/>
  <c r="L746" i="87"/>
  <c r="K128" i="87"/>
  <c r="L128" i="87" s="1"/>
  <c r="K721" i="87"/>
  <c r="L721" i="87" s="1"/>
  <c r="K770" i="87"/>
  <c r="L770" i="87"/>
  <c r="K966" i="87"/>
  <c r="L966" i="87"/>
  <c r="K705" i="87"/>
  <c r="L705" i="87"/>
  <c r="K244" i="87"/>
  <c r="L244" i="87" s="1"/>
  <c r="K187" i="87"/>
  <c r="L187" i="87" s="1"/>
  <c r="K294" i="87"/>
  <c r="L294" i="87" s="1"/>
  <c r="K121" i="87"/>
  <c r="L121" i="87" s="1"/>
  <c r="K736" i="87"/>
  <c r="L736" i="87"/>
  <c r="K724" i="87"/>
  <c r="L724" i="87" s="1"/>
  <c r="K771" i="87"/>
  <c r="L771" i="87" s="1"/>
  <c r="K725" i="87"/>
  <c r="L725" i="87" s="1"/>
  <c r="K249" i="87"/>
  <c r="L249" i="87" s="1"/>
  <c r="K101" i="87"/>
  <c r="L101" i="87"/>
  <c r="K290" i="87"/>
  <c r="L290" i="87"/>
  <c r="K476" i="87"/>
  <c r="L476" i="87" s="1"/>
  <c r="K980" i="87"/>
  <c r="L980" i="87"/>
  <c r="K954" i="87"/>
  <c r="L954" i="87"/>
  <c r="K528" i="87"/>
  <c r="L528" i="87" s="1"/>
  <c r="K538" i="87"/>
  <c r="L538" i="87"/>
  <c r="K278" i="87"/>
  <c r="L278" i="87" s="1"/>
  <c r="K254" i="87"/>
  <c r="L254" i="87"/>
  <c r="K428" i="87"/>
  <c r="L428" i="87" s="1"/>
  <c r="K437" i="87"/>
  <c r="L437" i="87"/>
  <c r="K578" i="87"/>
  <c r="L578" i="87" s="1"/>
  <c r="K264" i="87"/>
  <c r="L264" i="87"/>
  <c r="K486" i="87"/>
  <c r="L486" i="87" s="1"/>
  <c r="K738" i="87"/>
  <c r="L738" i="87"/>
  <c r="K480" i="87"/>
  <c r="L480" i="87" s="1"/>
  <c r="K408" i="87"/>
  <c r="L408" i="87"/>
  <c r="K321" i="87"/>
  <c r="L321" i="87" s="1"/>
  <c r="K220" i="87"/>
  <c r="L220" i="87" s="1"/>
  <c r="K265" i="87"/>
  <c r="L265" i="87"/>
  <c r="K985" i="87"/>
  <c r="L985" i="87" s="1"/>
  <c r="K430" i="87"/>
  <c r="L430" i="87"/>
  <c r="K277" i="87"/>
  <c r="L277" i="87" s="1"/>
  <c r="K702" i="87"/>
  <c r="L702" i="87" s="1"/>
  <c r="K463" i="87"/>
  <c r="L463" i="87"/>
  <c r="K981" i="87"/>
  <c r="L981" i="87" s="1"/>
  <c r="K687" i="87"/>
  <c r="L687" i="87"/>
  <c r="K814" i="87"/>
  <c r="L814" i="87"/>
  <c r="K424" i="87"/>
  <c r="L424" i="87" s="1"/>
  <c r="K493" i="87"/>
  <c r="L493" i="87" s="1"/>
  <c r="K435" i="87"/>
  <c r="L435" i="87" s="1"/>
  <c r="K332" i="87"/>
  <c r="L332" i="87" s="1"/>
  <c r="K496" i="87"/>
  <c r="L496" i="87" s="1"/>
  <c r="K232" i="87"/>
  <c r="L232" i="87" s="1"/>
  <c r="K600" i="87"/>
  <c r="L600" i="87"/>
  <c r="K104" i="87"/>
  <c r="L104" i="87" s="1"/>
  <c r="K649" i="87"/>
  <c r="L649" i="87"/>
  <c r="K400" i="87"/>
  <c r="L400" i="87"/>
  <c r="K661" i="87"/>
  <c r="L661" i="87"/>
  <c r="K259" i="87"/>
  <c r="L259" i="87" s="1"/>
  <c r="K391" i="87"/>
  <c r="L391" i="87"/>
  <c r="K591" i="87"/>
  <c r="L591" i="87" s="1"/>
  <c r="K914" i="87"/>
  <c r="L914" i="87" s="1"/>
  <c r="K896" i="87"/>
  <c r="L896" i="87" s="1"/>
  <c r="K257" i="87"/>
  <c r="L257" i="87"/>
  <c r="K440" i="87"/>
  <c r="L440" i="87" s="1"/>
  <c r="K245" i="87"/>
  <c r="L245" i="87" s="1"/>
  <c r="K262" i="87"/>
  <c r="L262" i="87" s="1"/>
  <c r="K345" i="87"/>
  <c r="L345" i="87"/>
  <c r="K818" i="87"/>
  <c r="L818" i="87"/>
  <c r="K184" i="87"/>
  <c r="L184" i="87" s="1"/>
  <c r="K414" i="87"/>
  <c r="L414" i="87"/>
  <c r="K273" i="87"/>
  <c r="L273" i="87" s="1"/>
  <c r="K302" i="87"/>
  <c r="L302" i="87" s="1"/>
  <c r="K204" i="87"/>
  <c r="L204" i="87"/>
  <c r="K875" i="87"/>
  <c r="L875" i="87" s="1"/>
  <c r="K979" i="87"/>
  <c r="L979" i="87"/>
  <c r="K813" i="87"/>
  <c r="L813" i="87" s="1"/>
  <c r="K455" i="87"/>
  <c r="L455" i="87"/>
  <c r="K208" i="87"/>
  <c r="L208" i="87" s="1"/>
  <c r="K405" i="87"/>
  <c r="L405" i="87"/>
  <c r="K453" i="87"/>
  <c r="L453" i="87"/>
  <c r="K256" i="87"/>
  <c r="L256" i="87"/>
  <c r="K467" i="87"/>
  <c r="L467" i="87"/>
  <c r="K540" i="87"/>
  <c r="L540" i="87" s="1"/>
  <c r="K211" i="87"/>
  <c r="L211" i="87" s="1"/>
  <c r="K212" i="87"/>
  <c r="L212" i="87" s="1"/>
  <c r="K213" i="87"/>
  <c r="L213" i="87"/>
  <c r="K260" i="87"/>
  <c r="L260" i="87" s="1"/>
  <c r="K281" i="87"/>
  <c r="L281" i="87"/>
  <c r="K973" i="87"/>
  <c r="L973" i="87"/>
  <c r="K819" i="87"/>
  <c r="L819" i="87" s="1"/>
  <c r="K15" i="87"/>
  <c r="L15" i="87" s="1"/>
  <c r="K903" i="87"/>
  <c r="L903" i="87"/>
  <c r="K177" i="87"/>
  <c r="L177" i="87"/>
  <c r="K304" i="87"/>
  <c r="L304" i="87"/>
  <c r="K284" i="87"/>
  <c r="L284" i="87" s="1"/>
  <c r="K338" i="87"/>
  <c r="L338" i="87" s="1"/>
  <c r="K221" i="87"/>
  <c r="L221" i="87"/>
  <c r="K377" i="87"/>
  <c r="L377" i="87" s="1"/>
  <c r="K509" i="87"/>
  <c r="L509" i="87"/>
  <c r="K154" i="87"/>
  <c r="L154" i="87" s="1"/>
  <c r="K343" i="87"/>
  <c r="L343" i="87" s="1"/>
  <c r="K753" i="87"/>
  <c r="L753" i="87" s="1"/>
  <c r="K835" i="87"/>
  <c r="L835" i="87" s="1"/>
  <c r="K634" i="87"/>
  <c r="L634" i="87"/>
  <c r="K866" i="87"/>
  <c r="L866" i="87"/>
  <c r="K133" i="87"/>
  <c r="L133" i="87" s="1"/>
  <c r="K330" i="87"/>
  <c r="L330" i="87"/>
  <c r="K841" i="87"/>
  <c r="L841" i="87" s="1"/>
  <c r="K523" i="87"/>
  <c r="L523" i="87"/>
  <c r="K376" i="87"/>
  <c r="L376" i="87"/>
  <c r="K369" i="87"/>
  <c r="L369" i="87" s="1"/>
  <c r="K845" i="87"/>
  <c r="L845" i="87"/>
  <c r="K460" i="87"/>
  <c r="L460" i="87" s="1"/>
  <c r="K29" i="87"/>
  <c r="L29" i="87" s="1"/>
  <c r="K44" i="87"/>
  <c r="L44" i="87"/>
  <c r="K16" i="87"/>
  <c r="L16" i="87"/>
  <c r="K291" i="87"/>
  <c r="L291" i="87" s="1"/>
  <c r="K821" i="87"/>
  <c r="L821" i="87"/>
  <c r="K801" i="87"/>
  <c r="L801" i="87"/>
  <c r="K775" i="87"/>
  <c r="L775" i="87" s="1"/>
  <c r="K28" i="87"/>
  <c r="L28" i="87" s="1"/>
  <c r="K618" i="87"/>
  <c r="L618" i="87" s="1"/>
  <c r="K300" i="87"/>
  <c r="L300" i="87"/>
  <c r="K351" i="87"/>
  <c r="L351" i="87" s="1"/>
  <c r="K605" i="87"/>
  <c r="L605" i="87"/>
  <c r="K103" i="87"/>
  <c r="L103" i="87" s="1"/>
  <c r="K552" i="87"/>
  <c r="L552" i="87"/>
  <c r="K878" i="87"/>
  <c r="L878" i="87"/>
  <c r="K885" i="87"/>
  <c r="L885" i="87" s="1"/>
  <c r="K887" i="87"/>
  <c r="L887" i="87"/>
  <c r="K876" i="87"/>
  <c r="L876" i="87"/>
  <c r="K398" i="87"/>
  <c r="L398" i="87" s="1"/>
  <c r="K917" i="87"/>
  <c r="L917" i="87" s="1"/>
  <c r="K873" i="87"/>
  <c r="L873" i="87"/>
  <c r="K913" i="87"/>
  <c r="L913" i="87"/>
  <c r="K947" i="87"/>
  <c r="L947" i="87" s="1"/>
  <c r="K939" i="87"/>
  <c r="L939" i="87" s="1"/>
  <c r="K316" i="87"/>
  <c r="L316" i="87" s="1"/>
  <c r="K451" i="87"/>
  <c r="L451" i="87"/>
  <c r="K63" i="87"/>
  <c r="L63" i="87"/>
  <c r="K35" i="87"/>
  <c r="L35" i="87" s="1"/>
  <c r="K47" i="87"/>
  <c r="L47" i="87"/>
  <c r="K961" i="87"/>
  <c r="L961" i="87" s="1"/>
  <c r="K815" i="87"/>
  <c r="L815" i="87" s="1"/>
  <c r="K678" i="87"/>
  <c r="L678" i="87"/>
  <c r="K286" i="87"/>
  <c r="L286" i="87" s="1"/>
  <c r="K381" i="87"/>
  <c r="L381" i="87" s="1"/>
  <c r="K362" i="87"/>
  <c r="L362" i="87" s="1"/>
  <c r="K609" i="87"/>
  <c r="L609" i="87"/>
  <c r="K248" i="87"/>
  <c r="L248" i="87" s="1"/>
  <c r="K958" i="87"/>
  <c r="L958" i="87"/>
  <c r="K651" i="87"/>
  <c r="L651" i="87" s="1"/>
  <c r="K867" i="87"/>
  <c r="L867" i="87"/>
  <c r="K481" i="87"/>
  <c r="L481" i="87" s="1"/>
  <c r="K415" i="87"/>
  <c r="L415" i="87" s="1"/>
  <c r="K37" i="87"/>
  <c r="L37" i="87" s="1"/>
  <c r="K720" i="87"/>
  <c r="L720" i="87" s="1"/>
  <c r="K64" i="87"/>
  <c r="L64" i="87"/>
  <c r="K767" i="87"/>
  <c r="L767" i="87" s="1"/>
  <c r="K784" i="87"/>
  <c r="L784" i="87"/>
  <c r="K380" i="87"/>
  <c r="L380" i="87"/>
  <c r="K92" i="87"/>
  <c r="L92" i="87" s="1"/>
  <c r="K484" i="87"/>
  <c r="L484" i="87" s="1"/>
  <c r="K226" i="87"/>
  <c r="L226" i="87"/>
  <c r="K374" i="87"/>
  <c r="L374" i="87"/>
  <c r="K860" i="87"/>
  <c r="L860" i="87"/>
  <c r="K842" i="87"/>
  <c r="L842" i="87"/>
  <c r="K337" i="87"/>
  <c r="L337" i="87" s="1"/>
  <c r="K30" i="87"/>
  <c r="L30" i="87"/>
  <c r="K331" i="87"/>
  <c r="L331" i="87" s="1"/>
  <c r="K719" i="87"/>
  <c r="L719" i="87"/>
  <c r="K580" i="87"/>
  <c r="L580" i="87" s="1"/>
  <c r="K951" i="87"/>
  <c r="L951" i="87"/>
  <c r="K750" i="87"/>
  <c r="L750" i="87" s="1"/>
  <c r="K207" i="87"/>
  <c r="L207" i="87"/>
  <c r="K617" i="87"/>
  <c r="L617" i="87" s="1"/>
  <c r="K246" i="87"/>
  <c r="L246" i="87"/>
  <c r="K118" i="87"/>
  <c r="L118" i="87"/>
  <c r="K323" i="87"/>
  <c r="L323" i="87"/>
  <c r="K162" i="87"/>
  <c r="L162" i="87" s="1"/>
  <c r="K168" i="87"/>
  <c r="L168" i="87" s="1"/>
  <c r="K776" i="87"/>
  <c r="L776" i="87"/>
  <c r="K112" i="87"/>
  <c r="L112" i="87"/>
  <c r="K67" i="87"/>
  <c r="L67" i="87" s="1"/>
  <c r="K49" i="87"/>
  <c r="L49" i="87"/>
  <c r="K90" i="87"/>
  <c r="L90" i="87" s="1"/>
  <c r="K97" i="87"/>
  <c r="L97" i="87" s="1"/>
  <c r="K922" i="87"/>
  <c r="L922" i="87"/>
  <c r="K525" i="87"/>
  <c r="L525" i="87"/>
  <c r="K54" i="87"/>
  <c r="L54" i="87" s="1"/>
  <c r="K106" i="87"/>
  <c r="L106" i="87"/>
  <c r="K354" i="87"/>
  <c r="L354" i="87" s="1"/>
  <c r="K279" i="87"/>
  <c r="L279" i="87" s="1"/>
  <c r="K51" i="87"/>
  <c r="L51" i="87" s="1"/>
  <c r="K114" i="87"/>
  <c r="L114" i="87"/>
  <c r="K745" i="87"/>
  <c r="L745" i="87"/>
  <c r="K359" i="87"/>
  <c r="L359" i="87"/>
  <c r="K448" i="87"/>
  <c r="L448" i="87" s="1"/>
  <c r="K693" i="87"/>
  <c r="L693" i="87" s="1"/>
  <c r="K62" i="87"/>
  <c r="L62" i="87" s="1"/>
  <c r="K532" i="87"/>
  <c r="L532" i="87"/>
  <c r="K396" i="87"/>
  <c r="L396" i="87" s="1"/>
  <c r="K768" i="87"/>
  <c r="L768" i="87"/>
  <c r="K34" i="87"/>
  <c r="L34" i="87" s="1"/>
  <c r="K342" i="87"/>
  <c r="L342" i="87"/>
  <c r="K65" i="87"/>
  <c r="L65" i="87" s="1"/>
  <c r="K60" i="87"/>
  <c r="L60" i="87"/>
  <c r="K179" i="87"/>
  <c r="L179" i="87"/>
  <c r="K714" i="87"/>
  <c r="L714" i="87"/>
  <c r="K230" i="87"/>
  <c r="L230" i="87" s="1"/>
  <c r="K826" i="87"/>
  <c r="L826" i="87"/>
  <c r="K846" i="87"/>
  <c r="L846" i="87"/>
  <c r="K872" i="87"/>
  <c r="L872" i="87"/>
  <c r="K833" i="87"/>
  <c r="L833" i="87"/>
  <c r="K543" i="87"/>
  <c r="L543" i="87"/>
  <c r="K807" i="87"/>
  <c r="L807" i="87" s="1"/>
  <c r="K542" i="87"/>
  <c r="L542" i="87" s="1"/>
  <c r="K679" i="87"/>
  <c r="L679" i="87"/>
  <c r="K959" i="87"/>
  <c r="L959" i="87"/>
  <c r="K91" i="87"/>
  <c r="L91" i="87" s="1"/>
  <c r="K72" i="87"/>
  <c r="L72" i="87"/>
  <c r="K983" i="87"/>
  <c r="L983" i="87" s="1"/>
  <c r="K505" i="87"/>
  <c r="L505" i="87" s="1"/>
  <c r="K511" i="87"/>
  <c r="L511" i="87"/>
  <c r="K518" i="87"/>
  <c r="L518" i="87"/>
  <c r="K857" i="87"/>
  <c r="L857" i="87" s="1"/>
  <c r="K848" i="87"/>
  <c r="L848" i="87"/>
  <c r="K849" i="87"/>
  <c r="L849" i="87" s="1"/>
  <c r="K491" i="87"/>
  <c r="L491" i="87"/>
  <c r="K863" i="87"/>
  <c r="L863" i="87" s="1"/>
  <c r="K752" i="87"/>
  <c r="L752" i="87"/>
  <c r="K763" i="87"/>
  <c r="L763" i="87"/>
  <c r="K692" i="87"/>
  <c r="L692" i="87"/>
  <c r="K820" i="87"/>
  <c r="L820" i="87" s="1"/>
  <c r="K318" i="87"/>
  <c r="L318" i="87" s="1"/>
  <c r="K446" i="87"/>
  <c r="L446" i="87" s="1"/>
  <c r="K756" i="87"/>
  <c r="L756" i="87"/>
  <c r="K697" i="87"/>
  <c r="L697" i="87"/>
  <c r="K429" i="87"/>
  <c r="L429" i="87"/>
  <c r="K868" i="87"/>
  <c r="L868" i="87" s="1"/>
  <c r="K624" i="87"/>
  <c r="L624" i="87"/>
  <c r="K224" i="87"/>
  <c r="L224" i="87"/>
  <c r="K411" i="87"/>
  <c r="L411" i="87"/>
  <c r="K150" i="87"/>
  <c r="L150" i="87" s="1"/>
  <c r="K243" i="87"/>
  <c r="L243" i="87"/>
  <c r="K367" i="87"/>
  <c r="L367" i="87" s="1"/>
  <c r="K732" i="87"/>
  <c r="L732" i="87"/>
  <c r="K685" i="87"/>
  <c r="L685" i="87" s="1"/>
  <c r="K858" i="87"/>
  <c r="L858" i="87"/>
  <c r="K957" i="87"/>
  <c r="L957" i="87"/>
  <c r="K977" i="87"/>
  <c r="L977" i="87"/>
  <c r="K56" i="87"/>
  <c r="L56" i="87" s="1"/>
  <c r="K161" i="87"/>
  <c r="L161" i="87" s="1"/>
  <c r="K199" i="87"/>
  <c r="L199" i="87"/>
  <c r="K132" i="87"/>
  <c r="L132" i="87"/>
  <c r="K965" i="87"/>
  <c r="L965" i="87" s="1"/>
  <c r="K534" i="87"/>
  <c r="L534" i="87"/>
  <c r="K458" i="87"/>
  <c r="L458" i="87" s="1"/>
  <c r="K955" i="87"/>
  <c r="L955" i="87" s="1"/>
  <c r="K630" i="87"/>
  <c r="L630" i="87"/>
  <c r="K48" i="87"/>
  <c r="L48" i="87"/>
  <c r="K514" i="87"/>
  <c r="L514" i="87" s="1"/>
  <c r="K370" i="87"/>
  <c r="L370" i="87"/>
  <c r="K52" i="87"/>
  <c r="L52" i="87" s="1"/>
  <c r="K869" i="87"/>
  <c r="L869" i="87" s="1"/>
  <c r="K205" i="87"/>
  <c r="L205" i="87" s="1"/>
  <c r="K174" i="87"/>
  <c r="L174" i="87"/>
  <c r="K178" i="87"/>
  <c r="L178" i="87"/>
  <c r="K573" i="87"/>
  <c r="L573" i="87"/>
  <c r="K482" i="87"/>
  <c r="L482" i="87" s="1"/>
  <c r="K759" i="87"/>
  <c r="L759" i="87"/>
  <c r="K466" i="87"/>
  <c r="L466" i="87" s="1"/>
  <c r="K737" i="87"/>
  <c r="L737" i="87"/>
  <c r="K420" i="87"/>
  <c r="L420" i="87" s="1"/>
  <c r="K418" i="87"/>
  <c r="L418" i="87"/>
  <c r="K433" i="87"/>
  <c r="L433" i="87" s="1"/>
  <c r="K363" i="87"/>
  <c r="L363" i="87"/>
  <c r="K840" i="87"/>
  <c r="L840" i="87"/>
  <c r="K774" i="87"/>
  <c r="L774" i="87"/>
  <c r="K688" i="87"/>
  <c r="L688" i="87"/>
  <c r="K944" i="87"/>
  <c r="L944" i="87"/>
  <c r="K773" i="87"/>
  <c r="L773" i="87" s="1"/>
  <c r="K50" i="87"/>
  <c r="L50" i="87"/>
  <c r="K675" i="87"/>
  <c r="L675" i="87"/>
  <c r="K772" i="87"/>
  <c r="L772" i="87"/>
  <c r="K535" i="87"/>
  <c r="L535" i="87"/>
  <c r="K615" i="87"/>
  <c r="L615" i="87"/>
  <c r="K572" i="87"/>
  <c r="L572" i="87" s="1"/>
  <c r="K152" i="87"/>
  <c r="L152" i="87" s="1"/>
  <c r="K616" i="87"/>
  <c r="L616" i="87"/>
  <c r="K632" i="87"/>
  <c r="L632" i="87"/>
  <c r="K40" i="87"/>
  <c r="L40" i="87" s="1"/>
  <c r="K357" i="87"/>
  <c r="L357" i="87"/>
  <c r="K88" i="87"/>
  <c r="L88" i="87" s="1"/>
  <c r="K153" i="87"/>
  <c r="L153" i="87" s="1"/>
  <c r="K832" i="87"/>
  <c r="L832" i="87"/>
  <c r="K206" i="87"/>
  <c r="L206" i="87"/>
  <c r="K108" i="87"/>
  <c r="L108" i="87" s="1"/>
  <c r="K233" i="87"/>
  <c r="L233" i="87"/>
  <c r="K164" i="87"/>
  <c r="L164" i="87" s="1"/>
  <c r="K167" i="87"/>
  <c r="L167" i="87"/>
  <c r="K361" i="87"/>
  <c r="L361" i="87" s="1"/>
  <c r="K86" i="87"/>
  <c r="L86" i="87"/>
  <c r="K603" i="87"/>
  <c r="L603" i="87"/>
  <c r="K69" i="87"/>
  <c r="L69" i="87"/>
  <c r="K176" i="87"/>
  <c r="L176" i="87" s="1"/>
  <c r="K410" i="87"/>
  <c r="L410" i="87" s="1"/>
  <c r="K155" i="87"/>
  <c r="L155" i="87" s="1"/>
  <c r="K95" i="87"/>
  <c r="L95" i="87"/>
  <c r="K836" i="87"/>
  <c r="L836" i="87" s="1"/>
  <c r="K809" i="87"/>
  <c r="L809" i="87"/>
  <c r="K489" i="87"/>
  <c r="L489" i="87" s="1"/>
  <c r="K795" i="87"/>
  <c r="L795" i="87"/>
  <c r="K520" i="87"/>
  <c r="L520" i="87"/>
  <c r="K45" i="87"/>
  <c r="L45" i="87"/>
  <c r="K598" i="87"/>
  <c r="L598" i="87" s="1"/>
  <c r="K157" i="87"/>
  <c r="L157" i="87"/>
  <c r="K71" i="87"/>
  <c r="L71" i="87" s="1"/>
  <c r="K175" i="87"/>
  <c r="L175" i="87"/>
  <c r="K100" i="87"/>
  <c r="L100" i="87" s="1"/>
  <c r="K606" i="87"/>
  <c r="L606" i="87"/>
  <c r="K870" i="87"/>
  <c r="L870" i="87"/>
  <c r="K111" i="87"/>
  <c r="L111" i="87"/>
  <c r="K350" i="87"/>
  <c r="L350" i="87" s="1"/>
  <c r="K107" i="87"/>
  <c r="L107" i="87" s="1"/>
  <c r="K521" i="87"/>
  <c r="L521" i="87"/>
  <c r="K804" i="87"/>
  <c r="L804" i="87"/>
  <c r="K920" i="87"/>
  <c r="L920" i="87" s="1"/>
  <c r="K931" i="87"/>
  <c r="L931" i="87"/>
  <c r="K657" i="87"/>
  <c r="L657" i="87" s="1"/>
  <c r="K399" i="87"/>
  <c r="L399" i="87" s="1"/>
  <c r="K581" i="87"/>
  <c r="L581" i="87"/>
  <c r="K758" i="87"/>
  <c r="L758" i="87"/>
  <c r="K811" i="87"/>
  <c r="L811" i="87" s="1"/>
  <c r="K706" i="87"/>
  <c r="L706" i="87"/>
  <c r="K761" i="87"/>
  <c r="L761" i="87" s="1"/>
  <c r="K822" i="87"/>
  <c r="L822" i="87"/>
  <c r="K522" i="87"/>
  <c r="L522" i="87" s="1"/>
  <c r="K519" i="87"/>
  <c r="L519" i="87"/>
  <c r="K171" i="87"/>
  <c r="L171" i="87"/>
  <c r="K110" i="87"/>
  <c r="L110" i="87"/>
  <c r="K704" i="87"/>
  <c r="L704" i="87" s="1"/>
  <c r="K99" i="87"/>
  <c r="L99" i="87"/>
  <c r="K636" i="87"/>
  <c r="L636" i="87" s="1"/>
  <c r="K457" i="87"/>
  <c r="L457" i="87"/>
  <c r="K447" i="87"/>
  <c r="L447" i="87" s="1"/>
  <c r="K748" i="87"/>
  <c r="L748" i="87"/>
  <c r="K588" i="87"/>
  <c r="L588" i="87" s="1"/>
  <c r="K315" i="87"/>
  <c r="L315" i="87"/>
  <c r="K383" i="87"/>
  <c r="L383" i="87"/>
  <c r="K984" i="87"/>
  <c r="L984" i="87"/>
  <c r="K592" i="87"/>
  <c r="L592" i="87"/>
  <c r="K565" i="87"/>
  <c r="L565" i="87"/>
  <c r="K802" i="87"/>
  <c r="L802" i="87" s="1"/>
  <c r="K282" i="87"/>
  <c r="L282" i="87"/>
  <c r="K696" i="87"/>
  <c r="L696" i="87"/>
  <c r="K853" i="87"/>
  <c r="L853" i="87"/>
  <c r="K488" i="87"/>
  <c r="L488" i="87"/>
  <c r="K949" i="87"/>
  <c r="L949" i="87"/>
  <c r="K879" i="87"/>
  <c r="L879" i="87" s="1"/>
  <c r="K799" i="87"/>
  <c r="L799" i="87" s="1"/>
  <c r="K210" i="87"/>
  <c r="L210" i="87" s="1"/>
  <c r="K952" i="87"/>
  <c r="L952" i="87"/>
  <c r="K571" i="87"/>
  <c r="L571" i="87" s="1"/>
  <c r="K716" i="87"/>
  <c r="L716" i="87"/>
  <c r="K516" i="87"/>
  <c r="L516" i="87" s="1"/>
  <c r="K786" i="87"/>
  <c r="L786" i="87" s="1"/>
  <c r="K607" i="87"/>
  <c r="L607" i="87"/>
  <c r="K170" i="87"/>
  <c r="L170" i="87"/>
  <c r="K715" i="87"/>
  <c r="L715" i="87" s="1"/>
  <c r="K57" i="87"/>
  <c r="L57" i="87"/>
  <c r="K558" i="87"/>
  <c r="L558" i="87" s="1"/>
  <c r="K403" i="87"/>
  <c r="L403" i="87"/>
  <c r="K779" i="87"/>
  <c r="L779" i="87" s="1"/>
  <c r="K794" i="87"/>
  <c r="L794" i="87"/>
  <c r="K586" i="87"/>
  <c r="L586" i="87" s="1"/>
  <c r="K166" i="87"/>
  <c r="L166" i="87"/>
  <c r="K575" i="87"/>
  <c r="L575" i="87" s="1"/>
  <c r="K364" i="87"/>
  <c r="L364" i="87" s="1"/>
  <c r="K196" i="87"/>
  <c r="L196" i="87" s="1"/>
  <c r="K89" i="87"/>
  <c r="L89" i="87"/>
  <c r="K353" i="87"/>
  <c r="L353" i="87"/>
  <c r="K287" i="87"/>
  <c r="L287" i="87"/>
  <c r="K388" i="87"/>
  <c r="L388" i="87" s="1"/>
  <c r="K722" i="87"/>
  <c r="L722" i="87"/>
  <c r="K921" i="87"/>
  <c r="L921" i="87"/>
  <c r="K967" i="87"/>
  <c r="L967" i="87"/>
  <c r="K449" i="87"/>
  <c r="L449" i="87"/>
  <c r="K838" i="87"/>
  <c r="L838" i="87"/>
  <c r="K427" i="87"/>
  <c r="L427" i="87" s="1"/>
  <c r="K584" i="87"/>
  <c r="L584" i="87"/>
  <c r="K689" i="87"/>
  <c r="L689" i="87" s="1"/>
  <c r="K577" i="87"/>
  <c r="L577" i="87"/>
  <c r="K42" i="87"/>
  <c r="L42" i="87"/>
  <c r="K432" i="87"/>
  <c r="L432" i="87"/>
  <c r="K593" i="87"/>
  <c r="L593" i="87" s="1"/>
  <c r="K654" i="87"/>
  <c r="L654" i="87" s="1"/>
  <c r="K198" i="87"/>
  <c r="L198" i="87"/>
  <c r="K583" i="87"/>
  <c r="L583" i="87"/>
  <c r="K115" i="87"/>
  <c r="L115" i="87" s="1"/>
  <c r="K619" i="87"/>
  <c r="L619" i="87"/>
  <c r="K788" i="87"/>
  <c r="L788" i="87" s="1"/>
  <c r="K812" i="87"/>
  <c r="L812" i="87" s="1"/>
  <c r="K165" i="87"/>
  <c r="L165" i="87"/>
  <c r="K495" i="87"/>
  <c r="L495" i="87"/>
  <c r="K547" i="87"/>
  <c r="L547" i="87"/>
  <c r="K288" i="87"/>
  <c r="L288" i="87"/>
  <c r="K444" i="87"/>
  <c r="L444" i="87" s="1"/>
  <c r="K881" i="87"/>
  <c r="L881" i="87"/>
  <c r="K541" i="87"/>
  <c r="L541" i="87" s="1"/>
  <c r="K389" i="87"/>
  <c r="L389" i="87"/>
  <c r="K635" i="87"/>
  <c r="L635" i="87"/>
  <c r="K877" i="87"/>
  <c r="L877" i="87"/>
  <c r="K502" i="87"/>
  <c r="L502" i="87" s="1"/>
  <c r="K808" i="87"/>
  <c r="L808" i="87"/>
  <c r="K778" i="87"/>
  <c r="L778" i="87" s="1"/>
  <c r="K837" i="87"/>
  <c r="L837" i="87"/>
  <c r="K899" i="87"/>
  <c r="L899" i="87" s="1"/>
  <c r="K656" i="87"/>
  <c r="L656" i="87"/>
  <c r="K777" i="87"/>
  <c r="L777" i="87" s="1"/>
  <c r="K231" i="87"/>
  <c r="L231" i="87"/>
  <c r="K930" i="87"/>
  <c r="L930" i="87"/>
  <c r="K41" i="87"/>
  <c r="L41" i="87"/>
  <c r="K500" i="87"/>
  <c r="L500" i="87"/>
  <c r="K726" i="87"/>
  <c r="L726" i="87"/>
  <c r="K373" i="87"/>
  <c r="L373" i="87" s="1"/>
  <c r="K590" i="87"/>
  <c r="L590" i="87"/>
  <c r="K674" i="87"/>
  <c r="L674" i="87" s="1"/>
  <c r="K757" i="87"/>
  <c r="L757" i="87"/>
  <c r="K59" i="87"/>
  <c r="L59" i="87"/>
  <c r="K596" i="87"/>
  <c r="L596" i="87"/>
  <c r="K36" i="87"/>
  <c r="L36" i="87" s="1"/>
  <c r="K859" i="87"/>
  <c r="L859" i="87" s="1"/>
  <c r="K797" i="87"/>
  <c r="L797" i="87"/>
  <c r="K483" i="87"/>
  <c r="L483" i="87"/>
  <c r="K33" i="87"/>
  <c r="L33" i="87" s="1"/>
  <c r="K828" i="87"/>
  <c r="L828" i="87"/>
  <c r="K622" i="87"/>
  <c r="L622" i="87" s="1"/>
  <c r="K404" i="87"/>
  <c r="L404" i="87"/>
  <c r="K412" i="87"/>
  <c r="L412" i="87"/>
  <c r="K923" i="87"/>
  <c r="L923" i="87"/>
  <c r="K280" i="87"/>
  <c r="L280" i="87" s="1"/>
  <c r="K699" i="87"/>
  <c r="L699" i="87"/>
  <c r="K274" i="87"/>
  <c r="L274" i="87" s="1"/>
  <c r="K982" i="87"/>
  <c r="L982" i="87"/>
  <c r="K228" i="87"/>
  <c r="L228" i="87" s="1"/>
  <c r="K747" i="87"/>
  <c r="L747" i="87"/>
  <c r="K718" i="87"/>
  <c r="L718" i="87" s="1"/>
  <c r="K379" i="87"/>
  <c r="L379" i="87"/>
  <c r="K533" i="87"/>
  <c r="L533" i="87" s="1"/>
  <c r="K731" i="87"/>
  <c r="L731" i="87" s="1"/>
  <c r="K730" i="87"/>
  <c r="L730" i="87"/>
  <c r="K576" i="87"/>
  <c r="L576" i="87"/>
  <c r="K61" i="87"/>
  <c r="L61" i="87"/>
  <c r="K667" i="87"/>
  <c r="L667" i="87"/>
  <c r="K986" i="87"/>
  <c r="L986" i="87" s="1"/>
  <c r="K66" i="87"/>
  <c r="L66" i="87"/>
  <c r="K744" i="87"/>
  <c r="L744" i="87"/>
  <c r="K655" i="87"/>
  <c r="L655" i="87"/>
  <c r="K963" i="87"/>
  <c r="L963" i="87"/>
  <c r="K793" i="87"/>
  <c r="L793" i="87"/>
  <c r="K783" i="87"/>
  <c r="L783" i="87" s="1"/>
  <c r="K549" i="87"/>
  <c r="L549" i="87"/>
  <c r="K789" i="87"/>
  <c r="L789" i="87" s="1"/>
  <c r="K120" i="87"/>
  <c r="L120" i="87"/>
  <c r="K908" i="87"/>
  <c r="L908" i="87"/>
  <c r="K494" i="87"/>
  <c r="L494" i="87"/>
  <c r="K677" i="87"/>
  <c r="L677" i="87" s="1"/>
  <c r="K648" i="87"/>
  <c r="L648" i="87" s="1"/>
  <c r="K554" i="87"/>
  <c r="L554" i="87"/>
  <c r="K805" i="87"/>
  <c r="L805" i="87"/>
  <c r="K962" i="87"/>
  <c r="L962" i="87" s="1"/>
  <c r="K945" i="87"/>
  <c r="L945" i="87"/>
  <c r="K438" i="87"/>
  <c r="L438" i="87" s="1"/>
  <c r="K344" i="87"/>
  <c r="L344" i="87" s="1"/>
  <c r="K313" i="87"/>
  <c r="L313" i="87"/>
  <c r="K897" i="87"/>
  <c r="L897" i="87"/>
  <c r="K306" i="87"/>
  <c r="L306" i="87"/>
  <c r="K223" i="87"/>
  <c r="L223" i="87"/>
  <c r="K229" i="87"/>
  <c r="L229" i="87" s="1"/>
  <c r="K236" i="87"/>
  <c r="L236" i="87"/>
  <c r="K238" i="87"/>
  <c r="L238" i="87" s="1"/>
  <c r="K10" i="87"/>
  <c r="L10" i="87"/>
  <c r="K604" i="87"/>
  <c r="L604" i="87"/>
  <c r="K17" i="87"/>
  <c r="L17" i="87"/>
  <c r="K644" i="87"/>
  <c r="L644" i="87" s="1"/>
  <c r="K255" i="87"/>
  <c r="L255" i="87"/>
  <c r="K660" i="87"/>
  <c r="L660" i="87" s="1"/>
  <c r="K553" i="87"/>
  <c r="L553" i="87"/>
  <c r="K918" i="87"/>
  <c r="L918" i="87" s="1"/>
  <c r="K55" i="87"/>
  <c r="L55" i="87"/>
  <c r="K53" i="87"/>
  <c r="L53" i="87" s="1"/>
  <c r="K239" i="87"/>
  <c r="L239" i="87"/>
  <c r="K163" i="87"/>
  <c r="L163" i="87"/>
  <c r="K530" i="87"/>
  <c r="L530" i="87"/>
  <c r="K729" i="87"/>
  <c r="L729" i="87"/>
  <c r="K900" i="87"/>
  <c r="L900" i="87"/>
  <c r="K728" i="87"/>
  <c r="L728" i="87" s="1"/>
  <c r="K673" i="87"/>
  <c r="L673" i="87"/>
  <c r="K727" i="87"/>
  <c r="L727" i="87" s="1"/>
  <c r="K235" i="87"/>
  <c r="L235" i="87"/>
  <c r="K504" i="87"/>
  <c r="L504" i="87"/>
  <c r="K585" i="87"/>
  <c r="L585" i="87"/>
  <c r="K670" i="87"/>
  <c r="L670" i="87" s="1"/>
  <c r="K119" i="87"/>
  <c r="L119" i="87" s="1"/>
  <c r="K334" i="87"/>
  <c r="L334" i="87"/>
  <c r="K735" i="87"/>
  <c r="L735" i="87"/>
  <c r="K539" i="87"/>
  <c r="L539" i="87" s="1"/>
  <c r="K464" i="87"/>
  <c r="L464" i="87"/>
  <c r="K739" i="87"/>
  <c r="L739" i="87" s="1"/>
  <c r="K806" i="87"/>
  <c r="L806" i="87"/>
  <c r="K749" i="87"/>
  <c r="L749" i="87"/>
  <c r="K640" i="87"/>
  <c r="L640" i="87"/>
  <c r="K319" i="87"/>
  <c r="L319" i="87" s="1"/>
  <c r="K723" i="87"/>
  <c r="L723" i="87"/>
  <c r="K874" i="87"/>
  <c r="L874" i="87" s="1"/>
  <c r="K734" i="87"/>
  <c r="L734" i="87"/>
  <c r="K116" i="87"/>
  <c r="L116" i="87" s="1"/>
  <c r="K708" i="87"/>
  <c r="L708" i="87"/>
  <c r="K546" i="87"/>
  <c r="L546" i="87" s="1"/>
  <c r="K544" i="87"/>
  <c r="L544" i="87"/>
  <c r="K563" i="87"/>
  <c r="L563" i="87" s="1"/>
  <c r="K197" i="87"/>
  <c r="L197" i="87" s="1"/>
  <c r="K884" i="87"/>
  <c r="L884" i="87"/>
  <c r="K312" i="87"/>
  <c r="L312" i="87"/>
  <c r="K470" i="87"/>
  <c r="L470" i="87"/>
  <c r="K32" i="87"/>
  <c r="L32" i="87"/>
  <c r="K971" i="87"/>
  <c r="L971" i="87" s="1"/>
  <c r="K263" i="87"/>
  <c r="L263" i="87"/>
  <c r="K70" i="87"/>
  <c r="L70" i="87"/>
  <c r="K324" i="87"/>
  <c r="L324" i="87"/>
  <c r="K659" i="87"/>
  <c r="L659" i="87"/>
  <c r="K169" i="87"/>
  <c r="L169" i="87"/>
  <c r="K180" i="87"/>
  <c r="L180" i="87" s="1"/>
  <c r="K764" i="87"/>
  <c r="L764" i="87"/>
  <c r="K335" i="87"/>
  <c r="L335" i="87" s="1"/>
  <c r="K676" i="87"/>
  <c r="L676" i="87"/>
  <c r="K423" i="87"/>
  <c r="L423" i="87"/>
  <c r="K682" i="87"/>
  <c r="L682" i="87"/>
  <c r="K912" i="87"/>
  <c r="L912" i="87" s="1"/>
  <c r="K924" i="87"/>
  <c r="L924" i="87" s="1"/>
  <c r="K371" i="87"/>
  <c r="L371" i="87" s="1"/>
  <c r="K787" i="87"/>
  <c r="L787" i="87"/>
  <c r="K485" i="87"/>
  <c r="L485" i="87" s="1"/>
  <c r="K468" i="87"/>
  <c r="L468" i="87"/>
  <c r="K652" i="87"/>
  <c r="L652" i="87" s="1"/>
  <c r="K953" i="87"/>
  <c r="L953" i="87" s="1"/>
  <c r="K743" i="87"/>
  <c r="L743" i="87"/>
  <c r="K964" i="87"/>
  <c r="L964" i="87"/>
  <c r="K188" i="87"/>
  <c r="L188" i="87"/>
  <c r="K602" i="87"/>
  <c r="L602" i="87"/>
  <c r="K559" i="87"/>
  <c r="L559" i="87" s="1"/>
  <c r="K462" i="87"/>
  <c r="L462" i="87"/>
  <c r="K317" i="87"/>
  <c r="L317" i="87" s="1"/>
  <c r="K762" i="87"/>
  <c r="L762" i="87"/>
  <c r="K653" i="87"/>
  <c r="L653" i="87"/>
  <c r="K785" i="87"/>
  <c r="L785" i="87"/>
  <c r="K401" i="87"/>
  <c r="L401" i="87" s="1"/>
  <c r="K613" i="87"/>
  <c r="L613" i="87"/>
  <c r="K717" i="87"/>
  <c r="L717" i="87" s="1"/>
  <c r="K545" i="87"/>
  <c r="L545" i="87"/>
  <c r="K843" i="87"/>
  <c r="L843" i="87" s="1"/>
  <c r="K989" i="87"/>
  <c r="L989" i="87"/>
  <c r="K968" i="87"/>
  <c r="L968" i="87" s="1"/>
  <c r="K907" i="87"/>
  <c r="L907" i="87"/>
  <c r="K823" i="87"/>
  <c r="L823" i="87"/>
  <c r="K9" i="87"/>
  <c r="L9" i="87"/>
  <c r="K68" i="87"/>
  <c r="L68" i="87"/>
  <c r="K477" i="87"/>
  <c r="L477" i="87"/>
  <c r="K421" i="87"/>
  <c r="L421" i="87" s="1"/>
  <c r="K816" i="87"/>
  <c r="L816" i="87"/>
  <c r="K824" i="87"/>
  <c r="L824" i="87" s="1"/>
  <c r="K566" i="87"/>
  <c r="L566" i="87"/>
  <c r="K134" i="87"/>
  <c r="L134" i="87"/>
  <c r="K366" i="87"/>
  <c r="L366" i="87"/>
  <c r="K567" i="87"/>
  <c r="L567" i="87" s="1"/>
  <c r="K707" i="87"/>
  <c r="L707" i="87" s="1"/>
  <c r="K227" i="87"/>
  <c r="L227" i="87"/>
  <c r="K882" i="87"/>
  <c r="L882" i="87"/>
  <c r="K741" i="87"/>
  <c r="L741" i="87" s="1"/>
  <c r="K886" i="87"/>
  <c r="L886" i="87"/>
  <c r="K465" i="87"/>
  <c r="L465" i="87"/>
  <c r="K417" i="87"/>
  <c r="L417" i="87" s="1"/>
  <c r="K469" i="87"/>
  <c r="L469" i="87"/>
  <c r="K382" i="87"/>
  <c r="L382" i="87"/>
  <c r="K109" i="87"/>
  <c r="L109" i="87" s="1"/>
  <c r="K803" i="87"/>
  <c r="L803" i="87"/>
  <c r="K637" i="87"/>
  <c r="L637" i="87"/>
  <c r="K122" i="87"/>
  <c r="L122" i="87" s="1"/>
  <c r="K314" i="87"/>
  <c r="L314" i="87"/>
  <c r="K419" i="87"/>
  <c r="L419" i="87"/>
  <c r="K680" i="87"/>
  <c r="L680" i="87" s="1"/>
  <c r="K507" i="87"/>
  <c r="L507" i="87"/>
  <c r="K385" i="87"/>
  <c r="L385" i="87"/>
  <c r="K387" i="87"/>
  <c r="L387" i="87" s="1"/>
  <c r="K439" i="87"/>
  <c r="L439" i="87"/>
  <c r="K395" i="87"/>
  <c r="L395" i="87"/>
  <c r="K690" i="87"/>
  <c r="L690" i="87" s="1"/>
  <c r="K810" i="87"/>
  <c r="L810" i="87"/>
  <c r="K127" i="87"/>
  <c r="L127" i="87"/>
  <c r="K329" i="87"/>
  <c r="L329" i="87" s="1"/>
  <c r="K325" i="87"/>
  <c r="L325" i="87"/>
  <c r="K956" i="87"/>
  <c r="L956" i="87"/>
  <c r="K765" i="87"/>
  <c r="L765" i="87" s="1"/>
  <c r="K950" i="87"/>
  <c r="L950" i="87"/>
  <c r="K355" i="87"/>
  <c r="L355" i="87"/>
  <c r="K852" i="87"/>
  <c r="L852" i="87" s="1"/>
  <c r="K827" i="87"/>
  <c r="L827" i="87" s="1"/>
  <c r="K831" i="87"/>
  <c r="L831" i="87"/>
  <c r="K829" i="87"/>
  <c r="L829" i="87" s="1"/>
  <c r="K987" i="87"/>
  <c r="L987" i="87"/>
  <c r="K58" i="87"/>
  <c r="L58" i="87"/>
  <c r="I185" i="87"/>
  <c r="J185" i="87" s="1"/>
  <c r="I394" i="87"/>
  <c r="J394" i="87" s="1"/>
  <c r="I283" i="87"/>
  <c r="J283" i="87"/>
  <c r="I406" i="87"/>
  <c r="J406" i="87" s="1"/>
  <c r="I151" i="87"/>
  <c r="J151" i="87"/>
  <c r="I271" i="87"/>
  <c r="J271" i="87"/>
  <c r="I372" i="87"/>
  <c r="J372" i="87" s="1"/>
  <c r="I326" i="87"/>
  <c r="J326" i="87"/>
  <c r="I766" i="87"/>
  <c r="J766" i="87"/>
  <c r="I94" i="87"/>
  <c r="J94" i="87" s="1"/>
  <c r="I760" i="87"/>
  <c r="J760" i="87"/>
  <c r="I303" i="87"/>
  <c r="J303" i="87"/>
  <c r="I237" i="87"/>
  <c r="J237" i="87" s="1"/>
  <c r="I733" i="87"/>
  <c r="J733" i="87"/>
  <c r="I436" i="87"/>
  <c r="J436" i="87"/>
  <c r="I43" i="87"/>
  <c r="J43" i="87" s="1"/>
  <c r="I308" i="87"/>
  <c r="J308" i="87"/>
  <c r="I200" i="87"/>
  <c r="J200" i="87"/>
  <c r="I988" i="87"/>
  <c r="J988" i="87" s="1"/>
  <c r="I643" i="87"/>
  <c r="J643" i="87"/>
  <c r="I856" i="87"/>
  <c r="J856" i="87"/>
  <c r="I990" i="87"/>
  <c r="J990" i="87" s="1"/>
  <c r="I126" i="87"/>
  <c r="J126" i="87"/>
  <c r="I358" i="87"/>
  <c r="J358" i="87"/>
  <c r="I295" i="87"/>
  <c r="J295" i="87" s="1"/>
  <c r="I292" i="87"/>
  <c r="J292" i="87"/>
  <c r="I701" i="87"/>
  <c r="J701" i="87"/>
  <c r="I684" i="87"/>
  <c r="J684" i="87" s="1"/>
  <c r="I336" i="87"/>
  <c r="J336" i="87"/>
  <c r="I911" i="87"/>
  <c r="J911" i="87"/>
  <c r="I252" i="87"/>
  <c r="J252" i="87" s="1"/>
  <c r="I183" i="87"/>
  <c r="J183" i="87" s="1"/>
  <c r="I298" i="87"/>
  <c r="J298" i="87"/>
  <c r="I117" i="87"/>
  <c r="J117" i="87" s="1"/>
  <c r="I160" i="87"/>
  <c r="J160" i="87"/>
  <c r="I123" i="87"/>
  <c r="J123" i="87"/>
  <c r="I225" i="87"/>
  <c r="J225" i="87" s="1"/>
  <c r="I7" i="87"/>
  <c r="J7" i="87" s="1"/>
  <c r="I6" i="87"/>
  <c r="J6" i="87" s="1"/>
  <c r="I191" i="87"/>
  <c r="J191" i="87"/>
  <c r="I8" i="87"/>
  <c r="J8" i="87" s="1"/>
  <c r="I515" i="87"/>
  <c r="J515" i="87"/>
  <c r="I349" i="87"/>
  <c r="J349" i="87"/>
  <c r="I665" i="87"/>
  <c r="J665" i="87" s="1"/>
  <c r="I159" i="87"/>
  <c r="J159" i="87" s="1"/>
  <c r="I527" i="87"/>
  <c r="J527" i="87"/>
  <c r="I384" i="87"/>
  <c r="J384" i="87" s="1"/>
  <c r="I203" i="87"/>
  <c r="J203" i="87" s="1"/>
  <c r="I390" i="87"/>
  <c r="J390" i="87"/>
  <c r="I650" i="87"/>
  <c r="J650" i="87"/>
  <c r="I201" i="87"/>
  <c r="J201" i="87" s="1"/>
  <c r="I251" i="87"/>
  <c r="J251" i="87"/>
  <c r="I790" i="87"/>
  <c r="J790" i="87" s="1"/>
  <c r="I564" i="87"/>
  <c r="J564" i="87" s="1"/>
  <c r="I668" i="87"/>
  <c r="J668" i="87" s="1"/>
  <c r="I503" i="87"/>
  <c r="J503" i="87"/>
  <c r="I413" i="87"/>
  <c r="J413" i="87" s="1"/>
  <c r="I663" i="87"/>
  <c r="J663" i="87"/>
  <c r="I524" i="87"/>
  <c r="J524" i="87" s="1"/>
  <c r="I397" i="87"/>
  <c r="J397" i="87"/>
  <c r="I247" i="87"/>
  <c r="J247" i="87" s="1"/>
  <c r="I270" i="87"/>
  <c r="J270" i="87" s="1"/>
  <c r="I928" i="87"/>
  <c r="J928" i="87" s="1"/>
  <c r="I441" i="87"/>
  <c r="J441" i="87"/>
  <c r="I402" i="87"/>
  <c r="J402" i="87" s="1"/>
  <c r="I258" i="87"/>
  <c r="J258" i="87" s="1"/>
  <c r="I348" i="87"/>
  <c r="J348" i="87"/>
  <c r="I202" i="87"/>
  <c r="J202" i="87"/>
  <c r="I322" i="87"/>
  <c r="J322" i="87" s="1"/>
  <c r="I311" i="87"/>
  <c r="J311" i="87"/>
  <c r="I610" i="87"/>
  <c r="J610" i="87" s="1"/>
  <c r="I475" i="87"/>
  <c r="J475" i="87"/>
  <c r="I285" i="87"/>
  <c r="J285" i="87" s="1"/>
  <c r="I479" i="87"/>
  <c r="J479" i="87"/>
  <c r="I929" i="87"/>
  <c r="J929" i="87" s="1"/>
  <c r="I946" i="87"/>
  <c r="J946" i="87"/>
  <c r="I299" i="87"/>
  <c r="J299" i="87" s="1"/>
  <c r="I416" i="87"/>
  <c r="J416" i="87" s="1"/>
  <c r="I261" i="87"/>
  <c r="J261" i="87"/>
  <c r="I310" i="87"/>
  <c r="J310" i="87" s="1"/>
  <c r="I487" i="87"/>
  <c r="J487" i="87" s="1"/>
  <c r="I189" i="87"/>
  <c r="J189" i="87"/>
  <c r="I360" i="87"/>
  <c r="J360" i="87" s="1"/>
  <c r="I31" i="87"/>
  <c r="J31" i="87" s="1"/>
  <c r="I301" i="87"/>
  <c r="J301" i="87"/>
  <c r="I98" i="87"/>
  <c r="J98" i="87"/>
  <c r="I87" i="87"/>
  <c r="J87" i="87" s="1"/>
  <c r="I513" i="87"/>
  <c r="J513" i="87"/>
  <c r="I871" i="87"/>
  <c r="J871" i="87" s="1"/>
  <c r="I975" i="87"/>
  <c r="J975" i="87"/>
  <c r="I158" i="87"/>
  <c r="J158" i="87" s="1"/>
  <c r="I105" i="87"/>
  <c r="J105" i="87"/>
  <c r="I113" i="87"/>
  <c r="J113" i="87" s="1"/>
  <c r="I149" i="87"/>
  <c r="J149" i="87"/>
  <c r="I172" i="87"/>
  <c r="J172" i="87" s="1"/>
  <c r="I242" i="87"/>
  <c r="J242" i="87"/>
  <c r="I751" i="87"/>
  <c r="J751" i="87"/>
  <c r="I742" i="87"/>
  <c r="J742" i="87" s="1"/>
  <c r="I46" i="87"/>
  <c r="J46" i="87" s="1"/>
  <c r="I910" i="87"/>
  <c r="J910" i="87"/>
  <c r="I156" i="87"/>
  <c r="J156" i="87" s="1"/>
  <c r="I579" i="87"/>
  <c r="J579" i="87" s="1"/>
  <c r="I378" i="87"/>
  <c r="J378" i="87"/>
  <c r="I14" i="87"/>
  <c r="J14" i="87"/>
  <c r="I492" i="87"/>
  <c r="J492" i="87" s="1"/>
  <c r="I131" i="87"/>
  <c r="J131" i="87"/>
  <c r="I20" i="87"/>
  <c r="J20" i="87" s="1"/>
  <c r="I932" i="87"/>
  <c r="J932" i="87"/>
  <c r="I19" i="87"/>
  <c r="J19" i="87" s="1"/>
  <c r="I234" i="87"/>
  <c r="J234" i="87" s="1"/>
  <c r="I456" i="87"/>
  <c r="J456" i="87" s="1"/>
  <c r="I847" i="87"/>
  <c r="J847" i="87"/>
  <c r="I976" i="87"/>
  <c r="J976" i="87" s="1"/>
  <c r="I173" i="87"/>
  <c r="J173" i="87"/>
  <c r="I422" i="87"/>
  <c r="J422" i="87"/>
  <c r="I305" i="87"/>
  <c r="J305" i="87" s="1"/>
  <c r="I333" i="87"/>
  <c r="J333" i="87" s="1"/>
  <c r="I320" i="87"/>
  <c r="J320" i="87"/>
  <c r="I219" i="87"/>
  <c r="J219" i="87" s="1"/>
  <c r="I240" i="87"/>
  <c r="J240" i="87" s="1"/>
  <c r="I454" i="87"/>
  <c r="J454" i="87"/>
  <c r="I506" i="87"/>
  <c r="J506" i="87"/>
  <c r="I253" i="87"/>
  <c r="J253" i="87" s="1"/>
  <c r="I266" i="87"/>
  <c r="J266" i="87"/>
  <c r="I703" i="87"/>
  <c r="J703" i="87" s="1"/>
  <c r="I129" i="87"/>
  <c r="J129" i="87" s="1"/>
  <c r="I130" i="87"/>
  <c r="J130" i="87" s="1"/>
  <c r="I844" i="87"/>
  <c r="J844" i="87"/>
  <c r="I960" i="87"/>
  <c r="J960" i="87" s="1"/>
  <c r="I755" i="87"/>
  <c r="J755" i="87"/>
  <c r="I222" i="87"/>
  <c r="J222" i="87" s="1"/>
  <c r="I327" i="87"/>
  <c r="J327" i="87"/>
  <c r="I746" i="87"/>
  <c r="J746" i="87" s="1"/>
  <c r="I128" i="87"/>
  <c r="J128" i="87" s="1"/>
  <c r="I721" i="87"/>
  <c r="J721" i="87" s="1"/>
  <c r="I770" i="87"/>
  <c r="J770" i="87"/>
  <c r="I966" i="87"/>
  <c r="J966" i="87" s="1"/>
  <c r="I705" i="87"/>
  <c r="J705" i="87" s="1"/>
  <c r="I244" i="87"/>
  <c r="J244" i="87"/>
  <c r="I187" i="87"/>
  <c r="J187" i="87"/>
  <c r="I294" i="87"/>
  <c r="J294" i="87" s="1"/>
  <c r="I121" i="87"/>
  <c r="J121" i="87"/>
  <c r="I736" i="87"/>
  <c r="J736" i="87" s="1"/>
  <c r="I724" i="87"/>
  <c r="J724" i="87"/>
  <c r="I771" i="87"/>
  <c r="J771" i="87" s="1"/>
  <c r="I725" i="87"/>
  <c r="J725" i="87"/>
  <c r="I249" i="87"/>
  <c r="J249" i="87" s="1"/>
  <c r="I101" i="87"/>
  <c r="J101" i="87"/>
  <c r="I290" i="87"/>
  <c r="J290" i="87" s="1"/>
  <c r="I476" i="87"/>
  <c r="J476" i="87" s="1"/>
  <c r="I980" i="87"/>
  <c r="J980" i="87"/>
  <c r="I954" i="87"/>
  <c r="J954" i="87" s="1"/>
  <c r="I528" i="87"/>
  <c r="J528" i="87" s="1"/>
  <c r="I538" i="87"/>
  <c r="J538" i="87"/>
  <c r="I278" i="87"/>
  <c r="J278" i="87" s="1"/>
  <c r="I254" i="87"/>
  <c r="J254" i="87" s="1"/>
  <c r="I428" i="87"/>
  <c r="J428" i="87"/>
  <c r="I437" i="87"/>
  <c r="J437" i="87"/>
  <c r="I578" i="87"/>
  <c r="J578" i="87" s="1"/>
  <c r="I264" i="87"/>
  <c r="J264" i="87"/>
  <c r="I486" i="87"/>
  <c r="J486" i="87" s="1"/>
  <c r="I738" i="87"/>
  <c r="J738" i="87"/>
  <c r="I480" i="87"/>
  <c r="J480" i="87" s="1"/>
  <c r="I408" i="87"/>
  <c r="J408" i="87"/>
  <c r="I321" i="87"/>
  <c r="J321" i="87" s="1"/>
  <c r="I220" i="87"/>
  <c r="J220" i="87"/>
  <c r="I265" i="87"/>
  <c r="J265" i="87" s="1"/>
  <c r="I985" i="87"/>
  <c r="J985" i="87"/>
  <c r="I430" i="87"/>
  <c r="J430" i="87"/>
  <c r="I277" i="87"/>
  <c r="J277" i="87" s="1"/>
  <c r="I702" i="87"/>
  <c r="J702" i="87" s="1"/>
  <c r="I463" i="87"/>
  <c r="J463" i="87"/>
  <c r="I981" i="87"/>
  <c r="J981" i="87" s="1"/>
  <c r="I687" i="87"/>
  <c r="J687" i="87" s="1"/>
  <c r="I814" i="87"/>
  <c r="J814" i="87"/>
  <c r="I424" i="87"/>
  <c r="J424" i="87"/>
  <c r="I493" i="87"/>
  <c r="J493" i="87" s="1"/>
  <c r="I435" i="87"/>
  <c r="J435" i="87"/>
  <c r="I332" i="87"/>
  <c r="J332" i="87" s="1"/>
  <c r="I496" i="87"/>
  <c r="J496" i="87"/>
  <c r="I232" i="87"/>
  <c r="J232" i="87" s="1"/>
  <c r="I600" i="87"/>
  <c r="J600" i="87" s="1"/>
  <c r="I104" i="87"/>
  <c r="J104" i="87" s="1"/>
  <c r="I649" i="87"/>
  <c r="J649" i="87"/>
  <c r="I400" i="87"/>
  <c r="J400" i="87" s="1"/>
  <c r="I661" i="87"/>
  <c r="J661" i="87"/>
  <c r="I259" i="87"/>
  <c r="J259" i="87"/>
  <c r="I391" i="87"/>
  <c r="J391" i="87" s="1"/>
  <c r="I591" i="87"/>
  <c r="J591" i="87" s="1"/>
  <c r="I914" i="87"/>
  <c r="J914" i="87"/>
  <c r="I896" i="87"/>
  <c r="J896" i="87" s="1"/>
  <c r="I257" i="87"/>
  <c r="J257" i="87" s="1"/>
  <c r="I440" i="87"/>
  <c r="J440" i="87"/>
  <c r="I245" i="87"/>
  <c r="J245" i="87"/>
  <c r="I262" i="87"/>
  <c r="J262" i="87" s="1"/>
  <c r="I345" i="87"/>
  <c r="J345" i="87"/>
  <c r="I818" i="87"/>
  <c r="J818" i="87" s="1"/>
  <c r="I184" i="87"/>
  <c r="J184" i="87" s="1"/>
  <c r="I414" i="87"/>
  <c r="J414" i="87" s="1"/>
  <c r="I273" i="87"/>
  <c r="J273" i="87"/>
  <c r="I302" i="87"/>
  <c r="J302" i="87" s="1"/>
  <c r="I204" i="87"/>
  <c r="J204" i="87"/>
  <c r="I875" i="87"/>
  <c r="J875" i="87" s="1"/>
  <c r="I979" i="87"/>
  <c r="J979" i="87"/>
  <c r="I813" i="87"/>
  <c r="J813" i="87" s="1"/>
  <c r="I455" i="87"/>
  <c r="J455" i="87" s="1"/>
  <c r="I208" i="87"/>
  <c r="J208" i="87" s="1"/>
  <c r="I405" i="87"/>
  <c r="J405" i="87"/>
  <c r="I453" i="87"/>
  <c r="J453" i="87" s="1"/>
  <c r="I256" i="87"/>
  <c r="J256" i="87" s="1"/>
  <c r="I467" i="87"/>
  <c r="J467" i="87"/>
  <c r="I540" i="87"/>
  <c r="J540" i="87"/>
  <c r="I211" i="87"/>
  <c r="J211" i="87" s="1"/>
  <c r="I212" i="87"/>
  <c r="J212" i="87"/>
  <c r="I213" i="87"/>
  <c r="J213" i="87" s="1"/>
  <c r="I260" i="87"/>
  <c r="J260" i="87"/>
  <c r="I281" i="87"/>
  <c r="J281" i="87" s="1"/>
  <c r="I973" i="87"/>
  <c r="J973" i="87"/>
  <c r="I819" i="87"/>
  <c r="J819" i="87" s="1"/>
  <c r="I15" i="87"/>
  <c r="J15" i="87"/>
  <c r="I903" i="87"/>
  <c r="J903" i="87" s="1"/>
  <c r="I177" i="87"/>
  <c r="J177" i="87" s="1"/>
  <c r="I304" i="87"/>
  <c r="J304" i="87"/>
  <c r="I284" i="87"/>
  <c r="J284" i="87" s="1"/>
  <c r="I338" i="87"/>
  <c r="J338" i="87" s="1"/>
  <c r="I221" i="87"/>
  <c r="J221" i="87"/>
  <c r="I377" i="87"/>
  <c r="J377" i="87" s="1"/>
  <c r="I509" i="87"/>
  <c r="J509" i="87" s="1"/>
  <c r="I154" i="87"/>
  <c r="J154" i="87"/>
  <c r="I343" i="87"/>
  <c r="J343" i="87"/>
  <c r="I753" i="87"/>
  <c r="J753" i="87" s="1"/>
  <c r="I835" i="87"/>
  <c r="J835" i="87"/>
  <c r="I634" i="87"/>
  <c r="J634" i="87" s="1"/>
  <c r="I866" i="87"/>
  <c r="J866" i="87"/>
  <c r="I133" i="87"/>
  <c r="J133" i="87" s="1"/>
  <c r="I330" i="87"/>
  <c r="J330" i="87"/>
  <c r="I841" i="87"/>
  <c r="J841" i="87" s="1"/>
  <c r="I523" i="87"/>
  <c r="J523" i="87"/>
  <c r="I376" i="87"/>
  <c r="J376" i="87" s="1"/>
  <c r="I369" i="87"/>
  <c r="J369" i="87"/>
  <c r="I845" i="87"/>
  <c r="J845" i="87"/>
  <c r="I460" i="87"/>
  <c r="J460" i="87" s="1"/>
  <c r="I29" i="87"/>
  <c r="J29" i="87" s="1"/>
  <c r="I44" i="87"/>
  <c r="J44" i="87"/>
  <c r="I16" i="87"/>
  <c r="J16" i="87" s="1"/>
  <c r="I291" i="87"/>
  <c r="J291" i="87" s="1"/>
  <c r="I821" i="87"/>
  <c r="J821" i="87"/>
  <c r="I801" i="87"/>
  <c r="J801" i="87"/>
  <c r="I775" i="87"/>
  <c r="J775" i="87" s="1"/>
  <c r="I28" i="87"/>
  <c r="J28" i="87"/>
  <c r="I618" i="87"/>
  <c r="J618" i="87" s="1"/>
  <c r="I300" i="87"/>
  <c r="J300" i="87"/>
  <c r="I351" i="87"/>
  <c r="J351" i="87" s="1"/>
  <c r="I605" i="87"/>
  <c r="J605" i="87" s="1"/>
  <c r="I103" i="87"/>
  <c r="J103" i="87" s="1"/>
  <c r="I552" i="87"/>
  <c r="J552" i="87"/>
  <c r="I878" i="87"/>
  <c r="J878" i="87" s="1"/>
  <c r="I885" i="87"/>
  <c r="J885" i="87"/>
  <c r="I887" i="87"/>
  <c r="J887" i="87"/>
  <c r="I876" i="87"/>
  <c r="J876" i="87" s="1"/>
  <c r="I398" i="87"/>
  <c r="J398" i="87" s="1"/>
  <c r="I917" i="87"/>
  <c r="J917" i="87"/>
  <c r="I873" i="87"/>
  <c r="J873" i="87" s="1"/>
  <c r="I913" i="87"/>
  <c r="J913" i="87" s="1"/>
  <c r="I947" i="87"/>
  <c r="J947" i="87"/>
  <c r="I939" i="87"/>
  <c r="J939" i="87"/>
  <c r="I316" i="87"/>
  <c r="J316" i="87" s="1"/>
  <c r="I451" i="87"/>
  <c r="J451" i="87"/>
  <c r="I63" i="87"/>
  <c r="J63" i="87" s="1"/>
  <c r="I35" i="87"/>
  <c r="J35" i="87" s="1"/>
  <c r="I47" i="87"/>
  <c r="J47" i="87" s="1"/>
  <c r="I961" i="87"/>
  <c r="J961" i="87"/>
  <c r="I815" i="87"/>
  <c r="J815" i="87" s="1"/>
  <c r="I678" i="87"/>
  <c r="J678" i="87"/>
  <c r="I286" i="87"/>
  <c r="J286" i="87" s="1"/>
  <c r="I381" i="87"/>
  <c r="J381" i="87"/>
  <c r="I362" i="87"/>
  <c r="J362" i="87" s="1"/>
  <c r="I609" i="87"/>
  <c r="J609" i="87" s="1"/>
  <c r="I248" i="87"/>
  <c r="J248" i="87" s="1"/>
  <c r="I958" i="87"/>
  <c r="J958" i="87"/>
  <c r="I651" i="87"/>
  <c r="J651" i="87" s="1"/>
  <c r="I867" i="87"/>
  <c r="J867" i="87" s="1"/>
  <c r="I481" i="87"/>
  <c r="J481" i="87"/>
  <c r="I415" i="87"/>
  <c r="J415" i="87"/>
  <c r="I37" i="87"/>
  <c r="J37" i="87" s="1"/>
  <c r="I720" i="87"/>
  <c r="J720" i="87"/>
  <c r="I64" i="87"/>
  <c r="J64" i="87" s="1"/>
  <c r="I767" i="87"/>
  <c r="J767" i="87"/>
  <c r="I784" i="87"/>
  <c r="J784" i="87" s="1"/>
  <c r="I380" i="87"/>
  <c r="J380" i="87"/>
  <c r="I92" i="87"/>
  <c r="J92" i="87" s="1"/>
  <c r="I484" i="87"/>
  <c r="J484" i="87"/>
  <c r="I226" i="87"/>
  <c r="J226" i="87" s="1"/>
  <c r="I374" i="87"/>
  <c r="J374" i="87" s="1"/>
  <c r="I860" i="87"/>
  <c r="J860" i="87"/>
  <c r="I842" i="87"/>
  <c r="J842" i="87" s="1"/>
  <c r="I337" i="87"/>
  <c r="J337" i="87" s="1"/>
  <c r="I30" i="87"/>
  <c r="J30" i="87"/>
  <c r="I331" i="87"/>
  <c r="J331" i="87" s="1"/>
  <c r="I719" i="87"/>
  <c r="J719" i="87" s="1"/>
  <c r="I580" i="87"/>
  <c r="J580" i="87"/>
  <c r="I951" i="87"/>
  <c r="J951" i="87"/>
  <c r="I750" i="87"/>
  <c r="J750" i="87" s="1"/>
  <c r="I207" i="87"/>
  <c r="J207" i="87"/>
  <c r="I617" i="87"/>
  <c r="J617" i="87" s="1"/>
  <c r="I246" i="87"/>
  <c r="J246" i="87"/>
  <c r="I118" i="87"/>
  <c r="J118" i="87" s="1"/>
  <c r="I323" i="87"/>
  <c r="J323" i="87"/>
  <c r="I162" i="87"/>
  <c r="J162" i="87" s="1"/>
  <c r="I168" i="87"/>
  <c r="J168" i="87" s="1"/>
  <c r="I776" i="87"/>
  <c r="J776" i="87" s="1"/>
  <c r="I112" i="87"/>
  <c r="J112" i="87"/>
  <c r="I67" i="87"/>
  <c r="J67" i="87"/>
  <c r="I49" i="87"/>
  <c r="J49" i="87" s="1"/>
  <c r="I90" i="87"/>
  <c r="J90" i="87" s="1"/>
  <c r="I97" i="87"/>
  <c r="J97" i="87" s="1"/>
  <c r="I922" i="87"/>
  <c r="J922" i="87" s="1"/>
  <c r="I525" i="87"/>
  <c r="J525" i="87" s="1"/>
  <c r="I54" i="87"/>
  <c r="J54" i="87" s="1"/>
  <c r="I106" i="87"/>
  <c r="J106" i="87" s="1"/>
  <c r="I354" i="87"/>
  <c r="J354" i="87" s="1"/>
  <c r="I279" i="87"/>
  <c r="J279" i="87"/>
  <c r="I51" i="87"/>
  <c r="J51" i="87" s="1"/>
  <c r="I114" i="87"/>
  <c r="J114" i="87"/>
  <c r="I745" i="87"/>
  <c r="J745" i="87" s="1"/>
  <c r="I359" i="87"/>
  <c r="J359" i="87" s="1"/>
  <c r="I448" i="87"/>
  <c r="J448" i="87" s="1"/>
  <c r="I693" i="87"/>
  <c r="J693" i="87" s="1"/>
  <c r="I62" i="87"/>
  <c r="J62" i="87" s="1"/>
  <c r="I532" i="87"/>
  <c r="J532" i="87"/>
  <c r="I396" i="87"/>
  <c r="J396" i="87"/>
  <c r="I768" i="87"/>
  <c r="J768" i="87" s="1"/>
  <c r="I34" i="87"/>
  <c r="J34" i="87" s="1"/>
  <c r="I342" i="87"/>
  <c r="J342" i="87"/>
  <c r="I65" i="87"/>
  <c r="J65" i="87" s="1"/>
  <c r="I60" i="87"/>
  <c r="J60" i="87" s="1"/>
  <c r="I179" i="87"/>
  <c r="J179" i="87" s="1"/>
  <c r="I714" i="87"/>
  <c r="J714" i="87"/>
  <c r="I230" i="87"/>
  <c r="J230" i="87" s="1"/>
  <c r="I826" i="87"/>
  <c r="J826" i="87"/>
  <c r="I846" i="87"/>
  <c r="J846" i="87" s="1"/>
  <c r="I872" i="87"/>
  <c r="J872" i="87"/>
  <c r="I833" i="87"/>
  <c r="J833" i="87" s="1"/>
  <c r="I543" i="87"/>
  <c r="J543" i="87"/>
  <c r="I807" i="87"/>
  <c r="J807" i="87" s="1"/>
  <c r="I542" i="87"/>
  <c r="J542" i="87"/>
  <c r="I679" i="87"/>
  <c r="J679" i="87" s="1"/>
  <c r="I959" i="87"/>
  <c r="J959" i="87"/>
  <c r="I91" i="87"/>
  <c r="J91" i="87"/>
  <c r="I72" i="87"/>
  <c r="J72" i="87" s="1"/>
  <c r="I983" i="87"/>
  <c r="J983" i="87" s="1"/>
  <c r="I505" i="87"/>
  <c r="J505" i="87" s="1"/>
  <c r="I511" i="87"/>
  <c r="J511" i="87" s="1"/>
  <c r="I518" i="87"/>
  <c r="J518" i="87"/>
  <c r="I857" i="87"/>
  <c r="J857" i="87"/>
  <c r="I848" i="87"/>
  <c r="J848" i="87" s="1"/>
  <c r="I849" i="87"/>
  <c r="J849" i="87" s="1"/>
  <c r="I491" i="87"/>
  <c r="J491" i="87"/>
  <c r="I863" i="87"/>
  <c r="J863" i="87"/>
  <c r="I752" i="87"/>
  <c r="J752" i="87" s="1"/>
  <c r="I763" i="87"/>
  <c r="J763" i="87"/>
  <c r="I692" i="87"/>
  <c r="J692" i="87"/>
  <c r="I820" i="87"/>
  <c r="J820" i="87" s="1"/>
  <c r="I318" i="87"/>
  <c r="J318" i="87"/>
  <c r="I446" i="87"/>
  <c r="J446" i="87"/>
  <c r="I756" i="87"/>
  <c r="J756" i="87" s="1"/>
  <c r="I697" i="87"/>
  <c r="J697" i="87"/>
  <c r="I429" i="87"/>
  <c r="J429" i="87"/>
  <c r="I868" i="87"/>
  <c r="J868" i="87" s="1"/>
  <c r="I624" i="87"/>
  <c r="J624" i="87"/>
  <c r="I224" i="87"/>
  <c r="J224" i="87"/>
  <c r="I411" i="87"/>
  <c r="J411" i="87" s="1"/>
  <c r="I150" i="87"/>
  <c r="J150" i="87" s="1"/>
  <c r="I243" i="87"/>
  <c r="J243" i="87"/>
  <c r="I367" i="87"/>
  <c r="J367" i="87" s="1"/>
  <c r="I732" i="87"/>
  <c r="J732" i="87"/>
  <c r="I685" i="87"/>
  <c r="J685" i="87"/>
  <c r="I858" i="87"/>
  <c r="J858" i="87" s="1"/>
  <c r="I957" i="87"/>
  <c r="J957" i="87"/>
  <c r="I977" i="87"/>
  <c r="J977" i="87" s="1"/>
  <c r="I56" i="87"/>
  <c r="J56" i="87" s="1"/>
  <c r="I161" i="87"/>
  <c r="J161" i="87" s="1"/>
  <c r="I199" i="87"/>
  <c r="J199" i="87"/>
  <c r="I132" i="87"/>
  <c r="J132" i="87" s="1"/>
  <c r="I965" i="87"/>
  <c r="J965" i="87"/>
  <c r="I534" i="87"/>
  <c r="J534" i="87"/>
  <c r="I458" i="87"/>
  <c r="J458" i="87" s="1"/>
  <c r="I955" i="87"/>
  <c r="J955" i="87" s="1"/>
  <c r="I630" i="87"/>
  <c r="J630" i="87"/>
  <c r="I48" i="87"/>
  <c r="J48" i="87" s="1"/>
  <c r="I514" i="87"/>
  <c r="J514" i="87"/>
  <c r="I370" i="87"/>
  <c r="J370" i="87"/>
  <c r="I52" i="87"/>
  <c r="J52" i="87" s="1"/>
  <c r="I869" i="87"/>
  <c r="J869" i="87"/>
  <c r="I205" i="87"/>
  <c r="J205" i="87"/>
  <c r="I174" i="87"/>
  <c r="J174" i="87" s="1"/>
  <c r="I178" i="87"/>
  <c r="J178" i="87"/>
  <c r="I573" i="87"/>
  <c r="J573" i="87"/>
  <c r="I482" i="87"/>
  <c r="J482" i="87" s="1"/>
  <c r="I759" i="87"/>
  <c r="J759" i="87"/>
  <c r="I466" i="87"/>
  <c r="J466" i="87"/>
  <c r="I737" i="87"/>
  <c r="J737" i="87" s="1"/>
  <c r="I420" i="87"/>
  <c r="J420" i="87" s="1"/>
  <c r="I418" i="87"/>
  <c r="J418" i="87"/>
  <c r="I433" i="87"/>
  <c r="J433" i="87" s="1"/>
  <c r="I363" i="87"/>
  <c r="J363" i="87"/>
  <c r="I840" i="87"/>
  <c r="J840" i="87"/>
  <c r="I774" i="87"/>
  <c r="J774" i="87" s="1"/>
  <c r="I688" i="87"/>
  <c r="J688" i="87"/>
  <c r="I944" i="87"/>
  <c r="J944" i="87"/>
  <c r="I773" i="87"/>
  <c r="J773" i="87" s="1"/>
  <c r="I50" i="87"/>
  <c r="J50" i="87"/>
  <c r="I675" i="87"/>
  <c r="J675" i="87"/>
  <c r="I772" i="87"/>
  <c r="J772" i="87"/>
  <c r="I535" i="87"/>
  <c r="J535" i="87" s="1"/>
  <c r="I615" i="87"/>
  <c r="J615" i="87" s="1"/>
  <c r="I572" i="87"/>
  <c r="J572" i="87" s="1"/>
  <c r="I152" i="87"/>
  <c r="J152" i="87"/>
  <c r="I616" i="87"/>
  <c r="J616" i="87"/>
  <c r="I632" i="87"/>
  <c r="J632" i="87"/>
  <c r="I40" i="87"/>
  <c r="J40" i="87" s="1"/>
  <c r="I357" i="87"/>
  <c r="J357" i="87"/>
  <c r="I88" i="87"/>
  <c r="J88" i="87" s="1"/>
  <c r="I153" i="87"/>
  <c r="J153" i="87"/>
  <c r="I832" i="87"/>
  <c r="J832" i="87"/>
  <c r="I206" i="87"/>
  <c r="J206" i="87"/>
  <c r="I108" i="87"/>
  <c r="J108" i="87"/>
  <c r="I233" i="87"/>
  <c r="J233" i="87" s="1"/>
  <c r="I164" i="87"/>
  <c r="J164" i="87" s="1"/>
  <c r="I167" i="87"/>
  <c r="J167" i="87"/>
  <c r="I361" i="87"/>
  <c r="J361" i="87"/>
  <c r="I86" i="87"/>
  <c r="J86" i="87"/>
  <c r="I603" i="87"/>
  <c r="J603" i="87"/>
  <c r="I69" i="87"/>
  <c r="J69" i="87" s="1"/>
  <c r="I176" i="87"/>
  <c r="J176" i="87" s="1"/>
  <c r="I410" i="87"/>
  <c r="J410" i="87" s="1"/>
  <c r="I155" i="87"/>
  <c r="J155" i="87"/>
  <c r="I95" i="87"/>
  <c r="J95" i="87"/>
  <c r="I836" i="87"/>
  <c r="J836" i="87"/>
  <c r="I809" i="87"/>
  <c r="J809" i="87"/>
  <c r="I489" i="87"/>
  <c r="J489" i="87" s="1"/>
  <c r="I795" i="87"/>
  <c r="J795" i="87"/>
  <c r="I520" i="87"/>
  <c r="J520" i="87"/>
  <c r="I45" i="87"/>
  <c r="J45" i="87"/>
  <c r="I598" i="87"/>
  <c r="J598" i="87"/>
  <c r="I157" i="87"/>
  <c r="J157" i="87"/>
  <c r="I71" i="87"/>
  <c r="J71" i="87" s="1"/>
  <c r="I175" i="87"/>
  <c r="J175" i="87" s="1"/>
  <c r="I100" i="87"/>
  <c r="J100" i="87"/>
  <c r="I606" i="87"/>
  <c r="J606" i="87"/>
  <c r="I870" i="87"/>
  <c r="J870" i="87"/>
  <c r="I111" i="87"/>
  <c r="J111" i="87"/>
  <c r="I350" i="87"/>
  <c r="J350" i="87" s="1"/>
  <c r="I107" i="87"/>
  <c r="J107" i="87" s="1"/>
  <c r="I521" i="87"/>
  <c r="J521" i="87"/>
  <c r="I804" i="87"/>
  <c r="J804" i="87"/>
  <c r="I920" i="87"/>
  <c r="J920" i="87"/>
  <c r="I931" i="87"/>
  <c r="J931" i="87"/>
  <c r="I657" i="87"/>
  <c r="J657" i="87" s="1"/>
  <c r="I399" i="87"/>
  <c r="J399" i="87"/>
  <c r="I581" i="87"/>
  <c r="J581" i="87"/>
  <c r="I758" i="87"/>
  <c r="J758" i="87" s="1"/>
  <c r="I811" i="87"/>
  <c r="J811" i="87"/>
  <c r="I706" i="87"/>
  <c r="J706" i="87"/>
  <c r="I761" i="87"/>
  <c r="J761" i="87" s="1"/>
  <c r="I822" i="87"/>
  <c r="J822" i="87"/>
  <c r="I522" i="87"/>
  <c r="J522" i="87"/>
  <c r="I519" i="87"/>
  <c r="J519" i="87"/>
  <c r="I171" i="87"/>
  <c r="J171" i="87"/>
  <c r="I110" i="87"/>
  <c r="J110" i="87"/>
  <c r="I704" i="87"/>
  <c r="J704" i="87" s="1"/>
  <c r="I99" i="87"/>
  <c r="J99" i="87"/>
  <c r="I636" i="87"/>
  <c r="J636" i="87"/>
  <c r="I457" i="87"/>
  <c r="J457" i="87" s="1"/>
  <c r="I447" i="87"/>
  <c r="J447" i="87" s="1"/>
  <c r="I748" i="87"/>
  <c r="J748" i="87"/>
  <c r="I588" i="87"/>
  <c r="J588" i="87" s="1"/>
  <c r="I315" i="87"/>
  <c r="J315" i="87"/>
  <c r="I383" i="87"/>
  <c r="J383" i="87"/>
  <c r="I984" i="87"/>
  <c r="J984" i="87" s="1"/>
  <c r="I592" i="87"/>
  <c r="J592" i="87"/>
  <c r="I565" i="87"/>
  <c r="J565" i="87"/>
  <c r="I802" i="87"/>
  <c r="J802" i="87" s="1"/>
  <c r="I282" i="87"/>
  <c r="J282" i="87"/>
  <c r="I696" i="87"/>
  <c r="J696" i="87"/>
  <c r="I853" i="87"/>
  <c r="J853" i="87"/>
  <c r="I488" i="87"/>
  <c r="J488" i="87" s="1"/>
  <c r="I949" i="87"/>
  <c r="J949" i="87" s="1"/>
  <c r="I879" i="87"/>
  <c r="J879" i="87" s="1"/>
  <c r="I799" i="87"/>
  <c r="J799" i="87"/>
  <c r="I210" i="87"/>
  <c r="J210" i="87"/>
  <c r="I952" i="87"/>
  <c r="J952" i="87"/>
  <c r="I571" i="87"/>
  <c r="J571" i="87" s="1"/>
  <c r="I716" i="87"/>
  <c r="J716" i="87"/>
  <c r="I516" i="87"/>
  <c r="J516" i="87" s="1"/>
  <c r="I786" i="87"/>
  <c r="J786" i="87"/>
  <c r="I607" i="87"/>
  <c r="J607" i="87"/>
  <c r="I170" i="87"/>
  <c r="J170" i="87"/>
  <c r="I715" i="87"/>
  <c r="J715" i="87"/>
  <c r="I57" i="87"/>
  <c r="J57" i="87" s="1"/>
  <c r="I558" i="87"/>
  <c r="J558" i="87" s="1"/>
  <c r="I403" i="87"/>
  <c r="J403" i="87"/>
  <c r="I779" i="87"/>
  <c r="J779" i="87"/>
  <c r="I794" i="87"/>
  <c r="J794" i="87"/>
  <c r="I586" i="87"/>
  <c r="J586" i="87"/>
  <c r="I166" i="87"/>
  <c r="J166" i="87" s="1"/>
  <c r="I575" i="87"/>
  <c r="J575" i="87" s="1"/>
  <c r="I364" i="87"/>
  <c r="J364" i="87" s="1"/>
  <c r="I196" i="87"/>
  <c r="J196" i="87"/>
  <c r="I89" i="87"/>
  <c r="J89" i="87"/>
  <c r="I353" i="87"/>
  <c r="J353" i="87"/>
  <c r="I287" i="87"/>
  <c r="J287" i="87"/>
  <c r="I388" i="87"/>
  <c r="J388" i="87" s="1"/>
  <c r="I722" i="87"/>
  <c r="J722" i="87"/>
  <c r="I921" i="87"/>
  <c r="J921" i="87"/>
  <c r="I967" i="87"/>
  <c r="J967" i="87"/>
  <c r="I449" i="87"/>
  <c r="J449" i="87"/>
  <c r="I838" i="87"/>
  <c r="J838" i="87"/>
  <c r="I427" i="87"/>
  <c r="J427" i="87" s="1"/>
  <c r="I584" i="87"/>
  <c r="J584" i="87" s="1"/>
  <c r="I689" i="87"/>
  <c r="J689" i="87"/>
  <c r="I577" i="87"/>
  <c r="J577" i="87"/>
  <c r="I42" i="87"/>
  <c r="J42" i="87"/>
  <c r="I432" i="87"/>
  <c r="J432" i="87"/>
  <c r="I593" i="87"/>
  <c r="J593" i="87" s="1"/>
  <c r="I654" i="87"/>
  <c r="J654" i="87" s="1"/>
  <c r="I198" i="87"/>
  <c r="J198" i="87"/>
  <c r="I583" i="87"/>
  <c r="J583" i="87"/>
  <c r="I115" i="87"/>
  <c r="J115" i="87"/>
  <c r="I619" i="87"/>
  <c r="J619" i="87"/>
  <c r="I788" i="87"/>
  <c r="J788" i="87" s="1"/>
  <c r="I812" i="87"/>
  <c r="J812" i="87"/>
  <c r="I165" i="87"/>
  <c r="J165" i="87"/>
  <c r="I495" i="87"/>
  <c r="J495" i="87" s="1"/>
  <c r="I547" i="87"/>
  <c r="J547" i="87"/>
  <c r="I288" i="87"/>
  <c r="J288" i="87"/>
  <c r="I444" i="87"/>
  <c r="J444" i="87" s="1"/>
  <c r="I881" i="87"/>
  <c r="J881" i="87"/>
  <c r="I541" i="87"/>
  <c r="J541" i="87"/>
  <c r="I389" i="87"/>
  <c r="J389" i="87"/>
  <c r="I635" i="87"/>
  <c r="J635" i="87"/>
  <c r="I877" i="87"/>
  <c r="J877" i="87"/>
  <c r="I502" i="87"/>
  <c r="J502" i="87" s="1"/>
  <c r="I808" i="87"/>
  <c r="J808" i="87"/>
  <c r="I778" i="87"/>
  <c r="J778" i="87"/>
  <c r="I837" i="87"/>
  <c r="J837" i="87"/>
  <c r="I899" i="87"/>
  <c r="J899" i="87" s="1"/>
  <c r="I656" i="87"/>
  <c r="J656" i="87"/>
  <c r="I777" i="87"/>
  <c r="J777" i="87" s="1"/>
  <c r="I231" i="87"/>
  <c r="J231" i="87"/>
  <c r="I930" i="87"/>
  <c r="J930" i="87"/>
  <c r="I41" i="87"/>
  <c r="J41" i="87" s="1"/>
  <c r="I500" i="87"/>
  <c r="J500" i="87"/>
  <c r="I726" i="87"/>
  <c r="J726" i="87"/>
  <c r="I373" i="87"/>
  <c r="J373" i="87" s="1"/>
  <c r="I590" i="87"/>
  <c r="J590" i="87"/>
  <c r="I674" i="87"/>
  <c r="J674" i="87"/>
  <c r="I757" i="87"/>
  <c r="J757" i="87"/>
  <c r="I59" i="87"/>
  <c r="J59" i="87" s="1"/>
  <c r="I596" i="87"/>
  <c r="J596" i="87" s="1"/>
  <c r="I36" i="87"/>
  <c r="J36" i="87" s="1"/>
  <c r="I859" i="87"/>
  <c r="J859" i="87"/>
  <c r="I797" i="87"/>
  <c r="J797" i="87"/>
  <c r="I483" i="87"/>
  <c r="J483" i="87"/>
  <c r="I33" i="87"/>
  <c r="J33" i="87" s="1"/>
  <c r="I828" i="87"/>
  <c r="J828" i="87"/>
  <c r="I622" i="87"/>
  <c r="J622" i="87" s="1"/>
  <c r="I404" i="87"/>
  <c r="J404" i="87"/>
  <c r="I412" i="87"/>
  <c r="J412" i="87"/>
  <c r="I923" i="87"/>
  <c r="J923" i="87"/>
  <c r="I280" i="87"/>
  <c r="J280" i="87"/>
  <c r="I699" i="87"/>
  <c r="J699" i="87" s="1"/>
  <c r="I274" i="87"/>
  <c r="J274" i="87" s="1"/>
  <c r="I982" i="87"/>
  <c r="J982" i="87"/>
  <c r="I228" i="87"/>
  <c r="J228" i="87"/>
  <c r="I747" i="87"/>
  <c r="J747" i="87"/>
  <c r="I718" i="87"/>
  <c r="J718" i="87"/>
  <c r="I379" i="87"/>
  <c r="J379" i="87" s="1"/>
  <c r="I533" i="87"/>
  <c r="J533" i="87" s="1"/>
  <c r="I731" i="87"/>
  <c r="J731" i="87" s="1"/>
  <c r="I730" i="87"/>
  <c r="J730" i="87"/>
  <c r="I576" i="87"/>
  <c r="J576" i="87"/>
  <c r="I61" i="87"/>
  <c r="J61" i="87"/>
  <c r="I667" i="87"/>
  <c r="J667" i="87"/>
  <c r="I986" i="87"/>
  <c r="J986" i="87" s="1"/>
  <c r="I66" i="87"/>
  <c r="J66" i="87"/>
  <c r="I744" i="87"/>
  <c r="J744" i="87"/>
  <c r="I655" i="87"/>
  <c r="J655" i="87"/>
  <c r="I963" i="87"/>
  <c r="J963" i="87"/>
  <c r="I793" i="87"/>
  <c r="J793" i="87"/>
  <c r="I783" i="87"/>
  <c r="J783" i="87" s="1"/>
  <c r="I549" i="87"/>
  <c r="J549" i="87" s="1"/>
  <c r="I789" i="87"/>
  <c r="J789" i="87"/>
  <c r="I120" i="87"/>
  <c r="J120" i="87"/>
  <c r="I908" i="87"/>
  <c r="J908" i="87"/>
  <c r="I494" i="87"/>
  <c r="J494" i="87"/>
  <c r="I677" i="87"/>
  <c r="J677" i="87" s="1"/>
  <c r="I648" i="87"/>
  <c r="J648" i="87" s="1"/>
  <c r="I554" i="87"/>
  <c r="J554" i="87"/>
  <c r="I805" i="87"/>
  <c r="J805" i="87"/>
  <c r="I962" i="87"/>
  <c r="J962" i="87"/>
  <c r="I945" i="87"/>
  <c r="J945" i="87"/>
  <c r="I438" i="87"/>
  <c r="J438" i="87" s="1"/>
  <c r="I344" i="87"/>
  <c r="J344" i="87"/>
  <c r="I313" i="87"/>
  <c r="J313" i="87"/>
  <c r="I897" i="87"/>
  <c r="J897" i="87" s="1"/>
  <c r="I306" i="87"/>
  <c r="J306" i="87"/>
  <c r="I223" i="87"/>
  <c r="J223" i="87"/>
  <c r="I229" i="87"/>
  <c r="J229" i="87" s="1"/>
  <c r="I236" i="87"/>
  <c r="J236" i="87"/>
  <c r="I238" i="87"/>
  <c r="J238" i="87"/>
  <c r="I10" i="87"/>
  <c r="J10" i="87"/>
  <c r="I604" i="87"/>
  <c r="J604" i="87"/>
  <c r="I17" i="87"/>
  <c r="J17" i="87"/>
  <c r="I644" i="87"/>
  <c r="J644" i="87" s="1"/>
  <c r="I255" i="87"/>
  <c r="J255" i="87"/>
  <c r="I660" i="87"/>
  <c r="J660" i="87"/>
  <c r="I553" i="87"/>
  <c r="J553" i="87" s="1"/>
  <c r="I918" i="87"/>
  <c r="J918" i="87" s="1"/>
  <c r="I55" i="87"/>
  <c r="J55" i="87"/>
  <c r="I53" i="87"/>
  <c r="J53" i="87" s="1"/>
  <c r="I239" i="87"/>
  <c r="J239" i="87"/>
  <c r="I163" i="87"/>
  <c r="J163" i="87"/>
  <c r="I530" i="87"/>
  <c r="J530" i="87" s="1"/>
  <c r="I729" i="87"/>
  <c r="J729" i="87"/>
  <c r="I900" i="87"/>
  <c r="J900" i="87"/>
  <c r="I728" i="87"/>
  <c r="J728" i="87" s="1"/>
  <c r="I673" i="87"/>
  <c r="J673" i="87"/>
  <c r="I727" i="87"/>
  <c r="J727" i="87"/>
  <c r="I235" i="87"/>
  <c r="J235" i="87"/>
  <c r="I504" i="87"/>
  <c r="J504" i="87" s="1"/>
  <c r="I585" i="87"/>
  <c r="J585" i="87" s="1"/>
  <c r="I670" i="87"/>
  <c r="J670" i="87" s="1"/>
  <c r="I119" i="87"/>
  <c r="J119" i="87"/>
  <c r="I334" i="87"/>
  <c r="J334" i="87"/>
  <c r="I735" i="87"/>
  <c r="J735" i="87"/>
  <c r="I539" i="87"/>
  <c r="J539" i="87" s="1"/>
  <c r="I464" i="87"/>
  <c r="J464" i="87"/>
  <c r="I739" i="87"/>
  <c r="J739" i="87" s="1"/>
  <c r="I806" i="87"/>
  <c r="J806" i="87"/>
  <c r="I749" i="87"/>
  <c r="J749" i="87"/>
  <c r="I640" i="87"/>
  <c r="J640" i="87"/>
  <c r="I319" i="87"/>
  <c r="J319" i="87"/>
  <c r="I723" i="87"/>
  <c r="J723" i="87"/>
  <c r="I874" i="87"/>
  <c r="J874" i="87" s="1"/>
  <c r="I734" i="87"/>
  <c r="J734" i="87"/>
  <c r="I116" i="87"/>
  <c r="J116" i="87"/>
  <c r="I708" i="87"/>
  <c r="J708" i="87"/>
  <c r="I546" i="87"/>
  <c r="J546" i="87"/>
  <c r="I544" i="87"/>
  <c r="J544" i="87" s="1"/>
  <c r="I563" i="87"/>
  <c r="J563" i="87" s="1"/>
  <c r="I197" i="87"/>
  <c r="J197" i="87" s="1"/>
  <c r="I884" i="87"/>
  <c r="J884" i="87"/>
  <c r="I312" i="87"/>
  <c r="J312" i="87"/>
  <c r="I470" i="87"/>
  <c r="J470" i="87"/>
  <c r="I32" i="87"/>
  <c r="J32" i="87"/>
  <c r="I971" i="87"/>
  <c r="J971" i="87" s="1"/>
  <c r="I263" i="87"/>
  <c r="J263" i="87"/>
  <c r="I70" i="87"/>
  <c r="J70" i="87"/>
  <c r="I324" i="87"/>
  <c r="J324" i="87"/>
  <c r="I659" i="87"/>
  <c r="J659" i="87"/>
  <c r="I169" i="87"/>
  <c r="J169" i="87"/>
  <c r="I180" i="87"/>
  <c r="J180" i="87" s="1"/>
  <c r="I764" i="87"/>
  <c r="J764" i="87"/>
  <c r="I335" i="87"/>
  <c r="J335" i="87"/>
  <c r="I676" i="87"/>
  <c r="J676" i="87"/>
  <c r="I423" i="87"/>
  <c r="J423" i="87"/>
  <c r="I682" i="87"/>
  <c r="J682" i="87"/>
  <c r="I912" i="87"/>
  <c r="J912" i="87" s="1"/>
  <c r="I924" i="87"/>
  <c r="J924" i="87" s="1"/>
  <c r="I371" i="87"/>
  <c r="J371" i="87"/>
  <c r="I787" i="87"/>
  <c r="J787" i="87"/>
  <c r="I485" i="87"/>
  <c r="J485" i="87"/>
  <c r="I468" i="87"/>
  <c r="J468" i="87"/>
  <c r="I652" i="87"/>
  <c r="J652" i="87" s="1"/>
  <c r="I953" i="87"/>
  <c r="J953" i="87"/>
  <c r="I743" i="87"/>
  <c r="J743" i="87"/>
  <c r="I964" i="87"/>
  <c r="J964" i="87" s="1"/>
  <c r="I188" i="87"/>
  <c r="J188" i="87"/>
  <c r="I602" i="87"/>
  <c r="J602" i="87"/>
  <c r="I559" i="87"/>
  <c r="J559" i="87" s="1"/>
  <c r="I462" i="87"/>
  <c r="J462" i="87"/>
  <c r="I317" i="87"/>
  <c r="J317" i="87"/>
  <c r="I762" i="87"/>
  <c r="J762" i="87"/>
  <c r="I653" i="87"/>
  <c r="J653" i="87"/>
  <c r="I785" i="87"/>
  <c r="J785" i="87"/>
  <c r="I401" i="87"/>
  <c r="J401" i="87" s="1"/>
  <c r="I613" i="87"/>
  <c r="J613" i="87"/>
  <c r="I717" i="87"/>
  <c r="J717" i="87"/>
  <c r="I545" i="87"/>
  <c r="J545" i="87" s="1"/>
  <c r="I843" i="87"/>
  <c r="J843" i="87" s="1"/>
  <c r="I989" i="87"/>
  <c r="J989" i="87"/>
  <c r="I968" i="87"/>
  <c r="J968" i="87" s="1"/>
  <c r="I907" i="87"/>
  <c r="J907" i="87"/>
  <c r="I823" i="87"/>
  <c r="J823" i="87"/>
  <c r="I9" i="87"/>
  <c r="J9" i="87" s="1"/>
  <c r="I68" i="87"/>
  <c r="J68" i="87"/>
  <c r="I477" i="87"/>
  <c r="J477" i="87"/>
  <c r="I421" i="87"/>
  <c r="J421" i="87" s="1"/>
  <c r="I816" i="87"/>
  <c r="J816" i="87"/>
  <c r="I824" i="87"/>
  <c r="J824" i="87"/>
  <c r="I566" i="87"/>
  <c r="J566" i="87"/>
  <c r="I134" i="87"/>
  <c r="J134" i="87" s="1"/>
  <c r="I366" i="87"/>
  <c r="J366" i="87" s="1"/>
  <c r="I567" i="87"/>
  <c r="J567" i="87" s="1"/>
  <c r="I707" i="87"/>
  <c r="J707" i="87"/>
  <c r="I227" i="87"/>
  <c r="J227" i="87"/>
  <c r="I882" i="87"/>
  <c r="J882" i="87"/>
  <c r="I741" i="87"/>
  <c r="J741" i="87" s="1"/>
  <c r="I886" i="87"/>
  <c r="J886" i="87"/>
  <c r="I465" i="87"/>
  <c r="J465" i="87" s="1"/>
  <c r="I417" i="87"/>
  <c r="J417" i="87"/>
  <c r="I469" i="87"/>
  <c r="J469" i="87"/>
  <c r="I382" i="87"/>
  <c r="J382" i="87"/>
  <c r="I109" i="87"/>
  <c r="J109" i="87"/>
  <c r="I803" i="87"/>
  <c r="J803" i="87" s="1"/>
  <c r="I637" i="87"/>
  <c r="J637" i="87" s="1"/>
  <c r="I122" i="87"/>
  <c r="J122" i="87"/>
  <c r="I314" i="87"/>
  <c r="J314" i="87"/>
  <c r="I419" i="87"/>
  <c r="J419" i="87"/>
  <c r="I680" i="87"/>
  <c r="J680" i="87"/>
  <c r="I507" i="87"/>
  <c r="J507" i="87" s="1"/>
  <c r="I385" i="87"/>
  <c r="J385" i="87" s="1"/>
  <c r="I387" i="87"/>
  <c r="J387" i="87" s="1"/>
  <c r="I439" i="87"/>
  <c r="J439" i="87"/>
  <c r="I395" i="87"/>
  <c r="J395" i="87"/>
  <c r="I690" i="87"/>
  <c r="J690" i="87"/>
  <c r="I810" i="87"/>
  <c r="J810" i="87"/>
  <c r="I127" i="87"/>
  <c r="J127" i="87" s="1"/>
  <c r="I329" i="87"/>
  <c r="J329" i="87"/>
  <c r="I325" i="87"/>
  <c r="J325" i="87"/>
  <c r="I956" i="87"/>
  <c r="J956" i="87"/>
  <c r="I765" i="87"/>
  <c r="J765" i="87"/>
  <c r="I950" i="87"/>
  <c r="J950" i="87"/>
  <c r="I355" i="87"/>
  <c r="J355" i="87" s="1"/>
  <c r="I852" i="87"/>
  <c r="J852" i="87" s="1"/>
  <c r="I827" i="87"/>
  <c r="J827" i="87"/>
  <c r="I831" i="87"/>
  <c r="J831" i="87"/>
  <c r="I829" i="87"/>
  <c r="J829" i="87"/>
  <c r="I987" i="87"/>
  <c r="J987" i="87"/>
  <c r="I58" i="87"/>
  <c r="J58" i="87" s="1"/>
  <c r="G185" i="87"/>
  <c r="H185" i="87" s="1"/>
  <c r="G394" i="87"/>
  <c r="H394" i="87"/>
  <c r="G283" i="87"/>
  <c r="H283" i="87"/>
  <c r="G406" i="87"/>
  <c r="H406" i="87"/>
  <c r="G151" i="87"/>
  <c r="H151" i="87"/>
  <c r="G271" i="87"/>
  <c r="H271" i="87" s="1"/>
  <c r="G372" i="87"/>
  <c r="H372" i="87"/>
  <c r="G326" i="87"/>
  <c r="H326" i="87"/>
  <c r="G766" i="87"/>
  <c r="H766" i="87" s="1"/>
  <c r="G94" i="87"/>
  <c r="H94" i="87"/>
  <c r="G760" i="87"/>
  <c r="H760" i="87"/>
  <c r="G303" i="87"/>
  <c r="H303" i="87" s="1"/>
  <c r="G237" i="87"/>
  <c r="H237" i="87"/>
  <c r="G733" i="87"/>
  <c r="H733" i="87"/>
  <c r="G436" i="87"/>
  <c r="H436" i="87"/>
  <c r="G43" i="87"/>
  <c r="H43" i="87"/>
  <c r="G308" i="87"/>
  <c r="H308" i="87"/>
  <c r="G200" i="87"/>
  <c r="H200" i="87" s="1"/>
  <c r="G988" i="87"/>
  <c r="H988" i="87"/>
  <c r="G643" i="87"/>
  <c r="H643" i="87"/>
  <c r="G856" i="87"/>
  <c r="H856" i="87" s="1"/>
  <c r="G990" i="87"/>
  <c r="H990" i="87" s="1"/>
  <c r="G126" i="87"/>
  <c r="H126" i="87"/>
  <c r="G358" i="87"/>
  <c r="H358" i="87" s="1"/>
  <c r="G295" i="87"/>
  <c r="H295" i="87"/>
  <c r="G292" i="87"/>
  <c r="H292" i="87"/>
  <c r="G701" i="87"/>
  <c r="H701" i="87" s="1"/>
  <c r="G684" i="87"/>
  <c r="H684" i="87"/>
  <c r="G336" i="87"/>
  <c r="H336" i="87"/>
  <c r="G911" i="87"/>
  <c r="H911" i="87" s="1"/>
  <c r="G252" i="87"/>
  <c r="H252" i="87"/>
  <c r="G183" i="87"/>
  <c r="H183" i="87"/>
  <c r="G298" i="87"/>
  <c r="H298" i="87"/>
  <c r="G117" i="87"/>
  <c r="H117" i="87" s="1"/>
  <c r="G160" i="87"/>
  <c r="H160" i="87" s="1"/>
  <c r="G123" i="87"/>
  <c r="H123" i="87" s="1"/>
  <c r="G225" i="87"/>
  <c r="H225" i="87"/>
  <c r="G7" i="87"/>
  <c r="H7" i="87"/>
  <c r="G6" i="87"/>
  <c r="H6" i="87" s="1"/>
  <c r="G191" i="87"/>
  <c r="H191" i="87"/>
  <c r="G8" i="87"/>
  <c r="H8" i="87" s="1"/>
  <c r="G515" i="87"/>
  <c r="H515" i="87" s="1"/>
  <c r="G349" i="87"/>
  <c r="H349" i="87"/>
  <c r="G665" i="87"/>
  <c r="H665" i="87" s="1"/>
  <c r="G159" i="87"/>
  <c r="H159" i="87"/>
  <c r="G527" i="87"/>
  <c r="H527" i="87"/>
  <c r="G384" i="87"/>
  <c r="H384" i="87"/>
  <c r="G203" i="87"/>
  <c r="H203" i="87" s="1"/>
  <c r="G390" i="87"/>
  <c r="H390" i="87"/>
  <c r="G650" i="87"/>
  <c r="H650" i="87" s="1"/>
  <c r="G201" i="87"/>
  <c r="H201" i="87"/>
  <c r="G251" i="87"/>
  <c r="H251" i="87"/>
  <c r="G790" i="87"/>
  <c r="H790" i="87"/>
  <c r="G564" i="87"/>
  <c r="H564" i="87" s="1"/>
  <c r="G668" i="87"/>
  <c r="H668" i="87"/>
  <c r="G503" i="87"/>
  <c r="H503" i="87" s="1"/>
  <c r="G413" i="87"/>
  <c r="H413" i="87" s="1"/>
  <c r="G663" i="87"/>
  <c r="H663" i="87"/>
  <c r="G524" i="87"/>
  <c r="H524" i="87"/>
  <c r="G397" i="87"/>
  <c r="H397" i="87" s="1"/>
  <c r="G247" i="87"/>
  <c r="H247" i="87"/>
  <c r="G270" i="87"/>
  <c r="H270" i="87" s="1"/>
  <c r="G928" i="87"/>
  <c r="H928" i="87" s="1"/>
  <c r="G441" i="87"/>
  <c r="H441" i="87" s="1"/>
  <c r="G402" i="87"/>
  <c r="H402" i="87"/>
  <c r="G258" i="87"/>
  <c r="H258" i="87" s="1"/>
  <c r="G348" i="87"/>
  <c r="H348" i="87"/>
  <c r="G202" i="87"/>
  <c r="H202" i="87" s="1"/>
  <c r="G322" i="87"/>
  <c r="H322" i="87"/>
  <c r="G311" i="87"/>
  <c r="H311" i="87" s="1"/>
  <c r="G610" i="87"/>
  <c r="H610" i="87" s="1"/>
  <c r="G475" i="87"/>
  <c r="H475" i="87" s="1"/>
  <c r="G285" i="87"/>
  <c r="H285" i="87"/>
  <c r="G479" i="87"/>
  <c r="H479" i="87" s="1"/>
  <c r="G929" i="87"/>
  <c r="H929" i="87"/>
  <c r="G946" i="87"/>
  <c r="H946" i="87"/>
  <c r="G299" i="87"/>
  <c r="H299" i="87" s="1"/>
  <c r="G416" i="87"/>
  <c r="H416" i="87" s="1"/>
  <c r="G261" i="87"/>
  <c r="H261" i="87"/>
  <c r="G310" i="87"/>
  <c r="H310" i="87" s="1"/>
  <c r="G487" i="87"/>
  <c r="H487" i="87"/>
  <c r="G189" i="87"/>
  <c r="H189" i="87"/>
  <c r="G360" i="87"/>
  <c r="H360" i="87"/>
  <c r="G31" i="87"/>
  <c r="H31" i="87" s="1"/>
  <c r="G301" i="87"/>
  <c r="H301" i="87"/>
  <c r="G98" i="87"/>
  <c r="H98" i="87" s="1"/>
  <c r="G87" i="87"/>
  <c r="H87" i="87"/>
  <c r="G513" i="87"/>
  <c r="H513" i="87"/>
  <c r="G871" i="87"/>
  <c r="H871" i="87"/>
  <c r="G975" i="87"/>
  <c r="H975" i="87" s="1"/>
  <c r="G158" i="87"/>
  <c r="H158" i="87"/>
  <c r="G105" i="87"/>
  <c r="H105" i="87" s="1"/>
  <c r="G113" i="87"/>
  <c r="H113" i="87" s="1"/>
  <c r="G149" i="87"/>
  <c r="H149" i="87"/>
  <c r="G172" i="87"/>
  <c r="H172" i="87"/>
  <c r="G242" i="87"/>
  <c r="H242" i="87" s="1"/>
  <c r="G751" i="87"/>
  <c r="H751" i="87"/>
  <c r="G742" i="87"/>
  <c r="H742" i="87" s="1"/>
  <c r="G46" i="87"/>
  <c r="H46" i="87" s="1"/>
  <c r="G910" i="87"/>
  <c r="H910" i="87" s="1"/>
  <c r="G156" i="87"/>
  <c r="H156" i="87"/>
  <c r="G579" i="87"/>
  <c r="H579" i="87" s="1"/>
  <c r="G378" i="87"/>
  <c r="H378" i="87"/>
  <c r="G14" i="87"/>
  <c r="H14" i="87" s="1"/>
  <c r="G492" i="87"/>
  <c r="H492" i="87"/>
  <c r="G131" i="87"/>
  <c r="H131" i="87" s="1"/>
  <c r="G20" i="87"/>
  <c r="H20" i="87" s="1"/>
  <c r="G932" i="87"/>
  <c r="H932" i="87" s="1"/>
  <c r="G19" i="87"/>
  <c r="H19" i="87"/>
  <c r="G234" i="87"/>
  <c r="H234" i="87" s="1"/>
  <c r="G456" i="87"/>
  <c r="H456" i="87"/>
  <c r="G847" i="87"/>
  <c r="H847" i="87"/>
  <c r="G976" i="87"/>
  <c r="H976" i="87" s="1"/>
  <c r="G173" i="87"/>
  <c r="H173" i="87" s="1"/>
  <c r="G422" i="87"/>
  <c r="H422" i="87"/>
  <c r="G305" i="87"/>
  <c r="H305" i="87" s="1"/>
  <c r="G333" i="87"/>
  <c r="H333" i="87"/>
  <c r="G320" i="87"/>
  <c r="H320" i="87"/>
  <c r="G219" i="87"/>
  <c r="H219" i="87"/>
  <c r="G240" i="87"/>
  <c r="H240" i="87" s="1"/>
  <c r="G454" i="87"/>
  <c r="H454" i="87"/>
  <c r="G506" i="87"/>
  <c r="H506" i="87" s="1"/>
  <c r="G253" i="87"/>
  <c r="H253" i="87"/>
  <c r="G266" i="87"/>
  <c r="H266" i="87"/>
  <c r="G703" i="87"/>
  <c r="H703" i="87"/>
  <c r="G129" i="87"/>
  <c r="H129" i="87" s="1"/>
  <c r="G130" i="87"/>
  <c r="H130" i="87"/>
  <c r="G844" i="87"/>
  <c r="H844" i="87" s="1"/>
  <c r="G960" i="87"/>
  <c r="H960" i="87" s="1"/>
  <c r="G755" i="87"/>
  <c r="H755" i="87"/>
  <c r="G222" i="87"/>
  <c r="H222" i="87"/>
  <c r="G327" i="87"/>
  <c r="H327" i="87" s="1"/>
  <c r="G746" i="87"/>
  <c r="H746" i="87"/>
  <c r="G128" i="87"/>
  <c r="H128" i="87" s="1"/>
  <c r="G721" i="87"/>
  <c r="H721" i="87" s="1"/>
  <c r="G770" i="87"/>
  <c r="H770" i="87" s="1"/>
  <c r="G966" i="87"/>
  <c r="H966" i="87"/>
  <c r="G705" i="87"/>
  <c r="H705" i="87" s="1"/>
  <c r="G244" i="87"/>
  <c r="H244" i="87"/>
  <c r="G187" i="87"/>
  <c r="H187" i="87" s="1"/>
  <c r="G294" i="87"/>
  <c r="H294" i="87"/>
  <c r="G121" i="87"/>
  <c r="H121" i="87" s="1"/>
  <c r="G736" i="87"/>
  <c r="H736" i="87" s="1"/>
  <c r="G724" i="87"/>
  <c r="H724" i="87" s="1"/>
  <c r="G771" i="87"/>
  <c r="H771" i="87"/>
  <c r="G725" i="87"/>
  <c r="H725" i="87" s="1"/>
  <c r="G249" i="87"/>
  <c r="H249" i="87"/>
  <c r="G101" i="87"/>
  <c r="H101" i="87"/>
  <c r="G290" i="87"/>
  <c r="H290" i="87" s="1"/>
  <c r="G476" i="87"/>
  <c r="H476" i="87" s="1"/>
  <c r="G980" i="87"/>
  <c r="H980" i="87"/>
  <c r="G954" i="87"/>
  <c r="H954" i="87" s="1"/>
  <c r="G528" i="87"/>
  <c r="H528" i="87"/>
  <c r="G538" i="87"/>
  <c r="H538" i="87"/>
  <c r="G278" i="87"/>
  <c r="H278" i="87"/>
  <c r="G254" i="87"/>
  <c r="H254" i="87" s="1"/>
  <c r="G428" i="87"/>
  <c r="H428" i="87"/>
  <c r="G437" i="87"/>
  <c r="H437" i="87" s="1"/>
  <c r="G578" i="87"/>
  <c r="H578" i="87"/>
  <c r="G264" i="87"/>
  <c r="H264" i="87"/>
  <c r="G486" i="87"/>
  <c r="H486" i="87"/>
  <c r="G738" i="87"/>
  <c r="H738" i="87" s="1"/>
  <c r="G480" i="87"/>
  <c r="H480" i="87"/>
  <c r="G408" i="87"/>
  <c r="H408" i="87" s="1"/>
  <c r="G321" i="87"/>
  <c r="H321" i="87" s="1"/>
  <c r="G220" i="87"/>
  <c r="H220" i="87"/>
  <c r="G265" i="87"/>
  <c r="H265" i="87"/>
  <c r="G985" i="87"/>
  <c r="H985" i="87" s="1"/>
  <c r="G430" i="87"/>
  <c r="H430" i="87"/>
  <c r="G277" i="87"/>
  <c r="H277" i="87" s="1"/>
  <c r="G702" i="87"/>
  <c r="H702" i="87" s="1"/>
  <c r="G463" i="87"/>
  <c r="H463" i="87" s="1"/>
  <c r="G981" i="87"/>
  <c r="H981" i="87"/>
  <c r="G687" i="87"/>
  <c r="H687" i="87" s="1"/>
  <c r="G814" i="87"/>
  <c r="H814" i="87"/>
  <c r="G424" i="87"/>
  <c r="H424" i="87" s="1"/>
  <c r="G493" i="87"/>
  <c r="H493" i="87"/>
  <c r="G435" i="87"/>
  <c r="H435" i="87" s="1"/>
  <c r="G332" i="87"/>
  <c r="H332" i="87" s="1"/>
  <c r="G496" i="87"/>
  <c r="H496" i="87" s="1"/>
  <c r="G232" i="87"/>
  <c r="H232" i="87"/>
  <c r="G600" i="87"/>
  <c r="H600" i="87" s="1"/>
  <c r="G104" i="87"/>
  <c r="H104" i="87"/>
  <c r="G649" i="87"/>
  <c r="H649" i="87"/>
  <c r="G400" i="87"/>
  <c r="H400" i="87" s="1"/>
  <c r="G661" i="87"/>
  <c r="H661" i="87" s="1"/>
  <c r="G259" i="87"/>
  <c r="H259" i="87"/>
  <c r="G391" i="87"/>
  <c r="H391" i="87" s="1"/>
  <c r="G591" i="87"/>
  <c r="H591" i="87"/>
  <c r="G914" i="87"/>
  <c r="H914" i="87"/>
  <c r="G896" i="87"/>
  <c r="H896" i="87"/>
  <c r="G257" i="87"/>
  <c r="H257" i="87" s="1"/>
  <c r="G440" i="87"/>
  <c r="H440" i="87"/>
  <c r="G245" i="87"/>
  <c r="H245" i="87" s="1"/>
  <c r="G262" i="87"/>
  <c r="H262" i="87"/>
  <c r="G345" i="87"/>
  <c r="H345" i="87"/>
  <c r="G818" i="87"/>
  <c r="H818" i="87"/>
  <c r="G184" i="87"/>
  <c r="H184" i="87" s="1"/>
  <c r="G414" i="87"/>
  <c r="H414" i="87"/>
  <c r="G273" i="87"/>
  <c r="H273" i="87" s="1"/>
  <c r="G302" i="87"/>
  <c r="H302" i="87" s="1"/>
  <c r="G204" i="87"/>
  <c r="H204" i="87"/>
  <c r="G875" i="87"/>
  <c r="H875" i="87"/>
  <c r="G979" i="87"/>
  <c r="H979" i="87" s="1"/>
  <c r="G813" i="87"/>
  <c r="H813" i="87"/>
  <c r="G455" i="87"/>
  <c r="H455" i="87" s="1"/>
  <c r="G208" i="87"/>
  <c r="H208" i="87" s="1"/>
  <c r="G405" i="87"/>
  <c r="H405" i="87" s="1"/>
  <c r="G453" i="87"/>
  <c r="H453" i="87"/>
  <c r="G256" i="87"/>
  <c r="H256" i="87" s="1"/>
  <c r="G467" i="87"/>
  <c r="H467" i="87"/>
  <c r="G540" i="87"/>
  <c r="H540" i="87" s="1"/>
  <c r="G211" i="87"/>
  <c r="H211" i="87"/>
  <c r="G212" i="87"/>
  <c r="H212" i="87" s="1"/>
  <c r="G213" i="87"/>
  <c r="H213" i="87" s="1"/>
  <c r="G260" i="87"/>
  <c r="H260" i="87" s="1"/>
  <c r="G281" i="87"/>
  <c r="H281" i="87"/>
  <c r="G973" i="87"/>
  <c r="H973" i="87" s="1"/>
  <c r="G819" i="87"/>
  <c r="H819" i="87"/>
  <c r="G15" i="87"/>
  <c r="H15" i="87"/>
  <c r="G903" i="87"/>
  <c r="H903" i="87" s="1"/>
  <c r="G177" i="87"/>
  <c r="H177" i="87" s="1"/>
  <c r="G304" i="87"/>
  <c r="H304" i="87"/>
  <c r="G284" i="87"/>
  <c r="H284" i="87" s="1"/>
  <c r="G338" i="87"/>
  <c r="H338" i="87"/>
  <c r="G221" i="87"/>
  <c r="H221" i="87"/>
  <c r="G377" i="87"/>
  <c r="H377" i="87"/>
  <c r="G509" i="87"/>
  <c r="H509" i="87" s="1"/>
  <c r="G154" i="87"/>
  <c r="H154" i="87"/>
  <c r="G343" i="87"/>
  <c r="H343" i="87" s="1"/>
  <c r="G753" i="87"/>
  <c r="H753" i="87"/>
  <c r="G835" i="87"/>
  <c r="H835" i="87"/>
  <c r="G634" i="87"/>
  <c r="H634" i="87"/>
  <c r="G866" i="87"/>
  <c r="H866" i="87" s="1"/>
  <c r="G133" i="87"/>
  <c r="H133" i="87"/>
  <c r="G330" i="87"/>
  <c r="H330" i="87" s="1"/>
  <c r="G841" i="87"/>
  <c r="H841" i="87" s="1"/>
  <c r="G523" i="87"/>
  <c r="H523" i="87"/>
  <c r="G376" i="87"/>
  <c r="H376" i="87"/>
  <c r="G369" i="87"/>
  <c r="H369" i="87" s="1"/>
  <c r="G845" i="87"/>
  <c r="H845" i="87"/>
  <c r="G460" i="87"/>
  <c r="H460" i="87" s="1"/>
  <c r="G29" i="87"/>
  <c r="H29" i="87" s="1"/>
  <c r="G44" i="87"/>
  <c r="H44" i="87" s="1"/>
  <c r="G16" i="87"/>
  <c r="H16" i="87"/>
  <c r="G291" i="87"/>
  <c r="H291" i="87" s="1"/>
  <c r="G821" i="87"/>
  <c r="H821" i="87"/>
  <c r="G801" i="87"/>
  <c r="H801" i="87" s="1"/>
  <c r="G775" i="87"/>
  <c r="H775" i="87"/>
  <c r="G28" i="87"/>
  <c r="H28" i="87" s="1"/>
  <c r="G618" i="87"/>
  <c r="H618" i="87" s="1"/>
  <c r="G300" i="87"/>
  <c r="H300" i="87" s="1"/>
  <c r="G351" i="87"/>
  <c r="H351" i="87"/>
  <c r="G605" i="87"/>
  <c r="H605" i="87" s="1"/>
  <c r="G103" i="87"/>
  <c r="H103" i="87"/>
  <c r="G552" i="87"/>
  <c r="H552" i="87"/>
  <c r="G878" i="87"/>
  <c r="H878" i="87" s="1"/>
  <c r="G885" i="87"/>
  <c r="H885" i="87" s="1"/>
  <c r="G887" i="87"/>
  <c r="H887" i="87"/>
  <c r="G876" i="87"/>
  <c r="H876" i="87" s="1"/>
  <c r="G398" i="87"/>
  <c r="H398" i="87"/>
  <c r="G917" i="87"/>
  <c r="H917" i="87"/>
  <c r="G873" i="87"/>
  <c r="H873" i="87"/>
  <c r="G913" i="87"/>
  <c r="H913" i="87" s="1"/>
  <c r="G947" i="87"/>
  <c r="H947" i="87"/>
  <c r="G939" i="87"/>
  <c r="H939" i="87" s="1"/>
  <c r="G316" i="87"/>
  <c r="H316" i="87"/>
  <c r="G451" i="87"/>
  <c r="H451" i="87"/>
  <c r="G63" i="87"/>
  <c r="H63" i="87"/>
  <c r="G35" i="87"/>
  <c r="H35" i="87" s="1"/>
  <c r="G47" i="87"/>
  <c r="H47" i="87"/>
  <c r="G961" i="87"/>
  <c r="H961" i="87" s="1"/>
  <c r="G815" i="87"/>
  <c r="H815" i="87" s="1"/>
  <c r="G678" i="87"/>
  <c r="H678" i="87"/>
  <c r="G286" i="87"/>
  <c r="H286" i="87"/>
  <c r="G381" i="87"/>
  <c r="H381" i="87" s="1"/>
  <c r="G362" i="87"/>
  <c r="H362" i="87"/>
  <c r="G609" i="87"/>
  <c r="H609" i="87" s="1"/>
  <c r="G248" i="87"/>
  <c r="H248" i="87" s="1"/>
  <c r="G958" i="87"/>
  <c r="H958" i="87" s="1"/>
  <c r="G651" i="87"/>
  <c r="H651" i="87"/>
  <c r="G867" i="87"/>
  <c r="H867" i="87" s="1"/>
  <c r="G481" i="87"/>
  <c r="H481" i="87"/>
  <c r="G415" i="87"/>
  <c r="H415" i="87" s="1"/>
  <c r="G37" i="87"/>
  <c r="H37" i="87"/>
  <c r="G720" i="87"/>
  <c r="H720" i="87" s="1"/>
  <c r="G64" i="87"/>
  <c r="H64" i="87" s="1"/>
  <c r="G767" i="87"/>
  <c r="H767" i="87" s="1"/>
  <c r="G784" i="87"/>
  <c r="H784" i="87"/>
  <c r="G380" i="87"/>
  <c r="H380" i="87" s="1"/>
  <c r="G92" i="87"/>
  <c r="H92" i="87"/>
  <c r="G484" i="87"/>
  <c r="H484" i="87"/>
  <c r="G226" i="87"/>
  <c r="H226" i="87" s="1"/>
  <c r="G374" i="87"/>
  <c r="H374" i="87" s="1"/>
  <c r="G860" i="87"/>
  <c r="H860" i="87"/>
  <c r="G842" i="87"/>
  <c r="H842" i="87" s="1"/>
  <c r="G337" i="87"/>
  <c r="H337" i="87"/>
  <c r="G30" i="87"/>
  <c r="H30" i="87"/>
  <c r="G331" i="87"/>
  <c r="H331" i="87"/>
  <c r="G719" i="87"/>
  <c r="H719" i="87" s="1"/>
  <c r="G580" i="87"/>
  <c r="H580" i="87"/>
  <c r="G951" i="87"/>
  <c r="H951" i="87" s="1"/>
  <c r="G750" i="87"/>
  <c r="H750" i="87"/>
  <c r="G207" i="87"/>
  <c r="H207" i="87"/>
  <c r="G617" i="87"/>
  <c r="H617" i="87"/>
  <c r="G246" i="87"/>
  <c r="H246" i="87" s="1"/>
  <c r="G118" i="87"/>
  <c r="H118" i="87"/>
  <c r="G323" i="87"/>
  <c r="H323" i="87" s="1"/>
  <c r="G162" i="87"/>
  <c r="H162" i="87" s="1"/>
  <c r="G168" i="87"/>
  <c r="H168" i="87"/>
  <c r="G776" i="87"/>
  <c r="H776" i="87"/>
  <c r="G112" i="87"/>
  <c r="H112" i="87" s="1"/>
  <c r="G67" i="87"/>
  <c r="H67" i="87"/>
  <c r="G49" i="87"/>
  <c r="H49" i="87" s="1"/>
  <c r="G90" i="87"/>
  <c r="H90" i="87" s="1"/>
  <c r="G97" i="87"/>
  <c r="H97" i="87" s="1"/>
  <c r="G922" i="87"/>
  <c r="H922" i="87"/>
  <c r="G525" i="87"/>
  <c r="H525" i="87" s="1"/>
  <c r="G54" i="87"/>
  <c r="H54" i="87"/>
  <c r="G106" i="87"/>
  <c r="H106" i="87" s="1"/>
  <c r="G354" i="87"/>
  <c r="H354" i="87"/>
  <c r="G279" i="87"/>
  <c r="H279" i="87" s="1"/>
  <c r="G51" i="87"/>
  <c r="H51" i="87" s="1"/>
  <c r="G114" i="87"/>
  <c r="H114" i="87" s="1"/>
  <c r="G745" i="87"/>
  <c r="H745" i="87"/>
  <c r="G359" i="87"/>
  <c r="H359" i="87" s="1"/>
  <c r="G448" i="87"/>
  <c r="H448" i="87"/>
  <c r="G693" i="87"/>
  <c r="H693" i="87"/>
  <c r="G62" i="87"/>
  <c r="H62" i="87" s="1"/>
  <c r="G532" i="87"/>
  <c r="H532" i="87" s="1"/>
  <c r="G396" i="87"/>
  <c r="H396" i="87"/>
  <c r="G768" i="87"/>
  <c r="H768" i="87" s="1"/>
  <c r="G34" i="87"/>
  <c r="H34" i="87"/>
  <c r="G342" i="87"/>
  <c r="H342" i="87"/>
  <c r="G65" i="87"/>
  <c r="H65" i="87"/>
  <c r="G60" i="87"/>
  <c r="H60" i="87" s="1"/>
  <c r="G179" i="87"/>
  <c r="H179" i="87"/>
  <c r="G714" i="87"/>
  <c r="H714" i="87" s="1"/>
  <c r="G230" i="87"/>
  <c r="H230" i="87"/>
  <c r="G826" i="87"/>
  <c r="H826" i="87"/>
  <c r="G846" i="87"/>
  <c r="H846" i="87"/>
  <c r="G872" i="87"/>
  <c r="H872" i="87" s="1"/>
  <c r="G833" i="87"/>
  <c r="H833" i="87"/>
  <c r="G543" i="87"/>
  <c r="H543" i="87" s="1"/>
  <c r="G807" i="87"/>
  <c r="H807" i="87" s="1"/>
  <c r="G542" i="87"/>
  <c r="H542" i="87"/>
  <c r="G679" i="87"/>
  <c r="H679" i="87"/>
  <c r="G959" i="87"/>
  <c r="H959" i="87" s="1"/>
  <c r="G91" i="87"/>
  <c r="H91" i="87"/>
  <c r="G72" i="87"/>
  <c r="H72" i="87" s="1"/>
  <c r="G983" i="87"/>
  <c r="H983" i="87" s="1"/>
  <c r="G505" i="87"/>
  <c r="H505" i="87" s="1"/>
  <c r="G511" i="87"/>
  <c r="H511" i="87"/>
  <c r="G518" i="87"/>
  <c r="H518" i="87" s="1"/>
  <c r="G857" i="87"/>
  <c r="H857" i="87"/>
  <c r="G848" i="87"/>
  <c r="H848" i="87" s="1"/>
  <c r="G849" i="87"/>
  <c r="H849" i="87"/>
  <c r="G491" i="87"/>
  <c r="H491" i="87" s="1"/>
  <c r="G863" i="87"/>
  <c r="H863" i="87" s="1"/>
  <c r="G752" i="87"/>
  <c r="H752" i="87" s="1"/>
  <c r="G763" i="87"/>
  <c r="H763" i="87"/>
  <c r="G692" i="87"/>
  <c r="H692" i="87" s="1"/>
  <c r="G820" i="87"/>
  <c r="H820" i="87"/>
  <c r="G318" i="87"/>
  <c r="H318" i="87"/>
  <c r="G446" i="87"/>
  <c r="H446" i="87" s="1"/>
  <c r="G756" i="87"/>
  <c r="H756" i="87" s="1"/>
  <c r="G697" i="87"/>
  <c r="H697" i="87"/>
  <c r="G429" i="87"/>
  <c r="H429" i="87" s="1"/>
  <c r="G868" i="87"/>
  <c r="H868" i="87"/>
  <c r="G624" i="87"/>
  <c r="H624" i="87"/>
  <c r="G224" i="87"/>
  <c r="H224" i="87"/>
  <c r="G411" i="87"/>
  <c r="H411" i="87" s="1"/>
  <c r="G150" i="87"/>
  <c r="H150" i="87"/>
  <c r="G243" i="87"/>
  <c r="H243" i="87" s="1"/>
  <c r="G367" i="87"/>
  <c r="H367" i="87"/>
  <c r="G732" i="87"/>
  <c r="H732" i="87"/>
  <c r="G685" i="87"/>
  <c r="H685" i="87"/>
  <c r="G858" i="87"/>
  <c r="H858" i="87" s="1"/>
  <c r="G957" i="87"/>
  <c r="H957" i="87"/>
  <c r="G977" i="87"/>
  <c r="H977" i="87" s="1"/>
  <c r="G56" i="87"/>
  <c r="H56" i="87" s="1"/>
  <c r="G161" i="87"/>
  <c r="H161" i="87"/>
  <c r="G199" i="87"/>
  <c r="H199" i="87"/>
  <c r="G132" i="87"/>
  <c r="H132" i="87" s="1"/>
  <c r="G965" i="87"/>
  <c r="H965" i="87"/>
  <c r="G534" i="87"/>
  <c r="H534" i="87" s="1"/>
  <c r="G458" i="87"/>
  <c r="H458" i="87" s="1"/>
  <c r="G955" i="87"/>
  <c r="H955" i="87" s="1"/>
  <c r="G630" i="87"/>
  <c r="H630" i="87"/>
  <c r="G48" i="87"/>
  <c r="H48" i="87" s="1"/>
  <c r="G514" i="87"/>
  <c r="H514" i="87"/>
  <c r="G370" i="87"/>
  <c r="H370" i="87" s="1"/>
  <c r="G52" i="87"/>
  <c r="H52" i="87"/>
  <c r="G869" i="87"/>
  <c r="H869" i="87" s="1"/>
  <c r="G205" i="87"/>
  <c r="H205" i="87" s="1"/>
  <c r="G174" i="87"/>
  <c r="H174" i="87" s="1"/>
  <c r="G178" i="87"/>
  <c r="H178" i="87"/>
  <c r="G573" i="87"/>
  <c r="H573" i="87" s="1"/>
  <c r="G482" i="87"/>
  <c r="H482" i="87"/>
  <c r="G759" i="87"/>
  <c r="H759" i="87"/>
  <c r="G466" i="87"/>
  <c r="H466" i="87" s="1"/>
  <c r="G737" i="87"/>
  <c r="H737" i="87" s="1"/>
  <c r="G420" i="87"/>
  <c r="H420" i="87"/>
  <c r="G418" i="87"/>
  <c r="H418" i="87" s="1"/>
  <c r="G433" i="87"/>
  <c r="H433" i="87"/>
  <c r="G363" i="87"/>
  <c r="H363" i="87"/>
  <c r="G840" i="87"/>
  <c r="H840" i="87"/>
  <c r="G774" i="87"/>
  <c r="H774" i="87" s="1"/>
  <c r="G688" i="87"/>
  <c r="H688" i="87"/>
  <c r="G944" i="87"/>
  <c r="H944" i="87" s="1"/>
  <c r="G773" i="87"/>
  <c r="H773" i="87"/>
  <c r="G50" i="87"/>
  <c r="H50" i="87"/>
  <c r="G675" i="87"/>
  <c r="H675" i="87"/>
  <c r="G772" i="87"/>
  <c r="H772" i="87" s="1"/>
  <c r="G535" i="87"/>
  <c r="H535" i="87"/>
  <c r="G615" i="87"/>
  <c r="H615" i="87" s="1"/>
  <c r="G572" i="87"/>
  <c r="H572" i="87" s="1"/>
  <c r="G152" i="87"/>
  <c r="H152" i="87"/>
  <c r="G616" i="87"/>
  <c r="H616" i="87"/>
  <c r="G632" i="87"/>
  <c r="H632" i="87" s="1"/>
  <c r="G40" i="87"/>
  <c r="H40" i="87"/>
  <c r="G357" i="87"/>
  <c r="H357" i="87" s="1"/>
  <c r="G88" i="87"/>
  <c r="H88" i="87" s="1"/>
  <c r="G153" i="87"/>
  <c r="H153" i="87" s="1"/>
  <c r="G832" i="87"/>
  <c r="H832" i="87"/>
  <c r="G206" i="87"/>
  <c r="H206" i="87" s="1"/>
  <c r="G108" i="87"/>
  <c r="H108" i="87"/>
  <c r="G233" i="87"/>
  <c r="H233" i="87" s="1"/>
  <c r="G164" i="87"/>
  <c r="H164" i="87"/>
  <c r="G167" i="87"/>
  <c r="H167" i="87" s="1"/>
  <c r="G361" i="87"/>
  <c r="H361" i="87" s="1"/>
  <c r="G86" i="87"/>
  <c r="H86" i="87" s="1"/>
  <c r="G603" i="87"/>
  <c r="H603" i="87"/>
  <c r="G69" i="87"/>
  <c r="H69" i="87" s="1"/>
  <c r="G176" i="87"/>
  <c r="H176" i="87"/>
  <c r="G410" i="87"/>
  <c r="H410" i="87"/>
  <c r="G155" i="87"/>
  <c r="H155" i="87" s="1"/>
  <c r="G95" i="87"/>
  <c r="H95" i="87" s="1"/>
  <c r="G836" i="87"/>
  <c r="H836" i="87"/>
  <c r="G809" i="87"/>
  <c r="H809" i="87" s="1"/>
  <c r="G489" i="87"/>
  <c r="H489" i="87"/>
  <c r="G795" i="87"/>
  <c r="H795" i="87"/>
  <c r="G520" i="87"/>
  <c r="H520" i="87"/>
  <c r="G45" i="87"/>
  <c r="H45" i="87" s="1"/>
  <c r="G598" i="87"/>
  <c r="H598" i="87"/>
  <c r="G157" i="87"/>
  <c r="H157" i="87" s="1"/>
  <c r="G71" i="87"/>
  <c r="H71" i="87"/>
  <c r="G175" i="87"/>
  <c r="H175" i="87"/>
  <c r="G100" i="87"/>
  <c r="H100" i="87"/>
  <c r="G606" i="87"/>
  <c r="H606" i="87" s="1"/>
  <c r="G870" i="87"/>
  <c r="H870" i="87"/>
  <c r="G111" i="87"/>
  <c r="H111" i="87" s="1"/>
  <c r="G350" i="87"/>
  <c r="H350" i="87" s="1"/>
  <c r="G107" i="87"/>
  <c r="H107" i="87"/>
  <c r="G521" i="87"/>
  <c r="H521" i="87"/>
  <c r="G804" i="87"/>
  <c r="H804" i="87" s="1"/>
  <c r="G920" i="87"/>
  <c r="H920" i="87"/>
  <c r="G931" i="87"/>
  <c r="H931" i="87" s="1"/>
  <c r="G657" i="87"/>
  <c r="H657" i="87" s="1"/>
  <c r="G399" i="87"/>
  <c r="H399" i="87" s="1"/>
  <c r="G581" i="87"/>
  <c r="H581" i="87"/>
  <c r="G758" i="87"/>
  <c r="H758" i="87" s="1"/>
  <c r="G811" i="87"/>
  <c r="H811" i="87"/>
  <c r="G706" i="87"/>
  <c r="H706" i="87" s="1"/>
  <c r="G761" i="87"/>
  <c r="H761" i="87"/>
  <c r="G822" i="87"/>
  <c r="H822" i="87" s="1"/>
  <c r="G522" i="87"/>
  <c r="H522" i="87" s="1"/>
  <c r="G519" i="87"/>
  <c r="H519" i="87" s="1"/>
  <c r="G171" i="87"/>
  <c r="H171" i="87"/>
  <c r="G110" i="87"/>
  <c r="H110" i="87" s="1"/>
  <c r="G704" i="87"/>
  <c r="H704" i="87"/>
  <c r="G99" i="87"/>
  <c r="H99" i="87"/>
  <c r="G636" i="87"/>
  <c r="H636" i="87" s="1"/>
  <c r="G457" i="87"/>
  <c r="H457" i="87" s="1"/>
  <c r="G447" i="87"/>
  <c r="H447" i="87"/>
  <c r="G748" i="87"/>
  <c r="H748" i="87" s="1"/>
  <c r="G588" i="87"/>
  <c r="H588" i="87"/>
  <c r="G315" i="87"/>
  <c r="H315" i="87"/>
  <c r="G383" i="87"/>
  <c r="H383" i="87"/>
  <c r="G984" i="87"/>
  <c r="H984" i="87" s="1"/>
  <c r="G592" i="87"/>
  <c r="H592" i="87"/>
  <c r="G565" i="87"/>
  <c r="H565" i="87" s="1"/>
  <c r="G802" i="87"/>
  <c r="H802" i="87"/>
  <c r="G282" i="87"/>
  <c r="H282" i="87"/>
  <c r="G696" i="87"/>
  <c r="H696" i="87"/>
  <c r="G853" i="87"/>
  <c r="H853" i="87" s="1"/>
  <c r="G488" i="87"/>
  <c r="H488" i="87"/>
  <c r="G949" i="87"/>
  <c r="H949" i="87" s="1"/>
  <c r="G879" i="87"/>
  <c r="H879" i="87" s="1"/>
  <c r="G799" i="87"/>
  <c r="H799" i="87"/>
  <c r="G210" i="87"/>
  <c r="H210" i="87"/>
  <c r="G952" i="87"/>
  <c r="H952" i="87" s="1"/>
  <c r="G571" i="87"/>
  <c r="H571" i="87"/>
  <c r="G716" i="87"/>
  <c r="H716" i="87" s="1"/>
  <c r="G516" i="87"/>
  <c r="H516" i="87" s="1"/>
  <c r="G786" i="87"/>
  <c r="H786" i="87" s="1"/>
  <c r="G607" i="87"/>
  <c r="H607" i="87"/>
  <c r="G170" i="87"/>
  <c r="H170" i="87" s="1"/>
  <c r="G715" i="87"/>
  <c r="H715" i="87"/>
  <c r="G57" i="87"/>
  <c r="H57" i="87" s="1"/>
  <c r="G558" i="87"/>
  <c r="H558" i="87"/>
  <c r="G403" i="87"/>
  <c r="H403" i="87" s="1"/>
  <c r="G779" i="87"/>
  <c r="H779" i="87" s="1"/>
  <c r="G794" i="87"/>
  <c r="H794" i="87" s="1"/>
  <c r="G586" i="87"/>
  <c r="H586" i="87"/>
  <c r="G166" i="87"/>
  <c r="H166" i="87" s="1"/>
  <c r="G575" i="87"/>
  <c r="H575" i="87"/>
  <c r="G364" i="87"/>
  <c r="H364" i="87"/>
  <c r="G196" i="87"/>
  <c r="H196" i="87" s="1"/>
  <c r="G89" i="87"/>
  <c r="H89" i="87" s="1"/>
  <c r="G353" i="87"/>
  <c r="H353" i="87"/>
  <c r="G287" i="87"/>
  <c r="H287" i="87" s="1"/>
  <c r="G388" i="87"/>
  <c r="H388" i="87"/>
  <c r="G722" i="87"/>
  <c r="H722" i="87"/>
  <c r="G921" i="87"/>
  <c r="H921" i="87"/>
  <c r="G967" i="87"/>
  <c r="H967" i="87" s="1"/>
  <c r="G449" i="87"/>
  <c r="H449" i="87"/>
  <c r="G838" i="87"/>
  <c r="H838" i="87" s="1"/>
  <c r="G427" i="87"/>
  <c r="H427" i="87"/>
  <c r="G584" i="87"/>
  <c r="H584" i="87"/>
  <c r="G689" i="87"/>
  <c r="H689" i="87"/>
  <c r="G577" i="87"/>
  <c r="H577" i="87" s="1"/>
  <c r="G42" i="87"/>
  <c r="H42" i="87"/>
  <c r="G432" i="87"/>
  <c r="H432" i="87" s="1"/>
  <c r="G593" i="87"/>
  <c r="H593" i="87" s="1"/>
  <c r="G654" i="87"/>
  <c r="H654" i="87"/>
  <c r="G198" i="87"/>
  <c r="H198" i="87"/>
  <c r="G583" i="87"/>
  <c r="H583" i="87" s="1"/>
  <c r="G115" i="87"/>
  <c r="H115" i="87"/>
  <c r="G619" i="87"/>
  <c r="H619" i="87" s="1"/>
  <c r="G788" i="87"/>
  <c r="H788" i="87" s="1"/>
  <c r="G812" i="87"/>
  <c r="H812" i="87" s="1"/>
  <c r="G165" i="87"/>
  <c r="H165" i="87"/>
  <c r="G495" i="87"/>
  <c r="H495" i="87" s="1"/>
  <c r="G547" i="87"/>
  <c r="H547" i="87"/>
  <c r="G288" i="87"/>
  <c r="H288" i="87" s="1"/>
  <c r="G444" i="87"/>
  <c r="H444" i="87"/>
  <c r="G881" i="87"/>
  <c r="H881" i="87" s="1"/>
  <c r="G541" i="87"/>
  <c r="H541" i="87" s="1"/>
  <c r="G389" i="87"/>
  <c r="H389" i="87" s="1"/>
  <c r="G635" i="87"/>
  <c r="H635" i="87"/>
  <c r="G877" i="87"/>
  <c r="H877" i="87" s="1"/>
  <c r="G502" i="87"/>
  <c r="H502" i="87"/>
  <c r="G808" i="87"/>
  <c r="H808" i="87"/>
  <c r="G778" i="87"/>
  <c r="H778" i="87" s="1"/>
  <c r="G837" i="87"/>
  <c r="H837" i="87" s="1"/>
  <c r="G899" i="87"/>
  <c r="H899" i="87"/>
  <c r="G656" i="87"/>
  <c r="H656" i="87" s="1"/>
  <c r="G777" i="87"/>
  <c r="H777" i="87"/>
  <c r="G231" i="87"/>
  <c r="H231" i="87"/>
  <c r="G930" i="87"/>
  <c r="H930" i="87"/>
  <c r="G41" i="87"/>
  <c r="H41" i="87" s="1"/>
  <c r="G500" i="87"/>
  <c r="H500" i="87"/>
  <c r="G726" i="87"/>
  <c r="H726" i="87" s="1"/>
  <c r="G373" i="87"/>
  <c r="H373" i="87"/>
  <c r="G590" i="87"/>
  <c r="H590" i="87"/>
  <c r="G674" i="87"/>
  <c r="H674" i="87"/>
  <c r="G757" i="87"/>
  <c r="H757" i="87" s="1"/>
  <c r="G59" i="87"/>
  <c r="H59" i="87"/>
  <c r="G596" i="87"/>
  <c r="H596" i="87" s="1"/>
  <c r="G36" i="87"/>
  <c r="H36" i="87" s="1"/>
  <c r="G859" i="87"/>
  <c r="H859" i="87"/>
  <c r="G797" i="87"/>
  <c r="H797" i="87"/>
  <c r="G483" i="87"/>
  <c r="H483" i="87" s="1"/>
  <c r="G33" i="87"/>
  <c r="H33" i="87"/>
  <c r="G828" i="87"/>
  <c r="H828" i="87" s="1"/>
  <c r="G622" i="87"/>
  <c r="H622" i="87" s="1"/>
  <c r="G404" i="87"/>
  <c r="H404" i="87" s="1"/>
  <c r="G412" i="87"/>
  <c r="H412" i="87"/>
  <c r="G923" i="87"/>
  <c r="H923" i="87" s="1"/>
  <c r="G280" i="87"/>
  <c r="H280" i="87"/>
  <c r="G699" i="87"/>
  <c r="H699" i="87" s="1"/>
  <c r="G274" i="87"/>
  <c r="H274" i="87"/>
  <c r="G982" i="87"/>
  <c r="H982" i="87" s="1"/>
  <c r="G228" i="87"/>
  <c r="H228" i="87" s="1"/>
  <c r="G747" i="87"/>
  <c r="H747" i="87" s="1"/>
  <c r="G718" i="87"/>
  <c r="H718" i="87"/>
  <c r="G379" i="87"/>
  <c r="H379" i="87" s="1"/>
  <c r="G533" i="87"/>
  <c r="H533" i="87"/>
  <c r="G731" i="87"/>
  <c r="H731" i="87"/>
  <c r="G730" i="87"/>
  <c r="H730" i="87" s="1"/>
  <c r="G576" i="87"/>
  <c r="H576" i="87" s="1"/>
  <c r="G61" i="87"/>
  <c r="H61" i="87"/>
  <c r="G667" i="87"/>
  <c r="H667" i="87" s="1"/>
  <c r="G986" i="87"/>
  <c r="H986" i="87"/>
  <c r="G66" i="87"/>
  <c r="H66" i="87"/>
  <c r="G744" i="87"/>
  <c r="H744" i="87"/>
  <c r="G655" i="87"/>
  <c r="H655" i="87" s="1"/>
  <c r="G963" i="87"/>
  <c r="H963" i="87"/>
  <c r="G793" i="87"/>
  <c r="H793" i="87" s="1"/>
  <c r="G783" i="87"/>
  <c r="H783" i="87"/>
  <c r="G549" i="87"/>
  <c r="H549" i="87"/>
  <c r="G789" i="87"/>
  <c r="H789" i="87"/>
  <c r="G120" i="87"/>
  <c r="H120" i="87" s="1"/>
  <c r="G908" i="87"/>
  <c r="H908" i="87"/>
  <c r="G494" i="87"/>
  <c r="H494" i="87" s="1"/>
  <c r="G677" i="87"/>
  <c r="H677" i="87" s="1"/>
  <c r="G648" i="87"/>
  <c r="H648" i="87"/>
  <c r="G554" i="87"/>
  <c r="H554" i="87"/>
  <c r="G805" i="87"/>
  <c r="H805" i="87" s="1"/>
  <c r="G962" i="87"/>
  <c r="H962" i="87"/>
  <c r="G945" i="87"/>
  <c r="H945" i="87" s="1"/>
  <c r="G438" i="87"/>
  <c r="H438" i="87" s="1"/>
  <c r="G344" i="87"/>
  <c r="H344" i="87" s="1"/>
  <c r="G313" i="87"/>
  <c r="H313" i="87"/>
  <c r="G897" i="87"/>
  <c r="H897" i="87" s="1"/>
  <c r="G306" i="87"/>
  <c r="H306" i="87"/>
  <c r="G223" i="87"/>
  <c r="H223" i="87" s="1"/>
  <c r="G229" i="87"/>
  <c r="H229" i="87"/>
  <c r="G236" i="87"/>
  <c r="H236" i="87" s="1"/>
  <c r="G238" i="87"/>
  <c r="H238" i="87" s="1"/>
  <c r="G10" i="87"/>
  <c r="H10" i="87" s="1"/>
  <c r="G604" i="87"/>
  <c r="H604" i="87"/>
  <c r="G17" i="87"/>
  <c r="H17" i="87" s="1"/>
  <c r="G644" i="87"/>
  <c r="H644" i="87"/>
  <c r="G255" i="87"/>
  <c r="H255" i="87"/>
  <c r="G660" i="87"/>
  <c r="H660" i="87" s="1"/>
  <c r="G553" i="87"/>
  <c r="H553" i="87" s="1"/>
  <c r="G918" i="87"/>
  <c r="H918" i="87"/>
  <c r="G55" i="87"/>
  <c r="H55" i="87" s="1"/>
  <c r="G53" i="87"/>
  <c r="H53" i="87"/>
  <c r="G239" i="87"/>
  <c r="H239" i="87"/>
  <c r="G163" i="87"/>
  <c r="H163" i="87"/>
  <c r="G530" i="87"/>
  <c r="H530" i="87" s="1"/>
  <c r="G729" i="87"/>
  <c r="H729" i="87"/>
  <c r="G900" i="87"/>
  <c r="H900" i="87" s="1"/>
  <c r="G728" i="87"/>
  <c r="H728" i="87"/>
  <c r="G673" i="87"/>
  <c r="H673" i="87"/>
  <c r="G727" i="87"/>
  <c r="H727" i="87"/>
  <c r="G235" i="87"/>
  <c r="H235" i="87" s="1"/>
  <c r="G504" i="87"/>
  <c r="H504" i="87"/>
  <c r="G585" i="87"/>
  <c r="H585" i="87" s="1"/>
  <c r="G670" i="87"/>
  <c r="H670" i="87" s="1"/>
  <c r="G119" i="87"/>
  <c r="H119" i="87"/>
  <c r="G334" i="87"/>
  <c r="H334" i="87"/>
  <c r="G735" i="87"/>
  <c r="H735" i="87" s="1"/>
  <c r="G539" i="87"/>
  <c r="H539" i="87"/>
  <c r="G464" i="87"/>
  <c r="H464" i="87" s="1"/>
  <c r="G739" i="87"/>
  <c r="H739" i="87" s="1"/>
  <c r="G806" i="87"/>
  <c r="H806" i="87" s="1"/>
  <c r="G749" i="87"/>
  <c r="H749" i="87"/>
  <c r="G640" i="87"/>
  <c r="H640" i="87" s="1"/>
  <c r="G319" i="87"/>
  <c r="H319" i="87"/>
  <c r="G723" i="87"/>
  <c r="H723" i="87" s="1"/>
  <c r="G874" i="87"/>
  <c r="H874" i="87"/>
  <c r="G734" i="87"/>
  <c r="H734" i="87" s="1"/>
  <c r="G116" i="87"/>
  <c r="H116" i="87" s="1"/>
  <c r="G708" i="87"/>
  <c r="H708" i="87" s="1"/>
  <c r="G546" i="87"/>
  <c r="H546" i="87"/>
  <c r="G544" i="87"/>
  <c r="H544" i="87" s="1"/>
  <c r="G563" i="87"/>
  <c r="H563" i="87"/>
  <c r="G197" i="87"/>
  <c r="H197" i="87"/>
  <c r="G884" i="87"/>
  <c r="H884" i="87" s="1"/>
  <c r="G312" i="87"/>
  <c r="H312" i="87" s="1"/>
  <c r="G470" i="87"/>
  <c r="H470" i="87"/>
  <c r="G32" i="87"/>
  <c r="H32" i="87" s="1"/>
  <c r="G971" i="87"/>
  <c r="H971" i="87"/>
  <c r="G263" i="87"/>
  <c r="H263" i="87"/>
  <c r="G70" i="87"/>
  <c r="H70" i="87"/>
  <c r="G324" i="87"/>
  <c r="H324" i="87" s="1"/>
  <c r="G659" i="87"/>
  <c r="H659" i="87"/>
  <c r="G169" i="87"/>
  <c r="H169" i="87" s="1"/>
  <c r="G180" i="87"/>
  <c r="H180" i="87"/>
  <c r="G764" i="87"/>
  <c r="H764" i="87"/>
  <c r="G335" i="87"/>
  <c r="H335" i="87"/>
  <c r="G676" i="87"/>
  <c r="H676" i="87" s="1"/>
  <c r="G423" i="87"/>
  <c r="H423" i="87"/>
  <c r="G682" i="87"/>
  <c r="H682" i="87" s="1"/>
  <c r="G912" i="87"/>
  <c r="H912" i="87" s="1"/>
  <c r="G924" i="87"/>
  <c r="H924" i="87"/>
  <c r="G371" i="87"/>
  <c r="H371" i="87"/>
  <c r="G787" i="87"/>
  <c r="H787" i="87" s="1"/>
  <c r="G485" i="87"/>
  <c r="H485" i="87"/>
  <c r="G468" i="87"/>
  <c r="H468" i="87" s="1"/>
  <c r="G652" i="87"/>
  <c r="H652" i="87" s="1"/>
  <c r="G953" i="87"/>
  <c r="H953" i="87" s="1"/>
  <c r="G743" i="87"/>
  <c r="H743" i="87"/>
  <c r="G964" i="87"/>
  <c r="H964" i="87" s="1"/>
  <c r="G188" i="87"/>
  <c r="H188" i="87"/>
  <c r="G602" i="87"/>
  <c r="H602" i="87" s="1"/>
  <c r="G559" i="87"/>
  <c r="H559" i="87"/>
  <c r="G462" i="87"/>
  <c r="H462" i="87" s="1"/>
  <c r="G317" i="87"/>
  <c r="H317" i="87" s="1"/>
  <c r="G762" i="87"/>
  <c r="H762" i="87" s="1"/>
  <c r="G653" i="87"/>
  <c r="H653" i="87"/>
  <c r="G785" i="87"/>
  <c r="H785" i="87" s="1"/>
  <c r="G401" i="87"/>
  <c r="H401" i="87"/>
  <c r="G613" i="87"/>
  <c r="H613" i="87"/>
  <c r="G717" i="87"/>
  <c r="H717" i="87" s="1"/>
  <c r="G545" i="87"/>
  <c r="H545" i="87" s="1"/>
  <c r="G843" i="87"/>
  <c r="H843" i="87"/>
  <c r="G989" i="87"/>
  <c r="H989" i="87" s="1"/>
  <c r="G968" i="87"/>
  <c r="H968" i="87"/>
  <c r="G907" i="87"/>
  <c r="H907" i="87"/>
  <c r="G823" i="87"/>
  <c r="H823" i="87"/>
  <c r="G9" i="87"/>
  <c r="H9" i="87" s="1"/>
  <c r="G68" i="87"/>
  <c r="H68" i="87"/>
  <c r="G477" i="87"/>
  <c r="H477" i="87" s="1"/>
  <c r="G421" i="87"/>
  <c r="H421" i="87"/>
  <c r="G816" i="87"/>
  <c r="H816" i="87"/>
  <c r="G824" i="87"/>
  <c r="H824" i="87"/>
  <c r="G566" i="87"/>
  <c r="H566" i="87" s="1"/>
  <c r="G134" i="87"/>
  <c r="H134" i="87"/>
  <c r="G366" i="87"/>
  <c r="H366" i="87" s="1"/>
  <c r="G567" i="87"/>
  <c r="H567" i="87" s="1"/>
  <c r="G707" i="87"/>
  <c r="H707" i="87"/>
  <c r="G227" i="87"/>
  <c r="H227" i="87"/>
  <c r="G882" i="87"/>
  <c r="H882" i="87" s="1"/>
  <c r="G741" i="87"/>
  <c r="H741" i="87"/>
  <c r="G886" i="87"/>
  <c r="H886" i="87" s="1"/>
  <c r="G465" i="87"/>
  <c r="H465" i="87" s="1"/>
  <c r="G417" i="87"/>
  <c r="H417" i="87" s="1"/>
  <c r="G469" i="87"/>
  <c r="H469" i="87"/>
  <c r="G382" i="87"/>
  <c r="H382" i="87" s="1"/>
  <c r="G109" i="87"/>
  <c r="H109" i="87"/>
  <c r="G803" i="87"/>
  <c r="H803" i="87" s="1"/>
  <c r="G637" i="87"/>
  <c r="H637" i="87"/>
  <c r="G122" i="87"/>
  <c r="H122" i="87" s="1"/>
  <c r="G314" i="87"/>
  <c r="H314" i="87" s="1"/>
  <c r="G419" i="87"/>
  <c r="H419" i="87" s="1"/>
  <c r="G680" i="87"/>
  <c r="H680" i="87"/>
  <c r="G507" i="87"/>
  <c r="H507" i="87" s="1"/>
  <c r="G385" i="87"/>
  <c r="H385" i="87"/>
  <c r="G387" i="87"/>
  <c r="H387" i="87"/>
  <c r="G439" i="87"/>
  <c r="H439" i="87" s="1"/>
  <c r="G395" i="87"/>
  <c r="H395" i="87" s="1"/>
  <c r="G690" i="87"/>
  <c r="H690" i="87"/>
  <c r="G810" i="87"/>
  <c r="H810" i="87" s="1"/>
  <c r="G127" i="87"/>
  <c r="H127" i="87"/>
  <c r="G329" i="87"/>
  <c r="H329" i="87"/>
  <c r="G325" i="87"/>
  <c r="H325" i="87"/>
  <c r="G956" i="87"/>
  <c r="H956" i="87" s="1"/>
  <c r="G765" i="87"/>
  <c r="H765" i="87"/>
  <c r="G950" i="87"/>
  <c r="H950" i="87" s="1"/>
  <c r="G355" i="87"/>
  <c r="H355" i="87"/>
  <c r="G852" i="87"/>
  <c r="H852" i="87"/>
  <c r="G827" i="87"/>
  <c r="H827" i="87"/>
  <c r="G831" i="87"/>
  <c r="H831" i="87" s="1"/>
  <c r="G829" i="87"/>
  <c r="H829" i="87"/>
  <c r="G987" i="87"/>
  <c r="H987" i="87" s="1"/>
  <c r="G58" i="87"/>
  <c r="H58" i="87" s="1"/>
  <c r="S384" i="70"/>
  <c r="S689" i="70"/>
  <c r="S977" i="70"/>
  <c r="S876" i="70"/>
  <c r="S818" i="70"/>
  <c r="S421" i="70"/>
  <c r="T421" i="70" s="1"/>
  <c r="S168" i="70"/>
  <c r="S326" i="70"/>
  <c r="T326" i="70" s="1"/>
  <c r="S973" i="70"/>
  <c r="S895" i="70"/>
  <c r="T895" i="70" s="1"/>
  <c r="S132" i="70"/>
  <c r="T132" i="70" s="1"/>
  <c r="S657" i="70"/>
  <c r="T657" i="70" s="1"/>
  <c r="S145" i="70"/>
  <c r="S312" i="70"/>
  <c r="S546" i="70"/>
  <c r="T546" i="70" s="1"/>
  <c r="S902" i="70"/>
  <c r="S399" i="70"/>
  <c r="S342" i="70"/>
  <c r="T342" i="70" s="1"/>
  <c r="S485" i="70"/>
  <c r="S346" i="70"/>
  <c r="T346" i="70" s="1"/>
  <c r="S397" i="70"/>
  <c r="S778" i="70"/>
  <c r="S213" i="70"/>
  <c r="T213" i="70" s="1"/>
  <c r="S785" i="70"/>
  <c r="T785" i="70" s="1"/>
  <c r="S878" i="70"/>
  <c r="S416" i="70"/>
  <c r="S376" i="70"/>
  <c r="S445" i="70"/>
  <c r="S962" i="70"/>
  <c r="T962" i="70" s="1"/>
  <c r="S56" i="70"/>
  <c r="T56" i="70" s="1"/>
  <c r="S724" i="70"/>
  <c r="T724" i="70" s="1"/>
  <c r="S453" i="70"/>
  <c r="T453" i="70" s="1"/>
  <c r="S568" i="70"/>
  <c r="S211" i="70"/>
  <c r="S163" i="70"/>
  <c r="T163" i="70" s="1"/>
  <c r="S503" i="70"/>
  <c r="T503" i="70" s="1"/>
  <c r="S956" i="70"/>
  <c r="S690" i="70"/>
  <c r="S869" i="70"/>
  <c r="T869" i="70" s="1"/>
  <c r="S796" i="70"/>
  <c r="S126" i="70"/>
  <c r="T126" i="70" s="1"/>
  <c r="S750" i="70"/>
  <c r="T750" i="70" s="1"/>
  <c r="S550" i="70"/>
  <c r="T550" i="70" s="1"/>
  <c r="S773" i="70"/>
  <c r="T773" i="70" s="1"/>
  <c r="S647" i="70"/>
  <c r="T647" i="70" s="1"/>
  <c r="S831" i="70"/>
  <c r="T831" i="70" s="1"/>
  <c r="S749" i="70"/>
  <c r="T749" i="70" s="1"/>
  <c r="S768" i="70"/>
  <c r="T768" i="70" s="1"/>
  <c r="S758" i="70"/>
  <c r="S422" i="70"/>
  <c r="S687" i="70"/>
  <c r="T687" i="70" s="1"/>
  <c r="S528" i="70"/>
  <c r="T528" i="70" s="1"/>
  <c r="S516" i="70"/>
  <c r="S442" i="70"/>
  <c r="S929" i="70"/>
  <c r="T929" i="70" s="1"/>
  <c r="S498" i="70"/>
  <c r="T498" i="70" s="1"/>
  <c r="S392" i="70"/>
  <c r="S232" i="70"/>
  <c r="S299" i="70"/>
  <c r="T299" i="70" s="1"/>
  <c r="S104" i="70"/>
  <c r="T104" i="70" s="1"/>
  <c r="S311" i="70"/>
  <c r="S875" i="70"/>
  <c r="S731" i="70"/>
  <c r="S786" i="70"/>
  <c r="S835" i="70"/>
  <c r="T835" i="70" s="1"/>
  <c r="S400" i="70"/>
  <c r="S676" i="70"/>
  <c r="T676" i="70" s="1"/>
  <c r="S592" i="70"/>
  <c r="T592" i="70" s="1"/>
  <c r="S769" i="70"/>
  <c r="S817" i="70"/>
  <c r="S945" i="70"/>
  <c r="T945" i="70" s="1"/>
  <c r="S100" i="70"/>
  <c r="T100" i="70" s="1"/>
  <c r="S650" i="70"/>
  <c r="S598" i="70"/>
  <c r="S754" i="70"/>
  <c r="T754" i="70" s="1"/>
  <c r="S283" i="70"/>
  <c r="S431" i="70"/>
  <c r="S40" i="70"/>
  <c r="T40" i="70" s="1"/>
  <c r="S671" i="70"/>
  <c r="T671" i="70" s="1"/>
  <c r="S272" i="70"/>
  <c r="T272" i="70" s="1"/>
  <c r="S933" i="70"/>
  <c r="S153" i="70"/>
  <c r="T153" i="70" s="1"/>
  <c r="S317" i="70"/>
  <c r="T317" i="70" s="1"/>
  <c r="S240" i="70"/>
  <c r="S218" i="70"/>
  <c r="S488" i="70"/>
  <c r="S665" i="70"/>
  <c r="S440" i="70"/>
  <c r="T440" i="70" s="1"/>
  <c r="S82" i="70"/>
  <c r="T82" i="70" s="1"/>
  <c r="S357" i="70"/>
  <c r="T357" i="70" s="1"/>
  <c r="S742" i="70"/>
  <c r="T742" i="70" s="1"/>
  <c r="S223" i="70"/>
  <c r="T223" i="70" s="1"/>
  <c r="S481" i="70"/>
  <c r="S316" i="70"/>
  <c r="S351" i="70"/>
  <c r="S600" i="70"/>
  <c r="T600" i="70" s="1"/>
  <c r="S607" i="70"/>
  <c r="S426" i="70"/>
  <c r="S412" i="70"/>
  <c r="S244" i="70"/>
  <c r="S798" i="70"/>
  <c r="T798" i="70" s="1"/>
  <c r="S696" i="70"/>
  <c r="T696" i="70" s="1"/>
  <c r="S43" i="70"/>
  <c r="S273" i="70"/>
  <c r="T273" i="70" s="1"/>
  <c r="S968" i="70"/>
  <c r="S91" i="70"/>
  <c r="T91" i="70" s="1"/>
  <c r="S543" i="70"/>
  <c r="T543" i="70" s="1"/>
  <c r="S858" i="70"/>
  <c r="T858" i="70" s="1"/>
  <c r="S19" i="70"/>
  <c r="S648" i="70"/>
  <c r="S765" i="70"/>
  <c r="S470" i="70"/>
  <c r="T470" i="70" s="1"/>
  <c r="S567" i="70"/>
  <c r="T567" i="70" s="1"/>
  <c r="S620" i="70"/>
  <c r="T620" i="70" s="1"/>
  <c r="S787" i="70"/>
  <c r="T787" i="70" s="1"/>
  <c r="S22" i="70"/>
  <c r="T22" i="70" s="1"/>
  <c r="S655" i="70"/>
  <c r="T655" i="70" s="1"/>
  <c r="S358" i="70"/>
  <c r="T358" i="70" s="1"/>
  <c r="S668" i="70"/>
  <c r="T668" i="70" s="1"/>
  <c r="S537" i="70"/>
  <c r="T537" i="70" s="1"/>
  <c r="S808" i="70"/>
  <c r="S155" i="70"/>
  <c r="S329" i="70"/>
  <c r="S291" i="70"/>
  <c r="T291" i="70" s="1"/>
  <c r="S879" i="70"/>
  <c r="T879" i="70" s="1"/>
  <c r="S324" i="70"/>
  <c r="T324" i="70" s="1"/>
  <c r="S654" i="70"/>
  <c r="T654" i="70" s="1"/>
  <c r="S585" i="70"/>
  <c r="T585" i="70" s="1"/>
  <c r="S269" i="70"/>
  <c r="S991" i="70"/>
  <c r="S853" i="70"/>
  <c r="T853" i="70" s="1"/>
  <c r="S438" i="70"/>
  <c r="T438" i="70" s="1"/>
  <c r="S840" i="70"/>
  <c r="S21" i="70"/>
  <c r="S557" i="70"/>
  <c r="T557" i="70" s="1"/>
  <c r="S718" i="70"/>
  <c r="T718" i="70" s="1"/>
  <c r="S492" i="70"/>
  <c r="T492" i="70" s="1"/>
  <c r="S112" i="70"/>
  <c r="T112" i="70" s="1"/>
  <c r="S643" i="70"/>
  <c r="T643" i="70" s="1"/>
  <c r="S405" i="70"/>
  <c r="T405" i="70" s="1"/>
  <c r="S614" i="70"/>
  <c r="S468" i="70"/>
  <c r="S603" i="70"/>
  <c r="S772" i="70"/>
  <c r="T772" i="70" s="1"/>
  <c r="S900" i="70"/>
  <c r="S494" i="70"/>
  <c r="S572" i="70"/>
  <c r="S544" i="70"/>
  <c r="S20" i="70"/>
  <c r="T20" i="70" s="1"/>
  <c r="S634" i="70"/>
  <c r="T634" i="70" s="1"/>
  <c r="S861" i="70"/>
  <c r="T861" i="70" s="1"/>
  <c r="S755" i="70"/>
  <c r="T755" i="70" s="1"/>
  <c r="S854" i="70"/>
  <c r="T854" i="70" s="1"/>
  <c r="S593" i="70"/>
  <c r="S623" i="70"/>
  <c r="T623" i="70" s="1"/>
  <c r="S987" i="70"/>
  <c r="T987" i="70" s="1"/>
  <c r="S466" i="70"/>
  <c r="S354" i="70"/>
  <c r="S292" i="70"/>
  <c r="T292" i="70" s="1"/>
  <c r="S464" i="70"/>
  <c r="T464" i="70" s="1"/>
  <c r="S259" i="70"/>
  <c r="T259" i="70" s="1"/>
  <c r="S871" i="70"/>
  <c r="S681" i="70"/>
  <c r="T681" i="70" s="1"/>
  <c r="S942" i="70"/>
  <c r="T942" i="70" s="1"/>
  <c r="S50" i="70"/>
  <c r="T50" i="70" s="1"/>
  <c r="S294" i="70"/>
  <c r="T294" i="70" s="1"/>
  <c r="S889" i="70"/>
  <c r="T889" i="70" s="1"/>
  <c r="S764" i="70"/>
  <c r="T764" i="70" s="1"/>
  <c r="S268" i="70"/>
  <c r="S575" i="70"/>
  <c r="S860" i="70"/>
  <c r="T860" i="70" s="1"/>
  <c r="S990" i="70"/>
  <c r="S610" i="70"/>
  <c r="T610" i="70" s="1"/>
  <c r="S204" i="70"/>
  <c r="T204" i="70" s="1"/>
  <c r="S526" i="70"/>
  <c r="T526" i="70" s="1"/>
  <c r="S533" i="70"/>
  <c r="T533" i="70" s="1"/>
  <c r="S95" i="70"/>
  <c r="S912" i="70"/>
  <c r="T912" i="70" s="1"/>
  <c r="S514" i="70"/>
  <c r="T514" i="70" s="1"/>
  <c r="S369" i="70"/>
  <c r="T369" i="70" s="1"/>
  <c r="S899" i="70"/>
  <c r="S293" i="70"/>
  <c r="S892" i="70"/>
  <c r="S736" i="70"/>
  <c r="S267" i="70"/>
  <c r="T267" i="70" s="1"/>
  <c r="S691" i="70"/>
  <c r="T691" i="70" s="1"/>
  <c r="S148" i="70"/>
  <c r="T148" i="70" s="1"/>
  <c r="S701" i="70"/>
  <c r="T701" i="70" s="1"/>
  <c r="S745" i="70"/>
  <c r="T745" i="70" s="1"/>
  <c r="S658" i="70"/>
  <c r="T658" i="70" s="1"/>
  <c r="S779" i="70"/>
  <c r="T779" i="70" s="1"/>
  <c r="S864" i="70"/>
  <c r="T864" i="70" s="1"/>
  <c r="S928" i="70"/>
  <c r="S499" i="70"/>
  <c r="S305" i="70"/>
  <c r="S569" i="70"/>
  <c r="S829" i="70"/>
  <c r="T829" i="70" s="1"/>
  <c r="S9" i="70"/>
  <c r="S976" i="70"/>
  <c r="T976" i="70" s="1"/>
  <c r="S49" i="70"/>
  <c r="T49" i="70" s="1"/>
  <c r="S391" i="70"/>
  <c r="S986" i="70"/>
  <c r="S738" i="70"/>
  <c r="T738" i="70" s="1"/>
  <c r="S967" i="70"/>
  <c r="T967" i="70" s="1"/>
  <c r="S551" i="70"/>
  <c r="S910" i="70"/>
  <c r="S590" i="70"/>
  <c r="S565" i="70"/>
  <c r="S523" i="70"/>
  <c r="T523" i="70" s="1"/>
  <c r="S33" i="70"/>
  <c r="T33" i="70" s="1"/>
  <c r="S815" i="70"/>
  <c r="T815" i="70" s="1"/>
  <c r="S672" i="70"/>
  <c r="T672" i="70" s="1"/>
  <c r="S248" i="70"/>
  <c r="S830" i="70"/>
  <c r="S47" i="70"/>
  <c r="T47" i="70" s="1"/>
  <c r="S477" i="70"/>
  <c r="T477" i="70" s="1"/>
  <c r="S46" i="70"/>
  <c r="S540" i="70"/>
  <c r="S10" i="70"/>
  <c r="T10" i="70" s="1"/>
  <c r="S708" i="70"/>
  <c r="S195" i="70"/>
  <c r="S146" i="70"/>
  <c r="T146" i="70" s="1"/>
  <c r="S74" i="70"/>
  <c r="T74" i="70" s="1"/>
  <c r="S847" i="70"/>
  <c r="T847" i="70" s="1"/>
  <c r="S880" i="70"/>
  <c r="S581" i="70"/>
  <c r="T581" i="70" s="1"/>
  <c r="S449" i="70"/>
  <c r="T449" i="70" s="1"/>
  <c r="S41" i="70"/>
  <c r="T41" i="70" s="1"/>
  <c r="S444" i="70"/>
  <c r="S27" i="70"/>
  <c r="S693" i="70"/>
  <c r="S781" i="70"/>
  <c r="S496" i="70"/>
  <c r="S84" i="70"/>
  <c r="T84" i="70" s="1"/>
  <c r="S530" i="70"/>
  <c r="S200" i="70"/>
  <c r="T200" i="70" s="1"/>
  <c r="S577" i="70"/>
  <c r="T577" i="70" s="1"/>
  <c r="S38" i="70"/>
  <c r="T38" i="70" s="1"/>
  <c r="S863" i="70"/>
  <c r="T863" i="70" s="1"/>
  <c r="S791" i="70"/>
  <c r="T791" i="70" s="1"/>
  <c r="S186" i="70"/>
  <c r="S617" i="70"/>
  <c r="S184" i="70"/>
  <c r="S418" i="70"/>
  <c r="T418" i="70" s="1"/>
  <c r="S415" i="70"/>
  <c r="T415" i="70" s="1"/>
  <c r="S777" i="70"/>
  <c r="T777" i="70" s="1"/>
  <c r="S191" i="70"/>
  <c r="T191" i="70" s="1"/>
  <c r="S261" i="70"/>
  <c r="T261" i="70" s="1"/>
  <c r="S802" i="70"/>
  <c r="T802" i="70" s="1"/>
  <c r="S677" i="70"/>
  <c r="T677" i="70" s="1"/>
  <c r="S406" i="70"/>
  <c r="T406" i="70" s="1"/>
  <c r="S448" i="70"/>
  <c r="T448" i="70" s="1"/>
  <c r="S383" i="70"/>
  <c r="S748" i="70"/>
  <c r="S194" i="70"/>
  <c r="S123" i="70"/>
  <c r="S322" i="70"/>
  <c r="T322" i="70" s="1"/>
  <c r="S510" i="70"/>
  <c r="T510" i="70" s="1"/>
  <c r="S98" i="70"/>
  <c r="T98" i="70" s="1"/>
  <c r="S810" i="70"/>
  <c r="T810" i="70" s="1"/>
  <c r="S52" i="70"/>
  <c r="S774" i="70"/>
  <c r="S710" i="70"/>
  <c r="T710" i="70" s="1"/>
  <c r="S919" i="70"/>
  <c r="T919" i="70" s="1"/>
  <c r="S252" i="70"/>
  <c r="S490" i="70"/>
  <c r="S289" i="70"/>
  <c r="T289" i="70" s="1"/>
  <c r="S646" i="70"/>
  <c r="S70" i="70"/>
  <c r="S493" i="70"/>
  <c r="T493" i="70" s="1"/>
  <c r="S229" i="70"/>
  <c r="T229" i="70" s="1"/>
  <c r="S905" i="70"/>
  <c r="T905" i="70" s="1"/>
  <c r="S814" i="70"/>
  <c r="S906" i="70"/>
  <c r="T906" i="70" s="1"/>
  <c r="S975" i="70"/>
  <c r="T975" i="70" s="1"/>
  <c r="S882" i="70"/>
  <c r="T882" i="70" s="1"/>
  <c r="S190" i="70"/>
  <c r="S29" i="70"/>
  <c r="S14" i="70"/>
  <c r="S99" i="70"/>
  <c r="S723" i="70"/>
  <c r="T723" i="70" s="1"/>
  <c r="S564" i="70"/>
  <c r="T564" i="70" s="1"/>
  <c r="S520" i="70"/>
  <c r="T520" i="70" s="1"/>
  <c r="S209" i="70"/>
  <c r="T209" i="70" s="1"/>
  <c r="S459" i="70"/>
  <c r="S456" i="70"/>
  <c r="T456" i="70" s="1"/>
  <c r="S275" i="70"/>
  <c r="T275" i="70" s="1"/>
  <c r="S780" i="70"/>
  <c r="T780" i="70" s="1"/>
  <c r="S839" i="70"/>
  <c r="S938" i="70"/>
  <c r="S649" i="70"/>
  <c r="S675" i="70"/>
  <c r="S144" i="70"/>
  <c r="S295" i="70"/>
  <c r="T295" i="70" s="1"/>
  <c r="S141" i="70"/>
  <c r="T141" i="70" s="1"/>
  <c r="S271" i="70"/>
  <c r="T271" i="70" s="1"/>
  <c r="S734" i="70"/>
  <c r="S688" i="70"/>
  <c r="T688" i="70" s="1"/>
  <c r="S573" i="70"/>
  <c r="T573" i="70" s="1"/>
  <c r="S172" i="70"/>
  <c r="T172" i="70" s="1"/>
  <c r="S288" i="70"/>
  <c r="S484" i="70"/>
  <c r="S751" i="70"/>
  <c r="S198" i="70"/>
  <c r="S403" i="70"/>
  <c r="T403" i="70" s="1"/>
  <c r="S717" i="70"/>
  <c r="S771" i="70"/>
  <c r="T771" i="70" s="1"/>
  <c r="S390" i="70"/>
  <c r="T390" i="70" s="1"/>
  <c r="S944" i="70"/>
  <c r="S460" i="70"/>
  <c r="T460" i="70" s="1"/>
  <c r="S548" i="70"/>
  <c r="T548" i="70" s="1"/>
  <c r="S336" i="70"/>
  <c r="T336" i="70" s="1"/>
  <c r="S97" i="70"/>
  <c r="S230" i="70"/>
  <c r="S139" i="70"/>
  <c r="S506" i="70"/>
  <c r="S45" i="70"/>
  <c r="S964" i="70"/>
  <c r="T964" i="70" s="1"/>
  <c r="S59" i="70"/>
  <c r="S138" i="70"/>
  <c r="T138" i="70" s="1"/>
  <c r="S625" i="70"/>
  <c r="S763" i="70"/>
  <c r="T763" i="70" s="1"/>
  <c r="S424" i="70"/>
  <c r="T424" i="70" s="1"/>
  <c r="S622" i="70"/>
  <c r="S331" i="70"/>
  <c r="S66" i="70"/>
  <c r="S214" i="70"/>
  <c r="S472" i="70"/>
  <c r="S822" i="70"/>
  <c r="T822" i="70" s="1"/>
  <c r="S177" i="70"/>
  <c r="T177" i="70" s="1"/>
  <c r="S174" i="70"/>
  <c r="T174" i="70" s="1"/>
  <c r="S953" i="70"/>
  <c r="T953" i="70" s="1"/>
  <c r="S857" i="70"/>
  <c r="S950" i="70"/>
  <c r="T950" i="70" s="1"/>
  <c r="S752" i="70"/>
  <c r="T752" i="70" s="1"/>
  <c r="S65" i="70"/>
  <c r="T65" i="70" s="1"/>
  <c r="S859" i="70"/>
  <c r="S330" i="70"/>
  <c r="S574" i="70"/>
  <c r="S428" i="70"/>
  <c r="S915" i="70"/>
  <c r="T915" i="70" s="1"/>
  <c r="S86" i="70"/>
  <c r="T86" i="70" s="1"/>
  <c r="S402" i="70"/>
  <c r="S489" i="70"/>
  <c r="T489" i="70" s="1"/>
  <c r="S34" i="70"/>
  <c r="S212" i="70"/>
  <c r="T212" i="70" s="1"/>
  <c r="S609" i="70"/>
  <c r="T609" i="70" s="1"/>
  <c r="S319" i="70"/>
  <c r="T319" i="70" s="1"/>
  <c r="S37" i="70"/>
  <c r="S55" i="70"/>
  <c r="S235" i="70"/>
  <c r="S884" i="70"/>
  <c r="S948" i="70"/>
  <c r="S57" i="70"/>
  <c r="T57" i="70" s="1"/>
  <c r="S125" i="70"/>
  <c r="T125" i="70" s="1"/>
  <c r="S827" i="70"/>
  <c r="T827" i="70" s="1"/>
  <c r="S984" i="70"/>
  <c r="S705" i="70"/>
  <c r="T705" i="70" s="1"/>
  <c r="S904" i="70"/>
  <c r="T904" i="70" s="1"/>
  <c r="S702" i="70"/>
  <c r="T702" i="70" s="1"/>
  <c r="S756" i="70"/>
  <c r="S556" i="70"/>
  <c r="S149" i="70"/>
  <c r="S310" i="70"/>
  <c r="S806" i="70"/>
  <c r="S834" i="70"/>
  <c r="S333" i="70"/>
  <c r="T333" i="70" s="1"/>
  <c r="S158" i="70"/>
  <c r="T158" i="70" s="1"/>
  <c r="S467" i="70"/>
  <c r="S616" i="70"/>
  <c r="S260" i="70"/>
  <c r="T260" i="70" s="1"/>
  <c r="S219" i="70"/>
  <c r="T219" i="70" s="1"/>
  <c r="S669" i="70"/>
  <c r="S113" i="70"/>
  <c r="S157" i="70"/>
  <c r="S182" i="70"/>
  <c r="T182" i="70" s="1"/>
  <c r="S746" i="70"/>
  <c r="T746" i="70" s="1"/>
  <c r="S743" i="70"/>
  <c r="T743" i="70" s="1"/>
  <c r="S165" i="70"/>
  <c r="T165" i="70" s="1"/>
  <c r="S401" i="70"/>
  <c r="T401" i="70" s="1"/>
  <c r="S924" i="70"/>
  <c r="S486" i="70"/>
  <c r="T486" i="70" s="1"/>
  <c r="S51" i="70"/>
  <c r="T51" i="70" s="1"/>
  <c r="S793" i="70"/>
  <c r="T793" i="70" s="1"/>
  <c r="S455" i="70"/>
  <c r="S462" i="70"/>
  <c r="S851" i="70"/>
  <c r="S409" i="70"/>
  <c r="T409" i="70" s="1"/>
  <c r="S298" i="70"/>
  <c r="T298" i="70" s="1"/>
  <c r="S71" i="70"/>
  <c r="T71" i="70" s="1"/>
  <c r="S555" i="70"/>
  <c r="T555" i="70" s="1"/>
  <c r="S35" i="70"/>
  <c r="T35" i="70" s="1"/>
  <c r="S28" i="70"/>
  <c r="S837" i="70"/>
  <c r="S934" i="70"/>
  <c r="T934" i="70" s="1"/>
  <c r="S517" i="70"/>
  <c r="T517" i="70" s="1"/>
  <c r="S865" i="70"/>
  <c r="S224" i="70"/>
  <c r="S739" i="70"/>
  <c r="S471" i="70"/>
  <c r="S458" i="70"/>
  <c r="T458" i="70" s="1"/>
  <c r="S242" i="70"/>
  <c r="T242" i="70" s="1"/>
  <c r="S640" i="70"/>
  <c r="T640" i="70" s="1"/>
  <c r="S202" i="70"/>
  <c r="T202" i="70" s="1"/>
  <c r="S759" i="70"/>
  <c r="S323" i="70"/>
  <c r="T323" i="70" s="1"/>
  <c r="S698" i="70"/>
  <c r="T698" i="70" s="1"/>
  <c r="S413" i="70"/>
  <c r="S846" i="70"/>
  <c r="S115" i="70"/>
  <c r="S961" i="70"/>
  <c r="S352" i="70"/>
  <c r="S733" i="70"/>
  <c r="S106" i="70"/>
  <c r="T106" i="70" s="1"/>
  <c r="S504" i="70"/>
  <c r="S373" i="70"/>
  <c r="T373" i="70" s="1"/>
  <c r="S836" i="70"/>
  <c r="S807" i="70"/>
  <c r="S124" i="70"/>
  <c r="T124" i="70" s="1"/>
  <c r="S31" i="70"/>
  <c r="T31" i="70" s="1"/>
  <c r="S386" i="70"/>
  <c r="S686" i="70"/>
  <c r="S970" i="70"/>
  <c r="S64" i="70"/>
  <c r="S538" i="70"/>
  <c r="T538" i="70" s="1"/>
  <c r="S868" i="70"/>
  <c r="T868" i="70" s="1"/>
  <c r="S196" i="70"/>
  <c r="T196" i="70" s="1"/>
  <c r="S154" i="70"/>
  <c r="T154" i="70" s="1"/>
  <c r="S92" i="70"/>
  <c r="S164" i="70"/>
  <c r="T164" i="70" s="1"/>
  <c r="S217" i="70"/>
  <c r="T217" i="70" s="1"/>
  <c r="S243" i="70"/>
  <c r="T243" i="70" s="1"/>
  <c r="S898" i="70"/>
  <c r="S206" i="70"/>
  <c r="S432" i="70"/>
  <c r="T432" i="70" s="1"/>
  <c r="S429" i="70"/>
  <c r="S44" i="70"/>
  <c r="T44" i="70" s="1"/>
  <c r="S554" i="70"/>
  <c r="T554" i="70" s="1"/>
  <c r="S917" i="70"/>
  <c r="T917" i="70" s="1"/>
  <c r="S522" i="70"/>
  <c r="T522" i="70" s="1"/>
  <c r="S512" i="70"/>
  <c r="S364" i="70"/>
  <c r="S989" i="70"/>
  <c r="S937" i="70"/>
  <c r="T937" i="70" s="1"/>
  <c r="S54" i="70"/>
  <c r="S843" i="70"/>
  <c r="S215" i="70"/>
  <c r="S784" i="70"/>
  <c r="S393" i="70"/>
  <c r="T393" i="70" s="1"/>
  <c r="S237" i="70"/>
  <c r="T237" i="70" s="1"/>
  <c r="S636" i="70"/>
  <c r="T636" i="70" s="1"/>
  <c r="S757" i="70"/>
  <c r="T757" i="70" s="1"/>
  <c r="S803" i="70"/>
  <c r="S173" i="70"/>
  <c r="S816" i="70"/>
  <c r="T816" i="70" s="1"/>
  <c r="S61" i="70"/>
  <c r="T61" i="70" s="1"/>
  <c r="S547" i="70"/>
  <c r="S744" i="70"/>
  <c r="S436" i="70"/>
  <c r="T436" i="70" s="1"/>
  <c r="S874" i="70"/>
  <c r="S954" i="70"/>
  <c r="T954" i="70" s="1"/>
  <c r="S582" i="70"/>
  <c r="T582" i="70" s="1"/>
  <c r="S236" i="70"/>
  <c r="T236" i="70" s="1"/>
  <c r="S314" i="70"/>
  <c r="T314" i="70" s="1"/>
  <c r="S479" i="70"/>
  <c r="S378" i="70"/>
  <c r="T378" i="70" s="1"/>
  <c r="S576" i="70"/>
  <c r="T576" i="70" s="1"/>
  <c r="S659" i="70"/>
  <c r="T659" i="70" s="1"/>
  <c r="S753" i="70"/>
  <c r="S374" i="70"/>
  <c r="S728" i="70"/>
  <c r="S552" i="70"/>
  <c r="S228" i="70"/>
  <c r="T228" i="70" s="1"/>
  <c r="S379" i="70"/>
  <c r="T379" i="70" s="1"/>
  <c r="S797" i="70"/>
  <c r="S338" i="70"/>
  <c r="T338" i="70" s="1"/>
  <c r="S890" i="70"/>
  <c r="T890" i="70" s="1"/>
  <c r="S792" i="70"/>
  <c r="T792" i="70" s="1"/>
  <c r="S388" i="70"/>
  <c r="T388" i="70" s="1"/>
  <c r="S826" i="70"/>
  <c r="T826" i="70" s="1"/>
  <c r="S395" i="70"/>
  <c r="S307" i="70"/>
  <c r="S508" i="70"/>
  <c r="T508" i="70" s="1"/>
  <c r="S339" i="70"/>
  <c r="S852" i="70"/>
  <c r="T852" i="70" s="1"/>
  <c r="S637" i="70"/>
  <c r="T637" i="70" s="1"/>
  <c r="S83" i="70"/>
  <c r="T83" i="70" s="1"/>
  <c r="S452" i="70"/>
  <c r="T452" i="70" s="1"/>
  <c r="S883" i="70"/>
  <c r="S16" i="70"/>
  <c r="T16" i="70" s="1"/>
  <c r="S80" i="70"/>
  <c r="T80" i="70" s="1"/>
  <c r="S641" i="70"/>
  <c r="T641" i="70" s="1"/>
  <c r="S450" i="70"/>
  <c r="S519" i="70"/>
  <c r="S596" i="70"/>
  <c r="S664" i="70"/>
  <c r="S8" i="70"/>
  <c r="S241" i="70"/>
  <c r="T241" i="70" s="1"/>
  <c r="S131" i="70"/>
  <c r="T131" i="70" s="1"/>
  <c r="S377" i="70"/>
  <c r="T377" i="70" s="1"/>
  <c r="S726" i="70"/>
  <c r="S348" i="70"/>
  <c r="S653" i="70"/>
  <c r="T653" i="70" s="1"/>
  <c r="S965" i="70"/>
  <c r="T965" i="70" s="1"/>
  <c r="S257" i="70"/>
  <c r="S69" i="70"/>
  <c r="S587" i="70"/>
  <c r="S321" i="70"/>
  <c r="S638" i="70"/>
  <c r="T638" i="70" s="1"/>
  <c r="S6" i="70"/>
  <c r="T6" i="70" s="1"/>
  <c r="S90" i="70"/>
  <c r="T90" i="70" s="1"/>
  <c r="S253" i="70"/>
  <c r="T253" i="70" s="1"/>
  <c r="S7" i="70"/>
  <c r="S79" i="70"/>
  <c r="T79" i="70" s="1"/>
  <c r="S249" i="70"/>
  <c r="S197" i="70"/>
  <c r="T197" i="70" s="1"/>
  <c r="S222" i="70"/>
  <c r="S697" i="70"/>
  <c r="S561" i="70"/>
  <c r="S673" i="70"/>
  <c r="S782" i="70"/>
  <c r="S943" i="70"/>
  <c r="S824" i="70"/>
  <c r="T824" i="70" s="1"/>
  <c r="S923" i="70"/>
  <c r="T923" i="70" s="1"/>
  <c r="S371" i="70"/>
  <c r="S957" i="70"/>
  <c r="T957" i="70" s="1"/>
  <c r="S133" i="70"/>
  <c r="T133" i="70" s="1"/>
  <c r="S885" i="70"/>
  <c r="S703" i="70"/>
  <c r="S417" i="70"/>
  <c r="S762" i="70"/>
  <c r="S266" i="70"/>
  <c r="S660" i="70"/>
  <c r="T660" i="70" s="1"/>
  <c r="S81" i="70"/>
  <c r="S147" i="70"/>
  <c r="T147" i="70" s="1"/>
  <c r="S152" i="70"/>
  <c r="T152" i="70" s="1"/>
  <c r="S761" i="70"/>
  <c r="S849" i="70"/>
  <c r="T849" i="70" s="1"/>
  <c r="S913" i="70"/>
  <c r="T913" i="70" s="1"/>
  <c r="S760" i="70"/>
  <c r="T760" i="70" s="1"/>
  <c r="S13" i="70"/>
  <c r="S907" i="70"/>
  <c r="S491" i="70"/>
  <c r="S595" i="70"/>
  <c r="T595" i="70" s="1"/>
  <c r="S525" i="70"/>
  <c r="T525" i="70" s="1"/>
  <c r="S93" i="70"/>
  <c r="T93" i="70" s="1"/>
  <c r="S170" i="70"/>
  <c r="T170" i="70" s="1"/>
  <c r="S856" i="70"/>
  <c r="T856" i="70" s="1"/>
  <c r="S901" i="70"/>
  <c r="T901" i="70" s="1"/>
  <c r="S334" i="70"/>
  <c r="T334" i="70" s="1"/>
  <c r="S166" i="70"/>
  <c r="S475" i="70"/>
  <c r="T475" i="70" s="1"/>
  <c r="S823" i="70"/>
  <c r="S903" i="70"/>
  <c r="S121" i="70"/>
  <c r="S181" i="70"/>
  <c r="T181" i="70" s="1"/>
  <c r="S531" i="70"/>
  <c r="T531" i="70" s="1"/>
  <c r="S963" i="70"/>
  <c r="T963" i="70" s="1"/>
  <c r="S535" i="70"/>
  <c r="T535" i="70" s="1"/>
  <c r="S270" i="70"/>
  <c r="T270" i="70" s="1"/>
  <c r="S789" i="70"/>
  <c r="S939" i="70"/>
  <c r="T939" i="70" s="1"/>
  <c r="S985" i="70"/>
  <c r="T985" i="70" s="1"/>
  <c r="S407" i="70"/>
  <c r="T407" i="70" s="1"/>
  <c r="S716" i="70"/>
  <c r="S642" i="70"/>
  <c r="S795" i="70"/>
  <c r="S521" i="70"/>
  <c r="S372" i="70"/>
  <c r="T372" i="70" s="1"/>
  <c r="S932" i="70"/>
  <c r="T932" i="70" s="1"/>
  <c r="S612" i="70"/>
  <c r="S845" i="70"/>
  <c r="T845" i="70" s="1"/>
  <c r="S813" i="70"/>
  <c r="S171" i="70"/>
  <c r="T171" i="70" s="1"/>
  <c r="S187" i="70"/>
  <c r="T187" i="70" s="1"/>
  <c r="S280" i="70"/>
  <c r="T280" i="70" s="1"/>
  <c r="S411" i="70"/>
  <c r="S78" i="70"/>
  <c r="S674" i="70"/>
  <c r="T674" i="70" s="1"/>
  <c r="S290" i="70"/>
  <c r="S844" i="70"/>
  <c r="T844" i="70" s="1"/>
  <c r="S192" i="70"/>
  <c r="T192" i="70" s="1"/>
  <c r="S480" i="70"/>
  <c r="S320" i="70"/>
  <c r="T320" i="70" s="1"/>
  <c r="S297" i="70"/>
  <c r="S812" i="70"/>
  <c r="T812" i="70" s="1"/>
  <c r="S356" i="70"/>
  <c r="T356" i="70" s="1"/>
  <c r="S790" i="70"/>
  <c r="S430" i="70"/>
  <c r="S841" i="70"/>
  <c r="S502" i="70"/>
  <c r="T502" i="70" s="1"/>
  <c r="S601" i="70"/>
  <c r="S265" i="70"/>
  <c r="S589" i="70"/>
  <c r="T589" i="70" s="1"/>
  <c r="S313" i="70"/>
  <c r="T313" i="70" s="1"/>
  <c r="S332" i="70"/>
  <c r="T332" i="70" s="1"/>
  <c r="S679" i="70"/>
  <c r="S88" i="70"/>
  <c r="S894" i="70"/>
  <c r="S169" i="70"/>
  <c r="S619" i="70"/>
  <c r="S441" i="70"/>
  <c r="S518" i="70"/>
  <c r="S947" i="70"/>
  <c r="S77" i="70"/>
  <c r="S363" i="70"/>
  <c r="T363" i="70" s="1"/>
  <c r="S255" i="70"/>
  <c r="S129" i="70"/>
  <c r="T129" i="70" s="1"/>
  <c r="S410" i="70"/>
  <c r="T410" i="70" s="1"/>
  <c r="S632" i="70"/>
  <c r="S161" i="70"/>
  <c r="T161" i="70" s="1"/>
  <c r="S63" i="70"/>
  <c r="T63" i="70" s="1"/>
  <c r="S385" i="70"/>
  <c r="S478" i="70"/>
  <c r="S398" i="70"/>
  <c r="T398" i="70" s="1"/>
  <c r="S788" i="70"/>
  <c r="S370" i="70"/>
  <c r="T370" i="70" s="1"/>
  <c r="S842" i="70"/>
  <c r="T842" i="70" s="1"/>
  <c r="S315" i="70"/>
  <c r="T315" i="70" s="1"/>
  <c r="S627" i="70"/>
  <c r="T627" i="70" s="1"/>
  <c r="S887" i="70"/>
  <c r="S48" i="70"/>
  <c r="T48" i="70" s="1"/>
  <c r="S36" i="70"/>
  <c r="T36" i="70" s="1"/>
  <c r="S828" i="70"/>
  <c r="T828" i="70" s="1"/>
  <c r="S541" i="70"/>
  <c r="S969" i="70"/>
  <c r="S122" i="70"/>
  <c r="S136" i="70"/>
  <c r="S605" i="70"/>
  <c r="S821" i="70"/>
  <c r="S699" i="70"/>
  <c r="T699" i="70" s="1"/>
  <c r="S423" i="70"/>
  <c r="T423" i="70" s="1"/>
  <c r="S32" i="70"/>
  <c r="S629" i="70"/>
  <c r="T629" i="70" s="1"/>
  <c r="S776" i="70"/>
  <c r="T776" i="70" s="1"/>
  <c r="S539" i="70"/>
  <c r="T539" i="70" s="1"/>
  <c r="S433" i="70"/>
  <c r="S811" i="70"/>
  <c r="S958" i="70"/>
  <c r="T958" i="70" s="1"/>
  <c r="S457" i="70"/>
  <c r="S941" i="70"/>
  <c r="S645" i="70"/>
  <c r="T645" i="70" s="1"/>
  <c r="S624" i="70"/>
  <c r="T624" i="70" s="1"/>
  <c r="S678" i="70"/>
  <c r="T678" i="70" s="1"/>
  <c r="S500" i="70"/>
  <c r="S866" i="70"/>
  <c r="S606" i="70"/>
  <c r="T606" i="70" s="1"/>
  <c r="S343" i="70"/>
  <c r="T343" i="70" s="1"/>
  <c r="S419" i="70"/>
  <c r="S747" i="70"/>
  <c r="S42" i="70"/>
  <c r="S682" i="70"/>
  <c r="T682" i="70" s="1"/>
  <c r="S446" i="70"/>
  <c r="T446" i="70" s="1"/>
  <c r="S666" i="70"/>
  <c r="T666" i="70" s="1"/>
  <c r="S783" i="70"/>
  <c r="T783" i="70" s="1"/>
  <c r="S714" i="70"/>
  <c r="T714" i="70" s="1"/>
  <c r="S583" i="70"/>
  <c r="S175" i="70"/>
  <c r="T175" i="70" s="1"/>
  <c r="S344" i="70"/>
  <c r="T344" i="70" s="1"/>
  <c r="S670" i="70"/>
  <c r="T670" i="70" s="1"/>
  <c r="S68" i="70"/>
  <c r="S159" i="70"/>
  <c r="S381" i="70"/>
  <c r="S800" i="70"/>
  <c r="S667" i="70"/>
  <c r="T667" i="70" s="1"/>
  <c r="S825" i="70"/>
  <c r="T825" i="70" s="1"/>
  <c r="S67" i="70"/>
  <c r="T67" i="70" s="1"/>
  <c r="S301" i="70"/>
  <c r="T301" i="70" s="1"/>
  <c r="S365" i="70"/>
  <c r="S276" i="70"/>
  <c r="T276" i="70" s="1"/>
  <c r="S26" i="70"/>
  <c r="T26" i="70" s="1"/>
  <c r="S983" i="70"/>
  <c r="T983" i="70" s="1"/>
  <c r="S447" i="70"/>
  <c r="S361" i="70"/>
  <c r="S359" i="70"/>
  <c r="T359" i="70" s="1"/>
  <c r="S30" i="70"/>
  <c r="S615" i="70"/>
  <c r="T615" i="70" s="1"/>
  <c r="S549" i="70"/>
  <c r="T549" i="70" s="1"/>
  <c r="S353" i="70"/>
  <c r="T353" i="70" s="1"/>
  <c r="S709" i="70"/>
  <c r="T709" i="70" s="1"/>
  <c r="S608" i="70"/>
  <c r="S11" i="70"/>
  <c r="T11" i="70" s="1"/>
  <c r="S809" i="70"/>
  <c r="S626" i="70"/>
  <c r="T626" i="70" s="1"/>
  <c r="S227" i="70"/>
  <c r="S972" i="70"/>
  <c r="S110" i="70"/>
  <c r="S981" i="70"/>
  <c r="T981" i="70" s="1"/>
  <c r="S116" i="70"/>
  <c r="T116" i="70" s="1"/>
  <c r="S988" i="70"/>
  <c r="T988" i="70" s="1"/>
  <c r="S628" i="70"/>
  <c r="T628" i="70" s="1"/>
  <c r="S256" i="70"/>
  <c r="T256" i="70" s="1"/>
  <c r="S960" i="70"/>
  <c r="S896" i="70"/>
  <c r="S656" i="70"/>
  <c r="T656" i="70" s="1"/>
  <c r="S380" i="70"/>
  <c r="T380" i="70" s="1"/>
  <c r="S461" i="70"/>
  <c r="S238" i="70"/>
  <c r="S233" i="70"/>
  <c r="S908" i="70"/>
  <c r="T908" i="70" s="1"/>
  <c r="S732" i="70"/>
  <c r="T732" i="70" s="1"/>
  <c r="S588" i="70"/>
  <c r="T588" i="70" s="1"/>
  <c r="S108" i="70"/>
  <c r="S766" i="70"/>
  <c r="T766" i="70" s="1"/>
  <c r="S396" i="70"/>
  <c r="T396" i="70" s="1"/>
  <c r="S327" i="70"/>
  <c r="T327" i="70" s="1"/>
  <c r="S375" i="70"/>
  <c r="T375" i="70" s="1"/>
  <c r="S740" i="70"/>
  <c r="T740" i="70" s="1"/>
  <c r="S881" i="70"/>
  <c r="S286" i="70"/>
  <c r="S511" i="70"/>
  <c r="S707" i="70"/>
  <c r="S201" i="70"/>
  <c r="T201" i="70" s="1"/>
  <c r="S366" i="70"/>
  <c r="T366" i="70" s="1"/>
  <c r="S602" i="70"/>
  <c r="S715" i="70"/>
  <c r="T715" i="70" s="1"/>
  <c r="S931" i="70"/>
  <c r="S150" i="70"/>
  <c r="T150" i="70" s="1"/>
  <c r="S60" i="70"/>
  <c r="T60" i="70" s="1"/>
  <c r="S524" i="70"/>
  <c r="T524" i="70" s="1"/>
  <c r="S618" i="70"/>
  <c r="S278" i="70"/>
  <c r="S185" i="70"/>
  <c r="S140" i="70"/>
  <c r="S234" i="70"/>
  <c r="T234" i="70" s="1"/>
  <c r="S199" i="70"/>
  <c r="T199" i="70" s="1"/>
  <c r="S247" i="70"/>
  <c r="S560" i="70"/>
  <c r="T560" i="70" s="1"/>
  <c r="S303" i="70"/>
  <c r="S404" i="70"/>
  <c r="S877" i="70"/>
  <c r="T877" i="70" s="1"/>
  <c r="S630" i="70"/>
  <c r="T630" i="70" s="1"/>
  <c r="S804" i="70"/>
  <c r="S12" i="70"/>
  <c r="S208" i="70"/>
  <c r="S980" i="70"/>
  <c r="S735" i="70"/>
  <c r="T735" i="70" s="1"/>
  <c r="S867" i="70"/>
  <c r="S936" i="70"/>
  <c r="T936" i="70" s="1"/>
  <c r="Q384" i="70"/>
  <c r="R384" i="70" s="1"/>
  <c r="Q689" i="70"/>
  <c r="Q977" i="70"/>
  <c r="Q876" i="70"/>
  <c r="R876" i="70" s="1"/>
  <c r="Q818" i="70"/>
  <c r="R818" i="70" s="1"/>
  <c r="Q421" i="70"/>
  <c r="Q168" i="70"/>
  <c r="Q326" i="70"/>
  <c r="R326" i="70" s="1"/>
  <c r="Q973" i="70"/>
  <c r="Q895" i="70"/>
  <c r="R895" i="70" s="1"/>
  <c r="Q132" i="70"/>
  <c r="R132" i="70" s="1"/>
  <c r="Q657" i="70"/>
  <c r="Q145" i="70"/>
  <c r="R145" i="70" s="1"/>
  <c r="Q312" i="70"/>
  <c r="Q546" i="70"/>
  <c r="R546" i="70" s="1"/>
  <c r="Q902" i="70"/>
  <c r="R902" i="70" s="1"/>
  <c r="Q399" i="70"/>
  <c r="R399" i="70" s="1"/>
  <c r="Q342" i="70"/>
  <c r="Q485" i="70"/>
  <c r="Q346" i="70"/>
  <c r="Q397" i="70"/>
  <c r="Q778" i="70"/>
  <c r="Q213" i="70"/>
  <c r="R213" i="70" s="1"/>
  <c r="Q785" i="70"/>
  <c r="R785" i="70" s="1"/>
  <c r="Q878" i="70"/>
  <c r="R878" i="70" s="1"/>
  <c r="Q416" i="70"/>
  <c r="Q376" i="70"/>
  <c r="Q445" i="70"/>
  <c r="R445" i="70" s="1"/>
  <c r="Q962" i="70"/>
  <c r="R962" i="70" s="1"/>
  <c r="Q56" i="70"/>
  <c r="Q724" i="70"/>
  <c r="Q453" i="70"/>
  <c r="Q568" i="70"/>
  <c r="R568" i="70" s="1"/>
  <c r="Q211" i="70"/>
  <c r="R211" i="70" s="1"/>
  <c r="Q163" i="70"/>
  <c r="Q503" i="70"/>
  <c r="R503" i="70" s="1"/>
  <c r="Q956" i="70"/>
  <c r="R956" i="70" s="1"/>
  <c r="Q690" i="70"/>
  <c r="Q869" i="70"/>
  <c r="R869" i="70" s="1"/>
  <c r="Q796" i="70"/>
  <c r="R796" i="70" s="1"/>
  <c r="Q126" i="70"/>
  <c r="R126" i="70" s="1"/>
  <c r="Q750" i="70"/>
  <c r="Q550" i="70"/>
  <c r="Q773" i="70"/>
  <c r="Q647" i="70"/>
  <c r="R647" i="70" s="1"/>
  <c r="Q831" i="70"/>
  <c r="Q749" i="70"/>
  <c r="R749" i="70" s="1"/>
  <c r="Q768" i="70"/>
  <c r="R768" i="70" s="1"/>
  <c r="Q758" i="70"/>
  <c r="R758" i="70" s="1"/>
  <c r="Q422" i="70"/>
  <c r="Q687" i="70"/>
  <c r="R687" i="70" s="1"/>
  <c r="Q528" i="70"/>
  <c r="Q516" i="70"/>
  <c r="R516" i="70" s="1"/>
  <c r="Q442" i="70"/>
  <c r="Q929" i="70"/>
  <c r="Q498" i="70"/>
  <c r="Q392" i="70"/>
  <c r="Q232" i="70"/>
  <c r="R232" i="70" s="1"/>
  <c r="Q299" i="70"/>
  <c r="R299" i="70" s="1"/>
  <c r="Q104" i="70"/>
  <c r="R104" i="70" s="1"/>
  <c r="Q311" i="70"/>
  <c r="R311" i="70" s="1"/>
  <c r="Q875" i="70"/>
  <c r="Q731" i="70"/>
  <c r="R731" i="70" s="1"/>
  <c r="Q786" i="70"/>
  <c r="R786" i="70" s="1"/>
  <c r="Q835" i="70"/>
  <c r="R835" i="70" s="1"/>
  <c r="Q400" i="70"/>
  <c r="Q676" i="70"/>
  <c r="Q592" i="70"/>
  <c r="Q769" i="70"/>
  <c r="Q817" i="70"/>
  <c r="R817" i="70" s="1"/>
  <c r="Q945" i="70"/>
  <c r="R945" i="70" s="1"/>
  <c r="Q100" i="70"/>
  <c r="R100" i="70" s="1"/>
  <c r="Q650" i="70"/>
  <c r="R650" i="70" s="1"/>
  <c r="Q598" i="70"/>
  <c r="Q754" i="70"/>
  <c r="R754" i="70" s="1"/>
  <c r="Q283" i="70"/>
  <c r="R283" i="70" s="1"/>
  <c r="Q431" i="70"/>
  <c r="R431" i="70" s="1"/>
  <c r="Q40" i="70"/>
  <c r="Q671" i="70"/>
  <c r="Q272" i="70"/>
  <c r="Q933" i="70"/>
  <c r="Q153" i="70"/>
  <c r="R153" i="70" s="1"/>
  <c r="Q317" i="70"/>
  <c r="R317" i="70" s="1"/>
  <c r="Q240" i="70"/>
  <c r="R240" i="70" s="1"/>
  <c r="Q218" i="70"/>
  <c r="R218" i="70" s="1"/>
  <c r="Q488" i="70"/>
  <c r="Q665" i="70"/>
  <c r="R665" i="70" s="1"/>
  <c r="Q440" i="70"/>
  <c r="R440" i="70" s="1"/>
  <c r="Q82" i="70"/>
  <c r="R82" i="70" s="1"/>
  <c r="Q357" i="70"/>
  <c r="Q742" i="70"/>
  <c r="Q223" i="70"/>
  <c r="R223" i="70" s="1"/>
  <c r="Q481" i="70"/>
  <c r="Q316" i="70"/>
  <c r="R316" i="70" s="1"/>
  <c r="Q351" i="70"/>
  <c r="R351" i="70" s="1"/>
  <c r="Q600" i="70"/>
  <c r="R600" i="70" s="1"/>
  <c r="Q607" i="70"/>
  <c r="R607" i="70" s="1"/>
  <c r="Q426" i="70"/>
  <c r="Q412" i="70"/>
  <c r="R412" i="70" s="1"/>
  <c r="Q244" i="70"/>
  <c r="R244" i="70" s="1"/>
  <c r="Q798" i="70"/>
  <c r="R798" i="70" s="1"/>
  <c r="Q696" i="70"/>
  <c r="Q43" i="70"/>
  <c r="Q273" i="70"/>
  <c r="R273" i="70" s="1"/>
  <c r="Q968" i="70"/>
  <c r="R968" i="70" s="1"/>
  <c r="Q91" i="70"/>
  <c r="R91" i="70" s="1"/>
  <c r="Q543" i="70"/>
  <c r="Q858" i="70"/>
  <c r="R858" i="70" s="1"/>
  <c r="Q19" i="70"/>
  <c r="R19" i="70" s="1"/>
  <c r="Q648" i="70"/>
  <c r="Q765" i="70"/>
  <c r="Q470" i="70"/>
  <c r="R470" i="70" s="1"/>
  <c r="Q567" i="70"/>
  <c r="R567" i="70" s="1"/>
  <c r="Q620" i="70"/>
  <c r="Q787" i="70"/>
  <c r="Q22" i="70"/>
  <c r="R22" i="70" s="1"/>
  <c r="Q655" i="70"/>
  <c r="R655" i="70" s="1"/>
  <c r="Q358" i="70"/>
  <c r="R358" i="70" s="1"/>
  <c r="Q668" i="70"/>
  <c r="R668" i="70" s="1"/>
  <c r="Q537" i="70"/>
  <c r="R537" i="70" s="1"/>
  <c r="Q808" i="70"/>
  <c r="R808" i="70" s="1"/>
  <c r="Q155" i="70"/>
  <c r="Q329" i="70"/>
  <c r="R329" i="70" s="1"/>
  <c r="Q291" i="70"/>
  <c r="R291" i="70" s="1"/>
  <c r="Q879" i="70"/>
  <c r="R879" i="70" s="1"/>
  <c r="Q324" i="70"/>
  <c r="Q654" i="70"/>
  <c r="Q585" i="70"/>
  <c r="Q269" i="70"/>
  <c r="Q991" i="70"/>
  <c r="R991" i="70" s="1"/>
  <c r="Q853" i="70"/>
  <c r="Q438" i="70"/>
  <c r="R438" i="70" s="1"/>
  <c r="Q840" i="70"/>
  <c r="R840" i="70" s="1"/>
  <c r="Q21" i="70"/>
  <c r="Q557" i="70"/>
  <c r="R557" i="70" s="1"/>
  <c r="Q718" i="70"/>
  <c r="R718" i="70" s="1"/>
  <c r="Q492" i="70"/>
  <c r="R492" i="70" s="1"/>
  <c r="Q112" i="70"/>
  <c r="Q643" i="70"/>
  <c r="Q405" i="70"/>
  <c r="Q614" i="70"/>
  <c r="R614" i="70" s="1"/>
  <c r="Q468" i="70"/>
  <c r="R468" i="70" s="1"/>
  <c r="Q603" i="70"/>
  <c r="Q772" i="70"/>
  <c r="R772" i="70" s="1"/>
  <c r="Q900" i="70"/>
  <c r="R900" i="70" s="1"/>
  <c r="Q494" i="70"/>
  <c r="Q572" i="70"/>
  <c r="Q544" i="70"/>
  <c r="R544" i="70" s="1"/>
  <c r="Q20" i="70"/>
  <c r="R20" i="70" s="1"/>
  <c r="Q634" i="70"/>
  <c r="Q861" i="70"/>
  <c r="Q755" i="70"/>
  <c r="Q854" i="70"/>
  <c r="Q593" i="70"/>
  <c r="R593" i="70" s="1"/>
  <c r="Q623" i="70"/>
  <c r="R623" i="70" s="1"/>
  <c r="Q987" i="70"/>
  <c r="R987" i="70" s="1"/>
  <c r="Q466" i="70"/>
  <c r="R466" i="70" s="1"/>
  <c r="Q354" i="70"/>
  <c r="R354" i="70" s="1"/>
  <c r="Q292" i="70"/>
  <c r="Q464" i="70"/>
  <c r="R464" i="70" s="1"/>
  <c r="Q259" i="70"/>
  <c r="R259" i="70" s="1"/>
  <c r="Q871" i="70"/>
  <c r="Q681" i="70"/>
  <c r="Q942" i="70"/>
  <c r="Q50" i="70"/>
  <c r="R50" i="70" s="1"/>
  <c r="Q294" i="70"/>
  <c r="R294" i="70" s="1"/>
  <c r="Q889" i="70"/>
  <c r="R889" i="70" s="1"/>
  <c r="Q764" i="70"/>
  <c r="Q268" i="70"/>
  <c r="R268" i="70" s="1"/>
  <c r="Q575" i="70"/>
  <c r="Q860" i="70"/>
  <c r="Q990" i="70"/>
  <c r="R990" i="70" s="1"/>
  <c r="Q610" i="70"/>
  <c r="R610" i="70" s="1"/>
  <c r="Q204" i="70"/>
  <c r="Q526" i="70"/>
  <c r="Q533" i="70"/>
  <c r="Q95" i="70"/>
  <c r="R95" i="70" s="1"/>
  <c r="Q912" i="70"/>
  <c r="R912" i="70" s="1"/>
  <c r="Q514" i="70"/>
  <c r="R514" i="70" s="1"/>
  <c r="Q369" i="70"/>
  <c r="R369" i="70" s="1"/>
  <c r="Q899" i="70"/>
  <c r="R899" i="70" s="1"/>
  <c r="Q293" i="70"/>
  <c r="Q892" i="70"/>
  <c r="R892" i="70" s="1"/>
  <c r="Q736" i="70"/>
  <c r="R736" i="70" s="1"/>
  <c r="Q267" i="70"/>
  <c r="R267" i="70" s="1"/>
  <c r="Q691" i="70"/>
  <c r="Q148" i="70"/>
  <c r="Q701" i="70"/>
  <c r="R701" i="70" s="1"/>
  <c r="Q745" i="70"/>
  <c r="R745" i="70" s="1"/>
  <c r="Q658" i="70"/>
  <c r="R658" i="70" s="1"/>
  <c r="Q779" i="70"/>
  <c r="R779" i="70" s="1"/>
  <c r="Q864" i="70"/>
  <c r="R864" i="70" s="1"/>
  <c r="Q928" i="70"/>
  <c r="R928" i="70" s="1"/>
  <c r="Q499" i="70"/>
  <c r="Q305" i="70"/>
  <c r="R305" i="70" s="1"/>
  <c r="Q569" i="70"/>
  <c r="R569" i="70" s="1"/>
  <c r="Q829" i="70"/>
  <c r="R829" i="70" s="1"/>
  <c r="Q9" i="70"/>
  <c r="Q976" i="70"/>
  <c r="Q49" i="70"/>
  <c r="Q391" i="70"/>
  <c r="R391" i="70" s="1"/>
  <c r="Q986" i="70"/>
  <c r="Q738" i="70"/>
  <c r="R738" i="70" s="1"/>
  <c r="Q967" i="70"/>
  <c r="R967" i="70" s="1"/>
  <c r="Q551" i="70"/>
  <c r="R551" i="70" s="1"/>
  <c r="Q910" i="70"/>
  <c r="Q590" i="70"/>
  <c r="Q565" i="70"/>
  <c r="R565" i="70" s="1"/>
  <c r="Q523" i="70"/>
  <c r="R523" i="70" s="1"/>
  <c r="Q33" i="70"/>
  <c r="Q815" i="70"/>
  <c r="Q672" i="70"/>
  <c r="Q248" i="70"/>
  <c r="R248" i="70" s="1"/>
  <c r="Q830" i="70"/>
  <c r="Q47" i="70"/>
  <c r="R47" i="70" s="1"/>
  <c r="Q477" i="70"/>
  <c r="R477" i="70" s="1"/>
  <c r="Q46" i="70"/>
  <c r="R46" i="70" s="1"/>
  <c r="Q540" i="70"/>
  <c r="Q10" i="70"/>
  <c r="R10" i="70" s="1"/>
  <c r="Q708" i="70"/>
  <c r="Q195" i="70"/>
  <c r="R195" i="70" s="1"/>
  <c r="Q146" i="70"/>
  <c r="Q74" i="70"/>
  <c r="Q847" i="70"/>
  <c r="Q880" i="70"/>
  <c r="Q581" i="70"/>
  <c r="R581" i="70" s="1"/>
  <c r="Q449" i="70"/>
  <c r="R449" i="70" s="1"/>
  <c r="Q41" i="70"/>
  <c r="R41" i="70" s="1"/>
  <c r="Q444" i="70"/>
  <c r="R444" i="70" s="1"/>
  <c r="Q27" i="70"/>
  <c r="Q693" i="70"/>
  <c r="Q781" i="70"/>
  <c r="R781" i="70" s="1"/>
  <c r="Q496" i="70"/>
  <c r="R496" i="70" s="1"/>
  <c r="Q84" i="70"/>
  <c r="Q530" i="70"/>
  <c r="Q200" i="70"/>
  <c r="Q577" i="70"/>
  <c r="Q38" i="70"/>
  <c r="Q863" i="70"/>
  <c r="R863" i="70" s="1"/>
  <c r="Q791" i="70"/>
  <c r="R791" i="70" s="1"/>
  <c r="Q186" i="70"/>
  <c r="R186" i="70" s="1"/>
  <c r="Q617" i="70"/>
  <c r="Q184" i="70"/>
  <c r="Q418" i="70"/>
  <c r="Q415" i="70"/>
  <c r="R415" i="70" s="1"/>
  <c r="Q777" i="70"/>
  <c r="Q191" i="70"/>
  <c r="Q261" i="70"/>
  <c r="Q802" i="70"/>
  <c r="R802" i="70" s="1"/>
  <c r="Q677" i="70"/>
  <c r="Q406" i="70"/>
  <c r="R406" i="70" s="1"/>
  <c r="Q448" i="70"/>
  <c r="R448" i="70" s="1"/>
  <c r="Q383" i="70"/>
  <c r="R383" i="70" s="1"/>
  <c r="Q748" i="70"/>
  <c r="Q194" i="70"/>
  <c r="R194" i="70" s="1"/>
  <c r="Q123" i="70"/>
  <c r="R123" i="70" s="1"/>
  <c r="Q322" i="70"/>
  <c r="Q510" i="70"/>
  <c r="Q98" i="70"/>
  <c r="Q810" i="70"/>
  <c r="Q52" i="70"/>
  <c r="R52" i="70" s="1"/>
  <c r="Q774" i="70"/>
  <c r="R774" i="70" s="1"/>
  <c r="Q710" i="70"/>
  <c r="R710" i="70" s="1"/>
  <c r="Q919" i="70"/>
  <c r="R919" i="70" s="1"/>
  <c r="Q252" i="70"/>
  <c r="R252" i="70" s="1"/>
  <c r="Q490" i="70"/>
  <c r="Q289" i="70"/>
  <c r="Q646" i="70"/>
  <c r="R646" i="70" s="1"/>
  <c r="Q70" i="70"/>
  <c r="R70" i="70" s="1"/>
  <c r="Q493" i="70"/>
  <c r="Q229" i="70"/>
  <c r="Q905" i="70"/>
  <c r="Q814" i="70"/>
  <c r="Q906" i="70"/>
  <c r="R906" i="70" s="1"/>
  <c r="Q975" i="70"/>
  <c r="Q882" i="70"/>
  <c r="R882" i="70" s="1"/>
  <c r="Q190" i="70"/>
  <c r="R190" i="70" s="1"/>
  <c r="Q29" i="70"/>
  <c r="Q14" i="70"/>
  <c r="Q99" i="70"/>
  <c r="R99" i="70" s="1"/>
  <c r="Q723" i="70"/>
  <c r="R723" i="70" s="1"/>
  <c r="Q564" i="70"/>
  <c r="Q520" i="70"/>
  <c r="Q209" i="70"/>
  <c r="Q459" i="70"/>
  <c r="R459" i="70" s="1"/>
  <c r="Q456" i="70"/>
  <c r="R456" i="70" s="1"/>
  <c r="Q275" i="70"/>
  <c r="R275" i="70" s="1"/>
  <c r="Q780" i="70"/>
  <c r="R780" i="70" s="1"/>
  <c r="Q839" i="70"/>
  <c r="R839" i="70" s="1"/>
  <c r="Q938" i="70"/>
  <c r="Q649" i="70"/>
  <c r="R649" i="70" s="1"/>
  <c r="Q675" i="70"/>
  <c r="R675" i="70" s="1"/>
  <c r="Q144" i="70"/>
  <c r="Q295" i="70"/>
  <c r="Q141" i="70"/>
  <c r="Q271" i="70"/>
  <c r="Q734" i="70"/>
  <c r="R734" i="70" s="1"/>
  <c r="Q688" i="70"/>
  <c r="R688" i="70" s="1"/>
  <c r="Q573" i="70"/>
  <c r="R573" i="70" s="1"/>
  <c r="Q172" i="70"/>
  <c r="R172" i="70" s="1"/>
  <c r="Q288" i="70"/>
  <c r="R288" i="70" s="1"/>
  <c r="Q484" i="70"/>
  <c r="Q751" i="70"/>
  <c r="Q198" i="70"/>
  <c r="R198" i="70" s="1"/>
  <c r="Q403" i="70"/>
  <c r="R403" i="70" s="1"/>
  <c r="Q717" i="70"/>
  <c r="Q771" i="70"/>
  <c r="Q390" i="70"/>
  <c r="Q944" i="70"/>
  <c r="R944" i="70" s="1"/>
  <c r="Q460" i="70"/>
  <c r="R460" i="70" s="1"/>
  <c r="Q548" i="70"/>
  <c r="R548" i="70" s="1"/>
  <c r="Q336" i="70"/>
  <c r="R336" i="70" s="1"/>
  <c r="Q97" i="70"/>
  <c r="R97" i="70" s="1"/>
  <c r="Q230" i="70"/>
  <c r="Q139" i="70"/>
  <c r="Q506" i="70"/>
  <c r="R506" i="70" s="1"/>
  <c r="Q45" i="70"/>
  <c r="R45" i="70" s="1"/>
  <c r="Q964" i="70"/>
  <c r="Q59" i="70"/>
  <c r="Q138" i="70"/>
  <c r="R138" i="70" s="1"/>
  <c r="Q625" i="70"/>
  <c r="R625" i="70" s="1"/>
  <c r="Q763" i="70"/>
  <c r="Q424" i="70"/>
  <c r="R424" i="70" s="1"/>
  <c r="Q622" i="70"/>
  <c r="R622" i="70" s="1"/>
  <c r="Q331" i="70"/>
  <c r="R331" i="70" s="1"/>
  <c r="Q66" i="70"/>
  <c r="Q214" i="70"/>
  <c r="R214" i="70" s="1"/>
  <c r="Q472" i="70"/>
  <c r="R472" i="70" s="1"/>
  <c r="Q822" i="70"/>
  <c r="R822" i="70" s="1"/>
  <c r="Q177" i="70"/>
  <c r="Q174" i="70"/>
  <c r="Q953" i="70"/>
  <c r="Q857" i="70"/>
  <c r="R857" i="70" s="1"/>
  <c r="Q950" i="70"/>
  <c r="R950" i="70" s="1"/>
  <c r="Q752" i="70"/>
  <c r="R752" i="70" s="1"/>
  <c r="Q65" i="70"/>
  <c r="R65" i="70" s="1"/>
  <c r="Q859" i="70"/>
  <c r="R859" i="70" s="1"/>
  <c r="Q330" i="70"/>
  <c r="Q574" i="70"/>
  <c r="R574" i="70" s="1"/>
  <c r="Q428" i="70"/>
  <c r="R428" i="70" s="1"/>
  <c r="Q915" i="70"/>
  <c r="R915" i="70" s="1"/>
  <c r="Q86" i="70"/>
  <c r="Q402" i="70"/>
  <c r="Q489" i="70"/>
  <c r="Q34" i="70"/>
  <c r="Q212" i="70"/>
  <c r="R212" i="70" s="1"/>
  <c r="Q609" i="70"/>
  <c r="R609" i="70" s="1"/>
  <c r="Q319" i="70"/>
  <c r="R319" i="70" s="1"/>
  <c r="Q37" i="70"/>
  <c r="R37" i="70" s="1"/>
  <c r="Q55" i="70"/>
  <c r="R55" i="70" s="1"/>
  <c r="Q235" i="70"/>
  <c r="R235" i="70" s="1"/>
  <c r="Q884" i="70"/>
  <c r="R884" i="70" s="1"/>
  <c r="Q948" i="70"/>
  <c r="R948" i="70" s="1"/>
  <c r="Q57" i="70"/>
  <c r="Q125" i="70"/>
  <c r="Q827" i="70"/>
  <c r="Q984" i="70"/>
  <c r="R984" i="70" s="1"/>
  <c r="Q705" i="70"/>
  <c r="Q904" i="70"/>
  <c r="Q702" i="70"/>
  <c r="R702" i="70" s="1"/>
  <c r="Q756" i="70"/>
  <c r="R756" i="70" s="1"/>
  <c r="Q556" i="70"/>
  <c r="Q149" i="70"/>
  <c r="R149" i="70" s="1"/>
  <c r="Q310" i="70"/>
  <c r="R310" i="70" s="1"/>
  <c r="Q806" i="70"/>
  <c r="R806" i="70" s="1"/>
  <c r="Q834" i="70"/>
  <c r="Q333" i="70"/>
  <c r="Q158" i="70"/>
  <c r="Q467" i="70"/>
  <c r="Q616" i="70"/>
  <c r="R616" i="70" s="1"/>
  <c r="Q260" i="70"/>
  <c r="R260" i="70" s="1"/>
  <c r="Q219" i="70"/>
  <c r="R219" i="70" s="1"/>
  <c r="Q669" i="70"/>
  <c r="R669" i="70" s="1"/>
  <c r="Q113" i="70"/>
  <c r="Q157" i="70"/>
  <c r="R157" i="70" s="1"/>
  <c r="Q182" i="70"/>
  <c r="R182" i="70" s="1"/>
  <c r="Q746" i="70"/>
  <c r="R746" i="70" s="1"/>
  <c r="Q743" i="70"/>
  <c r="Q165" i="70"/>
  <c r="Q401" i="70"/>
  <c r="Q924" i="70"/>
  <c r="Q486" i="70"/>
  <c r="Q51" i="70"/>
  <c r="Q793" i="70"/>
  <c r="R793" i="70" s="1"/>
  <c r="Q455" i="70"/>
  <c r="R455" i="70" s="1"/>
  <c r="Q462" i="70"/>
  <c r="Q851" i="70"/>
  <c r="R851" i="70" s="1"/>
  <c r="Q409" i="70"/>
  <c r="R409" i="70" s="1"/>
  <c r="Q298" i="70"/>
  <c r="R298" i="70" s="1"/>
  <c r="Q71" i="70"/>
  <c r="Q555" i="70"/>
  <c r="Q35" i="70"/>
  <c r="R35" i="70" s="1"/>
  <c r="Q28" i="70"/>
  <c r="Q837" i="70"/>
  <c r="R837" i="70" s="1"/>
  <c r="Q934" i="70"/>
  <c r="R934" i="70" s="1"/>
  <c r="Q517" i="70"/>
  <c r="R517" i="70" s="1"/>
  <c r="Q865" i="70"/>
  <c r="R865" i="70" s="1"/>
  <c r="Q224" i="70"/>
  <c r="Q739" i="70"/>
  <c r="R739" i="70" s="1"/>
  <c r="Q471" i="70"/>
  <c r="R471" i="70" s="1"/>
  <c r="Q458" i="70"/>
  <c r="R458" i="70" s="1"/>
  <c r="Q242" i="70"/>
  <c r="Q640" i="70"/>
  <c r="Q202" i="70"/>
  <c r="R202" i="70" s="1"/>
  <c r="Q759" i="70"/>
  <c r="R759" i="70" s="1"/>
  <c r="Q323" i="70"/>
  <c r="Q698" i="70"/>
  <c r="R698" i="70" s="1"/>
  <c r="Q413" i="70"/>
  <c r="R413" i="70" s="1"/>
  <c r="Q846" i="70"/>
  <c r="R846" i="70" s="1"/>
  <c r="Q115" i="70"/>
  <c r="Q961" i="70"/>
  <c r="R961" i="70" s="1"/>
  <c r="Q352" i="70"/>
  <c r="R352" i="70" s="1"/>
  <c r="Q733" i="70"/>
  <c r="R733" i="70" s="1"/>
  <c r="Q106" i="70"/>
  <c r="Q504" i="70"/>
  <c r="Q373" i="70"/>
  <c r="Q836" i="70"/>
  <c r="Q807" i="70"/>
  <c r="R807" i="70" s="1"/>
  <c r="Q124" i="70"/>
  <c r="R124" i="70" s="1"/>
  <c r="Q31" i="70"/>
  <c r="Q386" i="70"/>
  <c r="R386" i="70" s="1"/>
  <c r="Q686" i="70"/>
  <c r="R686" i="70" s="1"/>
  <c r="Q970" i="70"/>
  <c r="R970" i="70" s="1"/>
  <c r="Q64" i="70"/>
  <c r="R64" i="70" s="1"/>
  <c r="Q538" i="70"/>
  <c r="R538" i="70" s="1"/>
  <c r="Q868" i="70"/>
  <c r="Q196" i="70"/>
  <c r="Q154" i="70"/>
  <c r="R154" i="70" s="1"/>
  <c r="Q92" i="70"/>
  <c r="Q164" i="70"/>
  <c r="R164" i="70" s="1"/>
  <c r="Q217" i="70"/>
  <c r="R217" i="70" s="1"/>
  <c r="Q243" i="70"/>
  <c r="R243" i="70" s="1"/>
  <c r="Q898" i="70"/>
  <c r="R898" i="70" s="1"/>
  <c r="Q206" i="70"/>
  <c r="Q432" i="70"/>
  <c r="R432" i="70" s="1"/>
  <c r="Q429" i="70"/>
  <c r="R429" i="70" s="1"/>
  <c r="Q44" i="70"/>
  <c r="R44" i="70" s="1"/>
  <c r="Q554" i="70"/>
  <c r="Q917" i="70"/>
  <c r="Q522" i="70"/>
  <c r="Q512" i="70"/>
  <c r="Q364" i="70"/>
  <c r="R364" i="70" s="1"/>
  <c r="Q989" i="70"/>
  <c r="R989" i="70" s="1"/>
  <c r="Q937" i="70"/>
  <c r="R937" i="70" s="1"/>
  <c r="Q54" i="70"/>
  <c r="R54" i="70" s="1"/>
  <c r="Q843" i="70"/>
  <c r="Q215" i="70"/>
  <c r="Q784" i="70"/>
  <c r="R784" i="70" s="1"/>
  <c r="Q393" i="70"/>
  <c r="R393" i="70" s="1"/>
  <c r="Q237" i="70"/>
  <c r="Q636" i="70"/>
  <c r="Q757" i="70"/>
  <c r="Q803" i="70"/>
  <c r="R803" i="70" s="1"/>
  <c r="Q173" i="70"/>
  <c r="Q816" i="70"/>
  <c r="R816" i="70" s="1"/>
  <c r="Q61" i="70"/>
  <c r="R61" i="70" s="1"/>
  <c r="Q547" i="70"/>
  <c r="R547" i="70" s="1"/>
  <c r="Q744" i="70"/>
  <c r="R744" i="70" s="1"/>
  <c r="Q436" i="70"/>
  <c r="R436" i="70" s="1"/>
  <c r="Q874" i="70"/>
  <c r="R874" i="70" s="1"/>
  <c r="Q954" i="70"/>
  <c r="R954" i="70" s="1"/>
  <c r="Q582" i="70"/>
  <c r="Q236" i="70"/>
  <c r="Q314" i="70"/>
  <c r="Q479" i="70"/>
  <c r="Q378" i="70"/>
  <c r="Q576" i="70"/>
  <c r="R576" i="70" s="1"/>
  <c r="Q659" i="70"/>
  <c r="R659" i="70" s="1"/>
  <c r="Q753" i="70"/>
  <c r="R753" i="70" s="1"/>
  <c r="Q374" i="70"/>
  <c r="Q728" i="70"/>
  <c r="Q552" i="70"/>
  <c r="R552" i="70" s="1"/>
  <c r="Q228" i="70"/>
  <c r="R228" i="70" s="1"/>
  <c r="Q379" i="70"/>
  <c r="Q797" i="70"/>
  <c r="Q338" i="70"/>
  <c r="R338" i="70" s="1"/>
  <c r="Q890" i="70"/>
  <c r="R890" i="70" s="1"/>
  <c r="Q792" i="70"/>
  <c r="R792" i="70" s="1"/>
  <c r="Q388" i="70"/>
  <c r="Q826" i="70"/>
  <c r="R826" i="70" s="1"/>
  <c r="Q395" i="70"/>
  <c r="R395" i="70" s="1"/>
  <c r="Q307" i="70"/>
  <c r="Q508" i="70"/>
  <c r="R508" i="70" s="1"/>
  <c r="Q339" i="70"/>
  <c r="R339" i="70" s="1"/>
  <c r="Q852" i="70"/>
  <c r="R852" i="70" s="1"/>
  <c r="Q637" i="70"/>
  <c r="Q83" i="70"/>
  <c r="Q452" i="70"/>
  <c r="Q883" i="70"/>
  <c r="R883" i="70" s="1"/>
  <c r="Q16" i="70"/>
  <c r="Q80" i="70"/>
  <c r="R80" i="70" s="1"/>
  <c r="Q641" i="70"/>
  <c r="R641" i="70" s="1"/>
  <c r="Q450" i="70"/>
  <c r="R450" i="70" s="1"/>
  <c r="Q519" i="70"/>
  <c r="Q596" i="70"/>
  <c r="R596" i="70" s="1"/>
  <c r="Q664" i="70"/>
  <c r="Q8" i="70"/>
  <c r="R8" i="70" s="1"/>
  <c r="Q241" i="70"/>
  <c r="Q131" i="70"/>
  <c r="Q377" i="70"/>
  <c r="Q726" i="70"/>
  <c r="R726" i="70" s="1"/>
  <c r="Q348" i="70"/>
  <c r="R348" i="70" s="1"/>
  <c r="Q653" i="70"/>
  <c r="R653" i="70" s="1"/>
  <c r="Q965" i="70"/>
  <c r="R965" i="70" s="1"/>
  <c r="Q257" i="70"/>
  <c r="R257" i="70" s="1"/>
  <c r="Q69" i="70"/>
  <c r="R69" i="70" s="1"/>
  <c r="Q587" i="70"/>
  <c r="Q321" i="70"/>
  <c r="R321" i="70" s="1"/>
  <c r="Q638" i="70"/>
  <c r="R638" i="70" s="1"/>
  <c r="Q6" i="70"/>
  <c r="Q90" i="70"/>
  <c r="Q253" i="70"/>
  <c r="R253" i="70" s="1"/>
  <c r="Q7" i="70"/>
  <c r="R7" i="70" s="1"/>
  <c r="Q79" i="70"/>
  <c r="R79" i="70" s="1"/>
  <c r="Q249" i="70"/>
  <c r="R249" i="70" s="1"/>
  <c r="Q197" i="70"/>
  <c r="R197" i="70" s="1"/>
  <c r="Q222" i="70"/>
  <c r="R222" i="70" s="1"/>
  <c r="Q697" i="70"/>
  <c r="Q561" i="70"/>
  <c r="R561" i="70" s="1"/>
  <c r="Q673" i="70"/>
  <c r="R673" i="70" s="1"/>
  <c r="Q782" i="70"/>
  <c r="R782" i="70" s="1"/>
  <c r="Q943" i="70"/>
  <c r="Q824" i="70"/>
  <c r="Q923" i="70"/>
  <c r="Q371" i="70"/>
  <c r="Q957" i="70"/>
  <c r="R957" i="70" s="1"/>
  <c r="Q133" i="70"/>
  <c r="R133" i="70" s="1"/>
  <c r="Q885" i="70"/>
  <c r="R885" i="70" s="1"/>
  <c r="Q703" i="70"/>
  <c r="R703" i="70" s="1"/>
  <c r="Q417" i="70"/>
  <c r="Q762" i="70"/>
  <c r="Q266" i="70"/>
  <c r="R266" i="70" s="1"/>
  <c r="Q660" i="70"/>
  <c r="R660" i="70" s="1"/>
  <c r="Q81" i="70"/>
  <c r="Q147" i="70"/>
  <c r="Q152" i="70"/>
  <c r="Q761" i="70"/>
  <c r="R761" i="70" s="1"/>
  <c r="Q849" i="70"/>
  <c r="R849" i="70" s="1"/>
  <c r="Q913" i="70"/>
  <c r="R913" i="70" s="1"/>
  <c r="Q760" i="70"/>
  <c r="R760" i="70" s="1"/>
  <c r="Q13" i="70"/>
  <c r="R13" i="70" s="1"/>
  <c r="Q907" i="70"/>
  <c r="Q491" i="70"/>
  <c r="R491" i="70" s="1"/>
  <c r="Q595" i="70"/>
  <c r="R595" i="70" s="1"/>
  <c r="Q525" i="70"/>
  <c r="R525" i="70" s="1"/>
  <c r="Q93" i="70"/>
  <c r="Q170" i="70"/>
  <c r="Q856" i="70"/>
  <c r="Q901" i="70"/>
  <c r="R901" i="70" s="1"/>
  <c r="Q334" i="70"/>
  <c r="R334" i="70" s="1"/>
  <c r="Q166" i="70"/>
  <c r="Q475" i="70"/>
  <c r="R475" i="70" s="1"/>
  <c r="Q823" i="70"/>
  <c r="R823" i="70" s="1"/>
  <c r="Q903" i="70"/>
  <c r="R903" i="70" s="1"/>
  <c r="Q121" i="70"/>
  <c r="R121" i="70" s="1"/>
  <c r="Q181" i="70"/>
  <c r="R181" i="70" s="1"/>
  <c r="Q531" i="70"/>
  <c r="R531" i="70" s="1"/>
  <c r="Q963" i="70"/>
  <c r="Q535" i="70"/>
  <c r="Q270" i="70"/>
  <c r="Q789" i="70"/>
  <c r="Q939" i="70"/>
  <c r="R939" i="70" s="1"/>
  <c r="Q985" i="70"/>
  <c r="R985" i="70" s="1"/>
  <c r="Q407" i="70"/>
  <c r="R407" i="70" s="1"/>
  <c r="Q716" i="70"/>
  <c r="R716" i="70" s="1"/>
  <c r="Q642" i="70"/>
  <c r="Q795" i="70"/>
  <c r="Q521" i="70"/>
  <c r="Q372" i="70"/>
  <c r="R372" i="70" s="1"/>
  <c r="Q932" i="70"/>
  <c r="Q612" i="70"/>
  <c r="Q845" i="70"/>
  <c r="R845" i="70" s="1"/>
  <c r="Q813" i="70"/>
  <c r="Q171" i="70"/>
  <c r="R171" i="70" s="1"/>
  <c r="Q187" i="70"/>
  <c r="R187" i="70" s="1"/>
  <c r="Q280" i="70"/>
  <c r="R280" i="70" s="1"/>
  <c r="Q411" i="70"/>
  <c r="R411" i="70" s="1"/>
  <c r="Q78" i="70"/>
  <c r="Q674" i="70"/>
  <c r="Q290" i="70"/>
  <c r="R290" i="70" s="1"/>
  <c r="Q844" i="70"/>
  <c r="R844" i="70" s="1"/>
  <c r="Q192" i="70"/>
  <c r="Q480" i="70"/>
  <c r="Q320" i="70"/>
  <c r="Q297" i="70"/>
  <c r="R297" i="70" s="1"/>
  <c r="Q812" i="70"/>
  <c r="Q356" i="70"/>
  <c r="R356" i="70" s="1"/>
  <c r="Q790" i="70"/>
  <c r="R790" i="70" s="1"/>
  <c r="Q430" i="70"/>
  <c r="R430" i="70" s="1"/>
  <c r="Q841" i="70"/>
  <c r="Q502" i="70"/>
  <c r="R502" i="70" s="1"/>
  <c r="Q601" i="70"/>
  <c r="R601" i="70" s="1"/>
  <c r="Q265" i="70"/>
  <c r="R265" i="70" s="1"/>
  <c r="Q589" i="70"/>
  <c r="Q313" i="70"/>
  <c r="Q332" i="70"/>
  <c r="Q679" i="70"/>
  <c r="Q88" i="70"/>
  <c r="Q894" i="70"/>
  <c r="Q169" i="70"/>
  <c r="R169" i="70" s="1"/>
  <c r="Q619" i="70"/>
  <c r="R619" i="70" s="1"/>
  <c r="Q441" i="70"/>
  <c r="Q518" i="70"/>
  <c r="Q947" i="70"/>
  <c r="Q77" i="70"/>
  <c r="R77" i="70" s="1"/>
  <c r="Q363" i="70"/>
  <c r="Q255" i="70"/>
  <c r="Q129" i="70"/>
  <c r="Q410" i="70"/>
  <c r="Q632" i="70"/>
  <c r="R632" i="70" s="1"/>
  <c r="Q161" i="70"/>
  <c r="R161" i="70" s="1"/>
  <c r="Q63" i="70"/>
  <c r="R63" i="70" s="1"/>
  <c r="Q385" i="70"/>
  <c r="R385" i="70" s="1"/>
  <c r="Q478" i="70"/>
  <c r="Q398" i="70"/>
  <c r="Q788" i="70"/>
  <c r="R788" i="70" s="1"/>
  <c r="Q370" i="70"/>
  <c r="R370" i="70" s="1"/>
  <c r="Q842" i="70"/>
  <c r="Q315" i="70"/>
  <c r="Q627" i="70"/>
  <c r="R627" i="70" s="1"/>
  <c r="Q887" i="70"/>
  <c r="Q48" i="70"/>
  <c r="R48" i="70" s="1"/>
  <c r="Q36" i="70"/>
  <c r="R36" i="70" s="1"/>
  <c r="Q828" i="70"/>
  <c r="R828" i="70" s="1"/>
  <c r="Q541" i="70"/>
  <c r="R541" i="70" s="1"/>
  <c r="Q969" i="70"/>
  <c r="Q122" i="70"/>
  <c r="R122" i="70" s="1"/>
  <c r="Q136" i="70"/>
  <c r="R136" i="70" s="1"/>
  <c r="Q605" i="70"/>
  <c r="R605" i="70" s="1"/>
  <c r="Q821" i="70"/>
  <c r="Q699" i="70"/>
  <c r="Q423" i="70"/>
  <c r="Q32" i="70"/>
  <c r="R32" i="70" s="1"/>
  <c r="Q629" i="70"/>
  <c r="Q776" i="70"/>
  <c r="R776" i="70" s="1"/>
  <c r="Q539" i="70"/>
  <c r="R539" i="70" s="1"/>
  <c r="Q433" i="70"/>
  <c r="R433" i="70" s="1"/>
  <c r="Q811" i="70"/>
  <c r="Q958" i="70"/>
  <c r="Q457" i="70"/>
  <c r="R457" i="70" s="1"/>
  <c r="Q941" i="70"/>
  <c r="Q645" i="70"/>
  <c r="Q624" i="70"/>
  <c r="Q678" i="70"/>
  <c r="Q500" i="70"/>
  <c r="Q866" i="70"/>
  <c r="R866" i="70" s="1"/>
  <c r="Q606" i="70"/>
  <c r="Q343" i="70"/>
  <c r="R343" i="70" s="1"/>
  <c r="Q419" i="70"/>
  <c r="R419" i="70" s="1"/>
  <c r="Q747" i="70"/>
  <c r="Q42" i="70"/>
  <c r="R42" i="70" s="1"/>
  <c r="Q682" i="70"/>
  <c r="R682" i="70" s="1"/>
  <c r="Q446" i="70"/>
  <c r="R446" i="70" s="1"/>
  <c r="Q666" i="70"/>
  <c r="Q783" i="70"/>
  <c r="Q714" i="70"/>
  <c r="Q583" i="70"/>
  <c r="R583" i="70" s="1"/>
  <c r="Q175" i="70"/>
  <c r="R175" i="70" s="1"/>
  <c r="Q344" i="70"/>
  <c r="R344" i="70" s="1"/>
  <c r="Q670" i="70"/>
  <c r="R670" i="70" s="1"/>
  <c r="Q68" i="70"/>
  <c r="R68" i="70" s="1"/>
  <c r="Q159" i="70"/>
  <c r="R159" i="70" s="1"/>
  <c r="Q381" i="70"/>
  <c r="R381" i="70" s="1"/>
  <c r="Q800" i="70"/>
  <c r="R800" i="70" s="1"/>
  <c r="Q667" i="70"/>
  <c r="R667" i="70" s="1"/>
  <c r="Q825" i="70"/>
  <c r="Q67" i="70"/>
  <c r="Q301" i="70"/>
  <c r="Q365" i="70"/>
  <c r="R365" i="70" s="1"/>
  <c r="Q276" i="70"/>
  <c r="Q26" i="70"/>
  <c r="R26" i="70" s="1"/>
  <c r="Q983" i="70"/>
  <c r="Q447" i="70"/>
  <c r="R447" i="70" s="1"/>
  <c r="Q361" i="70"/>
  <c r="Q359" i="70"/>
  <c r="Q30" i="70"/>
  <c r="R30" i="70" s="1"/>
  <c r="Q615" i="70"/>
  <c r="R615" i="70" s="1"/>
  <c r="Q549" i="70"/>
  <c r="Q353" i="70"/>
  <c r="Q709" i="70"/>
  <c r="R709" i="70" s="1"/>
  <c r="Q608" i="70"/>
  <c r="Q11" i="70"/>
  <c r="R11" i="70" s="1"/>
  <c r="Q809" i="70"/>
  <c r="R809" i="70" s="1"/>
  <c r="Q626" i="70"/>
  <c r="R626" i="70" s="1"/>
  <c r="Q227" i="70"/>
  <c r="R227" i="70" s="1"/>
  <c r="Q972" i="70"/>
  <c r="R972" i="70" s="1"/>
  <c r="Q110" i="70"/>
  <c r="R110" i="70" s="1"/>
  <c r="Q981" i="70"/>
  <c r="R981" i="70" s="1"/>
  <c r="Q116" i="70"/>
  <c r="Q988" i="70"/>
  <c r="Q628" i="70"/>
  <c r="Q256" i="70"/>
  <c r="Q960" i="70"/>
  <c r="R960" i="70" s="1"/>
  <c r="Q896" i="70"/>
  <c r="R896" i="70" s="1"/>
  <c r="Q656" i="70"/>
  <c r="R656" i="70" s="1"/>
  <c r="Q380" i="70"/>
  <c r="R380" i="70" s="1"/>
  <c r="Q461" i="70"/>
  <c r="R461" i="70" s="1"/>
  <c r="Q238" i="70"/>
  <c r="R238" i="70" s="1"/>
  <c r="Q233" i="70"/>
  <c r="Q908" i="70"/>
  <c r="R908" i="70" s="1"/>
  <c r="Q732" i="70"/>
  <c r="R732" i="70" s="1"/>
  <c r="Q588" i="70"/>
  <c r="Q108" i="70"/>
  <c r="Q766" i="70"/>
  <c r="Q396" i="70"/>
  <c r="Q327" i="70"/>
  <c r="R327" i="70" s="1"/>
  <c r="Q375" i="70"/>
  <c r="R375" i="70" s="1"/>
  <c r="Q740" i="70"/>
  <c r="R740" i="70" s="1"/>
  <c r="Q881" i="70"/>
  <c r="R881" i="70" s="1"/>
  <c r="Q286" i="70"/>
  <c r="Q511" i="70"/>
  <c r="Q707" i="70"/>
  <c r="R707" i="70" s="1"/>
  <c r="Q201" i="70"/>
  <c r="R201" i="70" s="1"/>
  <c r="Q366" i="70"/>
  <c r="Q602" i="70"/>
  <c r="Q715" i="70"/>
  <c r="Q931" i="70"/>
  <c r="Q150" i="70"/>
  <c r="Q60" i="70"/>
  <c r="R60" i="70" s="1"/>
  <c r="Q524" i="70"/>
  <c r="R524" i="70" s="1"/>
  <c r="Q618" i="70"/>
  <c r="R618" i="70" s="1"/>
  <c r="Q278" i="70"/>
  <c r="Q185" i="70"/>
  <c r="R185" i="70" s="1"/>
  <c r="Q140" i="70"/>
  <c r="R140" i="70" s="1"/>
  <c r="Q234" i="70"/>
  <c r="R234" i="70" s="1"/>
  <c r="Q199" i="70"/>
  <c r="Q247" i="70"/>
  <c r="Q560" i="70"/>
  <c r="Q303" i="70"/>
  <c r="R303" i="70" s="1"/>
  <c r="Q404" i="70"/>
  <c r="Q877" i="70"/>
  <c r="Q630" i="70"/>
  <c r="R630" i="70" s="1"/>
  <c r="Q804" i="70"/>
  <c r="R804" i="70" s="1"/>
  <c r="Q12" i="70"/>
  <c r="Q208" i="70"/>
  <c r="Q980" i="70"/>
  <c r="R980" i="70" s="1"/>
  <c r="Q735" i="70"/>
  <c r="R735" i="70" s="1"/>
  <c r="Q867" i="70"/>
  <c r="Q936" i="70"/>
  <c r="O384" i="70"/>
  <c r="O689" i="70"/>
  <c r="O977" i="70"/>
  <c r="P977" i="70" s="1"/>
  <c r="O876" i="70"/>
  <c r="O818" i="70"/>
  <c r="O421" i="70"/>
  <c r="P421" i="70" s="1"/>
  <c r="O168" i="70"/>
  <c r="O326" i="70"/>
  <c r="P326" i="70" s="1"/>
  <c r="O973" i="70"/>
  <c r="P973" i="70" s="1"/>
  <c r="O895" i="70"/>
  <c r="P895" i="70" s="1"/>
  <c r="O132" i="70"/>
  <c r="O657" i="70"/>
  <c r="O145" i="70"/>
  <c r="O312" i="70"/>
  <c r="O546" i="70"/>
  <c r="P546" i="70" s="1"/>
  <c r="O902" i="70"/>
  <c r="P902" i="70" s="1"/>
  <c r="O399" i="70"/>
  <c r="P399" i="70" s="1"/>
  <c r="O342" i="70"/>
  <c r="P342" i="70" s="1"/>
  <c r="O485" i="70"/>
  <c r="O346" i="70"/>
  <c r="P346" i="70" s="1"/>
  <c r="O397" i="70"/>
  <c r="O778" i="70"/>
  <c r="O213" i="70"/>
  <c r="O785" i="70"/>
  <c r="O878" i="70"/>
  <c r="P878" i="70" s="1"/>
  <c r="O416" i="70"/>
  <c r="O376" i="70"/>
  <c r="P376" i="70" s="1"/>
  <c r="O445" i="70"/>
  <c r="P445" i="70" s="1"/>
  <c r="O962" i="70"/>
  <c r="P962" i="70" s="1"/>
  <c r="O56" i="70"/>
  <c r="P56" i="70" s="1"/>
  <c r="O724" i="70"/>
  <c r="O453" i="70"/>
  <c r="O568" i="70"/>
  <c r="P568" i="70" s="1"/>
  <c r="O211" i="70"/>
  <c r="P211" i="70" s="1"/>
  <c r="O163" i="70"/>
  <c r="O503" i="70"/>
  <c r="O956" i="70"/>
  <c r="O690" i="70"/>
  <c r="O869" i="70"/>
  <c r="P869" i="70" s="1"/>
  <c r="O796" i="70"/>
  <c r="P796" i="70" s="1"/>
  <c r="O126" i="70"/>
  <c r="P126" i="70" s="1"/>
  <c r="O750" i="70"/>
  <c r="P750" i="70" s="1"/>
  <c r="O550" i="70"/>
  <c r="O773" i="70"/>
  <c r="P773" i="70" s="1"/>
  <c r="O647" i="70"/>
  <c r="P647" i="70" s="1"/>
  <c r="O831" i="70"/>
  <c r="P831" i="70" s="1"/>
  <c r="O749" i="70"/>
  <c r="O768" i="70"/>
  <c r="O758" i="70"/>
  <c r="P758" i="70" s="1"/>
  <c r="O422" i="70"/>
  <c r="O687" i="70"/>
  <c r="P687" i="70" s="1"/>
  <c r="O528" i="70"/>
  <c r="P528" i="70" s="1"/>
  <c r="O516" i="70"/>
  <c r="P516" i="70" s="1"/>
  <c r="O442" i="70"/>
  <c r="P442" i="70" s="1"/>
  <c r="O929" i="70"/>
  <c r="O498" i="70"/>
  <c r="P498" i="70" s="1"/>
  <c r="O392" i="70"/>
  <c r="P392" i="70" s="1"/>
  <c r="O232" i="70"/>
  <c r="P232" i="70" s="1"/>
  <c r="O299" i="70"/>
  <c r="O104" i="70"/>
  <c r="O311" i="70"/>
  <c r="P311" i="70" s="1"/>
  <c r="O875" i="70"/>
  <c r="O731" i="70"/>
  <c r="P731" i="70" s="1"/>
  <c r="O786" i="70"/>
  <c r="P786" i="70" s="1"/>
  <c r="O835" i="70"/>
  <c r="O400" i="70"/>
  <c r="P400" i="70" s="1"/>
  <c r="O676" i="70"/>
  <c r="O592" i="70"/>
  <c r="P592" i="70" s="1"/>
  <c r="O769" i="70"/>
  <c r="P769" i="70" s="1"/>
  <c r="O817" i="70"/>
  <c r="P817" i="70" s="1"/>
  <c r="O945" i="70"/>
  <c r="O100" i="70"/>
  <c r="O650" i="70"/>
  <c r="O598" i="70"/>
  <c r="O754" i="70"/>
  <c r="P754" i="70" s="1"/>
  <c r="O283" i="70"/>
  <c r="P283" i="70" s="1"/>
  <c r="O431" i="70"/>
  <c r="P431" i="70" s="1"/>
  <c r="O40" i="70"/>
  <c r="P40" i="70" s="1"/>
  <c r="O671" i="70"/>
  <c r="O272" i="70"/>
  <c r="O933" i="70"/>
  <c r="P933" i="70" s="1"/>
  <c r="O153" i="70"/>
  <c r="P153" i="70" s="1"/>
  <c r="O317" i="70"/>
  <c r="O240" i="70"/>
  <c r="O218" i="70"/>
  <c r="O488" i="70"/>
  <c r="O665" i="70"/>
  <c r="P665" i="70" s="1"/>
  <c r="O440" i="70"/>
  <c r="O82" i="70"/>
  <c r="P82" i="70" s="1"/>
  <c r="O357" i="70"/>
  <c r="P357" i="70" s="1"/>
  <c r="O742" i="70"/>
  <c r="P742" i="70" s="1"/>
  <c r="O223" i="70"/>
  <c r="P223" i="70" s="1"/>
  <c r="O481" i="70"/>
  <c r="P481" i="70" s="1"/>
  <c r="O316" i="70"/>
  <c r="P316" i="70" s="1"/>
  <c r="O351" i="70"/>
  <c r="O600" i="70"/>
  <c r="O607" i="70"/>
  <c r="O426" i="70"/>
  <c r="P426" i="70" s="1"/>
  <c r="O412" i="70"/>
  <c r="P412" i="70" s="1"/>
  <c r="O244" i="70"/>
  <c r="P244" i="70" s="1"/>
  <c r="O798" i="70"/>
  <c r="P798" i="70" s="1"/>
  <c r="O696" i="70"/>
  <c r="P696" i="70" s="1"/>
  <c r="O43" i="70"/>
  <c r="O273" i="70"/>
  <c r="P273" i="70" s="1"/>
  <c r="O968" i="70"/>
  <c r="O91" i="70"/>
  <c r="P91" i="70" s="1"/>
  <c r="O543" i="70"/>
  <c r="O858" i="70"/>
  <c r="O19" i="70"/>
  <c r="O648" i="70"/>
  <c r="O765" i="70"/>
  <c r="P765" i="70" s="1"/>
  <c r="O470" i="70"/>
  <c r="P470" i="70" s="1"/>
  <c r="O567" i="70"/>
  <c r="P567" i="70" s="1"/>
  <c r="O620" i="70"/>
  <c r="P620" i="70" s="1"/>
  <c r="O787" i="70"/>
  <c r="O22" i="70"/>
  <c r="P22" i="70" s="1"/>
  <c r="O655" i="70"/>
  <c r="P655" i="70" s="1"/>
  <c r="O358" i="70"/>
  <c r="P358" i="70" s="1"/>
  <c r="O668" i="70"/>
  <c r="O537" i="70"/>
  <c r="O808" i="70"/>
  <c r="P808" i="70" s="1"/>
  <c r="O155" i="70"/>
  <c r="O329" i="70"/>
  <c r="P329" i="70" s="1"/>
  <c r="O291" i="70"/>
  <c r="P291" i="70" s="1"/>
  <c r="O879" i="70"/>
  <c r="P879" i="70" s="1"/>
  <c r="O324" i="70"/>
  <c r="P324" i="70" s="1"/>
  <c r="O654" i="70"/>
  <c r="O585" i="70"/>
  <c r="P585" i="70" s="1"/>
  <c r="O269" i="70"/>
  <c r="P269" i="70" s="1"/>
  <c r="O991" i="70"/>
  <c r="P991" i="70" s="1"/>
  <c r="O853" i="70"/>
  <c r="O438" i="70"/>
  <c r="O840" i="70"/>
  <c r="P840" i="70" s="1"/>
  <c r="O21" i="70"/>
  <c r="O557" i="70"/>
  <c r="P557" i="70" s="1"/>
  <c r="O718" i="70"/>
  <c r="P718" i="70" s="1"/>
  <c r="O492" i="70"/>
  <c r="P492" i="70" s="1"/>
  <c r="O112" i="70"/>
  <c r="P112" i="70" s="1"/>
  <c r="O643" i="70"/>
  <c r="O405" i="70"/>
  <c r="P405" i="70" s="1"/>
  <c r="O614" i="70"/>
  <c r="P614" i="70" s="1"/>
  <c r="O468" i="70"/>
  <c r="P468" i="70" s="1"/>
  <c r="O603" i="70"/>
  <c r="O772" i="70"/>
  <c r="O900" i="70"/>
  <c r="O494" i="70"/>
  <c r="O572" i="70"/>
  <c r="P572" i="70" s="1"/>
  <c r="O544" i="70"/>
  <c r="P544" i="70" s="1"/>
  <c r="O20" i="70"/>
  <c r="P20" i="70" s="1"/>
  <c r="O634" i="70"/>
  <c r="P634" i="70" s="1"/>
  <c r="O861" i="70"/>
  <c r="P861" i="70" s="1"/>
  <c r="O755" i="70"/>
  <c r="P755" i="70" s="1"/>
  <c r="O854" i="70"/>
  <c r="P854" i="70" s="1"/>
  <c r="O593" i="70"/>
  <c r="P593" i="70" s="1"/>
  <c r="O623" i="70"/>
  <c r="O987" i="70"/>
  <c r="O466" i="70"/>
  <c r="O354" i="70"/>
  <c r="P354" i="70" s="1"/>
  <c r="O292" i="70"/>
  <c r="P292" i="70" s="1"/>
  <c r="O464" i="70"/>
  <c r="P464" i="70" s="1"/>
  <c r="O259" i="70"/>
  <c r="P259" i="70" s="1"/>
  <c r="O871" i="70"/>
  <c r="P871" i="70" s="1"/>
  <c r="O681" i="70"/>
  <c r="O942" i="70"/>
  <c r="P942" i="70" s="1"/>
  <c r="O50" i="70"/>
  <c r="P50" i="70" s="1"/>
  <c r="O294" i="70"/>
  <c r="P294" i="70" s="1"/>
  <c r="O889" i="70"/>
  <c r="O764" i="70"/>
  <c r="O268" i="70"/>
  <c r="O575" i="70"/>
  <c r="O860" i="70"/>
  <c r="O990" i="70"/>
  <c r="P990" i="70" s="1"/>
  <c r="O610" i="70"/>
  <c r="P610" i="70" s="1"/>
  <c r="O204" i="70"/>
  <c r="P204" i="70" s="1"/>
  <c r="O526" i="70"/>
  <c r="O533" i="70"/>
  <c r="P533" i="70" s="1"/>
  <c r="O95" i="70"/>
  <c r="P95" i="70" s="1"/>
  <c r="O912" i="70"/>
  <c r="P912" i="70" s="1"/>
  <c r="O514" i="70"/>
  <c r="O369" i="70"/>
  <c r="O899" i="70"/>
  <c r="O293" i="70"/>
  <c r="O892" i="70"/>
  <c r="P892" i="70" s="1"/>
  <c r="O736" i="70"/>
  <c r="O267" i="70"/>
  <c r="P267" i="70" s="1"/>
  <c r="O691" i="70"/>
  <c r="P691" i="70" s="1"/>
  <c r="O148" i="70"/>
  <c r="O701" i="70"/>
  <c r="O745" i="70"/>
  <c r="P745" i="70" s="1"/>
  <c r="O658" i="70"/>
  <c r="P658" i="70" s="1"/>
  <c r="O779" i="70"/>
  <c r="O864" i="70"/>
  <c r="O928" i="70"/>
  <c r="O499" i="70"/>
  <c r="O305" i="70"/>
  <c r="P305" i="70" s="1"/>
  <c r="O569" i="70"/>
  <c r="P569" i="70" s="1"/>
  <c r="O829" i="70"/>
  <c r="P829" i="70" s="1"/>
  <c r="O9" i="70"/>
  <c r="P9" i="70" s="1"/>
  <c r="O976" i="70"/>
  <c r="P976" i="70" s="1"/>
  <c r="O49" i="70"/>
  <c r="P49" i="70" s="1"/>
  <c r="O391" i="70"/>
  <c r="P391" i="70" s="1"/>
  <c r="O986" i="70"/>
  <c r="P986" i="70" s="1"/>
  <c r="O738" i="70"/>
  <c r="O967" i="70"/>
  <c r="O551" i="70"/>
  <c r="O910" i="70"/>
  <c r="P910" i="70" s="1"/>
  <c r="O590" i="70"/>
  <c r="P590" i="70" s="1"/>
  <c r="O565" i="70"/>
  <c r="P565" i="70" s="1"/>
  <c r="O523" i="70"/>
  <c r="P523" i="70" s="1"/>
  <c r="O33" i="70"/>
  <c r="P33" i="70" s="1"/>
  <c r="O815" i="70"/>
  <c r="O672" i="70"/>
  <c r="O248" i="70"/>
  <c r="P248" i="70" s="1"/>
  <c r="O830" i="70"/>
  <c r="P830" i="70" s="1"/>
  <c r="O47" i="70"/>
  <c r="O477" i="70"/>
  <c r="O46" i="70"/>
  <c r="O540" i="70"/>
  <c r="O10" i="70"/>
  <c r="P10" i="70" s="1"/>
  <c r="O708" i="70"/>
  <c r="P708" i="70" s="1"/>
  <c r="O195" i="70"/>
  <c r="P195" i="70" s="1"/>
  <c r="O146" i="70"/>
  <c r="P146" i="70" s="1"/>
  <c r="O74" i="70"/>
  <c r="O847" i="70"/>
  <c r="P847" i="70" s="1"/>
  <c r="O880" i="70"/>
  <c r="O581" i="70"/>
  <c r="P581" i="70" s="1"/>
  <c r="O449" i="70"/>
  <c r="O41" i="70"/>
  <c r="O444" i="70"/>
  <c r="O27" i="70"/>
  <c r="O693" i="70"/>
  <c r="P693" i="70" s="1"/>
  <c r="O781" i="70"/>
  <c r="P781" i="70" s="1"/>
  <c r="O496" i="70"/>
  <c r="P496" i="70" s="1"/>
  <c r="O84" i="70"/>
  <c r="P84" i="70" s="1"/>
  <c r="O530" i="70"/>
  <c r="O200" i="70"/>
  <c r="O577" i="70"/>
  <c r="O38" i="70"/>
  <c r="P38" i="70" s="1"/>
  <c r="O863" i="70"/>
  <c r="O791" i="70"/>
  <c r="O186" i="70"/>
  <c r="O617" i="70"/>
  <c r="O184" i="70"/>
  <c r="P184" i="70" s="1"/>
  <c r="O418" i="70"/>
  <c r="P418" i="70" s="1"/>
  <c r="O415" i="70"/>
  <c r="O777" i="70"/>
  <c r="P777" i="70" s="1"/>
  <c r="O191" i="70"/>
  <c r="P191" i="70" s="1"/>
  <c r="O261" i="70"/>
  <c r="P261" i="70" s="1"/>
  <c r="O802" i="70"/>
  <c r="P802" i="70" s="1"/>
  <c r="O677" i="70"/>
  <c r="P677" i="70" s="1"/>
  <c r="O406" i="70"/>
  <c r="O448" i="70"/>
  <c r="O383" i="70"/>
  <c r="O748" i="70"/>
  <c r="P748" i="70" s="1"/>
  <c r="O194" i="70"/>
  <c r="P194" i="70" s="1"/>
  <c r="O123" i="70"/>
  <c r="P123" i="70" s="1"/>
  <c r="O322" i="70"/>
  <c r="P322" i="70" s="1"/>
  <c r="O510" i="70"/>
  <c r="P510" i="70" s="1"/>
  <c r="O98" i="70"/>
  <c r="O810" i="70"/>
  <c r="O52" i="70"/>
  <c r="P52" i="70" s="1"/>
  <c r="O774" i="70"/>
  <c r="P774" i="70" s="1"/>
  <c r="O710" i="70"/>
  <c r="O919" i="70"/>
  <c r="O252" i="70"/>
  <c r="O490" i="70"/>
  <c r="O289" i="70"/>
  <c r="P289" i="70" s="1"/>
  <c r="O646" i="70"/>
  <c r="O70" i="70"/>
  <c r="P70" i="70" s="1"/>
  <c r="O493" i="70"/>
  <c r="P493" i="70" s="1"/>
  <c r="O229" i="70"/>
  <c r="P229" i="70" s="1"/>
  <c r="O905" i="70"/>
  <c r="O814" i="70"/>
  <c r="P814" i="70" s="1"/>
  <c r="O906" i="70"/>
  <c r="P906" i="70" s="1"/>
  <c r="O975" i="70"/>
  <c r="O882" i="70"/>
  <c r="O190" i="70"/>
  <c r="O29" i="70"/>
  <c r="P29" i="70" s="1"/>
  <c r="O14" i="70"/>
  <c r="P14" i="70" s="1"/>
  <c r="O99" i="70"/>
  <c r="O723" i="70"/>
  <c r="P723" i="70" s="1"/>
  <c r="O564" i="70"/>
  <c r="P564" i="70" s="1"/>
  <c r="O520" i="70"/>
  <c r="O209" i="70"/>
  <c r="P209" i="70" s="1"/>
  <c r="O459" i="70"/>
  <c r="P459" i="70" s="1"/>
  <c r="O456" i="70"/>
  <c r="P456" i="70" s="1"/>
  <c r="O275" i="70"/>
  <c r="O780" i="70"/>
  <c r="O839" i="70"/>
  <c r="O938" i="70"/>
  <c r="P938" i="70" s="1"/>
  <c r="O649" i="70"/>
  <c r="P649" i="70" s="1"/>
  <c r="O675" i="70"/>
  <c r="P675" i="70" s="1"/>
  <c r="O144" i="70"/>
  <c r="P144" i="70" s="1"/>
  <c r="O295" i="70"/>
  <c r="P295" i="70" s="1"/>
  <c r="O141" i="70"/>
  <c r="O271" i="70"/>
  <c r="O734" i="70"/>
  <c r="P734" i="70" s="1"/>
  <c r="O688" i="70"/>
  <c r="P688" i="70" s="1"/>
  <c r="O573" i="70"/>
  <c r="O172" i="70"/>
  <c r="O288" i="70"/>
  <c r="O484" i="70"/>
  <c r="P484" i="70" s="1"/>
  <c r="O751" i="70"/>
  <c r="O198" i="70"/>
  <c r="P198" i="70" s="1"/>
  <c r="O403" i="70"/>
  <c r="O717" i="70"/>
  <c r="P717" i="70" s="1"/>
  <c r="O771" i="70"/>
  <c r="O390" i="70"/>
  <c r="P390" i="70" s="1"/>
  <c r="O944" i="70"/>
  <c r="P944" i="70" s="1"/>
  <c r="O460" i="70"/>
  <c r="P460" i="70" s="1"/>
  <c r="O548" i="70"/>
  <c r="O336" i="70"/>
  <c r="O97" i="70"/>
  <c r="O230" i="70"/>
  <c r="O139" i="70"/>
  <c r="O506" i="70"/>
  <c r="P506" i="70" s="1"/>
  <c r="O45" i="70"/>
  <c r="O964" i="70"/>
  <c r="P964" i="70" s="1"/>
  <c r="O59" i="70"/>
  <c r="O138" i="70"/>
  <c r="P138" i="70" s="1"/>
  <c r="O625" i="70"/>
  <c r="P625" i="70" s="1"/>
  <c r="O763" i="70"/>
  <c r="P763" i="70" s="1"/>
  <c r="O424" i="70"/>
  <c r="O622" i="70"/>
  <c r="O331" i="70"/>
  <c r="O66" i="70"/>
  <c r="P66" i="70" s="1"/>
  <c r="O214" i="70"/>
  <c r="O472" i="70"/>
  <c r="P472" i="70" s="1"/>
  <c r="O822" i="70"/>
  <c r="O177" i="70"/>
  <c r="P177" i="70" s="1"/>
  <c r="O174" i="70"/>
  <c r="O953" i="70"/>
  <c r="P953" i="70" s="1"/>
  <c r="O857" i="70"/>
  <c r="P857" i="70" s="1"/>
  <c r="O950" i="70"/>
  <c r="P950" i="70" s="1"/>
  <c r="O752" i="70"/>
  <c r="O65" i="70"/>
  <c r="O859" i="70"/>
  <c r="O330" i="70"/>
  <c r="O574" i="70"/>
  <c r="P574" i="70" s="1"/>
  <c r="O428" i="70"/>
  <c r="P428" i="70" s="1"/>
  <c r="O915" i="70"/>
  <c r="P915" i="70" s="1"/>
  <c r="O86" i="70"/>
  <c r="P86" i="70" s="1"/>
  <c r="O402" i="70"/>
  <c r="O489" i="70"/>
  <c r="P489" i="70" s="1"/>
  <c r="O34" i="70"/>
  <c r="P34" i="70" s="1"/>
  <c r="O212" i="70"/>
  <c r="P212" i="70" s="1"/>
  <c r="O609" i="70"/>
  <c r="O319" i="70"/>
  <c r="O37" i="70"/>
  <c r="O55" i="70"/>
  <c r="P55" i="70" s="1"/>
  <c r="O235" i="70"/>
  <c r="P235" i="70" s="1"/>
  <c r="O884" i="70"/>
  <c r="P884" i="70" s="1"/>
  <c r="O948" i="70"/>
  <c r="P948" i="70" s="1"/>
  <c r="O57" i="70"/>
  <c r="P57" i="70" s="1"/>
  <c r="O125" i="70"/>
  <c r="P125" i="70" s="1"/>
  <c r="O827" i="70"/>
  <c r="P827" i="70" s="1"/>
  <c r="O984" i="70"/>
  <c r="P984" i="70" s="1"/>
  <c r="O705" i="70"/>
  <c r="P705" i="70" s="1"/>
  <c r="O904" i="70"/>
  <c r="O702" i="70"/>
  <c r="O756" i="70"/>
  <c r="P756" i="70" s="1"/>
  <c r="O556" i="70"/>
  <c r="O149" i="70"/>
  <c r="P149" i="70" s="1"/>
  <c r="O310" i="70"/>
  <c r="O806" i="70"/>
  <c r="P806" i="70" s="1"/>
  <c r="O834" i="70"/>
  <c r="P834" i="70" s="1"/>
  <c r="O333" i="70"/>
  <c r="O158" i="70"/>
  <c r="P158" i="70" s="1"/>
  <c r="O467" i="70"/>
  <c r="P467" i="70" s="1"/>
  <c r="O616" i="70"/>
  <c r="P616" i="70" s="1"/>
  <c r="O260" i="70"/>
  <c r="O219" i="70"/>
  <c r="O669" i="70"/>
  <c r="O113" i="70"/>
  <c r="O157" i="70"/>
  <c r="P157" i="70" s="1"/>
  <c r="O182" i="70"/>
  <c r="P182" i="70" s="1"/>
  <c r="O746" i="70"/>
  <c r="P746" i="70" s="1"/>
  <c r="O743" i="70"/>
  <c r="P743" i="70" s="1"/>
  <c r="O165" i="70"/>
  <c r="P165" i="70" s="1"/>
  <c r="O401" i="70"/>
  <c r="P401" i="70" s="1"/>
  <c r="O924" i="70"/>
  <c r="P924" i="70" s="1"/>
  <c r="O486" i="70"/>
  <c r="P486" i="70" s="1"/>
  <c r="O51" i="70"/>
  <c r="O793" i="70"/>
  <c r="O455" i="70"/>
  <c r="O462" i="70"/>
  <c r="P462" i="70" s="1"/>
  <c r="O851" i="70"/>
  <c r="P851" i="70" s="1"/>
  <c r="O409" i="70"/>
  <c r="P409" i="70" s="1"/>
  <c r="O298" i="70"/>
  <c r="P298" i="70" s="1"/>
  <c r="O71" i="70"/>
  <c r="P71" i="70" s="1"/>
  <c r="O555" i="70"/>
  <c r="O35" i="70"/>
  <c r="P35" i="70" s="1"/>
  <c r="O28" i="70"/>
  <c r="O837" i="70"/>
  <c r="P837" i="70" s="1"/>
  <c r="O934" i="70"/>
  <c r="O517" i="70"/>
  <c r="O865" i="70"/>
  <c r="O224" i="70"/>
  <c r="O739" i="70"/>
  <c r="P739" i="70" s="1"/>
  <c r="O471" i="70"/>
  <c r="P471" i="70" s="1"/>
  <c r="O458" i="70"/>
  <c r="O242" i="70"/>
  <c r="P242" i="70" s="1"/>
  <c r="O640" i="70"/>
  <c r="O202" i="70"/>
  <c r="P202" i="70" s="1"/>
  <c r="O759" i="70"/>
  <c r="P759" i="70" s="1"/>
  <c r="O323" i="70"/>
  <c r="P323" i="70" s="1"/>
  <c r="O698" i="70"/>
  <c r="O413" i="70"/>
  <c r="O846" i="70"/>
  <c r="O115" i="70"/>
  <c r="O961" i="70"/>
  <c r="P961" i="70" s="1"/>
  <c r="O352" i="70"/>
  <c r="O733" i="70"/>
  <c r="P733" i="70" s="1"/>
  <c r="O106" i="70"/>
  <c r="P106" i="70" s="1"/>
  <c r="O504" i="70"/>
  <c r="O373" i="70"/>
  <c r="P373" i="70" s="1"/>
  <c r="O836" i="70"/>
  <c r="P836" i="70" s="1"/>
  <c r="O807" i="70"/>
  <c r="P807" i="70" s="1"/>
  <c r="O124" i="70"/>
  <c r="O31" i="70"/>
  <c r="O386" i="70"/>
  <c r="P386" i="70" s="1"/>
  <c r="O686" i="70"/>
  <c r="O970" i="70"/>
  <c r="P970" i="70" s="1"/>
  <c r="O64" i="70"/>
  <c r="P64" i="70" s="1"/>
  <c r="O538" i="70"/>
  <c r="O868" i="70"/>
  <c r="P868" i="70" s="1"/>
  <c r="O196" i="70"/>
  <c r="O154" i="70"/>
  <c r="P154" i="70" s="1"/>
  <c r="O92" i="70"/>
  <c r="O164" i="70"/>
  <c r="P164" i="70" s="1"/>
  <c r="O217" i="70"/>
  <c r="O243" i="70"/>
  <c r="O898" i="70"/>
  <c r="O206" i="70"/>
  <c r="P206" i="70" s="1"/>
  <c r="O432" i="70"/>
  <c r="P432" i="70" s="1"/>
  <c r="O429" i="70"/>
  <c r="O44" i="70"/>
  <c r="P44" i="70" s="1"/>
  <c r="O554" i="70"/>
  <c r="P554" i="70" s="1"/>
  <c r="O917" i="70"/>
  <c r="O522" i="70"/>
  <c r="P522" i="70" s="1"/>
  <c r="O512" i="70"/>
  <c r="P512" i="70" s="1"/>
  <c r="O364" i="70"/>
  <c r="P364" i="70" s="1"/>
  <c r="O989" i="70"/>
  <c r="O937" i="70"/>
  <c r="O54" i="70"/>
  <c r="O843" i="70"/>
  <c r="O215" i="70"/>
  <c r="P215" i="70" s="1"/>
  <c r="O784" i="70"/>
  <c r="P784" i="70" s="1"/>
  <c r="O393" i="70"/>
  <c r="P393" i="70" s="1"/>
  <c r="O237" i="70"/>
  <c r="P237" i="70" s="1"/>
  <c r="O636" i="70"/>
  <c r="O757" i="70"/>
  <c r="P757" i="70" s="1"/>
  <c r="O803" i="70"/>
  <c r="P803" i="70" s="1"/>
  <c r="O173" i="70"/>
  <c r="P173" i="70" s="1"/>
  <c r="O816" i="70"/>
  <c r="O61" i="70"/>
  <c r="O547" i="70"/>
  <c r="O744" i="70"/>
  <c r="O436" i="70"/>
  <c r="O874" i="70"/>
  <c r="P874" i="70" s="1"/>
  <c r="O954" i="70"/>
  <c r="O582" i="70"/>
  <c r="P582" i="70" s="1"/>
  <c r="O236" i="70"/>
  <c r="P236" i="70" s="1"/>
  <c r="O314" i="70"/>
  <c r="P314" i="70" s="1"/>
  <c r="O479" i="70"/>
  <c r="P479" i="70" s="1"/>
  <c r="O378" i="70"/>
  <c r="P378" i="70" s="1"/>
  <c r="O576" i="70"/>
  <c r="O659" i="70"/>
  <c r="O753" i="70"/>
  <c r="O374" i="70"/>
  <c r="O728" i="70"/>
  <c r="O552" i="70"/>
  <c r="P552" i="70" s="1"/>
  <c r="O228" i="70"/>
  <c r="P228" i="70" s="1"/>
  <c r="O379" i="70"/>
  <c r="P379" i="70" s="1"/>
  <c r="O797" i="70"/>
  <c r="P797" i="70" s="1"/>
  <c r="O338" i="70"/>
  <c r="P338" i="70" s="1"/>
  <c r="O890" i="70"/>
  <c r="O792" i="70"/>
  <c r="P792" i="70" s="1"/>
  <c r="O388" i="70"/>
  <c r="O826" i="70"/>
  <c r="O395" i="70"/>
  <c r="O307" i="70"/>
  <c r="O508" i="70"/>
  <c r="P508" i="70" s="1"/>
  <c r="O339" i="70"/>
  <c r="O852" i="70"/>
  <c r="P852" i="70" s="1"/>
  <c r="O637" i="70"/>
  <c r="P637" i="70" s="1"/>
  <c r="O83" i="70"/>
  <c r="O452" i="70"/>
  <c r="P452" i="70" s="1"/>
  <c r="O883" i="70"/>
  <c r="P883" i="70" s="1"/>
  <c r="O16" i="70"/>
  <c r="P16" i="70" s="1"/>
  <c r="O80" i="70"/>
  <c r="O641" i="70"/>
  <c r="O450" i="70"/>
  <c r="O519" i="70"/>
  <c r="P519" i="70" s="1"/>
  <c r="O596" i="70"/>
  <c r="P596" i="70" s="1"/>
  <c r="O664" i="70"/>
  <c r="O8" i="70"/>
  <c r="P8" i="70" s="1"/>
  <c r="O241" i="70"/>
  <c r="P241" i="70" s="1"/>
  <c r="O131" i="70"/>
  <c r="O377" i="70"/>
  <c r="P377" i="70" s="1"/>
  <c r="O726" i="70"/>
  <c r="P726" i="70" s="1"/>
  <c r="O348" i="70"/>
  <c r="P348" i="70" s="1"/>
  <c r="O653" i="70"/>
  <c r="O965" i="70"/>
  <c r="O257" i="70"/>
  <c r="O69" i="70"/>
  <c r="O587" i="70"/>
  <c r="P587" i="70" s="1"/>
  <c r="O321" i="70"/>
  <c r="O638" i="70"/>
  <c r="P638" i="70" s="1"/>
  <c r="O6" i="70"/>
  <c r="P6" i="70" s="1"/>
  <c r="O90" i="70"/>
  <c r="O253" i="70"/>
  <c r="P253" i="70" s="1"/>
  <c r="O7" i="70"/>
  <c r="P7" i="70" s="1"/>
  <c r="O79" i="70"/>
  <c r="P79" i="70" s="1"/>
  <c r="O249" i="70"/>
  <c r="O197" i="70"/>
  <c r="O222" i="70"/>
  <c r="O697" i="70"/>
  <c r="O561" i="70"/>
  <c r="P561" i="70" s="1"/>
  <c r="O673" i="70"/>
  <c r="P673" i="70" s="1"/>
  <c r="O782" i="70"/>
  <c r="P782" i="70" s="1"/>
  <c r="O943" i="70"/>
  <c r="P943" i="70" s="1"/>
  <c r="O824" i="70"/>
  <c r="O923" i="70"/>
  <c r="O371" i="70"/>
  <c r="P371" i="70" s="1"/>
  <c r="O957" i="70"/>
  <c r="P957" i="70" s="1"/>
  <c r="O133" i="70"/>
  <c r="O885" i="70"/>
  <c r="O703" i="70"/>
  <c r="P703" i="70" s="1"/>
  <c r="O417" i="70"/>
  <c r="P417" i="70" s="1"/>
  <c r="O762" i="70"/>
  <c r="P762" i="70" s="1"/>
  <c r="O266" i="70"/>
  <c r="P266" i="70" s="1"/>
  <c r="O660" i="70"/>
  <c r="P660" i="70" s="1"/>
  <c r="O81" i="70"/>
  <c r="P81" i="70" s="1"/>
  <c r="O147" i="70"/>
  <c r="O152" i="70"/>
  <c r="P152" i="70" s="1"/>
  <c r="O761" i="70"/>
  <c r="P761" i="70" s="1"/>
  <c r="O849" i="70"/>
  <c r="P849" i="70" s="1"/>
  <c r="O913" i="70"/>
  <c r="O760" i="70"/>
  <c r="O13" i="70"/>
  <c r="O907" i="70"/>
  <c r="O491" i="70"/>
  <c r="O595" i="70"/>
  <c r="O525" i="70"/>
  <c r="P525" i="70" s="1"/>
  <c r="O93" i="70"/>
  <c r="P93" i="70" s="1"/>
  <c r="O170" i="70"/>
  <c r="O856" i="70"/>
  <c r="O901" i="70"/>
  <c r="P901" i="70" s="1"/>
  <c r="O334" i="70"/>
  <c r="P334" i="70" s="1"/>
  <c r="O166" i="70"/>
  <c r="O475" i="70"/>
  <c r="O823" i="70"/>
  <c r="O903" i="70"/>
  <c r="P903" i="70" s="1"/>
  <c r="O121" i="70"/>
  <c r="P121" i="70" s="1"/>
  <c r="O181" i="70"/>
  <c r="P181" i="70" s="1"/>
  <c r="O531" i="70"/>
  <c r="P531" i="70" s="1"/>
  <c r="O963" i="70"/>
  <c r="P963" i="70" s="1"/>
  <c r="O535" i="70"/>
  <c r="O270" i="70"/>
  <c r="P270" i="70" s="1"/>
  <c r="O789" i="70"/>
  <c r="P789" i="70" s="1"/>
  <c r="O939" i="70"/>
  <c r="P939" i="70" s="1"/>
  <c r="O985" i="70"/>
  <c r="O407" i="70"/>
  <c r="O716" i="70"/>
  <c r="O642" i="70"/>
  <c r="P642" i="70" s="1"/>
  <c r="O795" i="70"/>
  <c r="P795" i="70" s="1"/>
  <c r="O521" i="70"/>
  <c r="O372" i="70"/>
  <c r="P372" i="70" s="1"/>
  <c r="O932" i="70"/>
  <c r="P932" i="70" s="1"/>
  <c r="O612" i="70"/>
  <c r="O845" i="70"/>
  <c r="P845" i="70" s="1"/>
  <c r="O813" i="70"/>
  <c r="P813" i="70" s="1"/>
  <c r="O171" i="70"/>
  <c r="P171" i="70" s="1"/>
  <c r="O187" i="70"/>
  <c r="O280" i="70"/>
  <c r="O411" i="70"/>
  <c r="O78" i="70"/>
  <c r="O674" i="70"/>
  <c r="P674" i="70" s="1"/>
  <c r="O290" i="70"/>
  <c r="P290" i="70" s="1"/>
  <c r="O844" i="70"/>
  <c r="P844" i="70" s="1"/>
  <c r="O192" i="70"/>
  <c r="P192" i="70" s="1"/>
  <c r="O480" i="70"/>
  <c r="O320" i="70"/>
  <c r="O297" i="70"/>
  <c r="P297" i="70" s="1"/>
  <c r="O812" i="70"/>
  <c r="P812" i="70" s="1"/>
  <c r="O356" i="70"/>
  <c r="O790" i="70"/>
  <c r="O430" i="70"/>
  <c r="O841" i="70"/>
  <c r="P841" i="70" s="1"/>
  <c r="O502" i="70"/>
  <c r="P502" i="70" s="1"/>
  <c r="O601" i="70"/>
  <c r="P601" i="70" s="1"/>
  <c r="O265" i="70"/>
  <c r="O589" i="70"/>
  <c r="P589" i="70" s="1"/>
  <c r="O313" i="70"/>
  <c r="O332" i="70"/>
  <c r="P332" i="70" s="1"/>
  <c r="O679" i="70"/>
  <c r="P679" i="70" s="1"/>
  <c r="O88" i="70"/>
  <c r="P88" i="70" s="1"/>
  <c r="O894" i="70"/>
  <c r="O169" i="70"/>
  <c r="O619" i="70"/>
  <c r="O441" i="70"/>
  <c r="P441" i="70" s="1"/>
  <c r="O518" i="70"/>
  <c r="P518" i="70" s="1"/>
  <c r="O947" i="70"/>
  <c r="P947" i="70" s="1"/>
  <c r="O77" i="70"/>
  <c r="P77" i="70" s="1"/>
  <c r="O363" i="70"/>
  <c r="P363" i="70" s="1"/>
  <c r="O255" i="70"/>
  <c r="O129" i="70"/>
  <c r="P129" i="70" s="1"/>
  <c r="O410" i="70"/>
  <c r="P410" i="70" s="1"/>
  <c r="O632" i="70"/>
  <c r="P632" i="70" s="1"/>
  <c r="O161" i="70"/>
  <c r="O63" i="70"/>
  <c r="O385" i="70"/>
  <c r="O478" i="70"/>
  <c r="P478" i="70" s="1"/>
  <c r="O398" i="70"/>
  <c r="P398" i="70" s="1"/>
  <c r="O788" i="70"/>
  <c r="P788" i="70" s="1"/>
  <c r="O370" i="70"/>
  <c r="P370" i="70" s="1"/>
  <c r="O842" i="70"/>
  <c r="P842" i="70" s="1"/>
  <c r="O315" i="70"/>
  <c r="O627" i="70"/>
  <c r="O887" i="70"/>
  <c r="P887" i="70" s="1"/>
  <c r="O48" i="70"/>
  <c r="P48" i="70" s="1"/>
  <c r="O36" i="70"/>
  <c r="O828" i="70"/>
  <c r="O541" i="70"/>
  <c r="O969" i="70"/>
  <c r="P969" i="70" s="1"/>
  <c r="O122" i="70"/>
  <c r="P122" i="70" s="1"/>
  <c r="O136" i="70"/>
  <c r="P136" i="70" s="1"/>
  <c r="O605" i="70"/>
  <c r="P605" i="70" s="1"/>
  <c r="O821" i="70"/>
  <c r="P821" i="70" s="1"/>
  <c r="O699" i="70"/>
  <c r="O423" i="70"/>
  <c r="P423" i="70" s="1"/>
  <c r="O32" i="70"/>
  <c r="O629" i="70"/>
  <c r="P629" i="70" s="1"/>
  <c r="O776" i="70"/>
  <c r="O539" i="70"/>
  <c r="O433" i="70"/>
  <c r="P433" i="70" s="1"/>
  <c r="O811" i="70"/>
  <c r="O958" i="70"/>
  <c r="P958" i="70" s="1"/>
  <c r="O457" i="70"/>
  <c r="P457" i="70" s="1"/>
  <c r="O941" i="70"/>
  <c r="P941" i="70" s="1"/>
  <c r="O645" i="70"/>
  <c r="P645" i="70" s="1"/>
  <c r="O624" i="70"/>
  <c r="O678" i="70"/>
  <c r="P678" i="70" s="1"/>
  <c r="O500" i="70"/>
  <c r="O866" i="70"/>
  <c r="P866" i="70" s="1"/>
  <c r="O606" i="70"/>
  <c r="O343" i="70"/>
  <c r="O419" i="70"/>
  <c r="O747" i="70"/>
  <c r="O42" i="70"/>
  <c r="P42" i="70" s="1"/>
  <c r="O682" i="70"/>
  <c r="P682" i="70" s="1"/>
  <c r="O446" i="70"/>
  <c r="P446" i="70" s="1"/>
  <c r="O666" i="70"/>
  <c r="P666" i="70" s="1"/>
  <c r="O783" i="70"/>
  <c r="O714" i="70"/>
  <c r="P714" i="70" s="1"/>
  <c r="O583" i="70"/>
  <c r="P583" i="70" s="1"/>
  <c r="O175" i="70"/>
  <c r="P175" i="70" s="1"/>
  <c r="O344" i="70"/>
  <c r="O670" i="70"/>
  <c r="O68" i="70"/>
  <c r="P68" i="70" s="1"/>
  <c r="O159" i="70"/>
  <c r="O381" i="70"/>
  <c r="P381" i="70" s="1"/>
  <c r="O800" i="70"/>
  <c r="O667" i="70"/>
  <c r="O825" i="70"/>
  <c r="P825" i="70" s="1"/>
  <c r="O67" i="70"/>
  <c r="O301" i="70"/>
  <c r="P301" i="70" s="1"/>
  <c r="O365" i="70"/>
  <c r="P365" i="70" s="1"/>
  <c r="O276" i="70"/>
  <c r="P276" i="70" s="1"/>
  <c r="O26" i="70"/>
  <c r="O983" i="70"/>
  <c r="O447" i="70"/>
  <c r="O361" i="70"/>
  <c r="O359" i="70"/>
  <c r="O30" i="70"/>
  <c r="P30" i="70" s="1"/>
  <c r="O615" i="70"/>
  <c r="P615" i="70" s="1"/>
  <c r="O549" i="70"/>
  <c r="P549" i="70" s="1"/>
  <c r="O353" i="70"/>
  <c r="P353" i="70" s="1"/>
  <c r="O709" i="70"/>
  <c r="P709" i="70" s="1"/>
  <c r="O608" i="70"/>
  <c r="P608" i="70" s="1"/>
  <c r="O11" i="70"/>
  <c r="P11" i="70" s="1"/>
  <c r="O809" i="70"/>
  <c r="O626" i="70"/>
  <c r="O227" i="70"/>
  <c r="O972" i="70"/>
  <c r="O110" i="70"/>
  <c r="P110" i="70" s="1"/>
  <c r="O981" i="70"/>
  <c r="P981" i="70" s="1"/>
  <c r="O116" i="70"/>
  <c r="P116" i="70" s="1"/>
  <c r="O988" i="70"/>
  <c r="P988" i="70" s="1"/>
  <c r="O628" i="70"/>
  <c r="O256" i="70"/>
  <c r="P256" i="70" s="1"/>
  <c r="O960" i="70"/>
  <c r="P960" i="70" s="1"/>
  <c r="O896" i="70"/>
  <c r="P896" i="70" s="1"/>
  <c r="O656" i="70"/>
  <c r="O380" i="70"/>
  <c r="O461" i="70"/>
  <c r="O238" i="70"/>
  <c r="P238" i="70" s="1"/>
  <c r="O233" i="70"/>
  <c r="P233" i="70" s="1"/>
  <c r="O908" i="70"/>
  <c r="P908" i="70" s="1"/>
  <c r="O732" i="70"/>
  <c r="P732" i="70" s="1"/>
  <c r="O588" i="70"/>
  <c r="P588" i="70" s="1"/>
  <c r="O108" i="70"/>
  <c r="O766" i="70"/>
  <c r="P766" i="70" s="1"/>
  <c r="O396" i="70"/>
  <c r="P396" i="70" s="1"/>
  <c r="O327" i="70"/>
  <c r="P327" i="70" s="1"/>
  <c r="O375" i="70"/>
  <c r="O740" i="70"/>
  <c r="O881" i="70"/>
  <c r="O286" i="70"/>
  <c r="P286" i="70" s="1"/>
  <c r="O511" i="70"/>
  <c r="P511" i="70" s="1"/>
  <c r="O707" i="70"/>
  <c r="P707" i="70" s="1"/>
  <c r="O201" i="70"/>
  <c r="P201" i="70" s="1"/>
  <c r="O366" i="70"/>
  <c r="P366" i="70" s="1"/>
  <c r="O602" i="70"/>
  <c r="P602" i="70" s="1"/>
  <c r="O715" i="70"/>
  <c r="O931" i="70"/>
  <c r="P931" i="70" s="1"/>
  <c r="O150" i="70"/>
  <c r="P150" i="70" s="1"/>
  <c r="O60" i="70"/>
  <c r="O524" i="70"/>
  <c r="O618" i="70"/>
  <c r="O278" i="70"/>
  <c r="P278" i="70" s="1"/>
  <c r="O185" i="70"/>
  <c r="P185" i="70" s="1"/>
  <c r="O140" i="70"/>
  <c r="P140" i="70" s="1"/>
  <c r="O234" i="70"/>
  <c r="P234" i="70" s="1"/>
  <c r="O199" i="70"/>
  <c r="P199" i="70" s="1"/>
  <c r="O247" i="70"/>
  <c r="O560" i="70"/>
  <c r="P560" i="70" s="1"/>
  <c r="O303" i="70"/>
  <c r="P303" i="70" s="1"/>
  <c r="O404" i="70"/>
  <c r="P404" i="70" s="1"/>
  <c r="O877" i="70"/>
  <c r="O630" i="70"/>
  <c r="O804" i="70"/>
  <c r="P804" i="70" s="1"/>
  <c r="O12" i="70"/>
  <c r="P12" i="70" s="1"/>
  <c r="O208" i="70"/>
  <c r="P208" i="70" s="1"/>
  <c r="O980" i="70"/>
  <c r="P980" i="70" s="1"/>
  <c r="O735" i="70"/>
  <c r="P735" i="70" s="1"/>
  <c r="O867" i="70"/>
  <c r="P867" i="70" s="1"/>
  <c r="O936" i="70"/>
  <c r="P936" i="70" s="1"/>
  <c r="M384" i="70"/>
  <c r="N384" i="70" s="1"/>
  <c r="M689" i="70"/>
  <c r="N689" i="70" s="1"/>
  <c r="M977" i="70"/>
  <c r="N977" i="70" s="1"/>
  <c r="M876" i="70"/>
  <c r="M818" i="70"/>
  <c r="M421" i="70"/>
  <c r="N421" i="70" s="1"/>
  <c r="M168" i="70"/>
  <c r="M326" i="70"/>
  <c r="N326" i="70" s="1"/>
  <c r="M973" i="70"/>
  <c r="N973" i="70" s="1"/>
  <c r="M895" i="70"/>
  <c r="M132" i="70"/>
  <c r="N132" i="70" s="1"/>
  <c r="M657" i="70"/>
  <c r="N657" i="70" s="1"/>
  <c r="M145" i="70"/>
  <c r="N145" i="70" s="1"/>
  <c r="M312" i="70"/>
  <c r="N312" i="70" s="1"/>
  <c r="M546" i="70"/>
  <c r="N546" i="70" s="1"/>
  <c r="M902" i="70"/>
  <c r="M399" i="70"/>
  <c r="M342" i="70"/>
  <c r="M485" i="70"/>
  <c r="M346" i="70"/>
  <c r="N346" i="70" s="1"/>
  <c r="M397" i="70"/>
  <c r="N397" i="70" s="1"/>
  <c r="M778" i="70"/>
  <c r="N778" i="70" s="1"/>
  <c r="M213" i="70"/>
  <c r="N213" i="70" s="1"/>
  <c r="M785" i="70"/>
  <c r="M878" i="70"/>
  <c r="N878" i="70" s="1"/>
  <c r="M416" i="70"/>
  <c r="N416" i="70" s="1"/>
  <c r="M376" i="70"/>
  <c r="N376" i="70" s="1"/>
  <c r="M445" i="70"/>
  <c r="M962" i="70"/>
  <c r="M56" i="70"/>
  <c r="M724" i="70"/>
  <c r="M453" i="70"/>
  <c r="N453" i="70" s="1"/>
  <c r="M568" i="70"/>
  <c r="N568" i="70" s="1"/>
  <c r="M211" i="70"/>
  <c r="N211" i="70" s="1"/>
  <c r="M163" i="70"/>
  <c r="N163" i="70" s="1"/>
  <c r="M503" i="70"/>
  <c r="M956" i="70"/>
  <c r="N956" i="70" s="1"/>
  <c r="M690" i="70"/>
  <c r="N690" i="70" s="1"/>
  <c r="M869" i="70"/>
  <c r="N869" i="70" s="1"/>
  <c r="M796" i="70"/>
  <c r="M126" i="70"/>
  <c r="M750" i="70"/>
  <c r="N750" i="70" s="1"/>
  <c r="M550" i="70"/>
  <c r="M773" i="70"/>
  <c r="M647" i="70"/>
  <c r="N647" i="70" s="1"/>
  <c r="M831" i="70"/>
  <c r="N831" i="70" s="1"/>
  <c r="M749" i="70"/>
  <c r="N749" i="70" s="1"/>
  <c r="M768" i="70"/>
  <c r="M758" i="70"/>
  <c r="M422" i="70"/>
  <c r="N422" i="70" s="1"/>
  <c r="M687" i="70"/>
  <c r="N687" i="70" s="1"/>
  <c r="M528" i="70"/>
  <c r="M516" i="70"/>
  <c r="M442" i="70"/>
  <c r="M929" i="70"/>
  <c r="N929" i="70" s="1"/>
  <c r="M498" i="70"/>
  <c r="N498" i="70" s="1"/>
  <c r="M392" i="70"/>
  <c r="N392" i="70" s="1"/>
  <c r="M232" i="70"/>
  <c r="N232" i="70" s="1"/>
  <c r="M299" i="70"/>
  <c r="N299" i="70" s="1"/>
  <c r="M104" i="70"/>
  <c r="M311" i="70"/>
  <c r="M875" i="70"/>
  <c r="N875" i="70" s="1"/>
  <c r="M731" i="70"/>
  <c r="N731" i="70" s="1"/>
  <c r="M786" i="70"/>
  <c r="M835" i="70"/>
  <c r="M400" i="70"/>
  <c r="N400" i="70" s="1"/>
  <c r="M676" i="70"/>
  <c r="M592" i="70"/>
  <c r="N592" i="70" s="1"/>
  <c r="M769" i="70"/>
  <c r="N769" i="70" s="1"/>
  <c r="M817" i="70"/>
  <c r="N817" i="70" s="1"/>
  <c r="M945" i="70"/>
  <c r="N945" i="70" s="1"/>
  <c r="M100" i="70"/>
  <c r="M650" i="70"/>
  <c r="N650" i="70" s="1"/>
  <c r="M598" i="70"/>
  <c r="N598" i="70" s="1"/>
  <c r="M754" i="70"/>
  <c r="N754" i="70" s="1"/>
  <c r="M283" i="70"/>
  <c r="M431" i="70"/>
  <c r="M40" i="70"/>
  <c r="M671" i="70"/>
  <c r="M272" i="70"/>
  <c r="M933" i="70"/>
  <c r="N933" i="70" s="1"/>
  <c r="M153" i="70"/>
  <c r="N153" i="70" s="1"/>
  <c r="M317" i="70"/>
  <c r="N317" i="70" s="1"/>
  <c r="M240" i="70"/>
  <c r="M218" i="70"/>
  <c r="M488" i="70"/>
  <c r="N488" i="70" s="1"/>
  <c r="M665" i="70"/>
  <c r="N665" i="70" s="1"/>
  <c r="M440" i="70"/>
  <c r="M82" i="70"/>
  <c r="M357" i="70"/>
  <c r="M742" i="70"/>
  <c r="M223" i="70"/>
  <c r="N223" i="70" s="1"/>
  <c r="M481" i="70"/>
  <c r="M316" i="70"/>
  <c r="N316" i="70" s="1"/>
  <c r="M351" i="70"/>
  <c r="N351" i="70" s="1"/>
  <c r="M600" i="70"/>
  <c r="M607" i="70"/>
  <c r="M426" i="70"/>
  <c r="N426" i="70" s="1"/>
  <c r="M412" i="70"/>
  <c r="N412" i="70" s="1"/>
  <c r="M244" i="70"/>
  <c r="M798" i="70"/>
  <c r="M696" i="70"/>
  <c r="M43" i="70"/>
  <c r="M273" i="70"/>
  <c r="M968" i="70"/>
  <c r="N968" i="70" s="1"/>
  <c r="M91" i="70"/>
  <c r="N91" i="70" s="1"/>
  <c r="M543" i="70"/>
  <c r="N543" i="70" s="1"/>
  <c r="M858" i="70"/>
  <c r="M19" i="70"/>
  <c r="N19" i="70" s="1"/>
  <c r="M648" i="70"/>
  <c r="N648" i="70" s="1"/>
  <c r="M765" i="70"/>
  <c r="N765" i="70" s="1"/>
  <c r="M470" i="70"/>
  <c r="M567" i="70"/>
  <c r="M620" i="70"/>
  <c r="N620" i="70" s="1"/>
  <c r="M787" i="70"/>
  <c r="N787" i="70" s="1"/>
  <c r="M22" i="70"/>
  <c r="N22" i="70" s="1"/>
  <c r="M655" i="70"/>
  <c r="N655" i="70" s="1"/>
  <c r="M358" i="70"/>
  <c r="N358" i="70" s="1"/>
  <c r="M668" i="70"/>
  <c r="N668" i="70" s="1"/>
  <c r="M537" i="70"/>
  <c r="N537" i="70" s="1"/>
  <c r="M808" i="70"/>
  <c r="M155" i="70"/>
  <c r="N155" i="70" s="1"/>
  <c r="M329" i="70"/>
  <c r="N329" i="70" s="1"/>
  <c r="M291" i="70"/>
  <c r="M879" i="70"/>
  <c r="M324" i="70"/>
  <c r="M654" i="70"/>
  <c r="M585" i="70"/>
  <c r="N585" i="70" s="1"/>
  <c r="M269" i="70"/>
  <c r="M991" i="70"/>
  <c r="N991" i="70" s="1"/>
  <c r="M853" i="70"/>
  <c r="N853" i="70" s="1"/>
  <c r="M438" i="70"/>
  <c r="N438" i="70" s="1"/>
  <c r="M840" i="70"/>
  <c r="N840" i="70" s="1"/>
  <c r="M21" i="70"/>
  <c r="M557" i="70"/>
  <c r="N557" i="70" s="1"/>
  <c r="M718" i="70"/>
  <c r="M492" i="70"/>
  <c r="M112" i="70"/>
  <c r="N112" i="70" s="1"/>
  <c r="M643" i="70"/>
  <c r="N643" i="70" s="1"/>
  <c r="M405" i="70"/>
  <c r="N405" i="70" s="1"/>
  <c r="M614" i="70"/>
  <c r="N614" i="70" s="1"/>
  <c r="M468" i="70"/>
  <c r="N468" i="70" s="1"/>
  <c r="M603" i="70"/>
  <c r="N603" i="70" s="1"/>
  <c r="M772" i="70"/>
  <c r="M900" i="70"/>
  <c r="N900" i="70" s="1"/>
  <c r="M494" i="70"/>
  <c r="M572" i="70"/>
  <c r="N572" i="70" s="1"/>
  <c r="M544" i="70"/>
  <c r="M20" i="70"/>
  <c r="M634" i="70"/>
  <c r="M861" i="70"/>
  <c r="N861" i="70" s="1"/>
  <c r="M755" i="70"/>
  <c r="N755" i="70" s="1"/>
  <c r="M854" i="70"/>
  <c r="N854" i="70" s="1"/>
  <c r="M593" i="70"/>
  <c r="N593" i="70" s="1"/>
  <c r="M623" i="70"/>
  <c r="N623" i="70" s="1"/>
  <c r="M987" i="70"/>
  <c r="M466" i="70"/>
  <c r="N466" i="70" s="1"/>
  <c r="M354" i="70"/>
  <c r="N354" i="70" s="1"/>
  <c r="M292" i="70"/>
  <c r="N292" i="70" s="1"/>
  <c r="M464" i="70"/>
  <c r="M259" i="70"/>
  <c r="M871" i="70"/>
  <c r="M681" i="70"/>
  <c r="M942" i="70"/>
  <c r="N942" i="70" s="1"/>
  <c r="M50" i="70"/>
  <c r="N50" i="70" s="1"/>
  <c r="M294" i="70"/>
  <c r="N294" i="70" s="1"/>
  <c r="M889" i="70"/>
  <c r="N889" i="70" s="1"/>
  <c r="M764" i="70"/>
  <c r="N764" i="70" s="1"/>
  <c r="M268" i="70"/>
  <c r="M575" i="70"/>
  <c r="N575" i="70" s="1"/>
  <c r="M860" i="70"/>
  <c r="N860" i="70" s="1"/>
  <c r="M990" i="70"/>
  <c r="M610" i="70"/>
  <c r="M204" i="70"/>
  <c r="N204" i="70" s="1"/>
  <c r="M526" i="70"/>
  <c r="N526" i="70" s="1"/>
  <c r="M533" i="70"/>
  <c r="M95" i="70"/>
  <c r="N95" i="70" s="1"/>
  <c r="M912" i="70"/>
  <c r="N912" i="70" s="1"/>
  <c r="M514" i="70"/>
  <c r="N514" i="70" s="1"/>
  <c r="M369" i="70"/>
  <c r="M899" i="70"/>
  <c r="M293" i="70"/>
  <c r="N293" i="70" s="1"/>
  <c r="M892" i="70"/>
  <c r="M736" i="70"/>
  <c r="M267" i="70"/>
  <c r="M691" i="70"/>
  <c r="M148" i="70"/>
  <c r="M701" i="70"/>
  <c r="N701" i="70" s="1"/>
  <c r="M745" i="70"/>
  <c r="N745" i="70" s="1"/>
  <c r="M658" i="70"/>
  <c r="N658" i="70" s="1"/>
  <c r="M779" i="70"/>
  <c r="N779" i="70" s="1"/>
  <c r="M864" i="70"/>
  <c r="N864" i="70" s="1"/>
  <c r="M928" i="70"/>
  <c r="M499" i="70"/>
  <c r="N499" i="70" s="1"/>
  <c r="M305" i="70"/>
  <c r="N305" i="70" s="1"/>
  <c r="M569" i="70"/>
  <c r="M829" i="70"/>
  <c r="M9" i="70"/>
  <c r="M976" i="70"/>
  <c r="N976" i="70" s="1"/>
  <c r="M49" i="70"/>
  <c r="N49" i="70" s="1"/>
  <c r="M391" i="70"/>
  <c r="N391" i="70" s="1"/>
  <c r="M986" i="70"/>
  <c r="N986" i="70" s="1"/>
  <c r="M738" i="70"/>
  <c r="N738" i="70" s="1"/>
  <c r="M967" i="70"/>
  <c r="N967" i="70" s="1"/>
  <c r="M551" i="70"/>
  <c r="N551" i="70" s="1"/>
  <c r="M910" i="70"/>
  <c r="N910" i="70" s="1"/>
  <c r="M590" i="70"/>
  <c r="N590" i="70" s="1"/>
  <c r="M565" i="70"/>
  <c r="M523" i="70"/>
  <c r="M33" i="70"/>
  <c r="N33" i="70" s="1"/>
  <c r="M815" i="70"/>
  <c r="N815" i="70" s="1"/>
  <c r="M672" i="70"/>
  <c r="N672" i="70" s="1"/>
  <c r="M248" i="70"/>
  <c r="N248" i="70" s="1"/>
  <c r="M830" i="70"/>
  <c r="N830" i="70" s="1"/>
  <c r="M47" i="70"/>
  <c r="N47" i="70" s="1"/>
  <c r="M477" i="70"/>
  <c r="N477" i="70" s="1"/>
  <c r="M46" i="70"/>
  <c r="N46" i="70" s="1"/>
  <c r="M540" i="70"/>
  <c r="N540" i="70" s="1"/>
  <c r="M10" i="70"/>
  <c r="N10" i="70" s="1"/>
  <c r="M708" i="70"/>
  <c r="M195" i="70"/>
  <c r="M146" i="70"/>
  <c r="M74" i="70"/>
  <c r="M847" i="70"/>
  <c r="N847" i="70" s="1"/>
  <c r="M880" i="70"/>
  <c r="N880" i="70" s="1"/>
  <c r="M581" i="70"/>
  <c r="N581" i="70" s="1"/>
  <c r="M449" i="70"/>
  <c r="N449" i="70" s="1"/>
  <c r="M41" i="70"/>
  <c r="N41" i="70" s="1"/>
  <c r="M444" i="70"/>
  <c r="N444" i="70" s="1"/>
  <c r="M27" i="70"/>
  <c r="M693" i="70"/>
  <c r="N693" i="70" s="1"/>
  <c r="M781" i="70"/>
  <c r="M496" i="70"/>
  <c r="M84" i="70"/>
  <c r="M530" i="70"/>
  <c r="M200" i="70"/>
  <c r="N200" i="70" s="1"/>
  <c r="M577" i="70"/>
  <c r="M38" i="70"/>
  <c r="N38" i="70" s="1"/>
  <c r="M863" i="70"/>
  <c r="N863" i="70" s="1"/>
  <c r="M791" i="70"/>
  <c r="N791" i="70" s="1"/>
  <c r="M186" i="70"/>
  <c r="N186" i="70" s="1"/>
  <c r="M617" i="70"/>
  <c r="N617" i="70" s="1"/>
  <c r="M184" i="70"/>
  <c r="N184" i="70" s="1"/>
  <c r="M418" i="70"/>
  <c r="M415" i="70"/>
  <c r="M777" i="70"/>
  <c r="M191" i="70"/>
  <c r="M261" i="70"/>
  <c r="N261" i="70" s="1"/>
  <c r="M802" i="70"/>
  <c r="N802" i="70" s="1"/>
  <c r="M677" i="70"/>
  <c r="M406" i="70"/>
  <c r="N406" i="70" s="1"/>
  <c r="M448" i="70"/>
  <c r="N448" i="70" s="1"/>
  <c r="M383" i="70"/>
  <c r="N383" i="70" s="1"/>
  <c r="M748" i="70"/>
  <c r="N748" i="70" s="1"/>
  <c r="M194" i="70"/>
  <c r="N194" i="70" s="1"/>
  <c r="M123" i="70"/>
  <c r="M322" i="70"/>
  <c r="M510" i="70"/>
  <c r="M98" i="70"/>
  <c r="N98" i="70" s="1"/>
  <c r="M810" i="70"/>
  <c r="M52" i="70"/>
  <c r="N52" i="70" s="1"/>
  <c r="M774" i="70"/>
  <c r="N774" i="70" s="1"/>
  <c r="M710" i="70"/>
  <c r="N710" i="70" s="1"/>
  <c r="M919" i="70"/>
  <c r="M252" i="70"/>
  <c r="N252" i="70" s="1"/>
  <c r="M490" i="70"/>
  <c r="N490" i="70" s="1"/>
  <c r="M289" i="70"/>
  <c r="N289" i="70" s="1"/>
  <c r="M646" i="70"/>
  <c r="M70" i="70"/>
  <c r="M493" i="70"/>
  <c r="M229" i="70"/>
  <c r="M905" i="70"/>
  <c r="N905" i="70" s="1"/>
  <c r="M814" i="70"/>
  <c r="N814" i="70" s="1"/>
  <c r="M906" i="70"/>
  <c r="N906" i="70" s="1"/>
  <c r="M975" i="70"/>
  <c r="N975" i="70" s="1"/>
  <c r="M882" i="70"/>
  <c r="N882" i="70" s="1"/>
  <c r="M190" i="70"/>
  <c r="N190" i="70" s="1"/>
  <c r="M29" i="70"/>
  <c r="N29" i="70" s="1"/>
  <c r="M14" i="70"/>
  <c r="N14" i="70" s="1"/>
  <c r="M99" i="70"/>
  <c r="M723" i="70"/>
  <c r="M564" i="70"/>
  <c r="M520" i="70"/>
  <c r="N520" i="70" s="1"/>
  <c r="M209" i="70"/>
  <c r="N209" i="70" s="1"/>
  <c r="M459" i="70"/>
  <c r="M456" i="70"/>
  <c r="N456" i="70" s="1"/>
  <c r="M275" i="70"/>
  <c r="N275" i="70" s="1"/>
  <c r="M780" i="70"/>
  <c r="N780" i="70" s="1"/>
  <c r="M839" i="70"/>
  <c r="N839" i="70" s="1"/>
  <c r="M938" i="70"/>
  <c r="N938" i="70" s="1"/>
  <c r="M649" i="70"/>
  <c r="N649" i="70" s="1"/>
  <c r="M675" i="70"/>
  <c r="M144" i="70"/>
  <c r="M295" i="70"/>
  <c r="M141" i="70"/>
  <c r="N141" i="70" s="1"/>
  <c r="M271" i="70"/>
  <c r="N271" i="70" s="1"/>
  <c r="M734" i="70"/>
  <c r="N734" i="70" s="1"/>
  <c r="M688" i="70"/>
  <c r="N688" i="70" s="1"/>
  <c r="M573" i="70"/>
  <c r="N573" i="70" s="1"/>
  <c r="M172" i="70"/>
  <c r="N172" i="70" s="1"/>
  <c r="M288" i="70"/>
  <c r="M484" i="70"/>
  <c r="N484" i="70" s="1"/>
  <c r="M751" i="70"/>
  <c r="N751" i="70" s="1"/>
  <c r="M198" i="70"/>
  <c r="M403" i="70"/>
  <c r="M717" i="70"/>
  <c r="M771" i="70"/>
  <c r="M390" i="70"/>
  <c r="N390" i="70" s="1"/>
  <c r="M944" i="70"/>
  <c r="N944" i="70" s="1"/>
  <c r="M460" i="70"/>
  <c r="M548" i="70"/>
  <c r="N548" i="70" s="1"/>
  <c r="M336" i="70"/>
  <c r="N336" i="70" s="1"/>
  <c r="M97" i="70"/>
  <c r="N97" i="70" s="1"/>
  <c r="M230" i="70"/>
  <c r="N230" i="70" s="1"/>
  <c r="M139" i="70"/>
  <c r="N139" i="70" s="1"/>
  <c r="M506" i="70"/>
  <c r="M45" i="70"/>
  <c r="M964" i="70"/>
  <c r="M59" i="70"/>
  <c r="M138" i="70"/>
  <c r="N138" i="70" s="1"/>
  <c r="M625" i="70"/>
  <c r="N625" i="70" s="1"/>
  <c r="M763" i="70"/>
  <c r="N763" i="70" s="1"/>
  <c r="M424" i="70"/>
  <c r="N424" i="70" s="1"/>
  <c r="M622" i="70"/>
  <c r="N622" i="70" s="1"/>
  <c r="M331" i="70"/>
  <c r="N331" i="70" s="1"/>
  <c r="M66" i="70"/>
  <c r="M214" i="70"/>
  <c r="N214" i="70" s="1"/>
  <c r="M472" i="70"/>
  <c r="M822" i="70"/>
  <c r="M177" i="70"/>
  <c r="M174" i="70"/>
  <c r="M953" i="70"/>
  <c r="M857" i="70"/>
  <c r="N857" i="70" s="1"/>
  <c r="M950" i="70"/>
  <c r="N950" i="70" s="1"/>
  <c r="M752" i="70"/>
  <c r="N752" i="70" s="1"/>
  <c r="M65" i="70"/>
  <c r="N65" i="70" s="1"/>
  <c r="M859" i="70"/>
  <c r="M330" i="70"/>
  <c r="M574" i="70"/>
  <c r="N574" i="70" s="1"/>
  <c r="M428" i="70"/>
  <c r="M915" i="70"/>
  <c r="M86" i="70"/>
  <c r="M402" i="70"/>
  <c r="M489" i="70"/>
  <c r="N489" i="70" s="1"/>
  <c r="M34" i="70"/>
  <c r="M212" i="70"/>
  <c r="N212" i="70" s="1"/>
  <c r="M609" i="70"/>
  <c r="N609" i="70" s="1"/>
  <c r="M319" i="70"/>
  <c r="M37" i="70"/>
  <c r="M55" i="70"/>
  <c r="N55" i="70" s="1"/>
  <c r="M235" i="70"/>
  <c r="N235" i="70" s="1"/>
  <c r="M884" i="70"/>
  <c r="M948" i="70"/>
  <c r="M57" i="70"/>
  <c r="N57" i="70" s="1"/>
  <c r="M125" i="70"/>
  <c r="M827" i="70"/>
  <c r="N827" i="70" s="1"/>
  <c r="M984" i="70"/>
  <c r="N984" i="70" s="1"/>
  <c r="M705" i="70"/>
  <c r="N705" i="70" s="1"/>
  <c r="M904" i="70"/>
  <c r="N904" i="70" s="1"/>
  <c r="M702" i="70"/>
  <c r="M756" i="70"/>
  <c r="N756" i="70" s="1"/>
  <c r="M556" i="70"/>
  <c r="N556" i="70" s="1"/>
  <c r="M149" i="70"/>
  <c r="N149" i="70" s="1"/>
  <c r="M310" i="70"/>
  <c r="M806" i="70"/>
  <c r="M834" i="70"/>
  <c r="M333" i="70"/>
  <c r="N333" i="70" s="1"/>
  <c r="M158" i="70"/>
  <c r="N158" i="70" s="1"/>
  <c r="M467" i="70"/>
  <c r="M616" i="70"/>
  <c r="N616" i="70" s="1"/>
  <c r="M260" i="70"/>
  <c r="N260" i="70" s="1"/>
  <c r="M219" i="70"/>
  <c r="N219" i="70" s="1"/>
  <c r="M669" i="70"/>
  <c r="N669" i="70" s="1"/>
  <c r="M113" i="70"/>
  <c r="N113" i="70" s="1"/>
  <c r="M157" i="70"/>
  <c r="N157" i="70" s="1"/>
  <c r="M182" i="70"/>
  <c r="M746" i="70"/>
  <c r="M743" i="70"/>
  <c r="N743" i="70" s="1"/>
  <c r="M165" i="70"/>
  <c r="M401" i="70"/>
  <c r="N401" i="70" s="1"/>
  <c r="M924" i="70"/>
  <c r="N924" i="70" s="1"/>
  <c r="M486" i="70"/>
  <c r="N486" i="70" s="1"/>
  <c r="M51" i="70"/>
  <c r="N51" i="70" s="1"/>
  <c r="M793" i="70"/>
  <c r="N793" i="70" s="1"/>
  <c r="M455" i="70"/>
  <c r="N455" i="70" s="1"/>
  <c r="M462" i="70"/>
  <c r="N462" i="70" s="1"/>
  <c r="M851" i="70"/>
  <c r="N851" i="70" s="1"/>
  <c r="M409" i="70"/>
  <c r="M298" i="70"/>
  <c r="M71" i="70"/>
  <c r="M555" i="70"/>
  <c r="M35" i="70"/>
  <c r="M28" i="70"/>
  <c r="N28" i="70" s="1"/>
  <c r="M837" i="70"/>
  <c r="M934" i="70"/>
  <c r="N934" i="70" s="1"/>
  <c r="M517" i="70"/>
  <c r="M865" i="70"/>
  <c r="N865" i="70" s="1"/>
  <c r="M224" i="70"/>
  <c r="M739" i="70"/>
  <c r="N739" i="70" s="1"/>
  <c r="M471" i="70"/>
  <c r="M458" i="70"/>
  <c r="M242" i="70"/>
  <c r="M640" i="70"/>
  <c r="N640" i="70" s="1"/>
  <c r="M202" i="70"/>
  <c r="M759" i="70"/>
  <c r="N759" i="70" s="1"/>
  <c r="M323" i="70"/>
  <c r="N323" i="70" s="1"/>
  <c r="M698" i="70"/>
  <c r="N698" i="70" s="1"/>
  <c r="M413" i="70"/>
  <c r="M846" i="70"/>
  <c r="M115" i="70"/>
  <c r="N115" i="70" s="1"/>
  <c r="M961" i="70"/>
  <c r="N961" i="70" s="1"/>
  <c r="M352" i="70"/>
  <c r="M733" i="70"/>
  <c r="M106" i="70"/>
  <c r="M504" i="70"/>
  <c r="M373" i="70"/>
  <c r="N373" i="70" s="1"/>
  <c r="M836" i="70"/>
  <c r="N836" i="70" s="1"/>
  <c r="M807" i="70"/>
  <c r="N807" i="70" s="1"/>
  <c r="M124" i="70"/>
  <c r="N124" i="70" s="1"/>
  <c r="M31" i="70"/>
  <c r="M386" i="70"/>
  <c r="M686" i="70"/>
  <c r="N686" i="70" s="1"/>
  <c r="M970" i="70"/>
  <c r="N970" i="70" s="1"/>
  <c r="M64" i="70"/>
  <c r="M538" i="70"/>
  <c r="M868" i="70"/>
  <c r="M196" i="70"/>
  <c r="N196" i="70" s="1"/>
  <c r="M154" i="70"/>
  <c r="N154" i="70" s="1"/>
  <c r="M92" i="70"/>
  <c r="N92" i="70" s="1"/>
  <c r="M164" i="70"/>
  <c r="M217" i="70"/>
  <c r="N217" i="70" s="1"/>
  <c r="M243" i="70"/>
  <c r="N243" i="70" s="1"/>
  <c r="M898" i="70"/>
  <c r="N898" i="70" s="1"/>
  <c r="M206" i="70"/>
  <c r="N206" i="70" s="1"/>
  <c r="M432" i="70"/>
  <c r="N432" i="70" s="1"/>
  <c r="M429" i="70"/>
  <c r="M44" i="70"/>
  <c r="M554" i="70"/>
  <c r="M917" i="70"/>
  <c r="N917" i="70" s="1"/>
  <c r="M522" i="70"/>
  <c r="N522" i="70" s="1"/>
  <c r="M512" i="70"/>
  <c r="N512" i="70" s="1"/>
  <c r="M364" i="70"/>
  <c r="M989" i="70"/>
  <c r="N989" i="70" s="1"/>
  <c r="M937" i="70"/>
  <c r="M54" i="70"/>
  <c r="N54" i="70" s="1"/>
  <c r="M843" i="70"/>
  <c r="N843" i="70" s="1"/>
  <c r="M215" i="70"/>
  <c r="N215" i="70" s="1"/>
  <c r="M784" i="70"/>
  <c r="M393" i="70"/>
  <c r="M237" i="70"/>
  <c r="M636" i="70"/>
  <c r="M757" i="70"/>
  <c r="N757" i="70" s="1"/>
  <c r="M803" i="70"/>
  <c r="N803" i="70" s="1"/>
  <c r="M173" i="70"/>
  <c r="N173" i="70" s="1"/>
  <c r="M816" i="70"/>
  <c r="N816" i="70" s="1"/>
  <c r="M61" i="70"/>
  <c r="N61" i="70" s="1"/>
  <c r="M547" i="70"/>
  <c r="N547" i="70" s="1"/>
  <c r="M744" i="70"/>
  <c r="N744" i="70" s="1"/>
  <c r="M436" i="70"/>
  <c r="N436" i="70" s="1"/>
  <c r="M874" i="70"/>
  <c r="M954" i="70"/>
  <c r="M582" i="70"/>
  <c r="M236" i="70"/>
  <c r="M314" i="70"/>
  <c r="N314" i="70" s="1"/>
  <c r="M479" i="70"/>
  <c r="N479" i="70" s="1"/>
  <c r="M378" i="70"/>
  <c r="N378" i="70" s="1"/>
  <c r="M576" i="70"/>
  <c r="N576" i="70" s="1"/>
  <c r="M659" i="70"/>
  <c r="M753" i="70"/>
  <c r="N753" i="70" s="1"/>
  <c r="M374" i="70"/>
  <c r="N374" i="70" s="1"/>
  <c r="M728" i="70"/>
  <c r="N728" i="70" s="1"/>
  <c r="M552" i="70"/>
  <c r="M228" i="70"/>
  <c r="M379" i="70"/>
  <c r="M797" i="70"/>
  <c r="N797" i="70" s="1"/>
  <c r="M338" i="70"/>
  <c r="N338" i="70" s="1"/>
  <c r="M890" i="70"/>
  <c r="N890" i="70" s="1"/>
  <c r="M792" i="70"/>
  <c r="N792" i="70" s="1"/>
  <c r="M388" i="70"/>
  <c r="N388" i="70" s="1"/>
  <c r="M826" i="70"/>
  <c r="N826" i="70" s="1"/>
  <c r="M395" i="70"/>
  <c r="N395" i="70" s="1"/>
  <c r="M307" i="70"/>
  <c r="N307" i="70" s="1"/>
  <c r="M508" i="70"/>
  <c r="N508" i="70" s="1"/>
  <c r="M339" i="70"/>
  <c r="M852" i="70"/>
  <c r="M637" i="70"/>
  <c r="M83" i="70"/>
  <c r="N83" i="70" s="1"/>
  <c r="M452" i="70"/>
  <c r="N452" i="70" s="1"/>
  <c r="M883" i="70"/>
  <c r="N883" i="70" s="1"/>
  <c r="M16" i="70"/>
  <c r="N16" i="70" s="1"/>
  <c r="M80" i="70"/>
  <c r="N80" i="70" s="1"/>
  <c r="M641" i="70"/>
  <c r="M450" i="70"/>
  <c r="N450" i="70" s="1"/>
  <c r="M519" i="70"/>
  <c r="N519" i="70" s="1"/>
  <c r="M596" i="70"/>
  <c r="M664" i="70"/>
  <c r="M8" i="70"/>
  <c r="M241" i="70"/>
  <c r="M131" i="70"/>
  <c r="N131" i="70" s="1"/>
  <c r="M377" i="70"/>
  <c r="N377" i="70" s="1"/>
  <c r="M726" i="70"/>
  <c r="N726" i="70" s="1"/>
  <c r="M348" i="70"/>
  <c r="M653" i="70"/>
  <c r="N653" i="70" s="1"/>
  <c r="M965" i="70"/>
  <c r="M257" i="70"/>
  <c r="N257" i="70" s="1"/>
  <c r="M69" i="70"/>
  <c r="M587" i="70"/>
  <c r="N587" i="70" s="1"/>
  <c r="M321" i="70"/>
  <c r="M638" i="70"/>
  <c r="M6" i="70"/>
  <c r="M90" i="70"/>
  <c r="N90" i="70" s="1"/>
  <c r="M253" i="70"/>
  <c r="N253" i="70" s="1"/>
  <c r="M7" i="70"/>
  <c r="N7" i="70" s="1"/>
  <c r="M79" i="70"/>
  <c r="M249" i="70"/>
  <c r="N249" i="70" s="1"/>
  <c r="M197" i="70"/>
  <c r="N197" i="70" s="1"/>
  <c r="M222" i="70"/>
  <c r="N222" i="70" s="1"/>
  <c r="M697" i="70"/>
  <c r="N697" i="70" s="1"/>
  <c r="M561" i="70"/>
  <c r="N561" i="70" s="1"/>
  <c r="M673" i="70"/>
  <c r="M782" i="70"/>
  <c r="M943" i="70"/>
  <c r="N943" i="70" s="1"/>
  <c r="M824" i="70"/>
  <c r="M923" i="70"/>
  <c r="N923" i="70" s="1"/>
  <c r="M371" i="70"/>
  <c r="N371" i="70" s="1"/>
  <c r="M957" i="70"/>
  <c r="N957" i="70" s="1"/>
  <c r="M133" i="70"/>
  <c r="N133" i="70" s="1"/>
  <c r="M885" i="70"/>
  <c r="N885" i="70" s="1"/>
  <c r="M703" i="70"/>
  <c r="N703" i="70" s="1"/>
  <c r="M417" i="70"/>
  <c r="N417" i="70" s="1"/>
  <c r="M762" i="70"/>
  <c r="N762" i="70" s="1"/>
  <c r="M266" i="70"/>
  <c r="M660" i="70"/>
  <c r="M81" i="70"/>
  <c r="M147" i="70"/>
  <c r="N147" i="70" s="1"/>
  <c r="M152" i="70"/>
  <c r="N152" i="70" s="1"/>
  <c r="M761" i="70"/>
  <c r="N761" i="70" s="1"/>
  <c r="M849" i="70"/>
  <c r="N849" i="70" s="1"/>
  <c r="M913" i="70"/>
  <c r="N913" i="70" s="1"/>
  <c r="M760" i="70"/>
  <c r="M13" i="70"/>
  <c r="N13" i="70" s="1"/>
  <c r="M907" i="70"/>
  <c r="N907" i="70" s="1"/>
  <c r="M491" i="70"/>
  <c r="N491" i="70" s="1"/>
  <c r="M595" i="70"/>
  <c r="M525" i="70"/>
  <c r="M93" i="70"/>
  <c r="N93" i="70" s="1"/>
  <c r="M170" i="70"/>
  <c r="N170" i="70" s="1"/>
  <c r="M856" i="70"/>
  <c r="N856" i="70" s="1"/>
  <c r="M901" i="70"/>
  <c r="N901" i="70" s="1"/>
  <c r="M334" i="70"/>
  <c r="N334" i="70" s="1"/>
  <c r="M166" i="70"/>
  <c r="N166" i="70" s="1"/>
  <c r="M475" i="70"/>
  <c r="M823" i="70"/>
  <c r="N823" i="70" s="1"/>
  <c r="M903" i="70"/>
  <c r="N903" i="70" s="1"/>
  <c r="M121" i="70"/>
  <c r="N121" i="70" s="1"/>
  <c r="M181" i="70"/>
  <c r="M531" i="70"/>
  <c r="M963" i="70"/>
  <c r="M535" i="70"/>
  <c r="N535" i="70" s="1"/>
  <c r="M270" i="70"/>
  <c r="N270" i="70" s="1"/>
  <c r="M789" i="70"/>
  <c r="N789" i="70" s="1"/>
  <c r="M939" i="70"/>
  <c r="N939" i="70" s="1"/>
  <c r="M985" i="70"/>
  <c r="N985" i="70" s="1"/>
  <c r="M407" i="70"/>
  <c r="N407" i="70" s="1"/>
  <c r="M716" i="70"/>
  <c r="N716" i="70" s="1"/>
  <c r="M642" i="70"/>
  <c r="N642" i="70" s="1"/>
  <c r="M795" i="70"/>
  <c r="N795" i="70" s="1"/>
  <c r="M521" i="70"/>
  <c r="M372" i="70"/>
  <c r="M932" i="70"/>
  <c r="M612" i="70"/>
  <c r="M845" i="70"/>
  <c r="N845" i="70" s="1"/>
  <c r="M813" i="70"/>
  <c r="M171" i="70"/>
  <c r="N171" i="70" s="1"/>
  <c r="M187" i="70"/>
  <c r="N187" i="70" s="1"/>
  <c r="M280" i="70"/>
  <c r="M411" i="70"/>
  <c r="M78" i="70"/>
  <c r="N78" i="70" s="1"/>
  <c r="M674" i="70"/>
  <c r="N674" i="70" s="1"/>
  <c r="M290" i="70"/>
  <c r="M844" i="70"/>
  <c r="M192" i="70"/>
  <c r="M480" i="70"/>
  <c r="M320" i="70"/>
  <c r="M297" i="70"/>
  <c r="N297" i="70" s="1"/>
  <c r="M812" i="70"/>
  <c r="N812" i="70" s="1"/>
  <c r="M356" i="70"/>
  <c r="N356" i="70" s="1"/>
  <c r="M790" i="70"/>
  <c r="N790" i="70" s="1"/>
  <c r="M430" i="70"/>
  <c r="N430" i="70" s="1"/>
  <c r="M841" i="70"/>
  <c r="N841" i="70" s="1"/>
  <c r="M502" i="70"/>
  <c r="N502" i="70" s="1"/>
  <c r="M601" i="70"/>
  <c r="M265" i="70"/>
  <c r="M589" i="70"/>
  <c r="M313" i="70"/>
  <c r="N313" i="70" s="1"/>
  <c r="M332" i="70"/>
  <c r="N332" i="70" s="1"/>
  <c r="M679" i="70"/>
  <c r="N679" i="70" s="1"/>
  <c r="M88" i="70"/>
  <c r="N88" i="70" s="1"/>
  <c r="M894" i="70"/>
  <c r="N894" i="70" s="1"/>
  <c r="M169" i="70"/>
  <c r="N169" i="70" s="1"/>
  <c r="M619" i="70"/>
  <c r="N619" i="70" s="1"/>
  <c r="M441" i="70"/>
  <c r="N441" i="70" s="1"/>
  <c r="M518" i="70"/>
  <c r="N518" i="70" s="1"/>
  <c r="M947" i="70"/>
  <c r="M77" i="70"/>
  <c r="M363" i="70"/>
  <c r="M255" i="70"/>
  <c r="M129" i="70"/>
  <c r="N129" i="70" s="1"/>
  <c r="M410" i="70"/>
  <c r="N410" i="70" s="1"/>
  <c r="M632" i="70"/>
  <c r="M161" i="70"/>
  <c r="N161" i="70" s="1"/>
  <c r="M63" i="70"/>
  <c r="M385" i="70"/>
  <c r="N385" i="70" s="1"/>
  <c r="M478" i="70"/>
  <c r="N478" i="70" s="1"/>
  <c r="M398" i="70"/>
  <c r="N398" i="70" s="1"/>
  <c r="M788" i="70"/>
  <c r="M370" i="70"/>
  <c r="M842" i="70"/>
  <c r="M315" i="70"/>
  <c r="N315" i="70" s="1"/>
  <c r="M627" i="70"/>
  <c r="N627" i="70" s="1"/>
  <c r="M887" i="70"/>
  <c r="N887" i="70" s="1"/>
  <c r="M48" i="70"/>
  <c r="N48" i="70" s="1"/>
  <c r="M36" i="70"/>
  <c r="N36" i="70" s="1"/>
  <c r="M828" i="70"/>
  <c r="M541" i="70"/>
  <c r="N541" i="70" s="1"/>
  <c r="M969" i="70"/>
  <c r="N969" i="70" s="1"/>
  <c r="M122" i="70"/>
  <c r="N122" i="70" s="1"/>
  <c r="M136" i="70"/>
  <c r="M605" i="70"/>
  <c r="M821" i="70"/>
  <c r="M699" i="70"/>
  <c r="N699" i="70" s="1"/>
  <c r="M423" i="70"/>
  <c r="N423" i="70" s="1"/>
  <c r="M32" i="70"/>
  <c r="N32" i="70" s="1"/>
  <c r="M629" i="70"/>
  <c r="M776" i="70"/>
  <c r="N776" i="70" s="1"/>
  <c r="M539" i="70"/>
  <c r="M433" i="70"/>
  <c r="N433" i="70" s="1"/>
  <c r="M811" i="70"/>
  <c r="N811" i="70" s="1"/>
  <c r="M958" i="70"/>
  <c r="N958" i="70" s="1"/>
  <c r="M457" i="70"/>
  <c r="M941" i="70"/>
  <c r="M645" i="70"/>
  <c r="M624" i="70"/>
  <c r="N624" i="70" s="1"/>
  <c r="M678" i="70"/>
  <c r="N678" i="70" s="1"/>
  <c r="M500" i="70"/>
  <c r="N500" i="70" s="1"/>
  <c r="M866" i="70"/>
  <c r="N866" i="70" s="1"/>
  <c r="M606" i="70"/>
  <c r="N606" i="70" s="1"/>
  <c r="M343" i="70"/>
  <c r="M419" i="70"/>
  <c r="N419" i="70" s="1"/>
  <c r="M747" i="70"/>
  <c r="N747" i="70" s="1"/>
  <c r="M42" i="70"/>
  <c r="N42" i="70" s="1"/>
  <c r="M682" i="70"/>
  <c r="M446" i="70"/>
  <c r="M666" i="70"/>
  <c r="M783" i="70"/>
  <c r="M714" i="70"/>
  <c r="N714" i="70" s="1"/>
  <c r="M583" i="70"/>
  <c r="N583" i="70" s="1"/>
  <c r="M175" i="70"/>
  <c r="N175" i="70" s="1"/>
  <c r="M344" i="70"/>
  <c r="N344" i="70" s="1"/>
  <c r="M670" i="70"/>
  <c r="M68" i="70"/>
  <c r="N68" i="70" s="1"/>
  <c r="M159" i="70"/>
  <c r="N159" i="70" s="1"/>
  <c r="M381" i="70"/>
  <c r="N381" i="70" s="1"/>
  <c r="M800" i="70"/>
  <c r="M667" i="70"/>
  <c r="M825" i="70"/>
  <c r="M67" i="70"/>
  <c r="M301" i="70"/>
  <c r="N301" i="70" s="1"/>
  <c r="M365" i="70"/>
  <c r="N365" i="70" s="1"/>
  <c r="M276" i="70"/>
  <c r="M26" i="70"/>
  <c r="N26" i="70" s="1"/>
  <c r="M983" i="70"/>
  <c r="M447" i="70"/>
  <c r="N447" i="70" s="1"/>
  <c r="M361" i="70"/>
  <c r="N361" i="70" s="1"/>
  <c r="M359" i="70"/>
  <c r="N359" i="70" s="1"/>
  <c r="M30" i="70"/>
  <c r="M615" i="70"/>
  <c r="M549" i="70"/>
  <c r="M353" i="70"/>
  <c r="M709" i="70"/>
  <c r="M608" i="70"/>
  <c r="N608" i="70" s="1"/>
  <c r="M11" i="70"/>
  <c r="N11" i="70" s="1"/>
  <c r="M809" i="70"/>
  <c r="N809" i="70" s="1"/>
  <c r="M626" i="70"/>
  <c r="M227" i="70"/>
  <c r="M972" i="70"/>
  <c r="M110" i="70"/>
  <c r="N110" i="70" s="1"/>
  <c r="M981" i="70"/>
  <c r="M116" i="70"/>
  <c r="M988" i="70"/>
  <c r="M628" i="70"/>
  <c r="M256" i="70"/>
  <c r="N256" i="70" s="1"/>
  <c r="M960" i="70"/>
  <c r="N960" i="70" s="1"/>
  <c r="M896" i="70"/>
  <c r="N896" i="70" s="1"/>
  <c r="M656" i="70"/>
  <c r="M380" i="70"/>
  <c r="N380" i="70" s="1"/>
  <c r="M461" i="70"/>
  <c r="N461" i="70" s="1"/>
  <c r="M238" i="70"/>
  <c r="N238" i="70" s="1"/>
  <c r="M233" i="70"/>
  <c r="N233" i="70" s="1"/>
  <c r="M908" i="70"/>
  <c r="M732" i="70"/>
  <c r="M588" i="70"/>
  <c r="M108" i="70"/>
  <c r="M766" i="70"/>
  <c r="N766" i="70" s="1"/>
  <c r="M396" i="70"/>
  <c r="N396" i="70" s="1"/>
  <c r="M327" i="70"/>
  <c r="M375" i="70"/>
  <c r="N375" i="70" s="1"/>
  <c r="M740" i="70"/>
  <c r="M881" i="70"/>
  <c r="M286" i="70"/>
  <c r="N286" i="70" s="1"/>
  <c r="M511" i="70"/>
  <c r="M707" i="70"/>
  <c r="M201" i="70"/>
  <c r="M366" i="70"/>
  <c r="M602" i="70"/>
  <c r="N602" i="70" s="1"/>
  <c r="M715" i="70"/>
  <c r="N715" i="70" s="1"/>
  <c r="M931" i="70"/>
  <c r="N931" i="70" s="1"/>
  <c r="M150" i="70"/>
  <c r="N150" i="70" s="1"/>
  <c r="M60" i="70"/>
  <c r="N60" i="70" s="1"/>
  <c r="M524" i="70"/>
  <c r="M618" i="70"/>
  <c r="N618" i="70" s="1"/>
  <c r="M278" i="70"/>
  <c r="N278" i="70" s="1"/>
  <c r="M185" i="70"/>
  <c r="N185" i="70" s="1"/>
  <c r="M140" i="70"/>
  <c r="M234" i="70"/>
  <c r="M199" i="70"/>
  <c r="N199" i="70" s="1"/>
  <c r="M247" i="70"/>
  <c r="M560" i="70"/>
  <c r="N560" i="70" s="1"/>
  <c r="M303" i="70"/>
  <c r="N303" i="70" s="1"/>
  <c r="M404" i="70"/>
  <c r="N404" i="70" s="1"/>
  <c r="M877" i="70"/>
  <c r="N877" i="70" s="1"/>
  <c r="M630" i="70"/>
  <c r="M804" i="70"/>
  <c r="N804" i="70" s="1"/>
  <c r="M12" i="70"/>
  <c r="N12" i="70" s="1"/>
  <c r="M208" i="70"/>
  <c r="N208" i="70" s="1"/>
  <c r="M980" i="70"/>
  <c r="M735" i="70"/>
  <c r="M867" i="70"/>
  <c r="M936" i="70"/>
  <c r="N936" i="70" s="1"/>
  <c r="K384" i="70"/>
  <c r="L384" i="70" s="1"/>
  <c r="K689" i="70"/>
  <c r="L689" i="70" s="1"/>
  <c r="K977" i="70"/>
  <c r="K876" i="70"/>
  <c r="L876" i="70" s="1"/>
  <c r="K818" i="70"/>
  <c r="K421" i="70"/>
  <c r="L421" i="70" s="1"/>
  <c r="K168" i="70"/>
  <c r="K326" i="70"/>
  <c r="L326" i="70" s="1"/>
  <c r="K973" i="70"/>
  <c r="K895" i="70"/>
  <c r="K132" i="70"/>
  <c r="L132" i="70" s="1"/>
  <c r="K657" i="70"/>
  <c r="K145" i="70"/>
  <c r="K312" i="70"/>
  <c r="L312" i="70" s="1"/>
  <c r="K546" i="70"/>
  <c r="L546" i="70" s="1"/>
  <c r="K902" i="70"/>
  <c r="L902" i="70" s="1"/>
  <c r="K399" i="70"/>
  <c r="K342" i="70"/>
  <c r="L342" i="70" s="1"/>
  <c r="K485" i="70"/>
  <c r="L485" i="70" s="1"/>
  <c r="K346" i="70"/>
  <c r="L346" i="70" s="1"/>
  <c r="K397" i="70"/>
  <c r="K778" i="70"/>
  <c r="K213" i="70"/>
  <c r="L213" i="70" s="1"/>
  <c r="K785" i="70"/>
  <c r="L785" i="70" s="1"/>
  <c r="K878" i="70"/>
  <c r="L878" i="70" s="1"/>
  <c r="K416" i="70"/>
  <c r="L416" i="70" s="1"/>
  <c r="K376" i="70"/>
  <c r="L376" i="70" s="1"/>
  <c r="K445" i="70"/>
  <c r="L445" i="70" s="1"/>
  <c r="K962" i="70"/>
  <c r="K56" i="70"/>
  <c r="L56" i="70" s="1"/>
  <c r="K724" i="70"/>
  <c r="K453" i="70"/>
  <c r="L453" i="70" s="1"/>
  <c r="K568" i="70"/>
  <c r="K211" i="70"/>
  <c r="K163" i="70"/>
  <c r="K503" i="70"/>
  <c r="K956" i="70"/>
  <c r="L956" i="70" s="1"/>
  <c r="K690" i="70"/>
  <c r="L690" i="70" s="1"/>
  <c r="K869" i="70"/>
  <c r="L869" i="70" s="1"/>
  <c r="K796" i="70"/>
  <c r="L796" i="70" s="1"/>
  <c r="K126" i="70"/>
  <c r="K750" i="70"/>
  <c r="L750" i="70" s="1"/>
  <c r="K550" i="70"/>
  <c r="L550" i="70" s="1"/>
  <c r="K773" i="70"/>
  <c r="L773" i="70" s="1"/>
  <c r="K647" i="70"/>
  <c r="K831" i="70"/>
  <c r="K749" i="70"/>
  <c r="K768" i="70"/>
  <c r="L768" i="70" s="1"/>
  <c r="K758" i="70"/>
  <c r="L758" i="70" s="1"/>
  <c r="K422" i="70"/>
  <c r="L422" i="70" s="1"/>
  <c r="K687" i="70"/>
  <c r="K528" i="70"/>
  <c r="L528" i="70" s="1"/>
  <c r="K516" i="70"/>
  <c r="L516" i="70" s="1"/>
  <c r="K442" i="70"/>
  <c r="K929" i="70"/>
  <c r="L929" i="70" s="1"/>
  <c r="K498" i="70"/>
  <c r="L498" i="70" s="1"/>
  <c r="K392" i="70"/>
  <c r="K232" i="70"/>
  <c r="K299" i="70"/>
  <c r="K104" i="70"/>
  <c r="K311" i="70"/>
  <c r="L311" i="70" s="1"/>
  <c r="K875" i="70"/>
  <c r="L875" i="70" s="1"/>
  <c r="K731" i="70"/>
  <c r="L731" i="70" s="1"/>
  <c r="K786" i="70"/>
  <c r="L786" i="70" s="1"/>
  <c r="K835" i="70"/>
  <c r="L835" i="70" s="1"/>
  <c r="K400" i="70"/>
  <c r="L400" i="70" s="1"/>
  <c r="K676" i="70"/>
  <c r="K592" i="70"/>
  <c r="L592" i="70" s="1"/>
  <c r="K769" i="70"/>
  <c r="K817" i="70"/>
  <c r="K945" i="70"/>
  <c r="K100" i="70"/>
  <c r="K650" i="70"/>
  <c r="L650" i="70" s="1"/>
  <c r="K598" i="70"/>
  <c r="L598" i="70" s="1"/>
  <c r="K754" i="70"/>
  <c r="L754" i="70" s="1"/>
  <c r="K283" i="70"/>
  <c r="L283" i="70" s="1"/>
  <c r="K431" i="70"/>
  <c r="L431" i="70" s="1"/>
  <c r="K40" i="70"/>
  <c r="L40" i="70" s="1"/>
  <c r="K671" i="70"/>
  <c r="L671" i="70" s="1"/>
  <c r="K272" i="70"/>
  <c r="L272" i="70" s="1"/>
  <c r="K933" i="70"/>
  <c r="K153" i="70"/>
  <c r="K317" i="70"/>
  <c r="K240" i="70"/>
  <c r="L240" i="70" s="1"/>
  <c r="K218" i="70"/>
  <c r="L218" i="70" s="1"/>
  <c r="K488" i="70"/>
  <c r="L488" i="70" s="1"/>
  <c r="K665" i="70"/>
  <c r="L665" i="70" s="1"/>
  <c r="K440" i="70"/>
  <c r="L440" i="70" s="1"/>
  <c r="K82" i="70"/>
  <c r="K357" i="70"/>
  <c r="L357" i="70" s="1"/>
  <c r="K742" i="70"/>
  <c r="L742" i="70" s="1"/>
  <c r="K223" i="70"/>
  <c r="L223" i="70" s="1"/>
  <c r="K481" i="70"/>
  <c r="K316" i="70"/>
  <c r="K351" i="70"/>
  <c r="L351" i="70" s="1"/>
  <c r="K600" i="70"/>
  <c r="L600" i="70" s="1"/>
  <c r="K607" i="70"/>
  <c r="K426" i="70"/>
  <c r="L426" i="70" s="1"/>
  <c r="K412" i="70"/>
  <c r="L412" i="70" s="1"/>
  <c r="K244" i="70"/>
  <c r="L244" i="70" s="1"/>
  <c r="K798" i="70"/>
  <c r="L798" i="70" s="1"/>
  <c r="K696" i="70"/>
  <c r="L696" i="70" s="1"/>
  <c r="K43" i="70"/>
  <c r="L43" i="70" s="1"/>
  <c r="K273" i="70"/>
  <c r="L273" i="70" s="1"/>
  <c r="K968" i="70"/>
  <c r="K91" i="70"/>
  <c r="K543" i="70"/>
  <c r="L543" i="70" s="1"/>
  <c r="K858" i="70"/>
  <c r="L858" i="70" s="1"/>
  <c r="K19" i="70"/>
  <c r="K648" i="70"/>
  <c r="L648" i="70" s="1"/>
  <c r="K765" i="70"/>
  <c r="L765" i="70" s="1"/>
  <c r="K470" i="70"/>
  <c r="L470" i="70" s="1"/>
  <c r="K567" i="70"/>
  <c r="L567" i="70" s="1"/>
  <c r="K620" i="70"/>
  <c r="L620" i="70" s="1"/>
  <c r="K787" i="70"/>
  <c r="L787" i="70" s="1"/>
  <c r="K22" i="70"/>
  <c r="L22" i="70" s="1"/>
  <c r="K655" i="70"/>
  <c r="K358" i="70"/>
  <c r="K668" i="70"/>
  <c r="K537" i="70"/>
  <c r="L537" i="70" s="1"/>
  <c r="K808" i="70"/>
  <c r="L808" i="70" s="1"/>
  <c r="K155" i="70"/>
  <c r="L155" i="70" s="1"/>
  <c r="K329" i="70"/>
  <c r="L329" i="70" s="1"/>
  <c r="K291" i="70"/>
  <c r="L291" i="70" s="1"/>
  <c r="K879" i="70"/>
  <c r="K324" i="70"/>
  <c r="L324" i="70" s="1"/>
  <c r="K654" i="70"/>
  <c r="K585" i="70"/>
  <c r="L585" i="70" s="1"/>
  <c r="K269" i="70"/>
  <c r="K991" i="70"/>
  <c r="K853" i="70"/>
  <c r="K438" i="70"/>
  <c r="L438" i="70" s="1"/>
  <c r="K840" i="70"/>
  <c r="L840" i="70" s="1"/>
  <c r="K21" i="70"/>
  <c r="L21" i="70" s="1"/>
  <c r="K557" i="70"/>
  <c r="K718" i="70"/>
  <c r="L718" i="70" s="1"/>
  <c r="K492" i="70"/>
  <c r="L492" i="70" s="1"/>
  <c r="K112" i="70"/>
  <c r="K643" i="70"/>
  <c r="L643" i="70" s="1"/>
  <c r="K405" i="70"/>
  <c r="L405" i="70" s="1"/>
  <c r="K614" i="70"/>
  <c r="K468" i="70"/>
  <c r="L468" i="70" s="1"/>
  <c r="K603" i="70"/>
  <c r="L603" i="70" s="1"/>
  <c r="K772" i="70"/>
  <c r="K900" i="70"/>
  <c r="L900" i="70" s="1"/>
  <c r="K494" i="70"/>
  <c r="K572" i="70"/>
  <c r="L572" i="70" s="1"/>
  <c r="K544" i="70"/>
  <c r="L544" i="70" s="1"/>
  <c r="K20" i="70"/>
  <c r="L20" i="70" s="1"/>
  <c r="K634" i="70"/>
  <c r="L634" i="70" s="1"/>
  <c r="K861" i="70"/>
  <c r="L861" i="70" s="1"/>
  <c r="K755" i="70"/>
  <c r="L755" i="70" s="1"/>
  <c r="K854" i="70"/>
  <c r="K593" i="70"/>
  <c r="K623" i="70"/>
  <c r="L623" i="70" s="1"/>
  <c r="K987" i="70"/>
  <c r="L987" i="70" s="1"/>
  <c r="K466" i="70"/>
  <c r="L466" i="70" s="1"/>
  <c r="K354" i="70"/>
  <c r="L354" i="70" s="1"/>
  <c r="K292" i="70"/>
  <c r="L292" i="70" s="1"/>
  <c r="K464" i="70"/>
  <c r="L464" i="70" s="1"/>
  <c r="K259" i="70"/>
  <c r="K871" i="70"/>
  <c r="K681" i="70"/>
  <c r="L681" i="70" s="1"/>
  <c r="K942" i="70"/>
  <c r="L942" i="70" s="1"/>
  <c r="K50" i="70"/>
  <c r="K294" i="70"/>
  <c r="K889" i="70"/>
  <c r="K764" i="70"/>
  <c r="K268" i="70"/>
  <c r="L268" i="70" s="1"/>
  <c r="K575" i="70"/>
  <c r="L575" i="70" s="1"/>
  <c r="K860" i="70"/>
  <c r="L860" i="70" s="1"/>
  <c r="K990" i="70"/>
  <c r="L990" i="70" s="1"/>
  <c r="K610" i="70"/>
  <c r="L610" i="70" s="1"/>
  <c r="K204" i="70"/>
  <c r="L204" i="70" s="1"/>
  <c r="K526" i="70"/>
  <c r="L526" i="70" s="1"/>
  <c r="K533" i="70"/>
  <c r="L533" i="70" s="1"/>
  <c r="K95" i="70"/>
  <c r="K912" i="70"/>
  <c r="L912" i="70" s="1"/>
  <c r="K514" i="70"/>
  <c r="L514" i="70" s="1"/>
  <c r="K369" i="70"/>
  <c r="L369" i="70" s="1"/>
  <c r="K899" i="70"/>
  <c r="K293" i="70"/>
  <c r="L293" i="70" s="1"/>
  <c r="K892" i="70"/>
  <c r="L892" i="70" s="1"/>
  <c r="K736" i="70"/>
  <c r="L736" i="70" s="1"/>
  <c r="K267" i="70"/>
  <c r="L267" i="70" s="1"/>
  <c r="K691" i="70"/>
  <c r="K148" i="70"/>
  <c r="L148" i="70" s="1"/>
  <c r="K701" i="70"/>
  <c r="L701" i="70" s="1"/>
  <c r="K745" i="70"/>
  <c r="K658" i="70"/>
  <c r="K779" i="70"/>
  <c r="K864" i="70"/>
  <c r="L864" i="70" s="1"/>
  <c r="K928" i="70"/>
  <c r="L928" i="70" s="1"/>
  <c r="K499" i="70"/>
  <c r="L499" i="70" s="1"/>
  <c r="K305" i="70"/>
  <c r="K569" i="70"/>
  <c r="L569" i="70" s="1"/>
  <c r="K829" i="70"/>
  <c r="K9" i="70"/>
  <c r="L9" i="70" s="1"/>
  <c r="K976" i="70"/>
  <c r="L976" i="70" s="1"/>
  <c r="K49" i="70"/>
  <c r="L49" i="70" s="1"/>
  <c r="K391" i="70"/>
  <c r="K986" i="70"/>
  <c r="K738" i="70"/>
  <c r="K967" i="70"/>
  <c r="L967" i="70" s="1"/>
  <c r="K551" i="70"/>
  <c r="L551" i="70" s="1"/>
  <c r="K910" i="70"/>
  <c r="L910" i="70" s="1"/>
  <c r="K590" i="70"/>
  <c r="L590" i="70" s="1"/>
  <c r="K565" i="70"/>
  <c r="L565" i="70" s="1"/>
  <c r="K523" i="70"/>
  <c r="K33" i="70"/>
  <c r="L33" i="70" s="1"/>
  <c r="K815" i="70"/>
  <c r="L815" i="70" s="1"/>
  <c r="K672" i="70"/>
  <c r="L672" i="70" s="1"/>
  <c r="K248" i="70"/>
  <c r="K830" i="70"/>
  <c r="K47" i="70"/>
  <c r="K477" i="70"/>
  <c r="K46" i="70"/>
  <c r="L46" i="70" s="1"/>
  <c r="K540" i="70"/>
  <c r="L540" i="70" s="1"/>
  <c r="K10" i="70"/>
  <c r="L10" i="70" s="1"/>
  <c r="K708" i="70"/>
  <c r="L708" i="70" s="1"/>
  <c r="K195" i="70"/>
  <c r="L195" i="70" s="1"/>
  <c r="K146" i="70"/>
  <c r="K74" i="70"/>
  <c r="K847" i="70"/>
  <c r="K880" i="70"/>
  <c r="K581" i="70"/>
  <c r="L581" i="70" s="1"/>
  <c r="K449" i="70"/>
  <c r="K41" i="70"/>
  <c r="K444" i="70"/>
  <c r="K27" i="70"/>
  <c r="K693" i="70"/>
  <c r="L693" i="70" s="1"/>
  <c r="K781" i="70"/>
  <c r="L781" i="70" s="1"/>
  <c r="K496" i="70"/>
  <c r="K84" i="70"/>
  <c r="L84" i="70" s="1"/>
  <c r="K530" i="70"/>
  <c r="L530" i="70" s="1"/>
  <c r="K200" i="70"/>
  <c r="L200" i="70" s="1"/>
  <c r="K577" i="70"/>
  <c r="K38" i="70"/>
  <c r="L38" i="70" s="1"/>
  <c r="K863" i="70"/>
  <c r="K791" i="70"/>
  <c r="K186" i="70"/>
  <c r="L186" i="70" s="1"/>
  <c r="K617" i="70"/>
  <c r="L617" i="70" s="1"/>
  <c r="K184" i="70"/>
  <c r="L184" i="70" s="1"/>
  <c r="K418" i="70"/>
  <c r="L418" i="70" s="1"/>
  <c r="K415" i="70"/>
  <c r="K777" i="70"/>
  <c r="L777" i="70" s="1"/>
  <c r="K191" i="70"/>
  <c r="L191" i="70" s="1"/>
  <c r="K261" i="70"/>
  <c r="L261" i="70" s="1"/>
  <c r="K802" i="70"/>
  <c r="K677" i="70"/>
  <c r="K406" i="70"/>
  <c r="L406" i="70" s="1"/>
  <c r="K448" i="70"/>
  <c r="L448" i="70" s="1"/>
  <c r="K383" i="70"/>
  <c r="K748" i="70"/>
  <c r="L748" i="70" s="1"/>
  <c r="K194" i="70"/>
  <c r="L194" i="70" s="1"/>
  <c r="K123" i="70"/>
  <c r="L123" i="70" s="1"/>
  <c r="K322" i="70"/>
  <c r="L322" i="70" s="1"/>
  <c r="K510" i="70"/>
  <c r="K98" i="70"/>
  <c r="L98" i="70" s="1"/>
  <c r="K810" i="70"/>
  <c r="L810" i="70" s="1"/>
  <c r="K52" i="70"/>
  <c r="K774" i="70"/>
  <c r="K710" i="70"/>
  <c r="K919" i="70"/>
  <c r="K252" i="70"/>
  <c r="L252" i="70" s="1"/>
  <c r="K490" i="70"/>
  <c r="L490" i="70" s="1"/>
  <c r="K289" i="70"/>
  <c r="L289" i="70" s="1"/>
  <c r="K646" i="70"/>
  <c r="L646" i="70" s="1"/>
  <c r="K70" i="70"/>
  <c r="L70" i="70" s="1"/>
  <c r="K493" i="70"/>
  <c r="L493" i="70" s="1"/>
  <c r="K229" i="70"/>
  <c r="L229" i="70" s="1"/>
  <c r="K905" i="70"/>
  <c r="L905" i="70" s="1"/>
  <c r="K814" i="70"/>
  <c r="K906" i="70"/>
  <c r="K975" i="70"/>
  <c r="K882" i="70"/>
  <c r="K190" i="70"/>
  <c r="L190" i="70" s="1"/>
  <c r="K29" i="70"/>
  <c r="L29" i="70" s="1"/>
  <c r="K14" i="70"/>
  <c r="L14" i="70" s="1"/>
  <c r="K99" i="70"/>
  <c r="L99" i="70" s="1"/>
  <c r="K723" i="70"/>
  <c r="L723" i="70" s="1"/>
  <c r="K564" i="70"/>
  <c r="L564" i="70" s="1"/>
  <c r="K520" i="70"/>
  <c r="L520" i="70" s="1"/>
  <c r="K209" i="70"/>
  <c r="L209" i="70" s="1"/>
  <c r="K459" i="70"/>
  <c r="K456" i="70"/>
  <c r="K275" i="70"/>
  <c r="K780" i="70"/>
  <c r="K839" i="70"/>
  <c r="L839" i="70" s="1"/>
  <c r="K938" i="70"/>
  <c r="L938" i="70" s="1"/>
  <c r="K649" i="70"/>
  <c r="L649" i="70" s="1"/>
  <c r="K675" i="70"/>
  <c r="L675" i="70" s="1"/>
  <c r="K144" i="70"/>
  <c r="L144" i="70" s="1"/>
  <c r="K295" i="70"/>
  <c r="L295" i="70" s="1"/>
  <c r="K141" i="70"/>
  <c r="L141" i="70" s="1"/>
  <c r="K271" i="70"/>
  <c r="L271" i="70" s="1"/>
  <c r="K734" i="70"/>
  <c r="K688" i="70"/>
  <c r="K573" i="70"/>
  <c r="K172" i="70"/>
  <c r="L172" i="70" s="1"/>
  <c r="K288" i="70"/>
  <c r="L288" i="70" s="1"/>
  <c r="K484" i="70"/>
  <c r="L484" i="70" s="1"/>
  <c r="K751" i="70"/>
  <c r="K198" i="70"/>
  <c r="L198" i="70" s="1"/>
  <c r="K403" i="70"/>
  <c r="L403" i="70" s="1"/>
  <c r="K717" i="70"/>
  <c r="L717" i="70" s="1"/>
  <c r="K771" i="70"/>
  <c r="L771" i="70" s="1"/>
  <c r="K390" i="70"/>
  <c r="K944" i="70"/>
  <c r="K460" i="70"/>
  <c r="K548" i="70"/>
  <c r="K336" i="70"/>
  <c r="K97" i="70"/>
  <c r="K230" i="70"/>
  <c r="L230" i="70" s="1"/>
  <c r="K139" i="70"/>
  <c r="K506" i="70"/>
  <c r="L506" i="70" s="1"/>
  <c r="K45" i="70"/>
  <c r="K964" i="70"/>
  <c r="L964" i="70" s="1"/>
  <c r="K59" i="70"/>
  <c r="L59" i="70" s="1"/>
  <c r="K138" i="70"/>
  <c r="L138" i="70" s="1"/>
  <c r="K625" i="70"/>
  <c r="K763" i="70"/>
  <c r="K424" i="70"/>
  <c r="K622" i="70"/>
  <c r="L622" i="70" s="1"/>
  <c r="K331" i="70"/>
  <c r="K66" i="70"/>
  <c r="L66" i="70" s="1"/>
  <c r="K214" i="70"/>
  <c r="K472" i="70"/>
  <c r="L472" i="70" s="1"/>
  <c r="K822" i="70"/>
  <c r="L822" i="70" s="1"/>
  <c r="K177" i="70"/>
  <c r="L177" i="70" s="1"/>
  <c r="K174" i="70"/>
  <c r="L174" i="70" s="1"/>
  <c r="K953" i="70"/>
  <c r="L953" i="70" s="1"/>
  <c r="K857" i="70"/>
  <c r="K950" i="70"/>
  <c r="L950" i="70" s="1"/>
  <c r="K752" i="70"/>
  <c r="K65" i="70"/>
  <c r="L65" i="70" s="1"/>
  <c r="K859" i="70"/>
  <c r="L859" i="70" s="1"/>
  <c r="K330" i="70"/>
  <c r="L330" i="70" s="1"/>
  <c r="K574" i="70"/>
  <c r="K428" i="70"/>
  <c r="L428" i="70" s="1"/>
  <c r="K915" i="70"/>
  <c r="K86" i="70"/>
  <c r="L86" i="70" s="1"/>
  <c r="K402" i="70"/>
  <c r="L402" i="70" s="1"/>
  <c r="K489" i="70"/>
  <c r="L489" i="70" s="1"/>
  <c r="K34" i="70"/>
  <c r="K212" i="70"/>
  <c r="L212" i="70" s="1"/>
  <c r="K609" i="70"/>
  <c r="K319" i="70"/>
  <c r="K37" i="70"/>
  <c r="L37" i="70" s="1"/>
  <c r="K55" i="70"/>
  <c r="K235" i="70"/>
  <c r="L235" i="70" s="1"/>
  <c r="K884" i="70"/>
  <c r="L884" i="70" s="1"/>
  <c r="K948" i="70"/>
  <c r="K57" i="70"/>
  <c r="L57" i="70" s="1"/>
  <c r="K125" i="70"/>
  <c r="L125" i="70" s="1"/>
  <c r="K827" i="70"/>
  <c r="L827" i="70" s="1"/>
  <c r="K984" i="70"/>
  <c r="K705" i="70"/>
  <c r="K904" i="70"/>
  <c r="K702" i="70"/>
  <c r="L702" i="70" s="1"/>
  <c r="K756" i="70"/>
  <c r="L756" i="70" s="1"/>
  <c r="K556" i="70"/>
  <c r="L556" i="70" s="1"/>
  <c r="K149" i="70"/>
  <c r="L149" i="70" s="1"/>
  <c r="K310" i="70"/>
  <c r="L310" i="70" s="1"/>
  <c r="K806" i="70"/>
  <c r="L806" i="70" s="1"/>
  <c r="K834" i="70"/>
  <c r="K333" i="70"/>
  <c r="L333" i="70" s="1"/>
  <c r="K158" i="70"/>
  <c r="L158" i="70" s="1"/>
  <c r="K467" i="70"/>
  <c r="K616" i="70"/>
  <c r="K260" i="70"/>
  <c r="L260" i="70" s="1"/>
  <c r="K219" i="70"/>
  <c r="K669" i="70"/>
  <c r="L669" i="70" s="1"/>
  <c r="K113" i="70"/>
  <c r="L113" i="70" s="1"/>
  <c r="K157" i="70"/>
  <c r="L157" i="70" s="1"/>
  <c r="K182" i="70"/>
  <c r="L182" i="70" s="1"/>
  <c r="K746" i="70"/>
  <c r="L746" i="70" s="1"/>
  <c r="K743" i="70"/>
  <c r="L743" i="70" s="1"/>
  <c r="K165" i="70"/>
  <c r="L165" i="70" s="1"/>
  <c r="K401" i="70"/>
  <c r="L401" i="70" s="1"/>
  <c r="K924" i="70"/>
  <c r="K486" i="70"/>
  <c r="K51" i="70"/>
  <c r="K793" i="70"/>
  <c r="K455" i="70"/>
  <c r="L455" i="70" s="1"/>
  <c r="K462" i="70"/>
  <c r="L462" i="70" s="1"/>
  <c r="K851" i="70"/>
  <c r="K409" i="70"/>
  <c r="L409" i="70" s="1"/>
  <c r="K298" i="70"/>
  <c r="L298" i="70" s="1"/>
  <c r="K71" i="70"/>
  <c r="L71" i="70" s="1"/>
  <c r="K555" i="70"/>
  <c r="L555" i="70" s="1"/>
  <c r="K35" i="70"/>
  <c r="L35" i="70" s="1"/>
  <c r="K28" i="70"/>
  <c r="K837" i="70"/>
  <c r="K934" i="70"/>
  <c r="L934" i="70" s="1"/>
  <c r="K517" i="70"/>
  <c r="L517" i="70" s="1"/>
  <c r="K865" i="70"/>
  <c r="L865" i="70" s="1"/>
  <c r="K224" i="70"/>
  <c r="L224" i="70" s="1"/>
  <c r="K739" i="70"/>
  <c r="L739" i="70" s="1"/>
  <c r="K471" i="70"/>
  <c r="L471" i="70" s="1"/>
  <c r="K458" i="70"/>
  <c r="L458" i="70" s="1"/>
  <c r="K242" i="70"/>
  <c r="L242" i="70" s="1"/>
  <c r="K640" i="70"/>
  <c r="L640" i="70" s="1"/>
  <c r="K202" i="70"/>
  <c r="L202" i="70" s="1"/>
  <c r="K759" i="70"/>
  <c r="K323" i="70"/>
  <c r="K698" i="70"/>
  <c r="K413" i="70"/>
  <c r="K846" i="70"/>
  <c r="K115" i="70"/>
  <c r="L115" i="70" s="1"/>
  <c r="K961" i="70"/>
  <c r="L961" i="70" s="1"/>
  <c r="K352" i="70"/>
  <c r="L352" i="70" s="1"/>
  <c r="K733" i="70"/>
  <c r="L733" i="70" s="1"/>
  <c r="K106" i="70"/>
  <c r="L106" i="70" s="1"/>
  <c r="K504" i="70"/>
  <c r="L504" i="70" s="1"/>
  <c r="K373" i="70"/>
  <c r="L373" i="70" s="1"/>
  <c r="K836" i="70"/>
  <c r="K807" i="70"/>
  <c r="K124" i="70"/>
  <c r="K31" i="70"/>
  <c r="K386" i="70"/>
  <c r="L386" i="70" s="1"/>
  <c r="K686" i="70"/>
  <c r="L686" i="70" s="1"/>
  <c r="K970" i="70"/>
  <c r="L970" i="70" s="1"/>
  <c r="K64" i="70"/>
  <c r="L64" i="70" s="1"/>
  <c r="K538" i="70"/>
  <c r="L538" i="70" s="1"/>
  <c r="K868" i="70"/>
  <c r="L868" i="70" s="1"/>
  <c r="K196" i="70"/>
  <c r="L196" i="70" s="1"/>
  <c r="K154" i="70"/>
  <c r="L154" i="70" s="1"/>
  <c r="K92" i="70"/>
  <c r="K164" i="70"/>
  <c r="K217" i="70"/>
  <c r="K243" i="70"/>
  <c r="L243" i="70" s="1"/>
  <c r="K898" i="70"/>
  <c r="L898" i="70" s="1"/>
  <c r="K206" i="70"/>
  <c r="L206" i="70" s="1"/>
  <c r="K432" i="70"/>
  <c r="L432" i="70" s="1"/>
  <c r="K429" i="70"/>
  <c r="L429" i="70" s="1"/>
  <c r="K44" i="70"/>
  <c r="L44" i="70" s="1"/>
  <c r="K554" i="70"/>
  <c r="L554" i="70" s="1"/>
  <c r="K917" i="70"/>
  <c r="L917" i="70" s="1"/>
  <c r="K522" i="70"/>
  <c r="L522" i="70" s="1"/>
  <c r="K512" i="70"/>
  <c r="K364" i="70"/>
  <c r="K989" i="70"/>
  <c r="K937" i="70"/>
  <c r="K54" i="70"/>
  <c r="L54" i="70" s="1"/>
  <c r="K843" i="70"/>
  <c r="L843" i="70" s="1"/>
  <c r="K215" i="70"/>
  <c r="L215" i="70" s="1"/>
  <c r="K784" i="70"/>
  <c r="L784" i="70" s="1"/>
  <c r="K393" i="70"/>
  <c r="L393" i="70" s="1"/>
  <c r="K237" i="70"/>
  <c r="L237" i="70" s="1"/>
  <c r="K636" i="70"/>
  <c r="L636" i="70" s="1"/>
  <c r="K757" i="70"/>
  <c r="L757" i="70" s="1"/>
  <c r="K803" i="70"/>
  <c r="K173" i="70"/>
  <c r="K816" i="70"/>
  <c r="K61" i="70"/>
  <c r="L61" i="70" s="1"/>
  <c r="K547" i="70"/>
  <c r="L547" i="70" s="1"/>
  <c r="K744" i="70"/>
  <c r="L744" i="70" s="1"/>
  <c r="K436" i="70"/>
  <c r="K874" i="70"/>
  <c r="L874" i="70" s="1"/>
  <c r="K954" i="70"/>
  <c r="L954" i="70" s="1"/>
  <c r="K582" i="70"/>
  <c r="L582" i="70" s="1"/>
  <c r="K236" i="70"/>
  <c r="L236" i="70" s="1"/>
  <c r="K314" i="70"/>
  <c r="L314" i="70" s="1"/>
  <c r="K479" i="70"/>
  <c r="K378" i="70"/>
  <c r="K576" i="70"/>
  <c r="K659" i="70"/>
  <c r="K753" i="70"/>
  <c r="K374" i="70"/>
  <c r="L374" i="70" s="1"/>
  <c r="K728" i="70"/>
  <c r="L728" i="70" s="1"/>
  <c r="K552" i="70"/>
  <c r="L552" i="70" s="1"/>
  <c r="K228" i="70"/>
  <c r="L228" i="70" s="1"/>
  <c r="K379" i="70"/>
  <c r="L379" i="70" s="1"/>
  <c r="K797" i="70"/>
  <c r="L797" i="70" s="1"/>
  <c r="K338" i="70"/>
  <c r="L338" i="70" s="1"/>
  <c r="K890" i="70"/>
  <c r="K792" i="70"/>
  <c r="K388" i="70"/>
  <c r="K826" i="70"/>
  <c r="L826" i="70" s="1"/>
  <c r="K395" i="70"/>
  <c r="L395" i="70" s="1"/>
  <c r="K307" i="70"/>
  <c r="K508" i="70"/>
  <c r="L508" i="70" s="1"/>
  <c r="K339" i="70"/>
  <c r="L339" i="70" s="1"/>
  <c r="K852" i="70"/>
  <c r="L852" i="70" s="1"/>
  <c r="K637" i="70"/>
  <c r="L637" i="70" s="1"/>
  <c r="K83" i="70"/>
  <c r="L83" i="70" s="1"/>
  <c r="K452" i="70"/>
  <c r="L452" i="70" s="1"/>
  <c r="K883" i="70"/>
  <c r="K16" i="70"/>
  <c r="K80" i="70"/>
  <c r="K641" i="70"/>
  <c r="K450" i="70"/>
  <c r="L450" i="70" s="1"/>
  <c r="K519" i="70"/>
  <c r="L519" i="70" s="1"/>
  <c r="K596" i="70"/>
  <c r="L596" i="70" s="1"/>
  <c r="K664" i="70"/>
  <c r="L664" i="70" s="1"/>
  <c r="K8" i="70"/>
  <c r="L8" i="70" s="1"/>
  <c r="K241" i="70"/>
  <c r="L241" i="70" s="1"/>
  <c r="K131" i="70"/>
  <c r="K377" i="70"/>
  <c r="L377" i="70" s="1"/>
  <c r="K726" i="70"/>
  <c r="K348" i="70"/>
  <c r="K653" i="70"/>
  <c r="L653" i="70" s="1"/>
  <c r="K965" i="70"/>
  <c r="K257" i="70"/>
  <c r="K69" i="70"/>
  <c r="L69" i="70" s="1"/>
  <c r="K587" i="70"/>
  <c r="K321" i="70"/>
  <c r="L321" i="70" s="1"/>
  <c r="K638" i="70"/>
  <c r="K6" i="70"/>
  <c r="L6" i="70" s="1"/>
  <c r="K90" i="70"/>
  <c r="L90" i="70" s="1"/>
  <c r="K253" i="70"/>
  <c r="L253" i="70" s="1"/>
  <c r="K7" i="70"/>
  <c r="K79" i="70"/>
  <c r="K249" i="70"/>
  <c r="K197" i="70"/>
  <c r="K222" i="70"/>
  <c r="L222" i="70" s="1"/>
  <c r="K697" i="70"/>
  <c r="L697" i="70" s="1"/>
  <c r="K561" i="70"/>
  <c r="L561" i="70" s="1"/>
  <c r="K673" i="70"/>
  <c r="L673" i="70" s="1"/>
  <c r="K782" i="70"/>
  <c r="K943" i="70"/>
  <c r="K824" i="70"/>
  <c r="L824" i="70" s="1"/>
  <c r="K923" i="70"/>
  <c r="L923" i="70" s="1"/>
  <c r="K371" i="70"/>
  <c r="K957" i="70"/>
  <c r="K133" i="70"/>
  <c r="K885" i="70"/>
  <c r="L885" i="70" s="1"/>
  <c r="K703" i="70"/>
  <c r="L703" i="70" s="1"/>
  <c r="K417" i="70"/>
  <c r="K762" i="70"/>
  <c r="L762" i="70" s="1"/>
  <c r="K266" i="70"/>
  <c r="L266" i="70" s="1"/>
  <c r="K660" i="70"/>
  <c r="K81" i="70"/>
  <c r="L81" i="70" s="1"/>
  <c r="K147" i="70"/>
  <c r="L147" i="70" s="1"/>
  <c r="K152" i="70"/>
  <c r="K761" i="70"/>
  <c r="K849" i="70"/>
  <c r="K913" i="70"/>
  <c r="K760" i="70"/>
  <c r="K13" i="70"/>
  <c r="K907" i="70"/>
  <c r="L907" i="70" s="1"/>
  <c r="K491" i="70"/>
  <c r="K595" i="70"/>
  <c r="L595" i="70" s="1"/>
  <c r="K525" i="70"/>
  <c r="L525" i="70" s="1"/>
  <c r="K93" i="70"/>
  <c r="L93" i="70" s="1"/>
  <c r="K170" i="70"/>
  <c r="L170" i="70" s="1"/>
  <c r="K856" i="70"/>
  <c r="L856" i="70" s="1"/>
  <c r="K901" i="70"/>
  <c r="K334" i="70"/>
  <c r="K166" i="70"/>
  <c r="K475" i="70"/>
  <c r="L475" i="70" s="1"/>
  <c r="K823" i="70"/>
  <c r="L823" i="70" s="1"/>
  <c r="K903" i="70"/>
  <c r="L903" i="70" s="1"/>
  <c r="K121" i="70"/>
  <c r="L121" i="70" s="1"/>
  <c r="K181" i="70"/>
  <c r="L181" i="70" s="1"/>
  <c r="K531" i="70"/>
  <c r="K963" i="70"/>
  <c r="L963" i="70" s="1"/>
  <c r="K535" i="70"/>
  <c r="L535" i="70" s="1"/>
  <c r="K270" i="70"/>
  <c r="L270" i="70" s="1"/>
  <c r="K789" i="70"/>
  <c r="K939" i="70"/>
  <c r="K985" i="70"/>
  <c r="L985" i="70" s="1"/>
  <c r="K407" i="70"/>
  <c r="L407" i="70" s="1"/>
  <c r="K716" i="70"/>
  <c r="K642" i="70"/>
  <c r="L642" i="70" s="1"/>
  <c r="K795" i="70"/>
  <c r="K521" i="70"/>
  <c r="L521" i="70" s="1"/>
  <c r="K372" i="70"/>
  <c r="L372" i="70" s="1"/>
  <c r="K932" i="70"/>
  <c r="L932" i="70" s="1"/>
  <c r="K612" i="70"/>
  <c r="L612" i="70" s="1"/>
  <c r="K845" i="70"/>
  <c r="L845" i="70" s="1"/>
  <c r="K813" i="70"/>
  <c r="K171" i="70"/>
  <c r="K187" i="70"/>
  <c r="K280" i="70"/>
  <c r="K411" i="70"/>
  <c r="L411" i="70" s="1"/>
  <c r="K78" i="70"/>
  <c r="L78" i="70" s="1"/>
  <c r="K674" i="70"/>
  <c r="L674" i="70" s="1"/>
  <c r="K290" i="70"/>
  <c r="L290" i="70" s="1"/>
  <c r="K844" i="70"/>
  <c r="L844" i="70" s="1"/>
  <c r="K192" i="70"/>
  <c r="L192" i="70" s="1"/>
  <c r="K480" i="70"/>
  <c r="L480" i="70" s="1"/>
  <c r="K320" i="70"/>
  <c r="L320" i="70" s="1"/>
  <c r="K297" i="70"/>
  <c r="K812" i="70"/>
  <c r="K356" i="70"/>
  <c r="L356" i="70" s="1"/>
  <c r="K790" i="70"/>
  <c r="L790" i="70" s="1"/>
  <c r="K430" i="70"/>
  <c r="L430" i="70" s="1"/>
  <c r="K841" i="70"/>
  <c r="L841" i="70" s="1"/>
  <c r="K502" i="70"/>
  <c r="L502" i="70" s="1"/>
  <c r="K601" i="70"/>
  <c r="L601" i="70" s="1"/>
  <c r="K265" i="70"/>
  <c r="L265" i="70" s="1"/>
  <c r="K589" i="70"/>
  <c r="L589" i="70" s="1"/>
  <c r="K313" i="70"/>
  <c r="L313" i="70" s="1"/>
  <c r="K332" i="70"/>
  <c r="K679" i="70"/>
  <c r="K88" i="70"/>
  <c r="L88" i="70" s="1"/>
  <c r="K894" i="70"/>
  <c r="K169" i="70"/>
  <c r="L169" i="70" s="1"/>
  <c r="K619" i="70"/>
  <c r="L619" i="70" s="1"/>
  <c r="K441" i="70"/>
  <c r="L441" i="70" s="1"/>
  <c r="K518" i="70"/>
  <c r="K947" i="70"/>
  <c r="L947" i="70" s="1"/>
  <c r="K77" i="70"/>
  <c r="K363" i="70"/>
  <c r="K255" i="70"/>
  <c r="L255" i="70" s="1"/>
  <c r="K129" i="70"/>
  <c r="L129" i="70" s="1"/>
  <c r="K410" i="70"/>
  <c r="K632" i="70"/>
  <c r="K161" i="70"/>
  <c r="L161" i="70" s="1"/>
  <c r="K63" i="70"/>
  <c r="K385" i="70"/>
  <c r="L385" i="70" s="1"/>
  <c r="K478" i="70"/>
  <c r="K398" i="70"/>
  <c r="K788" i="70"/>
  <c r="L788" i="70" s="1"/>
  <c r="K370" i="70"/>
  <c r="K842" i="70"/>
  <c r="L842" i="70" s="1"/>
  <c r="K315" i="70"/>
  <c r="L315" i="70" s="1"/>
  <c r="K627" i="70"/>
  <c r="L627" i="70" s="1"/>
  <c r="K887" i="70"/>
  <c r="K48" i="70"/>
  <c r="K36" i="70"/>
  <c r="L36" i="70" s="1"/>
  <c r="K828" i="70"/>
  <c r="L828" i="70" s="1"/>
  <c r="K541" i="70"/>
  <c r="L541" i="70" s="1"/>
  <c r="K969" i="70"/>
  <c r="L969" i="70" s="1"/>
  <c r="K122" i="70"/>
  <c r="L122" i="70" s="1"/>
  <c r="K136" i="70"/>
  <c r="L136" i="70" s="1"/>
  <c r="K605" i="70"/>
  <c r="K821" i="70"/>
  <c r="K699" i="70"/>
  <c r="K423" i="70"/>
  <c r="L423" i="70" s="1"/>
  <c r="K32" i="70"/>
  <c r="K629" i="70"/>
  <c r="K776" i="70"/>
  <c r="K539" i="70"/>
  <c r="K433" i="70"/>
  <c r="L433" i="70" s="1"/>
  <c r="K811" i="70"/>
  <c r="K958" i="70"/>
  <c r="L958" i="70" s="1"/>
  <c r="K457" i="70"/>
  <c r="L457" i="70" s="1"/>
  <c r="K941" i="70"/>
  <c r="K645" i="70"/>
  <c r="K624" i="70"/>
  <c r="L624" i="70" s="1"/>
  <c r="K678" i="70"/>
  <c r="L678" i="70" s="1"/>
  <c r="K500" i="70"/>
  <c r="K866" i="70"/>
  <c r="L866" i="70" s="1"/>
  <c r="K606" i="70"/>
  <c r="K343" i="70"/>
  <c r="K419" i="70"/>
  <c r="L419" i="70" s="1"/>
  <c r="K747" i="70"/>
  <c r="L747" i="70" s="1"/>
  <c r="K42" i="70"/>
  <c r="L42" i="70" s="1"/>
  <c r="K682" i="70"/>
  <c r="L682" i="70" s="1"/>
  <c r="K446" i="70"/>
  <c r="L446" i="70" s="1"/>
  <c r="K666" i="70"/>
  <c r="L666" i="70" s="1"/>
  <c r="K783" i="70"/>
  <c r="L783" i="70" s="1"/>
  <c r="K714" i="70"/>
  <c r="L714" i="70" s="1"/>
  <c r="K583" i="70"/>
  <c r="K175" i="70"/>
  <c r="K344" i="70"/>
  <c r="L344" i="70" s="1"/>
  <c r="K670" i="70"/>
  <c r="L670" i="70" s="1"/>
  <c r="K68" i="70"/>
  <c r="L68" i="70" s="1"/>
  <c r="K159" i="70"/>
  <c r="L159" i="70" s="1"/>
  <c r="K381" i="70"/>
  <c r="L381" i="70" s="1"/>
  <c r="K800" i="70"/>
  <c r="L800" i="70" s="1"/>
  <c r="K667" i="70"/>
  <c r="K825" i="70"/>
  <c r="L825" i="70" s="1"/>
  <c r="K67" i="70"/>
  <c r="L67" i="70" s="1"/>
  <c r="K301" i="70"/>
  <c r="L301" i="70" s="1"/>
  <c r="K365" i="70"/>
  <c r="K276" i="70"/>
  <c r="L276" i="70" s="1"/>
  <c r="K26" i="70"/>
  <c r="K983" i="70"/>
  <c r="L983" i="70" s="1"/>
  <c r="K447" i="70"/>
  <c r="L447" i="70" s="1"/>
  <c r="K361" i="70"/>
  <c r="L361" i="70" s="1"/>
  <c r="K359" i="70"/>
  <c r="L359" i="70" s="1"/>
  <c r="K30" i="70"/>
  <c r="L30" i="70" s="1"/>
  <c r="K615" i="70"/>
  <c r="K549" i="70"/>
  <c r="L549" i="70" s="1"/>
  <c r="K353" i="70"/>
  <c r="L353" i="70" s="1"/>
  <c r="K709" i="70"/>
  <c r="L709" i="70" s="1"/>
  <c r="K608" i="70"/>
  <c r="K11" i="70"/>
  <c r="K809" i="70"/>
  <c r="L809" i="70" s="1"/>
  <c r="K626" i="70"/>
  <c r="L626" i="70" s="1"/>
  <c r="K227" i="70"/>
  <c r="L227" i="70" s="1"/>
  <c r="K972" i="70"/>
  <c r="L972" i="70" s="1"/>
  <c r="K110" i="70"/>
  <c r="L110" i="70" s="1"/>
  <c r="K981" i="70"/>
  <c r="L981" i="70" s="1"/>
  <c r="K116" i="70"/>
  <c r="K988" i="70"/>
  <c r="L988" i="70" s="1"/>
  <c r="K628" i="70"/>
  <c r="L628" i="70" s="1"/>
  <c r="K256" i="70"/>
  <c r="L256" i="70" s="1"/>
  <c r="K960" i="70"/>
  <c r="K896" i="70"/>
  <c r="K656" i="70"/>
  <c r="L656" i="70" s="1"/>
  <c r="K380" i="70"/>
  <c r="L380" i="70" s="1"/>
  <c r="K461" i="70"/>
  <c r="K238" i="70"/>
  <c r="K233" i="70"/>
  <c r="L233" i="70" s="1"/>
  <c r="K908" i="70"/>
  <c r="L908" i="70" s="1"/>
  <c r="K732" i="70"/>
  <c r="K588" i="70"/>
  <c r="L588" i="70" s="1"/>
  <c r="K108" i="70"/>
  <c r="L108" i="70" s="1"/>
  <c r="K766" i="70"/>
  <c r="L766" i="70" s="1"/>
  <c r="K396" i="70"/>
  <c r="K327" i="70"/>
  <c r="K375" i="70"/>
  <c r="K740" i="70"/>
  <c r="L740" i="70" s="1"/>
  <c r="K881" i="70"/>
  <c r="K286" i="70"/>
  <c r="L286" i="70" s="1"/>
  <c r="K511" i="70"/>
  <c r="L511" i="70" s="1"/>
  <c r="K707" i="70"/>
  <c r="L707" i="70" s="1"/>
  <c r="K201" i="70"/>
  <c r="L201" i="70" s="1"/>
  <c r="K366" i="70"/>
  <c r="L366" i="70" s="1"/>
  <c r="K602" i="70"/>
  <c r="L602" i="70" s="1"/>
  <c r="K715" i="70"/>
  <c r="L715" i="70" s="1"/>
  <c r="K931" i="70"/>
  <c r="K150" i="70"/>
  <c r="K60" i="70"/>
  <c r="K524" i="70"/>
  <c r="K618" i="70"/>
  <c r="L618" i="70" s="1"/>
  <c r="K278" i="70"/>
  <c r="L278" i="70" s="1"/>
  <c r="K185" i="70"/>
  <c r="L185" i="70" s="1"/>
  <c r="K140" i="70"/>
  <c r="L140" i="70" s="1"/>
  <c r="K234" i="70"/>
  <c r="L234" i="70" s="1"/>
  <c r="K199" i="70"/>
  <c r="L199" i="70" s="1"/>
  <c r="K247" i="70"/>
  <c r="K560" i="70"/>
  <c r="L560" i="70" s="1"/>
  <c r="K303" i="70"/>
  <c r="K404" i="70"/>
  <c r="L404" i="70" s="1"/>
  <c r="K877" i="70"/>
  <c r="K630" i="70"/>
  <c r="L630" i="70" s="1"/>
  <c r="K804" i="70"/>
  <c r="L804" i="70" s="1"/>
  <c r="K12" i="70"/>
  <c r="L12" i="70" s="1"/>
  <c r="K208" i="70"/>
  <c r="L208" i="70" s="1"/>
  <c r="K980" i="70"/>
  <c r="L980" i="70" s="1"/>
  <c r="K735" i="70"/>
  <c r="L735" i="70" s="1"/>
  <c r="K867" i="70"/>
  <c r="L867" i="70" s="1"/>
  <c r="K936" i="70"/>
  <c r="L936" i="70" s="1"/>
  <c r="I384" i="70"/>
  <c r="J384" i="70" s="1"/>
  <c r="I689" i="70"/>
  <c r="I977" i="70"/>
  <c r="I876" i="70"/>
  <c r="I818" i="70"/>
  <c r="I421" i="70"/>
  <c r="J421" i="70" s="1"/>
  <c r="I168" i="70"/>
  <c r="I326" i="70"/>
  <c r="J326" i="70" s="1"/>
  <c r="I973" i="70"/>
  <c r="J973" i="70" s="1"/>
  <c r="I895" i="70"/>
  <c r="I132" i="70"/>
  <c r="I657" i="70"/>
  <c r="I145" i="70"/>
  <c r="J145" i="70" s="1"/>
  <c r="I312" i="70"/>
  <c r="I546" i="70"/>
  <c r="I902" i="70"/>
  <c r="I399" i="70"/>
  <c r="J399" i="70" s="1"/>
  <c r="I342" i="70"/>
  <c r="J342" i="70" s="1"/>
  <c r="I485" i="70"/>
  <c r="J485" i="70" s="1"/>
  <c r="I346" i="70"/>
  <c r="J346" i="70" s="1"/>
  <c r="I397" i="70"/>
  <c r="J397" i="70" s="1"/>
  <c r="I778" i="70"/>
  <c r="I213" i="70"/>
  <c r="I785" i="70"/>
  <c r="I878" i="70"/>
  <c r="J878" i="70" s="1"/>
  <c r="I416" i="70"/>
  <c r="I376" i="70"/>
  <c r="I445" i="70"/>
  <c r="J445" i="70" s="1"/>
  <c r="I962" i="70"/>
  <c r="I56" i="70"/>
  <c r="J56" i="70" s="1"/>
  <c r="I724" i="70"/>
  <c r="J724" i="70" s="1"/>
  <c r="I453" i="70"/>
  <c r="I568" i="70"/>
  <c r="J568" i="70" s="1"/>
  <c r="I211" i="70"/>
  <c r="I163" i="70"/>
  <c r="J163" i="70" s="1"/>
  <c r="I503" i="70"/>
  <c r="J503" i="70" s="1"/>
  <c r="I956" i="70"/>
  <c r="J956" i="70" s="1"/>
  <c r="I690" i="70"/>
  <c r="I869" i="70"/>
  <c r="I796" i="70"/>
  <c r="I126" i="70"/>
  <c r="I750" i="70"/>
  <c r="J750" i="70" s="1"/>
  <c r="I550" i="70"/>
  <c r="J550" i="70" s="1"/>
  <c r="I773" i="70"/>
  <c r="J773" i="70" s="1"/>
  <c r="I647" i="70"/>
  <c r="J647" i="70" s="1"/>
  <c r="I831" i="70"/>
  <c r="J831" i="70" s="1"/>
  <c r="I749" i="70"/>
  <c r="I768" i="70"/>
  <c r="J768" i="70" s="1"/>
  <c r="I758" i="70"/>
  <c r="I422" i="70"/>
  <c r="I687" i="70"/>
  <c r="J687" i="70" s="1"/>
  <c r="I528" i="70"/>
  <c r="I516" i="70"/>
  <c r="I442" i="70"/>
  <c r="J442" i="70" s="1"/>
  <c r="I929" i="70"/>
  <c r="J929" i="70" s="1"/>
  <c r="I498" i="70"/>
  <c r="J498" i="70" s="1"/>
  <c r="I392" i="70"/>
  <c r="J392" i="70" s="1"/>
  <c r="I232" i="70"/>
  <c r="J232" i="70" s="1"/>
  <c r="I299" i="70"/>
  <c r="J299" i="70" s="1"/>
  <c r="I104" i="70"/>
  <c r="J104" i="70" s="1"/>
  <c r="I311" i="70"/>
  <c r="J311" i="70" s="1"/>
  <c r="I875" i="70"/>
  <c r="I731" i="70"/>
  <c r="J731" i="70" s="1"/>
  <c r="I786" i="70"/>
  <c r="J786" i="70" s="1"/>
  <c r="I835" i="70"/>
  <c r="I400" i="70"/>
  <c r="J400" i="70" s="1"/>
  <c r="I676" i="70"/>
  <c r="I592" i="70"/>
  <c r="J592" i="70" s="1"/>
  <c r="I769" i="70"/>
  <c r="J769" i="70" s="1"/>
  <c r="I817" i="70"/>
  <c r="I945" i="70"/>
  <c r="J945" i="70" s="1"/>
  <c r="I100" i="70"/>
  <c r="J100" i="70" s="1"/>
  <c r="I650" i="70"/>
  <c r="J650" i="70" s="1"/>
  <c r="I598" i="70"/>
  <c r="I754" i="70"/>
  <c r="I283" i="70"/>
  <c r="I431" i="70"/>
  <c r="J431" i="70" s="1"/>
  <c r="I40" i="70"/>
  <c r="J40" i="70" s="1"/>
  <c r="I671" i="70"/>
  <c r="I272" i="70"/>
  <c r="J272" i="70" s="1"/>
  <c r="I933" i="70"/>
  <c r="J933" i="70" s="1"/>
  <c r="I153" i="70"/>
  <c r="J153" i="70" s="1"/>
  <c r="I317" i="70"/>
  <c r="I240" i="70"/>
  <c r="J240" i="70" s="1"/>
  <c r="I218" i="70"/>
  <c r="I488" i="70"/>
  <c r="I665" i="70"/>
  <c r="I440" i="70"/>
  <c r="I82" i="70"/>
  <c r="I357" i="70"/>
  <c r="I742" i="70"/>
  <c r="J742" i="70" s="1"/>
  <c r="I223" i="70"/>
  <c r="J223" i="70" s="1"/>
  <c r="I481" i="70"/>
  <c r="J481" i="70" s="1"/>
  <c r="I316" i="70"/>
  <c r="I351" i="70"/>
  <c r="I600" i="70"/>
  <c r="J600" i="70" s="1"/>
  <c r="I607" i="70"/>
  <c r="J607" i="70" s="1"/>
  <c r="I426" i="70"/>
  <c r="I412" i="70"/>
  <c r="I244" i="70"/>
  <c r="I798" i="70"/>
  <c r="I696" i="70"/>
  <c r="J696" i="70" s="1"/>
  <c r="I43" i="70"/>
  <c r="J43" i="70" s="1"/>
  <c r="I273" i="70"/>
  <c r="J273" i="70" s="1"/>
  <c r="I968" i="70"/>
  <c r="J968" i="70" s="1"/>
  <c r="I91" i="70"/>
  <c r="J91" i="70" s="1"/>
  <c r="I543" i="70"/>
  <c r="I858" i="70"/>
  <c r="I19" i="70"/>
  <c r="J19" i="70" s="1"/>
  <c r="I648" i="70"/>
  <c r="I765" i="70"/>
  <c r="I470" i="70"/>
  <c r="J470" i="70" s="1"/>
  <c r="I567" i="70"/>
  <c r="J567" i="70" s="1"/>
  <c r="I620" i="70"/>
  <c r="J620" i="70" s="1"/>
  <c r="I787" i="70"/>
  <c r="I22" i="70"/>
  <c r="J22" i="70" s="1"/>
  <c r="I655" i="70"/>
  <c r="J655" i="70" s="1"/>
  <c r="I358" i="70"/>
  <c r="J358" i="70" s="1"/>
  <c r="I668" i="70"/>
  <c r="I537" i="70"/>
  <c r="J537" i="70" s="1"/>
  <c r="I808" i="70"/>
  <c r="J808" i="70" s="1"/>
  <c r="I155" i="70"/>
  <c r="I329" i="70"/>
  <c r="I291" i="70"/>
  <c r="I879" i="70"/>
  <c r="J879" i="70" s="1"/>
  <c r="I324" i="70"/>
  <c r="J324" i="70" s="1"/>
  <c r="I654" i="70"/>
  <c r="I585" i="70"/>
  <c r="J585" i="70" s="1"/>
  <c r="I269" i="70"/>
  <c r="J269" i="70" s="1"/>
  <c r="I991" i="70"/>
  <c r="I853" i="70"/>
  <c r="I438" i="70"/>
  <c r="J438" i="70" s="1"/>
  <c r="I840" i="70"/>
  <c r="J840" i="70" s="1"/>
  <c r="I21" i="70"/>
  <c r="I557" i="70"/>
  <c r="I718" i="70"/>
  <c r="I492" i="70"/>
  <c r="J492" i="70" s="1"/>
  <c r="I112" i="70"/>
  <c r="J112" i="70" s="1"/>
  <c r="I643" i="70"/>
  <c r="J643" i="70" s="1"/>
  <c r="I405" i="70"/>
  <c r="J405" i="70" s="1"/>
  <c r="I614" i="70"/>
  <c r="J614" i="70" s="1"/>
  <c r="I468" i="70"/>
  <c r="J468" i="70" s="1"/>
  <c r="I603" i="70"/>
  <c r="J603" i="70" s="1"/>
  <c r="I772" i="70"/>
  <c r="I900" i="70"/>
  <c r="J900" i="70" s="1"/>
  <c r="I494" i="70"/>
  <c r="I572" i="70"/>
  <c r="J572" i="70" s="1"/>
  <c r="I544" i="70"/>
  <c r="I20" i="70"/>
  <c r="I634" i="70"/>
  <c r="I861" i="70"/>
  <c r="J861" i="70" s="1"/>
  <c r="I755" i="70"/>
  <c r="I854" i="70"/>
  <c r="J854" i="70" s="1"/>
  <c r="I593" i="70"/>
  <c r="J593" i="70" s="1"/>
  <c r="I623" i="70"/>
  <c r="J623" i="70" s="1"/>
  <c r="I987" i="70"/>
  <c r="J987" i="70" s="1"/>
  <c r="I466" i="70"/>
  <c r="J466" i="70" s="1"/>
  <c r="I354" i="70"/>
  <c r="I292" i="70"/>
  <c r="J292" i="70" s="1"/>
  <c r="I464" i="70"/>
  <c r="I259" i="70"/>
  <c r="I871" i="70"/>
  <c r="I681" i="70"/>
  <c r="J681" i="70" s="1"/>
  <c r="I942" i="70"/>
  <c r="J942" i="70" s="1"/>
  <c r="I50" i="70"/>
  <c r="J50" i="70" s="1"/>
  <c r="I294" i="70"/>
  <c r="J294" i="70" s="1"/>
  <c r="I889" i="70"/>
  <c r="J889" i="70" s="1"/>
  <c r="I764" i="70"/>
  <c r="I268" i="70"/>
  <c r="J268" i="70" s="1"/>
  <c r="I575" i="70"/>
  <c r="I860" i="70"/>
  <c r="I990" i="70"/>
  <c r="J990" i="70" s="1"/>
  <c r="I610" i="70"/>
  <c r="I204" i="70"/>
  <c r="J204" i="70" s="1"/>
  <c r="I526" i="70"/>
  <c r="J526" i="70" s="1"/>
  <c r="I533" i="70"/>
  <c r="J533" i="70" s="1"/>
  <c r="I95" i="70"/>
  <c r="J95" i="70" s="1"/>
  <c r="I912" i="70"/>
  <c r="I514" i="70"/>
  <c r="J514" i="70" s="1"/>
  <c r="I369" i="70"/>
  <c r="J369" i="70" s="1"/>
  <c r="I899" i="70"/>
  <c r="J899" i="70" s="1"/>
  <c r="I293" i="70"/>
  <c r="I892" i="70"/>
  <c r="I736" i="70"/>
  <c r="I267" i="70"/>
  <c r="J267" i="70" s="1"/>
  <c r="I691" i="70"/>
  <c r="J691" i="70" s="1"/>
  <c r="I148" i="70"/>
  <c r="J148" i="70" s="1"/>
  <c r="I701" i="70"/>
  <c r="J701" i="70" s="1"/>
  <c r="I745" i="70"/>
  <c r="J745" i="70" s="1"/>
  <c r="I658" i="70"/>
  <c r="J658" i="70" s="1"/>
  <c r="I779" i="70"/>
  <c r="J779" i="70" s="1"/>
  <c r="I864" i="70"/>
  <c r="J864" i="70" s="1"/>
  <c r="I928" i="70"/>
  <c r="J928" i="70" s="1"/>
  <c r="I499" i="70"/>
  <c r="I305" i="70"/>
  <c r="J305" i="70" s="1"/>
  <c r="I569" i="70"/>
  <c r="J569" i="70" s="1"/>
  <c r="I829" i="70"/>
  <c r="J829" i="70" s="1"/>
  <c r="I9" i="70"/>
  <c r="J9" i="70" s="1"/>
  <c r="I976" i="70"/>
  <c r="J976" i="70" s="1"/>
  <c r="I49" i="70"/>
  <c r="I391" i="70"/>
  <c r="J391" i="70" s="1"/>
  <c r="I986" i="70"/>
  <c r="J986" i="70" s="1"/>
  <c r="I738" i="70"/>
  <c r="I967" i="70"/>
  <c r="J967" i="70" s="1"/>
  <c r="I551" i="70"/>
  <c r="J551" i="70" s="1"/>
  <c r="I910" i="70"/>
  <c r="I590" i="70"/>
  <c r="J590" i="70" s="1"/>
  <c r="I565" i="70"/>
  <c r="I523" i="70"/>
  <c r="I33" i="70"/>
  <c r="J33" i="70" s="1"/>
  <c r="I815" i="70"/>
  <c r="J815" i="70" s="1"/>
  <c r="I672" i="70"/>
  <c r="I248" i="70"/>
  <c r="J248" i="70" s="1"/>
  <c r="I830" i="70"/>
  <c r="J830" i="70" s="1"/>
  <c r="I47" i="70"/>
  <c r="I477" i="70"/>
  <c r="J477" i="70" s="1"/>
  <c r="I46" i="70"/>
  <c r="J46" i="70" s="1"/>
  <c r="I540" i="70"/>
  <c r="I10" i="70"/>
  <c r="J10" i="70" s="1"/>
  <c r="I708" i="70"/>
  <c r="I195" i="70"/>
  <c r="J195" i="70" s="1"/>
  <c r="I146" i="70"/>
  <c r="I74" i="70"/>
  <c r="J74" i="70" s="1"/>
  <c r="I847" i="70"/>
  <c r="J847" i="70" s="1"/>
  <c r="I880" i="70"/>
  <c r="J880" i="70" s="1"/>
  <c r="I581" i="70"/>
  <c r="J581" i="70" s="1"/>
  <c r="I449" i="70"/>
  <c r="J449" i="70" s="1"/>
  <c r="I41" i="70"/>
  <c r="J41" i="70" s="1"/>
  <c r="I444" i="70"/>
  <c r="J444" i="70" s="1"/>
  <c r="I27" i="70"/>
  <c r="I693" i="70"/>
  <c r="I781" i="70"/>
  <c r="I496" i="70"/>
  <c r="I84" i="70"/>
  <c r="J84" i="70" s="1"/>
  <c r="I530" i="70"/>
  <c r="J530" i="70" s="1"/>
  <c r="I200" i="70"/>
  <c r="I577" i="70"/>
  <c r="J577" i="70" s="1"/>
  <c r="I38" i="70"/>
  <c r="I863" i="70"/>
  <c r="J863" i="70" s="1"/>
  <c r="I791" i="70"/>
  <c r="J791" i="70" s="1"/>
  <c r="I186" i="70"/>
  <c r="J186" i="70" s="1"/>
  <c r="I617" i="70"/>
  <c r="I184" i="70"/>
  <c r="I418" i="70"/>
  <c r="I415" i="70"/>
  <c r="J415" i="70" s="1"/>
  <c r="I777" i="70"/>
  <c r="J777" i="70" s="1"/>
  <c r="I191" i="70"/>
  <c r="J191" i="70" s="1"/>
  <c r="I261" i="70"/>
  <c r="I802" i="70"/>
  <c r="J802" i="70" s="1"/>
  <c r="I677" i="70"/>
  <c r="I406" i="70"/>
  <c r="J406" i="70" s="1"/>
  <c r="I448" i="70"/>
  <c r="J448" i="70" s="1"/>
  <c r="I383" i="70"/>
  <c r="J383" i="70" s="1"/>
  <c r="I748" i="70"/>
  <c r="I194" i="70"/>
  <c r="I123" i="70"/>
  <c r="I322" i="70"/>
  <c r="I510" i="70"/>
  <c r="J510" i="70" s="1"/>
  <c r="I98" i="70"/>
  <c r="J98" i="70" s="1"/>
  <c r="I810" i="70"/>
  <c r="J810" i="70" s="1"/>
  <c r="I52" i="70"/>
  <c r="J52" i="70" s="1"/>
  <c r="I774" i="70"/>
  <c r="J774" i="70" s="1"/>
  <c r="I710" i="70"/>
  <c r="I919" i="70"/>
  <c r="J919" i="70" s="1"/>
  <c r="I252" i="70"/>
  <c r="J252" i="70" s="1"/>
  <c r="I490" i="70"/>
  <c r="I289" i="70"/>
  <c r="I646" i="70"/>
  <c r="I70" i="70"/>
  <c r="I493" i="70"/>
  <c r="J493" i="70" s="1"/>
  <c r="I229" i="70"/>
  <c r="J229" i="70" s="1"/>
  <c r="I905" i="70"/>
  <c r="J905" i="70" s="1"/>
  <c r="I814" i="70"/>
  <c r="J814" i="70" s="1"/>
  <c r="I906" i="70"/>
  <c r="J906" i="70" s="1"/>
  <c r="I975" i="70"/>
  <c r="J975" i="70" s="1"/>
  <c r="I882" i="70"/>
  <c r="J882" i="70" s="1"/>
  <c r="I190" i="70"/>
  <c r="J190" i="70" s="1"/>
  <c r="I29" i="70"/>
  <c r="I14" i="70"/>
  <c r="I99" i="70"/>
  <c r="I723" i="70"/>
  <c r="I564" i="70"/>
  <c r="I520" i="70"/>
  <c r="I209" i="70"/>
  <c r="J209" i="70" s="1"/>
  <c r="I459" i="70"/>
  <c r="J459" i="70" s="1"/>
  <c r="I456" i="70"/>
  <c r="J456" i="70" s="1"/>
  <c r="I275" i="70"/>
  <c r="J275" i="70" s="1"/>
  <c r="I780" i="70"/>
  <c r="I839" i="70"/>
  <c r="J839" i="70" s="1"/>
  <c r="I938" i="70"/>
  <c r="I649" i="70"/>
  <c r="I675" i="70"/>
  <c r="J675" i="70" s="1"/>
  <c r="I144" i="70"/>
  <c r="I295" i="70"/>
  <c r="I141" i="70"/>
  <c r="J141" i="70" s="1"/>
  <c r="I271" i="70"/>
  <c r="J271" i="70" s="1"/>
  <c r="I734" i="70"/>
  <c r="J734" i="70" s="1"/>
  <c r="I688" i="70"/>
  <c r="I573" i="70"/>
  <c r="I172" i="70"/>
  <c r="J172" i="70" s="1"/>
  <c r="I288" i="70"/>
  <c r="J288" i="70" s="1"/>
  <c r="I484" i="70"/>
  <c r="I751" i="70"/>
  <c r="I198" i="70"/>
  <c r="I403" i="70"/>
  <c r="I717" i="70"/>
  <c r="J717" i="70" s="1"/>
  <c r="I771" i="70"/>
  <c r="J771" i="70" s="1"/>
  <c r="I390" i="70"/>
  <c r="J390" i="70" s="1"/>
  <c r="I944" i="70"/>
  <c r="J944" i="70" s="1"/>
  <c r="I460" i="70"/>
  <c r="J460" i="70" s="1"/>
  <c r="I548" i="70"/>
  <c r="J548" i="70" s="1"/>
  <c r="I336" i="70"/>
  <c r="J336" i="70" s="1"/>
  <c r="I97" i="70"/>
  <c r="I230" i="70"/>
  <c r="I139" i="70"/>
  <c r="I506" i="70"/>
  <c r="J506" i="70" s="1"/>
  <c r="I45" i="70"/>
  <c r="J45" i="70" s="1"/>
  <c r="I964" i="70"/>
  <c r="J964" i="70" s="1"/>
  <c r="I59" i="70"/>
  <c r="J59" i="70" s="1"/>
  <c r="I138" i="70"/>
  <c r="J138" i="70" s="1"/>
  <c r="I625" i="70"/>
  <c r="J625" i="70" s="1"/>
  <c r="I763" i="70"/>
  <c r="J763" i="70" s="1"/>
  <c r="I424" i="70"/>
  <c r="J424" i="70" s="1"/>
  <c r="I622" i="70"/>
  <c r="J622" i="70" s="1"/>
  <c r="I331" i="70"/>
  <c r="J331" i="70" s="1"/>
  <c r="I66" i="70"/>
  <c r="I214" i="70"/>
  <c r="I472" i="70"/>
  <c r="I822" i="70"/>
  <c r="J822" i="70" s="1"/>
  <c r="I177" i="70"/>
  <c r="J177" i="70" s="1"/>
  <c r="I174" i="70"/>
  <c r="J174" i="70" s="1"/>
  <c r="I953" i="70"/>
  <c r="J953" i="70" s="1"/>
  <c r="I857" i="70"/>
  <c r="J857" i="70" s="1"/>
  <c r="I950" i="70"/>
  <c r="J950" i="70" s="1"/>
  <c r="I752" i="70"/>
  <c r="J752" i="70" s="1"/>
  <c r="I65" i="70"/>
  <c r="J65" i="70" s="1"/>
  <c r="I859" i="70"/>
  <c r="J859" i="70" s="1"/>
  <c r="I330" i="70"/>
  <c r="I574" i="70"/>
  <c r="J574" i="70" s="1"/>
  <c r="I428" i="70"/>
  <c r="I915" i="70"/>
  <c r="I86" i="70"/>
  <c r="I402" i="70"/>
  <c r="I489" i="70"/>
  <c r="J489" i="70" s="1"/>
  <c r="I34" i="70"/>
  <c r="J34" i="70" s="1"/>
  <c r="I212" i="70"/>
  <c r="J212" i="70" s="1"/>
  <c r="I609" i="70"/>
  <c r="J609" i="70" s="1"/>
  <c r="I319" i="70"/>
  <c r="I37" i="70"/>
  <c r="J37" i="70" s="1"/>
  <c r="I55" i="70"/>
  <c r="I235" i="70"/>
  <c r="I884" i="70"/>
  <c r="I948" i="70"/>
  <c r="I57" i="70"/>
  <c r="I125" i="70"/>
  <c r="J125" i="70" s="1"/>
  <c r="I827" i="70"/>
  <c r="J827" i="70" s="1"/>
  <c r="I984" i="70"/>
  <c r="J984" i="70" s="1"/>
  <c r="I705" i="70"/>
  <c r="I904" i="70"/>
  <c r="I702" i="70"/>
  <c r="J702" i="70" s="1"/>
  <c r="I756" i="70"/>
  <c r="J756" i="70" s="1"/>
  <c r="I556" i="70"/>
  <c r="I149" i="70"/>
  <c r="I310" i="70"/>
  <c r="I806" i="70"/>
  <c r="J806" i="70" s="1"/>
  <c r="I834" i="70"/>
  <c r="J834" i="70" s="1"/>
  <c r="I333" i="70"/>
  <c r="J333" i="70" s="1"/>
  <c r="I158" i="70"/>
  <c r="J158" i="70" s="1"/>
  <c r="I467" i="70"/>
  <c r="J467" i="70" s="1"/>
  <c r="I616" i="70"/>
  <c r="J616" i="70" s="1"/>
  <c r="I260" i="70"/>
  <c r="I219" i="70"/>
  <c r="J219" i="70" s="1"/>
  <c r="I669" i="70"/>
  <c r="J669" i="70" s="1"/>
  <c r="I113" i="70"/>
  <c r="I157" i="70"/>
  <c r="I182" i="70"/>
  <c r="I746" i="70"/>
  <c r="I743" i="70"/>
  <c r="J743" i="70" s="1"/>
  <c r="I165" i="70"/>
  <c r="J165" i="70" s="1"/>
  <c r="I401" i="70"/>
  <c r="J401" i="70" s="1"/>
  <c r="I924" i="70"/>
  <c r="J924" i="70" s="1"/>
  <c r="I486" i="70"/>
  <c r="I51" i="70"/>
  <c r="J51" i="70" s="1"/>
  <c r="I793" i="70"/>
  <c r="J793" i="70" s="1"/>
  <c r="I455" i="70"/>
  <c r="J455" i="70" s="1"/>
  <c r="I462" i="70"/>
  <c r="I851" i="70"/>
  <c r="I409" i="70"/>
  <c r="I298" i="70"/>
  <c r="I71" i="70"/>
  <c r="J71" i="70" s="1"/>
  <c r="I555" i="70"/>
  <c r="J555" i="70" s="1"/>
  <c r="I35" i="70"/>
  <c r="J35" i="70" s="1"/>
  <c r="I28" i="70"/>
  <c r="J28" i="70" s="1"/>
  <c r="I837" i="70"/>
  <c r="J837" i="70" s="1"/>
  <c r="I934" i="70"/>
  <c r="I517" i="70"/>
  <c r="I865" i="70"/>
  <c r="J865" i="70" s="1"/>
  <c r="I224" i="70"/>
  <c r="I739" i="70"/>
  <c r="I471" i="70"/>
  <c r="I458" i="70"/>
  <c r="I242" i="70"/>
  <c r="I640" i="70"/>
  <c r="J640" i="70" s="1"/>
  <c r="I202" i="70"/>
  <c r="J202" i="70" s="1"/>
  <c r="I759" i="70"/>
  <c r="J759" i="70" s="1"/>
  <c r="I323" i="70"/>
  <c r="J323" i="70" s="1"/>
  <c r="I698" i="70"/>
  <c r="J698" i="70" s="1"/>
  <c r="I413" i="70"/>
  <c r="J413" i="70" s="1"/>
  <c r="I846" i="70"/>
  <c r="I115" i="70"/>
  <c r="I961" i="70"/>
  <c r="I352" i="70"/>
  <c r="J352" i="70" s="1"/>
  <c r="I733" i="70"/>
  <c r="I106" i="70"/>
  <c r="J106" i="70" s="1"/>
  <c r="I504" i="70"/>
  <c r="J504" i="70" s="1"/>
  <c r="I373" i="70"/>
  <c r="J373" i="70" s="1"/>
  <c r="I836" i="70"/>
  <c r="J836" i="70" s="1"/>
  <c r="I807" i="70"/>
  <c r="I124" i="70"/>
  <c r="I31" i="70"/>
  <c r="J31" i="70" s="1"/>
  <c r="I386" i="70"/>
  <c r="J386" i="70" s="1"/>
  <c r="I686" i="70"/>
  <c r="I970" i="70"/>
  <c r="I64" i="70"/>
  <c r="I538" i="70"/>
  <c r="I868" i="70"/>
  <c r="I196" i="70"/>
  <c r="J196" i="70" s="1"/>
  <c r="I154" i="70"/>
  <c r="J154" i="70" s="1"/>
  <c r="I92" i="70"/>
  <c r="J92" i="70" s="1"/>
  <c r="I164" i="70"/>
  <c r="J164" i="70" s="1"/>
  <c r="I217" i="70"/>
  <c r="J217" i="70" s="1"/>
  <c r="I243" i="70"/>
  <c r="J243" i="70" s="1"/>
  <c r="I898" i="70"/>
  <c r="J898" i="70" s="1"/>
  <c r="I206" i="70"/>
  <c r="I432" i="70"/>
  <c r="I429" i="70"/>
  <c r="I44" i="70"/>
  <c r="I554" i="70"/>
  <c r="J554" i="70" s="1"/>
  <c r="I917" i="70"/>
  <c r="J917" i="70" s="1"/>
  <c r="I522" i="70"/>
  <c r="J522" i="70" s="1"/>
  <c r="I512" i="70"/>
  <c r="J512" i="70" s="1"/>
  <c r="I364" i="70"/>
  <c r="J364" i="70" s="1"/>
  <c r="I989" i="70"/>
  <c r="I937" i="70"/>
  <c r="J937" i="70" s="1"/>
  <c r="I54" i="70"/>
  <c r="J54" i="70" s="1"/>
  <c r="I843" i="70"/>
  <c r="I215" i="70"/>
  <c r="I784" i="70"/>
  <c r="I393" i="70"/>
  <c r="J393" i="70" s="1"/>
  <c r="I237" i="70"/>
  <c r="J237" i="70" s="1"/>
  <c r="I636" i="70"/>
  <c r="J636" i="70" s="1"/>
  <c r="I757" i="70"/>
  <c r="J757" i="70" s="1"/>
  <c r="I803" i="70"/>
  <c r="J803" i="70" s="1"/>
  <c r="I173" i="70"/>
  <c r="J173" i="70" s="1"/>
  <c r="I816" i="70"/>
  <c r="J816" i="70" s="1"/>
  <c r="I61" i="70"/>
  <c r="J61" i="70" s="1"/>
  <c r="I547" i="70"/>
  <c r="I744" i="70"/>
  <c r="I436" i="70"/>
  <c r="I874" i="70"/>
  <c r="I954" i="70"/>
  <c r="I582" i="70"/>
  <c r="J582" i="70" s="1"/>
  <c r="I236" i="70"/>
  <c r="J236" i="70" s="1"/>
  <c r="I314" i="70"/>
  <c r="J314" i="70" s="1"/>
  <c r="I479" i="70"/>
  <c r="J479" i="70" s="1"/>
  <c r="I378" i="70"/>
  <c r="J378" i="70" s="1"/>
  <c r="I576" i="70"/>
  <c r="J576" i="70" s="1"/>
  <c r="I659" i="70"/>
  <c r="J659" i="70" s="1"/>
  <c r="I753" i="70"/>
  <c r="J753" i="70" s="1"/>
  <c r="I374" i="70"/>
  <c r="I728" i="70"/>
  <c r="I552" i="70"/>
  <c r="I228" i="70"/>
  <c r="I379" i="70"/>
  <c r="J379" i="70" s="1"/>
  <c r="I797" i="70"/>
  <c r="I338" i="70"/>
  <c r="J338" i="70" s="1"/>
  <c r="I890" i="70"/>
  <c r="J890" i="70" s="1"/>
  <c r="I792" i="70"/>
  <c r="J792" i="70" s="1"/>
  <c r="I388" i="70"/>
  <c r="I826" i="70"/>
  <c r="J826" i="70" s="1"/>
  <c r="I395" i="70"/>
  <c r="J395" i="70" s="1"/>
  <c r="I307" i="70"/>
  <c r="I508" i="70"/>
  <c r="I339" i="70"/>
  <c r="I852" i="70"/>
  <c r="I637" i="70"/>
  <c r="J637" i="70" s="1"/>
  <c r="I83" i="70"/>
  <c r="J83" i="70" s="1"/>
  <c r="I452" i="70"/>
  <c r="J452" i="70" s="1"/>
  <c r="I883" i="70"/>
  <c r="J883" i="70" s="1"/>
  <c r="I16" i="70"/>
  <c r="J16" i="70" s="1"/>
  <c r="I80" i="70"/>
  <c r="J80" i="70" s="1"/>
  <c r="I641" i="70"/>
  <c r="J641" i="70" s="1"/>
  <c r="I450" i="70"/>
  <c r="J450" i="70" s="1"/>
  <c r="I519" i="70"/>
  <c r="I596" i="70"/>
  <c r="I664" i="70"/>
  <c r="I8" i="70"/>
  <c r="I241" i="70"/>
  <c r="I131" i="70"/>
  <c r="J131" i="70" s="1"/>
  <c r="I377" i="70"/>
  <c r="J377" i="70" s="1"/>
  <c r="I726" i="70"/>
  <c r="J726" i="70" s="1"/>
  <c r="I348" i="70"/>
  <c r="J348" i="70" s="1"/>
  <c r="I653" i="70"/>
  <c r="I965" i="70"/>
  <c r="J965" i="70" s="1"/>
  <c r="I257" i="70"/>
  <c r="J257" i="70" s="1"/>
  <c r="I69" i="70"/>
  <c r="I587" i="70"/>
  <c r="I321" i="70"/>
  <c r="I638" i="70"/>
  <c r="J638" i="70" s="1"/>
  <c r="I6" i="70"/>
  <c r="J6" i="70" s="1"/>
  <c r="I90" i="70"/>
  <c r="J90" i="70" s="1"/>
  <c r="I253" i="70"/>
  <c r="J253" i="70" s="1"/>
  <c r="I7" i="70"/>
  <c r="J7" i="70" s="1"/>
  <c r="I79" i="70"/>
  <c r="J79" i="70" s="1"/>
  <c r="I249" i="70"/>
  <c r="J249" i="70" s="1"/>
  <c r="I197" i="70"/>
  <c r="J197" i="70" s="1"/>
  <c r="I222" i="70"/>
  <c r="J222" i="70" s="1"/>
  <c r="I697" i="70"/>
  <c r="I561" i="70"/>
  <c r="I673" i="70"/>
  <c r="I782" i="70"/>
  <c r="I943" i="70"/>
  <c r="I824" i="70"/>
  <c r="J824" i="70" s="1"/>
  <c r="I923" i="70"/>
  <c r="I371" i="70"/>
  <c r="J371" i="70" s="1"/>
  <c r="I957" i="70"/>
  <c r="J957" i="70" s="1"/>
  <c r="I133" i="70"/>
  <c r="J133" i="70" s="1"/>
  <c r="I885" i="70"/>
  <c r="J885" i="70" s="1"/>
  <c r="I703" i="70"/>
  <c r="J703" i="70" s="1"/>
  <c r="I417" i="70"/>
  <c r="I762" i="70"/>
  <c r="I266" i="70"/>
  <c r="I660" i="70"/>
  <c r="I81" i="70"/>
  <c r="I147" i="70"/>
  <c r="J147" i="70" s="1"/>
  <c r="I152" i="70"/>
  <c r="J152" i="70" s="1"/>
  <c r="I761" i="70"/>
  <c r="J761" i="70" s="1"/>
  <c r="I849" i="70"/>
  <c r="J849" i="70" s="1"/>
  <c r="I913" i="70"/>
  <c r="I760" i="70"/>
  <c r="J760" i="70" s="1"/>
  <c r="I13" i="70"/>
  <c r="J13" i="70" s="1"/>
  <c r="I907" i="70"/>
  <c r="I491" i="70"/>
  <c r="I595" i="70"/>
  <c r="I525" i="70"/>
  <c r="I93" i="70"/>
  <c r="J93" i="70" s="1"/>
  <c r="I170" i="70"/>
  <c r="J170" i="70" s="1"/>
  <c r="I856" i="70"/>
  <c r="J856" i="70" s="1"/>
  <c r="I901" i="70"/>
  <c r="J901" i="70" s="1"/>
  <c r="I334" i="70"/>
  <c r="J334" i="70" s="1"/>
  <c r="I166" i="70"/>
  <c r="I475" i="70"/>
  <c r="J475" i="70" s="1"/>
  <c r="I823" i="70"/>
  <c r="I903" i="70"/>
  <c r="I121" i="70"/>
  <c r="J121" i="70" s="1"/>
  <c r="I181" i="70"/>
  <c r="I531" i="70"/>
  <c r="I963" i="70"/>
  <c r="I535" i="70"/>
  <c r="J535" i="70" s="1"/>
  <c r="I270" i="70"/>
  <c r="J270" i="70" s="1"/>
  <c r="I789" i="70"/>
  <c r="J789" i="70" s="1"/>
  <c r="I939" i="70"/>
  <c r="J939" i="70" s="1"/>
  <c r="I985" i="70"/>
  <c r="J985" i="70" s="1"/>
  <c r="I407" i="70"/>
  <c r="J407" i="70" s="1"/>
  <c r="I716" i="70"/>
  <c r="J716" i="70" s="1"/>
  <c r="I642" i="70"/>
  <c r="I795" i="70"/>
  <c r="I521" i="70"/>
  <c r="I372" i="70"/>
  <c r="J372" i="70" s="1"/>
  <c r="I932" i="70"/>
  <c r="J932" i="70" s="1"/>
  <c r="I612" i="70"/>
  <c r="J612" i="70" s="1"/>
  <c r="I845" i="70"/>
  <c r="J845" i="70" s="1"/>
  <c r="I813" i="70"/>
  <c r="J813" i="70" s="1"/>
  <c r="I171" i="70"/>
  <c r="I187" i="70"/>
  <c r="J187" i="70" s="1"/>
  <c r="I280" i="70"/>
  <c r="I411" i="70"/>
  <c r="J411" i="70" s="1"/>
  <c r="I78" i="70"/>
  <c r="I674" i="70"/>
  <c r="I290" i="70"/>
  <c r="J290" i="70" s="1"/>
  <c r="I844" i="70"/>
  <c r="I192" i="70"/>
  <c r="I480" i="70"/>
  <c r="J480" i="70" s="1"/>
  <c r="I320" i="70"/>
  <c r="I297" i="70"/>
  <c r="J297" i="70" s="1"/>
  <c r="I812" i="70"/>
  <c r="I356" i="70"/>
  <c r="J356" i="70" s="1"/>
  <c r="I790" i="70"/>
  <c r="J790" i="70" s="1"/>
  <c r="I430" i="70"/>
  <c r="J430" i="70" s="1"/>
  <c r="I841" i="70"/>
  <c r="I502" i="70"/>
  <c r="I601" i="70"/>
  <c r="I265" i="70"/>
  <c r="I589" i="70"/>
  <c r="I313" i="70"/>
  <c r="J313" i="70" s="1"/>
  <c r="I332" i="70"/>
  <c r="J332" i="70" s="1"/>
  <c r="I679" i="70"/>
  <c r="J679" i="70" s="1"/>
  <c r="I88" i="70"/>
  <c r="J88" i="70" s="1"/>
  <c r="I894" i="70"/>
  <c r="I169" i="70"/>
  <c r="J169" i="70" s="1"/>
  <c r="I619" i="70"/>
  <c r="J619" i="70" s="1"/>
  <c r="I441" i="70"/>
  <c r="I518" i="70"/>
  <c r="I947" i="70"/>
  <c r="I77" i="70"/>
  <c r="I363" i="70"/>
  <c r="J363" i="70" s="1"/>
  <c r="I255" i="70"/>
  <c r="J255" i="70" s="1"/>
  <c r="I129" i="70"/>
  <c r="J129" i="70" s="1"/>
  <c r="I410" i="70"/>
  <c r="J410" i="70" s="1"/>
  <c r="I632" i="70"/>
  <c r="J632" i="70" s="1"/>
  <c r="I161" i="70"/>
  <c r="J161" i="70" s="1"/>
  <c r="I63" i="70"/>
  <c r="J63" i="70" s="1"/>
  <c r="I385" i="70"/>
  <c r="J385" i="70" s="1"/>
  <c r="I478" i="70"/>
  <c r="I398" i="70"/>
  <c r="I788" i="70"/>
  <c r="I370" i="70"/>
  <c r="I842" i="70"/>
  <c r="J842" i="70" s="1"/>
  <c r="I315" i="70"/>
  <c r="J315" i="70" s="1"/>
  <c r="I627" i="70"/>
  <c r="J627" i="70" s="1"/>
  <c r="I887" i="70"/>
  <c r="J887" i="70" s="1"/>
  <c r="I48" i="70"/>
  <c r="I36" i="70"/>
  <c r="J36" i="70" s="1"/>
  <c r="I828" i="70"/>
  <c r="J828" i="70" s="1"/>
  <c r="I541" i="70"/>
  <c r="J541" i="70" s="1"/>
  <c r="I969" i="70"/>
  <c r="I122" i="70"/>
  <c r="I136" i="70"/>
  <c r="I605" i="70"/>
  <c r="I821" i="70"/>
  <c r="J821" i="70" s="1"/>
  <c r="I699" i="70"/>
  <c r="I423" i="70"/>
  <c r="J423" i="70" s="1"/>
  <c r="I32" i="70"/>
  <c r="J32" i="70" s="1"/>
  <c r="I629" i="70"/>
  <c r="I776" i="70"/>
  <c r="J776" i="70" s="1"/>
  <c r="I539" i="70"/>
  <c r="J539" i="70" s="1"/>
  <c r="I433" i="70"/>
  <c r="J433" i="70" s="1"/>
  <c r="I811" i="70"/>
  <c r="I958" i="70"/>
  <c r="I457" i="70"/>
  <c r="I941" i="70"/>
  <c r="I645" i="70"/>
  <c r="I624" i="70"/>
  <c r="J624" i="70" s="1"/>
  <c r="I678" i="70"/>
  <c r="J678" i="70" s="1"/>
  <c r="I500" i="70"/>
  <c r="J500" i="70" s="1"/>
  <c r="I866" i="70"/>
  <c r="J866" i="70" s="1"/>
  <c r="I606" i="70"/>
  <c r="J606" i="70" s="1"/>
  <c r="I343" i="70"/>
  <c r="I419" i="70"/>
  <c r="J419" i="70" s="1"/>
  <c r="I747" i="70"/>
  <c r="I42" i="70"/>
  <c r="J42" i="70" s="1"/>
  <c r="I682" i="70"/>
  <c r="J682" i="70" s="1"/>
  <c r="I446" i="70"/>
  <c r="I666" i="70"/>
  <c r="I783" i="70"/>
  <c r="I714" i="70"/>
  <c r="J714" i="70" s="1"/>
  <c r="I583" i="70"/>
  <c r="J583" i="70" s="1"/>
  <c r="I175" i="70"/>
  <c r="J175" i="70" s="1"/>
  <c r="I344" i="70"/>
  <c r="I670" i="70"/>
  <c r="J670" i="70" s="1"/>
  <c r="I68" i="70"/>
  <c r="J68" i="70" s="1"/>
  <c r="I159" i="70"/>
  <c r="I381" i="70"/>
  <c r="I800" i="70"/>
  <c r="I667" i="70"/>
  <c r="J667" i="70" s="1"/>
  <c r="I825" i="70"/>
  <c r="J825" i="70" s="1"/>
  <c r="I67" i="70"/>
  <c r="J67" i="70" s="1"/>
  <c r="I301" i="70"/>
  <c r="J301" i="70" s="1"/>
  <c r="I365" i="70"/>
  <c r="J365" i="70" s="1"/>
  <c r="I276" i="70"/>
  <c r="J276" i="70" s="1"/>
  <c r="I26" i="70"/>
  <c r="J26" i="70" s="1"/>
  <c r="I983" i="70"/>
  <c r="J983" i="70" s="1"/>
  <c r="I447" i="70"/>
  <c r="I361" i="70"/>
  <c r="I359" i="70"/>
  <c r="J359" i="70" s="1"/>
  <c r="I30" i="70"/>
  <c r="I615" i="70"/>
  <c r="J615" i="70" s="1"/>
  <c r="I549" i="70"/>
  <c r="J549" i="70" s="1"/>
  <c r="I353" i="70"/>
  <c r="J353" i="70" s="1"/>
  <c r="I709" i="70"/>
  <c r="J709" i="70" s="1"/>
  <c r="I608" i="70"/>
  <c r="J608" i="70" s="1"/>
  <c r="I11" i="70"/>
  <c r="J11" i="70" s="1"/>
  <c r="I809" i="70"/>
  <c r="J809" i="70" s="1"/>
  <c r="I626" i="70"/>
  <c r="J626" i="70" s="1"/>
  <c r="I227" i="70"/>
  <c r="J227" i="70" s="1"/>
  <c r="I972" i="70"/>
  <c r="I110" i="70"/>
  <c r="I981" i="70"/>
  <c r="I116" i="70"/>
  <c r="I988" i="70"/>
  <c r="J988" i="70" s="1"/>
  <c r="I628" i="70"/>
  <c r="I256" i="70"/>
  <c r="J256" i="70" s="1"/>
  <c r="I960" i="70"/>
  <c r="J960" i="70" s="1"/>
  <c r="I896" i="70"/>
  <c r="J896" i="70" s="1"/>
  <c r="I656" i="70"/>
  <c r="J656" i="70" s="1"/>
  <c r="I380" i="70"/>
  <c r="J380" i="70" s="1"/>
  <c r="I461" i="70"/>
  <c r="J461" i="70" s="1"/>
  <c r="I238" i="70"/>
  <c r="I233" i="70"/>
  <c r="I908" i="70"/>
  <c r="I732" i="70"/>
  <c r="J732" i="70" s="1"/>
  <c r="I588" i="70"/>
  <c r="J588" i="70" s="1"/>
  <c r="I108" i="70"/>
  <c r="I766" i="70"/>
  <c r="J766" i="70" s="1"/>
  <c r="I396" i="70"/>
  <c r="J396" i="70" s="1"/>
  <c r="I327" i="70"/>
  <c r="J327" i="70" s="1"/>
  <c r="I375" i="70"/>
  <c r="J375" i="70" s="1"/>
  <c r="I740" i="70"/>
  <c r="J740" i="70" s="1"/>
  <c r="I881" i="70"/>
  <c r="J881" i="70" s="1"/>
  <c r="I286" i="70"/>
  <c r="I511" i="70"/>
  <c r="I707" i="70"/>
  <c r="J707" i="70" s="1"/>
  <c r="I201" i="70"/>
  <c r="I366" i="70"/>
  <c r="I602" i="70"/>
  <c r="J602" i="70" s="1"/>
  <c r="I715" i="70"/>
  <c r="I931" i="70"/>
  <c r="J931" i="70" s="1"/>
  <c r="I150" i="70"/>
  <c r="J150" i="70" s="1"/>
  <c r="I60" i="70"/>
  <c r="J60" i="70" s="1"/>
  <c r="I524" i="70"/>
  <c r="I618" i="70"/>
  <c r="I278" i="70"/>
  <c r="I185" i="70"/>
  <c r="J185" i="70" s="1"/>
  <c r="I140" i="70"/>
  <c r="I234" i="70"/>
  <c r="I199" i="70"/>
  <c r="J199" i="70" s="1"/>
  <c r="I247" i="70"/>
  <c r="I560" i="70"/>
  <c r="J560" i="70" s="1"/>
  <c r="I303" i="70"/>
  <c r="J303" i="70" s="1"/>
  <c r="I404" i="70"/>
  <c r="J404" i="70" s="1"/>
  <c r="I877" i="70"/>
  <c r="I630" i="70"/>
  <c r="I804" i="70"/>
  <c r="J804" i="70" s="1"/>
  <c r="I12" i="70"/>
  <c r="I208" i="70"/>
  <c r="I980" i="70"/>
  <c r="I735" i="70"/>
  <c r="I867" i="70"/>
  <c r="I936" i="70"/>
  <c r="J936" i="70" s="1"/>
  <c r="J518" i="70"/>
  <c r="L518" i="70"/>
  <c r="R518" i="70"/>
  <c r="T518" i="70"/>
  <c r="P161" i="70"/>
  <c r="R522" i="70"/>
  <c r="L655" i="70"/>
  <c r="L32" i="70"/>
  <c r="P32" i="70"/>
  <c r="T32" i="70"/>
  <c r="T42" i="70"/>
  <c r="N670" i="70"/>
  <c r="P670" i="70"/>
  <c r="N786" i="70"/>
  <c r="T786" i="70"/>
  <c r="J969" i="70"/>
  <c r="R969" i="70"/>
  <c r="T969" i="70"/>
  <c r="N493" i="70"/>
  <c r="R493" i="70"/>
  <c r="N717" i="70"/>
  <c r="R717" i="70"/>
  <c r="T717" i="70"/>
  <c r="L779" i="70"/>
  <c r="P779" i="70"/>
  <c r="R590" i="70"/>
  <c r="T590" i="70"/>
  <c r="P967" i="70"/>
  <c r="L305" i="70"/>
  <c r="T305" i="70"/>
  <c r="L830" i="70"/>
  <c r="R830" i="70"/>
  <c r="T830" i="70"/>
  <c r="P535" i="70"/>
  <c r="R535" i="70"/>
  <c r="T878" i="70"/>
  <c r="L197" i="70"/>
  <c r="P197" i="70"/>
  <c r="J547" i="70"/>
  <c r="P547" i="70"/>
  <c r="T547" i="70"/>
  <c r="L378" i="70"/>
  <c r="R378" i="70"/>
  <c r="L882" i="70"/>
  <c r="P882" i="70"/>
  <c r="J744" i="70"/>
  <c r="P744" i="70"/>
  <c r="T744" i="70"/>
  <c r="L548" i="70"/>
  <c r="P548" i="70"/>
  <c r="N506" i="70"/>
  <c r="T506" i="70"/>
  <c r="L392" i="70"/>
  <c r="R392" i="70"/>
  <c r="T392" i="70"/>
  <c r="R400" i="70"/>
  <c r="T400" i="70"/>
  <c r="J749" i="70"/>
  <c r="L749" i="70"/>
  <c r="P749" i="70"/>
  <c r="L91" i="70"/>
  <c r="J665" i="70"/>
  <c r="T665" i="70"/>
  <c r="L593" i="70"/>
  <c r="T593" i="70"/>
  <c r="P514" i="70"/>
  <c r="J29" i="70"/>
  <c r="R29" i="70"/>
  <c r="T29" i="70"/>
  <c r="P917" i="70"/>
  <c r="R917" i="70"/>
  <c r="N290" i="70"/>
  <c r="T290" i="70"/>
  <c r="P701" i="70"/>
  <c r="L577" i="70"/>
  <c r="N577" i="70"/>
  <c r="P577" i="70"/>
  <c r="R577" i="70"/>
  <c r="L95" i="70"/>
  <c r="T95" i="70"/>
  <c r="N569" i="70"/>
  <c r="T569" i="70"/>
  <c r="R942" i="70"/>
  <c r="N369" i="70"/>
  <c r="P369" i="70"/>
  <c r="L50" i="70"/>
  <c r="L232" i="70"/>
  <c r="T232" i="70"/>
  <c r="L104" i="70"/>
  <c r="N104" i="70"/>
  <c r="P104" i="70"/>
  <c r="R498" i="70"/>
  <c r="L299" i="70"/>
  <c r="P299" i="70"/>
  <c r="L80" i="70"/>
  <c r="P80" i="70"/>
  <c r="N530" i="70"/>
  <c r="P530" i="70"/>
  <c r="R530" i="70"/>
  <c r="T530" i="70"/>
  <c r="J564" i="70"/>
  <c r="N564" i="70"/>
  <c r="R564" i="70"/>
  <c r="J617" i="70"/>
  <c r="P617" i="70"/>
  <c r="R617" i="70"/>
  <c r="T617" i="70"/>
  <c r="L606" i="70"/>
  <c r="P606" i="70"/>
  <c r="R606" i="70"/>
  <c r="N682" i="70"/>
  <c r="J194" i="70"/>
  <c r="T194" i="70"/>
  <c r="P407" i="70"/>
  <c r="P856" i="70"/>
  <c r="R856" i="70"/>
  <c r="P815" i="70"/>
  <c r="R815" i="70"/>
  <c r="N470" i="70"/>
  <c r="R585" i="70"/>
  <c r="J416" i="70"/>
  <c r="P416" i="70"/>
  <c r="R416" i="70"/>
  <c r="T416" i="70"/>
  <c r="N771" i="70"/>
  <c r="P771" i="70"/>
  <c r="R771" i="70"/>
  <c r="J472" i="70"/>
  <c r="N472" i="70"/>
  <c r="T472" i="70"/>
  <c r="L41" i="70"/>
  <c r="P41" i="70"/>
  <c r="J354" i="70"/>
  <c r="T354" i="70"/>
  <c r="L899" i="70"/>
  <c r="N899" i="70"/>
  <c r="P899" i="70"/>
  <c r="T899" i="70"/>
  <c r="R750" i="70"/>
  <c r="N600" i="70"/>
  <c r="P600" i="70"/>
  <c r="N202" i="70"/>
  <c r="L323" i="70"/>
  <c r="R323" i="70"/>
  <c r="R373" i="70"/>
  <c r="N549" i="70"/>
  <c r="R549" i="70"/>
  <c r="L847" i="70"/>
  <c r="R847" i="70"/>
  <c r="L761" i="70"/>
  <c r="T761" i="70"/>
  <c r="L957" i="70"/>
  <c r="N311" i="70"/>
  <c r="T311" i="70"/>
  <c r="L831" i="70"/>
  <c r="R831" i="70"/>
  <c r="T468" i="70"/>
  <c r="J718" i="70"/>
  <c r="N718" i="70"/>
  <c r="L173" i="70"/>
  <c r="R173" i="70"/>
  <c r="T173" i="70"/>
  <c r="P271" i="70"/>
  <c r="R271" i="70"/>
  <c r="R976" i="70"/>
  <c r="N707" i="70"/>
  <c r="T707" i="70"/>
  <c r="P826" i="70"/>
  <c r="R678" i="70"/>
  <c r="P359" i="70"/>
  <c r="R359" i="70"/>
  <c r="J958" i="70"/>
  <c r="R958" i="70"/>
  <c r="N656" i="70"/>
  <c r="P656" i="70"/>
  <c r="P380" i="70"/>
  <c r="L960" i="70"/>
  <c r="T960" i="70"/>
  <c r="N928" i="70"/>
  <c r="P928" i="70"/>
  <c r="T928" i="70"/>
  <c r="R33" i="70"/>
  <c r="L863" i="70"/>
  <c r="P863" i="70"/>
  <c r="L583" i="70"/>
  <c r="T583" i="70"/>
  <c r="J645" i="70"/>
  <c r="L645" i="70"/>
  <c r="N645" i="70"/>
  <c r="R645" i="70"/>
  <c r="J159" i="70"/>
  <c r="P159" i="70"/>
  <c r="T159" i="70"/>
  <c r="J286" i="70"/>
  <c r="R286" i="70"/>
  <c r="T286" i="70"/>
  <c r="N709" i="70"/>
  <c r="P98" i="70"/>
  <c r="R98" i="70"/>
  <c r="L906" i="70"/>
  <c r="J260" i="70"/>
  <c r="P260" i="70"/>
  <c r="N352" i="70"/>
  <c r="P352" i="70"/>
  <c r="T352" i="70"/>
  <c r="N191" i="70"/>
  <c r="R191" i="70"/>
  <c r="P864" i="70"/>
  <c r="J557" i="70"/>
  <c r="L557" i="70"/>
  <c r="R572" i="70"/>
  <c r="T572" i="70"/>
  <c r="N324" i="70"/>
  <c r="R324" i="70"/>
  <c r="J519" i="70"/>
  <c r="R519" i="70"/>
  <c r="T519" i="70"/>
  <c r="T756" i="70"/>
  <c r="N165" i="70"/>
  <c r="R165" i="70"/>
  <c r="J388" i="70"/>
  <c r="L388" i="70"/>
  <c r="P388" i="70"/>
  <c r="R388" i="70"/>
  <c r="P356" i="70"/>
  <c r="T185" i="70"/>
  <c r="L615" i="70"/>
  <c r="N615" i="70"/>
  <c r="J376" i="70"/>
  <c r="R376" i="70"/>
  <c r="T376" i="70"/>
  <c r="T731" i="70"/>
  <c r="L687" i="70"/>
  <c r="N56" i="70"/>
  <c r="R56" i="70"/>
  <c r="L802" i="70"/>
  <c r="P46" i="70"/>
  <c r="T46" i="70"/>
  <c r="J47" i="70"/>
  <c r="L47" i="70"/>
  <c r="P47" i="70"/>
  <c r="L477" i="70"/>
  <c r="P477" i="70"/>
  <c r="L248" i="70"/>
  <c r="T248" i="70"/>
  <c r="L647" i="70"/>
  <c r="J676" i="70"/>
  <c r="L676" i="70"/>
  <c r="N676" i="70"/>
  <c r="P676" i="70"/>
  <c r="R676" i="70"/>
  <c r="P172" i="70"/>
  <c r="L752" i="70"/>
  <c r="P752" i="70"/>
  <c r="N37" i="70"/>
  <c r="P37" i="70"/>
  <c r="T37" i="70"/>
  <c r="P669" i="70"/>
  <c r="T669" i="70"/>
  <c r="L28" i="70"/>
  <c r="P28" i="70"/>
  <c r="R28" i="70"/>
  <c r="T28" i="70"/>
  <c r="P448" i="70"/>
  <c r="L390" i="70"/>
  <c r="R390" i="70"/>
  <c r="L776" i="70"/>
  <c r="P776" i="70"/>
  <c r="R714" i="70"/>
  <c r="J136" i="70"/>
  <c r="N136" i="70"/>
  <c r="T136" i="70"/>
  <c r="P624" i="70"/>
  <c r="R624" i="70"/>
  <c r="J233" i="70"/>
  <c r="R233" i="70"/>
  <c r="T233" i="70"/>
  <c r="T68" i="70"/>
  <c r="J874" i="70"/>
  <c r="N874" i="70"/>
  <c r="T874" i="70"/>
  <c r="N229" i="70"/>
  <c r="R229" i="70"/>
  <c r="L383" i="70"/>
  <c r="P383" i="70"/>
  <c r="T383" i="70"/>
  <c r="N267" i="70"/>
  <c r="N822" i="70"/>
  <c r="P822" i="70"/>
  <c r="L734" i="70"/>
  <c r="T734" i="70"/>
  <c r="R861" i="70"/>
  <c r="L834" i="70"/>
  <c r="N834" i="70"/>
  <c r="R834" i="70"/>
  <c r="T834" i="70"/>
  <c r="L901" i="70"/>
  <c r="N372" i="70"/>
  <c r="J903" i="70"/>
  <c r="T903" i="70"/>
  <c r="P537" i="70"/>
  <c r="P839" i="70"/>
  <c r="T839" i="70"/>
  <c r="L658" i="70"/>
  <c r="P406" i="70"/>
  <c r="J910" i="70"/>
  <c r="R910" i="70"/>
  <c r="T910" i="70"/>
  <c r="J948" i="70"/>
  <c r="L948" i="70"/>
  <c r="N948" i="70"/>
  <c r="T948" i="70"/>
  <c r="N806" i="70"/>
  <c r="T806" i="70"/>
  <c r="L574" i="70"/>
  <c r="T574" i="70"/>
  <c r="L460" i="70"/>
  <c r="N460" i="70"/>
  <c r="L456" i="70"/>
  <c r="N567" i="70"/>
  <c r="N43" i="70"/>
  <c r="P43" i="70"/>
  <c r="R43" i="70"/>
  <c r="T43" i="70"/>
  <c r="J20" i="70"/>
  <c r="N20" i="70"/>
  <c r="R292" i="70"/>
  <c r="J556" i="70"/>
  <c r="P556" i="70"/>
  <c r="R556" i="70"/>
  <c r="T556" i="70"/>
  <c r="L933" i="70"/>
  <c r="R933" i="70"/>
  <c r="T933" i="70"/>
  <c r="L424" i="70"/>
  <c r="P424" i="70"/>
  <c r="N195" i="70"/>
  <c r="T195" i="70"/>
  <c r="P551" i="70"/>
  <c r="T551" i="70"/>
  <c r="L616" i="70"/>
  <c r="T616" i="70"/>
  <c r="L152" i="70"/>
  <c r="R152" i="70"/>
  <c r="T703" i="70"/>
  <c r="T121" i="70"/>
  <c r="L614" i="70"/>
  <c r="T614" i="70"/>
  <c r="N492" i="70"/>
  <c r="N475" i="70"/>
  <c r="P475" i="70"/>
  <c r="P622" i="70"/>
  <c r="T622" i="70"/>
  <c r="J649" i="70"/>
  <c r="T649" i="70"/>
  <c r="R743" i="70"/>
  <c r="J688" i="70"/>
  <c r="L688" i="70"/>
  <c r="J78" i="70"/>
  <c r="P78" i="70"/>
  <c r="R78" i="70"/>
  <c r="T78" i="70"/>
  <c r="J954" i="70"/>
  <c r="N954" i="70"/>
  <c r="P954" i="70"/>
  <c r="L816" i="70"/>
  <c r="P816" i="70"/>
  <c r="P190" i="70"/>
  <c r="T190" i="70"/>
  <c r="N35" i="70"/>
  <c r="J938" i="70"/>
  <c r="R938" i="70"/>
  <c r="T938" i="70"/>
  <c r="R401" i="70"/>
  <c r="R314" i="70"/>
  <c r="R620" i="70"/>
  <c r="N983" i="70"/>
  <c r="P983" i="70"/>
  <c r="R983" i="70"/>
  <c r="L924" i="70"/>
  <c r="R924" i="70"/>
  <c r="T924" i="70"/>
  <c r="J215" i="70"/>
  <c r="R215" i="70"/>
  <c r="T215" i="70"/>
  <c r="R93" i="70"/>
  <c r="J598" i="70"/>
  <c r="P598" i="70"/>
  <c r="R598" i="70"/>
  <c r="T598" i="70"/>
  <c r="L836" i="70"/>
  <c r="R836" i="70"/>
  <c r="T836" i="70"/>
  <c r="J432" i="70"/>
  <c r="N626" i="70"/>
  <c r="P626" i="70"/>
  <c r="J981" i="70"/>
  <c r="N981" i="70"/>
  <c r="P809" i="70"/>
  <c r="T809" i="70"/>
  <c r="N227" i="70"/>
  <c r="P227" i="70"/>
  <c r="T227" i="70"/>
  <c r="N675" i="70"/>
  <c r="T675" i="70"/>
  <c r="L944" i="70"/>
  <c r="T944" i="70"/>
  <c r="J144" i="70"/>
  <c r="N144" i="70"/>
  <c r="R144" i="70"/>
  <c r="T144" i="70"/>
  <c r="J573" i="70"/>
  <c r="L573" i="70"/>
  <c r="P573" i="70"/>
  <c r="N71" i="70"/>
  <c r="R71" i="70"/>
  <c r="J57" i="70"/>
  <c r="R57" i="70"/>
  <c r="L759" i="70"/>
  <c r="T759" i="70"/>
  <c r="N268" i="70"/>
  <c r="P268" i="70"/>
  <c r="T268" i="70"/>
  <c r="J575" i="70"/>
  <c r="P575" i="70"/>
  <c r="R575" i="70"/>
  <c r="T575" i="70"/>
  <c r="J860" i="70"/>
  <c r="P860" i="70"/>
  <c r="R860" i="70"/>
  <c r="N990" i="70"/>
  <c r="T990" i="70"/>
  <c r="J610" i="70"/>
  <c r="N610" i="70"/>
  <c r="L939" i="70"/>
  <c r="J521" i="70"/>
  <c r="N521" i="70"/>
  <c r="P521" i="70"/>
  <c r="R521" i="70"/>
  <c r="T521" i="70"/>
  <c r="R423" i="70"/>
  <c r="N932" i="70"/>
  <c r="R932" i="70"/>
  <c r="J171" i="70"/>
  <c r="L171" i="70"/>
  <c r="L63" i="70"/>
  <c r="N63" i="70"/>
  <c r="P63" i="70"/>
  <c r="L479" i="70"/>
  <c r="R479" i="70"/>
  <c r="T479" i="70"/>
  <c r="N393" i="70"/>
  <c r="J38" i="70"/>
  <c r="R38" i="70"/>
  <c r="N125" i="70"/>
  <c r="R125" i="70"/>
  <c r="P885" i="70"/>
  <c r="T885" i="70"/>
  <c r="J596" i="70"/>
  <c r="N596" i="70"/>
  <c r="T596" i="70"/>
  <c r="R377" i="70"/>
  <c r="L371" i="70"/>
  <c r="R371" i="70"/>
  <c r="T371" i="70"/>
  <c r="J181" i="70"/>
  <c r="N181" i="70"/>
  <c r="L133" i="70"/>
  <c r="P133" i="70"/>
  <c r="P985" i="70"/>
  <c r="L638" i="70"/>
  <c r="N638" i="70"/>
  <c r="P627" i="70"/>
  <c r="J812" i="70"/>
  <c r="L812" i="70"/>
  <c r="R812" i="70"/>
  <c r="L625" i="70"/>
  <c r="T625" i="70"/>
  <c r="J484" i="70"/>
  <c r="R484" i="70"/>
  <c r="T484" i="70"/>
  <c r="J403" i="70"/>
  <c r="N403" i="70"/>
  <c r="P403" i="70"/>
  <c r="N964" i="70"/>
  <c r="R964" i="70"/>
  <c r="N177" i="70"/>
  <c r="R177" i="70"/>
  <c r="L803" i="70"/>
  <c r="T803" i="70"/>
  <c r="J653" i="70"/>
  <c r="P653" i="70"/>
  <c r="J113" i="70"/>
  <c r="P113" i="70"/>
  <c r="R113" i="70"/>
  <c r="T113" i="70"/>
  <c r="N237" i="70"/>
  <c r="R237" i="70"/>
  <c r="J884" i="70"/>
  <c r="N884" i="70"/>
  <c r="T884" i="70"/>
  <c r="J912" i="70"/>
  <c r="J259" i="70"/>
  <c r="L259" i="70"/>
  <c r="N259" i="70"/>
  <c r="P623" i="70"/>
  <c r="N987" i="70"/>
  <c r="P987" i="70"/>
  <c r="P603" i="70"/>
  <c r="R603" i="70"/>
  <c r="T603" i="70"/>
  <c r="J409" i="70"/>
  <c r="N409" i="70"/>
  <c r="N554" i="70"/>
  <c r="R554" i="70"/>
  <c r="L16" i="70"/>
  <c r="R16" i="70"/>
  <c r="P222" i="70"/>
  <c r="T222" i="70"/>
  <c r="J664" i="70"/>
  <c r="N664" i="70"/>
  <c r="P664" i="70"/>
  <c r="R664" i="70"/>
  <c r="T664" i="70"/>
  <c r="P61" i="70"/>
  <c r="R757" i="70"/>
  <c r="N236" i="70"/>
  <c r="R236" i="70"/>
  <c r="J728" i="70"/>
  <c r="P728" i="70"/>
  <c r="R728" i="70"/>
  <c r="T728" i="70"/>
  <c r="N379" i="70"/>
  <c r="R379" i="70"/>
  <c r="L965" i="70"/>
  <c r="N965" i="70"/>
  <c r="P965" i="70"/>
  <c r="N411" i="70"/>
  <c r="P411" i="70"/>
  <c r="T411" i="70"/>
  <c r="P36" i="70"/>
  <c r="P905" i="70"/>
  <c r="R905" i="70"/>
  <c r="L187" i="70"/>
  <c r="P187" i="70"/>
  <c r="J441" i="70"/>
  <c r="R441" i="70"/>
  <c r="T441" i="70"/>
  <c r="J674" i="70"/>
  <c r="R674" i="70"/>
  <c r="J344" i="70"/>
  <c r="P344" i="70"/>
  <c r="P466" i="70"/>
  <c r="T466" i="70"/>
  <c r="R204" i="70"/>
  <c r="J478" i="70"/>
  <c r="L478" i="70"/>
  <c r="R478" i="70"/>
  <c r="T478" i="70"/>
  <c r="L813" i="70"/>
  <c r="N813" i="70"/>
  <c r="R813" i="70"/>
  <c r="T813" i="70"/>
  <c r="J291" i="70"/>
  <c r="N291" i="70"/>
  <c r="J502" i="70"/>
  <c r="J800" i="70"/>
  <c r="N800" i="70"/>
  <c r="P800" i="70"/>
  <c r="T800" i="70"/>
  <c r="N353" i="70"/>
  <c r="R353" i="70"/>
  <c r="J754" i="70"/>
  <c r="J283" i="70"/>
  <c r="N283" i="70"/>
  <c r="T283" i="70"/>
  <c r="N431" i="70"/>
  <c r="T431" i="70"/>
  <c r="J381" i="70"/>
  <c r="T381" i="70"/>
  <c r="L175" i="70"/>
  <c r="T866" i="70"/>
  <c r="L500" i="70"/>
  <c r="P500" i="70"/>
  <c r="R500" i="70"/>
  <c r="T500" i="70"/>
  <c r="N40" i="70"/>
  <c r="R40" i="70"/>
  <c r="J671" i="70"/>
  <c r="N671" i="70"/>
  <c r="P671" i="70"/>
  <c r="R671" i="70"/>
  <c r="J213" i="70"/>
  <c r="P213" i="70"/>
  <c r="L887" i="70"/>
  <c r="R887" i="70"/>
  <c r="T887" i="70"/>
  <c r="J289" i="70"/>
  <c r="R289" i="70"/>
  <c r="J490" i="70"/>
  <c r="P490" i="70"/>
  <c r="R490" i="70"/>
  <c r="T490" i="70"/>
  <c r="P252" i="70"/>
  <c r="T252" i="70"/>
  <c r="L52" i="70"/>
  <c r="T52" i="70"/>
  <c r="J646" i="70"/>
  <c r="N646" i="70"/>
  <c r="P646" i="70"/>
  <c r="T646" i="70"/>
  <c r="L303" i="70"/>
  <c r="T303" i="70"/>
  <c r="R404" i="70"/>
  <c r="T404" i="70"/>
  <c r="J877" i="70"/>
  <c r="L877" i="70"/>
  <c r="P877" i="70"/>
  <c r="R877" i="70"/>
  <c r="J630" i="70"/>
  <c r="N630" i="70"/>
  <c r="P630" i="70"/>
  <c r="T804" i="70"/>
  <c r="R88" i="70"/>
  <c r="T88" i="70"/>
  <c r="L297" i="70"/>
  <c r="T297" i="70"/>
  <c r="J601" i="70"/>
  <c r="N601" i="70"/>
  <c r="T601" i="70"/>
  <c r="R129" i="70"/>
  <c r="L410" i="70"/>
  <c r="R410" i="70"/>
  <c r="J907" i="70"/>
  <c r="P907" i="70"/>
  <c r="R907" i="70"/>
  <c r="T907" i="70"/>
  <c r="L745" i="70"/>
  <c r="L763" i="70"/>
  <c r="R763" i="70"/>
  <c r="J520" i="70"/>
  <c r="P520" i="70"/>
  <c r="R520" i="70"/>
  <c r="J428" i="70"/>
  <c r="N428" i="70"/>
  <c r="T428" i="70"/>
  <c r="N174" i="70"/>
  <c r="P174" i="70"/>
  <c r="R174" i="70"/>
  <c r="L150" i="70"/>
  <c r="R150" i="70"/>
  <c r="R560" i="70"/>
  <c r="R301" i="70"/>
  <c r="N276" i="70"/>
  <c r="R276" i="70"/>
  <c r="L945" i="70"/>
  <c r="P945" i="70"/>
  <c r="R421" i="70"/>
  <c r="J168" i="70"/>
  <c r="L168" i="70"/>
  <c r="N168" i="70"/>
  <c r="P168" i="70"/>
  <c r="R168" i="70"/>
  <c r="T168" i="70"/>
  <c r="J546" i="70"/>
  <c r="R346" i="70"/>
  <c r="N342" i="70"/>
  <c r="R342" i="70"/>
  <c r="P956" i="70"/>
  <c r="T956" i="70"/>
  <c r="J796" i="70"/>
  <c r="N796" i="70"/>
  <c r="T796" i="70"/>
  <c r="R199" i="70"/>
  <c r="J201" i="70"/>
  <c r="N201" i="70"/>
  <c r="L375" i="70"/>
  <c r="P375" i="70"/>
  <c r="J366" i="70"/>
  <c r="N366" i="70"/>
  <c r="R366" i="70"/>
  <c r="R602" i="70"/>
  <c r="T602" i="70"/>
  <c r="N953" i="70"/>
  <c r="R953" i="70"/>
  <c r="L857" i="70"/>
  <c r="T857" i="70"/>
  <c r="P65" i="70"/>
  <c r="J904" i="70"/>
  <c r="L904" i="70"/>
  <c r="P904" i="70"/>
  <c r="R904" i="70"/>
  <c r="J182" i="70"/>
  <c r="N182" i="70"/>
  <c r="L814" i="70"/>
  <c r="T748" i="70"/>
  <c r="P648" i="70"/>
  <c r="T716" i="70"/>
  <c r="R170" i="70"/>
  <c r="T66" i="70"/>
  <c r="T278" i="70"/>
  <c r="N980" i="70"/>
  <c r="L100" i="70"/>
  <c r="N445" i="70"/>
  <c r="R592" i="70"/>
  <c r="N21" i="70"/>
  <c r="R357" i="70"/>
  <c r="T14" i="70"/>
  <c r="N988" i="70"/>
  <c r="L821" i="70"/>
  <c r="N565" i="70"/>
  <c r="T565" i="70"/>
  <c r="L503" i="70"/>
  <c r="N74" i="70"/>
  <c r="N908" i="70"/>
  <c r="L659" i="70"/>
  <c r="T123" i="70"/>
  <c r="T77" i="70"/>
  <c r="P288" i="70"/>
  <c r="L496" i="70"/>
  <c r="P555" i="70"/>
  <c r="L11" i="70"/>
  <c r="H23" i="69"/>
  <c r="T491" i="70"/>
  <c r="R642" i="70"/>
  <c r="T45" i="70"/>
  <c r="T330" i="70"/>
  <c r="P45" i="70"/>
  <c r="T642" i="70"/>
  <c r="T736" i="70"/>
  <c r="P351" i="70"/>
  <c r="T814" i="70"/>
  <c r="R742" i="70"/>
  <c r="N70" i="70"/>
  <c r="L444" i="70"/>
  <c r="R636" i="70"/>
  <c r="N868" i="70"/>
  <c r="R499" i="70"/>
  <c r="L510" i="70"/>
  <c r="P315" i="70"/>
  <c r="P541" i="70"/>
  <c r="L45" i="70"/>
  <c r="R640" i="70"/>
  <c r="N902" i="70"/>
  <c r="T774" i="70"/>
  <c r="P170" i="70"/>
  <c r="R510" i="70"/>
  <c r="R241" i="70"/>
  <c r="R533" i="70"/>
  <c r="T808" i="70"/>
  <c r="P975" i="70"/>
  <c r="N45" i="70"/>
  <c r="N510" i="70"/>
  <c r="N8" i="70"/>
  <c r="N821" i="70"/>
  <c r="L348" i="70"/>
  <c r="R112" i="70"/>
  <c r="R943" i="70"/>
  <c r="N330" i="70"/>
  <c r="N740" i="70"/>
  <c r="T726" i="70"/>
  <c r="T419" i="70"/>
  <c r="N496" i="70"/>
  <c r="L51" i="70"/>
  <c r="R672" i="70"/>
  <c r="N588" i="70"/>
  <c r="T496" i="70"/>
  <c r="R363" i="70"/>
  <c r="R196" i="70"/>
  <c r="R131" i="70"/>
  <c r="T894" i="70"/>
  <c r="P740" i="70"/>
  <c r="N241" i="70"/>
  <c r="T374" i="70"/>
  <c r="R871" i="70"/>
  <c r="R875" i="70"/>
  <c r="T351" i="70"/>
  <c r="L491" i="70"/>
  <c r="N27" i="70"/>
  <c r="L890" i="70"/>
  <c r="P900" i="70"/>
  <c r="P697" i="70"/>
  <c r="P772" i="70"/>
  <c r="N116" i="70"/>
  <c r="T426" i="70"/>
  <c r="T384" i="70"/>
  <c r="P217" i="70"/>
  <c r="T321" i="70"/>
  <c r="R654" i="70"/>
  <c r="T293" i="70"/>
  <c r="R426" i="70"/>
  <c r="T568" i="70"/>
  <c r="T980" i="70"/>
  <c r="N481" i="70"/>
  <c r="T789" i="70"/>
  <c r="R6" i="70"/>
  <c r="R777" i="70"/>
  <c r="N418" i="70"/>
  <c r="L467" i="70"/>
  <c r="T467" i="70"/>
  <c r="N234" i="70"/>
  <c r="T235" i="70"/>
  <c r="P768" i="70"/>
  <c r="T166" i="70"/>
  <c r="L79" i="70"/>
  <c r="N298" i="70"/>
  <c r="R841" i="70"/>
  <c r="R691" i="70"/>
  <c r="N859" i="70"/>
  <c r="R158" i="70"/>
  <c r="L792" i="70"/>
  <c r="R634" i="70"/>
  <c r="P51" i="70"/>
  <c r="N69" i="70"/>
  <c r="R166" i="70"/>
  <c r="R783" i="70"/>
  <c r="N829" i="70"/>
  <c r="R868" i="70"/>
  <c r="N59" i="70"/>
  <c r="P131" i="70"/>
  <c r="N641" i="70"/>
  <c r="T422" i="70"/>
  <c r="R422" i="70"/>
  <c r="T762" i="70"/>
  <c r="N844" i="70"/>
  <c r="N66" i="70"/>
  <c r="R66" i="70"/>
  <c r="P385" i="70"/>
  <c r="R748" i="70"/>
  <c r="R582" i="70"/>
  <c r="N582" i="70"/>
  <c r="R84" i="70"/>
  <c r="N108" i="70"/>
  <c r="N867" i="70"/>
  <c r="L943" i="70"/>
  <c r="L74" i="70"/>
  <c r="R769" i="70"/>
  <c r="R648" i="70"/>
  <c r="P780" i="70"/>
  <c r="L126" i="70"/>
  <c r="P494" i="70"/>
  <c r="T941" i="70"/>
  <c r="L789" i="70"/>
  <c r="R814" i="70"/>
  <c r="L459" i="70"/>
  <c r="R141" i="70"/>
  <c r="T266" i="70"/>
  <c r="P31" i="70"/>
  <c r="T817" i="70"/>
  <c r="T257" i="70"/>
  <c r="N555" i="70"/>
  <c r="L793" i="70"/>
  <c r="R923" i="70"/>
  <c r="L146" i="70"/>
  <c r="N146" i="70"/>
  <c r="L26" i="70"/>
  <c r="P26" i="70"/>
  <c r="P760" i="70"/>
  <c r="P824" i="70"/>
  <c r="P517" i="70"/>
  <c r="T395" i="70"/>
  <c r="T361" i="70"/>
  <c r="R361" i="70"/>
  <c r="N99" i="70"/>
  <c r="T240" i="70"/>
  <c r="N240" i="70"/>
  <c r="L764" i="70"/>
  <c r="P846" i="70"/>
  <c r="N86" i="70"/>
  <c r="R86" i="70"/>
  <c r="T455" i="70"/>
  <c r="R588" i="70"/>
  <c r="P265" i="70"/>
  <c r="R320" i="70"/>
  <c r="N612" i="70"/>
  <c r="R209" i="70"/>
  <c r="L34" i="70"/>
  <c r="N34" i="70"/>
  <c r="L13" i="70"/>
  <c r="T224" i="70"/>
  <c r="R224" i="70"/>
  <c r="T552" i="70"/>
  <c r="L319" i="70"/>
  <c r="P934" i="70"/>
  <c r="N772" i="70"/>
  <c r="P654" i="70"/>
  <c r="T605" i="70"/>
  <c r="R690" i="70"/>
  <c r="T331" i="70"/>
  <c r="P132" i="70"/>
  <c r="P155" i="70"/>
  <c r="R155" i="70"/>
  <c r="R270" i="70"/>
  <c r="L280" i="70"/>
  <c r="N280" i="70"/>
  <c r="N660" i="70"/>
  <c r="L837" i="70"/>
  <c r="T837" i="70"/>
  <c r="N837" i="70"/>
  <c r="T739" i="70"/>
  <c r="N402" i="70"/>
  <c r="L116" i="70"/>
  <c r="L753" i="70"/>
  <c r="T686" i="70"/>
  <c r="L986" i="70"/>
  <c r="T797" i="70"/>
  <c r="R398" i="70"/>
  <c r="T499" i="70"/>
  <c r="L738" i="70"/>
  <c r="R452" i="70"/>
  <c r="L317" i="70"/>
  <c r="P724" i="70"/>
  <c r="N788" i="70"/>
  <c r="P218" i="70"/>
  <c r="R115" i="70"/>
  <c r="T115" i="70"/>
  <c r="P550" i="70"/>
  <c r="R184" i="70"/>
  <c r="T697" i="70"/>
  <c r="N6" i="70"/>
  <c r="L778" i="70"/>
  <c r="T417" i="70"/>
  <c r="L975" i="70"/>
  <c r="P249" i="70"/>
  <c r="L576" i="70"/>
  <c r="R397" i="70"/>
  <c r="L145" i="70"/>
  <c r="L818" i="70"/>
  <c r="N818" i="70"/>
  <c r="P384" i="70"/>
  <c r="R936" i="70"/>
  <c r="T19" i="70"/>
  <c r="P19" i="70"/>
  <c r="P859" i="70"/>
  <c r="T859" i="70"/>
  <c r="L854" i="70"/>
  <c r="R261" i="70"/>
  <c r="R854" i="70"/>
  <c r="T867" i="70"/>
  <c r="L112" i="70"/>
  <c r="R789" i="70"/>
  <c r="T618" i="70"/>
  <c r="N784" i="70"/>
  <c r="P595" i="70"/>
  <c r="R59" i="70"/>
  <c r="N538" i="70"/>
  <c r="N628" i="70"/>
  <c r="T59" i="70"/>
  <c r="L269" i="70"/>
  <c r="R269" i="70"/>
  <c r="P455" i="70"/>
  <c r="T198" i="70"/>
  <c r="L751" i="70"/>
  <c r="R843" i="70"/>
  <c r="N595" i="70"/>
  <c r="N64" i="70"/>
  <c r="L214" i="70"/>
  <c r="T149" i="70"/>
  <c r="T751" i="70"/>
  <c r="T450" i="70"/>
  <c r="T64" i="70"/>
  <c r="N67" i="70"/>
  <c r="R67" i="70"/>
  <c r="T391" i="70"/>
  <c r="P667" i="70"/>
  <c r="R90" i="70"/>
  <c r="L370" i="70"/>
  <c r="T69" i="70"/>
  <c r="T312" i="70"/>
  <c r="R693" i="70"/>
  <c r="N677" i="70"/>
  <c r="L365" i="70"/>
  <c r="R825" i="70"/>
  <c r="R666" i="70"/>
  <c r="P710" i="70"/>
  <c r="N123" i="70"/>
  <c r="P485" i="70"/>
  <c r="R312" i="70"/>
  <c r="T865" i="70"/>
  <c r="N972" i="70"/>
  <c r="R504" i="70"/>
  <c r="R894" i="70"/>
  <c r="R637" i="70"/>
  <c r="T485" i="70"/>
  <c r="R485" i="70"/>
  <c r="T972" i="70"/>
  <c r="R824" i="70"/>
  <c r="T693" i="70"/>
  <c r="N531" i="70"/>
  <c r="P913" i="70"/>
  <c r="T871" i="70"/>
  <c r="T846" i="70"/>
  <c r="R192" i="70"/>
  <c r="T883" i="70"/>
  <c r="T430" i="70"/>
  <c r="L791" i="70"/>
  <c r="P672" i="70"/>
  <c r="T92" i="70"/>
  <c r="R92" i="70"/>
  <c r="R418" i="70"/>
  <c r="N228" i="70"/>
  <c r="R333" i="70"/>
  <c r="R629" i="70"/>
  <c r="T541" i="70"/>
  <c r="R374" i="70"/>
  <c r="T753" i="70"/>
  <c r="L849" i="70"/>
  <c r="T480" i="70"/>
  <c r="R108" i="70"/>
  <c r="L331" i="70"/>
  <c r="T612" i="70"/>
  <c r="L124" i="70"/>
  <c r="P702" i="70"/>
  <c r="N702" i="70"/>
  <c r="R512" i="70"/>
  <c r="N782" i="70"/>
  <c r="L587" i="70"/>
  <c r="R587" i="70"/>
  <c r="N310" i="70"/>
  <c r="T310" i="70"/>
  <c r="P310" i="70"/>
  <c r="T471" i="70"/>
  <c r="T690" i="70"/>
  <c r="T433" i="70"/>
  <c r="T122" i="70"/>
  <c r="L605" i="70"/>
  <c r="L238" i="70"/>
  <c r="T108" i="70"/>
  <c r="T461" i="70"/>
  <c r="N339" i="70"/>
  <c r="T782" i="70"/>
  <c r="N552" i="70"/>
  <c r="T875" i="70"/>
  <c r="T339" i="70"/>
  <c r="L782" i="70"/>
  <c r="N81" i="70"/>
  <c r="T81" i="70"/>
  <c r="N746" i="70"/>
  <c r="N295" i="70"/>
  <c r="P124" i="70"/>
  <c r="L660" i="70"/>
  <c r="P449" i="70"/>
  <c r="P609" i="70"/>
  <c r="L698" i="70"/>
  <c r="R929" i="70"/>
  <c r="T413" i="70"/>
  <c r="N758" i="70"/>
  <c r="P255" i="70"/>
  <c r="N266" i="70"/>
  <c r="L417" i="70"/>
  <c r="L732" i="70"/>
  <c r="L880" i="70"/>
  <c r="R293" i="70"/>
  <c r="L211" i="70"/>
  <c r="T211" i="70"/>
  <c r="N364" i="70"/>
  <c r="T364" i="70"/>
  <c r="L364" i="70"/>
  <c r="N947" i="70"/>
  <c r="T55" i="70"/>
  <c r="P60" i="70"/>
  <c r="L641" i="70"/>
  <c r="N140" i="70"/>
  <c r="P319" i="70"/>
  <c r="T34" i="70"/>
  <c r="T758" i="70"/>
  <c r="T429" i="70"/>
  <c r="T986" i="70"/>
  <c r="N255" i="70"/>
  <c r="L55" i="70"/>
  <c r="L60" i="70"/>
  <c r="T140" i="70"/>
  <c r="N413" i="70"/>
  <c r="L48" i="70"/>
  <c r="N528" i="70"/>
  <c r="T821" i="70"/>
  <c r="L294" i="70"/>
  <c r="L449" i="70"/>
  <c r="L609" i="70"/>
  <c r="T880" i="70"/>
  <c r="T462" i="70"/>
  <c r="N440" i="70"/>
  <c r="N724" i="70"/>
  <c r="L724" i="70"/>
  <c r="R724" i="70"/>
  <c r="T255" i="70"/>
  <c r="T157" i="70"/>
  <c r="N732" i="70"/>
  <c r="P880" i="70"/>
  <c r="P643" i="70"/>
  <c r="R643" i="70"/>
  <c r="L769" i="70"/>
  <c r="P200" i="70"/>
  <c r="P397" i="70"/>
  <c r="T397" i="70"/>
  <c r="N723" i="70"/>
  <c r="T769" i="70"/>
  <c r="T329" i="70"/>
  <c r="L539" i="70"/>
  <c r="T445" i="70"/>
  <c r="N322" i="70"/>
  <c r="N589" i="70"/>
  <c r="T494" i="70"/>
  <c r="N494" i="70"/>
  <c r="L327" i="70"/>
  <c r="N876" i="70"/>
  <c r="T876" i="70"/>
  <c r="N126" i="70"/>
  <c r="R230" i="70"/>
  <c r="N516" i="70"/>
  <c r="P668" i="70"/>
  <c r="L668" i="70"/>
  <c r="L494" i="70"/>
  <c r="P640" i="70"/>
  <c r="P230" i="70"/>
  <c r="T989" i="70"/>
  <c r="P989" i="70"/>
  <c r="P447" i="70"/>
  <c r="L7" i="70"/>
  <c r="T7" i="70"/>
  <c r="N524" i="70"/>
  <c r="T511" i="70"/>
  <c r="L941" i="70"/>
  <c r="P881" i="70"/>
  <c r="L881" i="70"/>
  <c r="T881" i="70"/>
  <c r="T481" i="70"/>
  <c r="R481" i="70"/>
  <c r="N881" i="70"/>
  <c r="P115" i="70"/>
  <c r="P810" i="70"/>
  <c r="N810" i="70"/>
  <c r="R810" i="70"/>
  <c r="R681" i="70"/>
  <c r="R330" i="70"/>
  <c r="R147" i="70"/>
  <c r="T54" i="70"/>
  <c r="P681" i="70"/>
  <c r="P444" i="70"/>
  <c r="T444" i="70"/>
  <c r="P818" i="70"/>
  <c r="T648" i="70"/>
  <c r="L829" i="70"/>
  <c r="N79" i="70"/>
  <c r="N681" i="70"/>
  <c r="L415" i="70"/>
  <c r="N415" i="70"/>
  <c r="T184" i="70"/>
  <c r="T459" i="70"/>
  <c r="N459" i="70"/>
  <c r="T733" i="70"/>
  <c r="N733" i="70"/>
  <c r="P576" i="70"/>
  <c r="P415" i="70"/>
  <c r="L486" i="70"/>
  <c r="L889" i="70"/>
  <c r="P438" i="70"/>
  <c r="L991" i="70"/>
  <c r="T269" i="70"/>
  <c r="N269" i="70"/>
  <c r="T265" i="70"/>
  <c r="T8" i="70"/>
  <c r="P538" i="70"/>
  <c r="P67" i="70"/>
  <c r="L851" i="70"/>
  <c r="N458" i="70"/>
  <c r="P526" i="70"/>
  <c r="N708" i="70"/>
  <c r="N892" i="70"/>
  <c r="N9" i="70"/>
  <c r="R526" i="70"/>
  <c r="T961" i="70"/>
  <c r="P141" i="70"/>
  <c r="P59" i="70"/>
  <c r="L968" i="70"/>
  <c r="T214" i="70"/>
  <c r="P214" i="70"/>
  <c r="P458" i="70"/>
  <c r="N265" i="70"/>
  <c r="P853" i="70"/>
  <c r="P823" i="70"/>
  <c r="P650" i="70"/>
  <c r="P889" i="70"/>
  <c r="R486" i="70"/>
  <c r="R708" i="70"/>
  <c r="R9" i="70"/>
  <c r="P243" i="70"/>
  <c r="P968" i="70"/>
  <c r="R853" i="70"/>
  <c r="L853" i="70"/>
  <c r="T991" i="70"/>
  <c r="P196" i="70"/>
  <c r="R247" i="70"/>
  <c r="T823" i="70"/>
  <c r="T650" i="70"/>
  <c r="T110" i="70"/>
  <c r="T708" i="70"/>
  <c r="T892" i="70"/>
  <c r="T9" i="70"/>
  <c r="R49" i="70"/>
  <c r="T968" i="70"/>
  <c r="T851" i="70"/>
  <c r="N247" i="70"/>
  <c r="L247" i="70"/>
  <c r="P247" i="70"/>
  <c r="T247" i="70"/>
  <c r="N244" i="70"/>
  <c r="T244" i="70"/>
  <c r="P618" i="70"/>
  <c r="T784" i="70"/>
  <c r="N198" i="70"/>
  <c r="T30" i="70"/>
  <c r="T608" i="70"/>
  <c r="L131" i="70"/>
  <c r="T843" i="70"/>
  <c r="P843" i="70"/>
  <c r="L608" i="70"/>
  <c r="R206" i="70"/>
  <c r="T206" i="70"/>
  <c r="P751" i="70"/>
  <c r="P793" i="70"/>
  <c r="R31" i="70"/>
  <c r="N31" i="70"/>
  <c r="N288" i="70"/>
  <c r="N525" i="70"/>
  <c r="T365" i="70"/>
  <c r="T288" i="70"/>
  <c r="R751" i="70"/>
  <c r="N30" i="70"/>
  <c r="R608" i="70"/>
  <c r="R931" i="70"/>
  <c r="L931" i="70"/>
  <c r="T931" i="70"/>
  <c r="L31" i="70"/>
  <c r="L396" i="70"/>
  <c r="R396" i="70"/>
  <c r="R51" i="70"/>
  <c r="P628" i="70"/>
  <c r="T902" i="70"/>
  <c r="P69" i="70"/>
  <c r="P747" i="70"/>
  <c r="T747" i="70"/>
  <c r="R747" i="70"/>
  <c r="R256" i="70"/>
  <c r="R555" i="70"/>
  <c r="R628" i="70"/>
  <c r="T765" i="70"/>
  <c r="R765" i="70"/>
  <c r="P764" i="70"/>
  <c r="R764" i="70"/>
  <c r="L699" i="70"/>
  <c r="R699" i="70"/>
  <c r="P699" i="70"/>
  <c r="N825" i="70"/>
  <c r="N879" i="70"/>
  <c r="L879" i="70"/>
  <c r="N835" i="70"/>
  <c r="L257" i="70"/>
  <c r="N808" i="70"/>
  <c r="L166" i="70"/>
  <c r="N634" i="70"/>
  <c r="L153" i="70"/>
  <c r="L894" i="70"/>
  <c r="N363" i="70"/>
  <c r="L363" i="70"/>
  <c r="N691" i="70"/>
  <c r="L691" i="70"/>
  <c r="N666" i="70"/>
  <c r="L774" i="70"/>
  <c r="T619" i="70"/>
  <c r="L316" i="70"/>
  <c r="T316" i="70"/>
  <c r="L710" i="70"/>
  <c r="R762" i="70"/>
  <c r="P450" i="70"/>
  <c r="P835" i="70"/>
  <c r="P90" i="70"/>
  <c r="P257" i="70"/>
  <c r="P923" i="70"/>
  <c r="P166" i="70"/>
  <c r="P312" i="70"/>
  <c r="P865" i="70"/>
  <c r="P894" i="70"/>
  <c r="T386" i="70"/>
  <c r="N386" i="70"/>
  <c r="P83" i="70"/>
  <c r="R83" i="70"/>
  <c r="N446" i="70"/>
  <c r="N667" i="70"/>
  <c r="L667" i="70"/>
  <c r="N533" i="70"/>
  <c r="L817" i="70"/>
  <c r="N82" i="70"/>
  <c r="L82" i="70"/>
  <c r="L726" i="70"/>
  <c r="N637" i="70"/>
  <c r="N273" i="70"/>
  <c r="N760" i="70"/>
  <c r="L760" i="70"/>
  <c r="N824" i="70"/>
  <c r="N485" i="70"/>
  <c r="L913" i="70"/>
  <c r="N915" i="70"/>
  <c r="L915" i="70"/>
  <c r="N895" i="70"/>
  <c r="L895" i="70"/>
  <c r="N871" i="70"/>
  <c r="L871" i="70"/>
  <c r="N777" i="70"/>
  <c r="N517" i="70"/>
  <c r="P619" i="70"/>
  <c r="L217" i="70"/>
  <c r="P504" i="70"/>
  <c r="T504" i="70"/>
  <c r="N963" i="70"/>
  <c r="R963" i="70"/>
  <c r="P659" i="70"/>
  <c r="N659" i="70"/>
  <c r="N781" i="70"/>
  <c r="T781" i="70"/>
  <c r="R677" i="70"/>
  <c r="N77" i="70"/>
  <c r="L772" i="70"/>
  <c r="N654" i="70"/>
  <c r="L531" i="70"/>
  <c r="N846" i="70"/>
  <c r="T155" i="70"/>
  <c r="L391" i="70"/>
  <c r="P898" i="70"/>
  <c r="T898" i="70"/>
  <c r="L77" i="70"/>
  <c r="L654" i="70"/>
  <c r="L846" i="70"/>
  <c r="L677" i="70"/>
  <c r="N504" i="70"/>
  <c r="T807" i="70"/>
  <c r="L807" i="70"/>
  <c r="P972" i="70"/>
  <c r="N192" i="70"/>
  <c r="P783" i="70"/>
  <c r="N783" i="70"/>
  <c r="P343" i="70"/>
  <c r="N343" i="70"/>
  <c r="L343" i="70"/>
  <c r="N164" i="70"/>
  <c r="L164" i="70"/>
  <c r="P636" i="70"/>
  <c r="N636" i="70"/>
  <c r="P333" i="70"/>
  <c r="P436" i="70"/>
  <c r="L436" i="70"/>
  <c r="L398" i="70"/>
  <c r="P92" i="70"/>
  <c r="L92" i="70"/>
  <c r="P224" i="70"/>
  <c r="N224" i="70"/>
  <c r="P395" i="70"/>
  <c r="L883" i="70"/>
  <c r="P374" i="70"/>
  <c r="N629" i="70"/>
  <c r="L629" i="70"/>
  <c r="P361" i="70"/>
  <c r="N798" i="70"/>
  <c r="N457" i="70"/>
  <c r="T457" i="70"/>
  <c r="P419" i="70"/>
  <c r="N370" i="70"/>
  <c r="N467" i="70"/>
  <c r="R467" i="70"/>
  <c r="P858" i="70"/>
  <c r="N858" i="70"/>
  <c r="N773" i="70"/>
  <c r="R773" i="70"/>
  <c r="P430" i="70"/>
  <c r="P461" i="70"/>
  <c r="L461" i="70"/>
  <c r="N852" i="70"/>
  <c r="P480" i="70"/>
  <c r="R480" i="70"/>
  <c r="N480" i="70"/>
  <c r="T673" i="70"/>
  <c r="N673" i="70"/>
  <c r="P686" i="70"/>
  <c r="N735" i="70"/>
  <c r="P320" i="70"/>
  <c r="N320" i="70"/>
  <c r="P321" i="70"/>
  <c r="N321" i="70"/>
  <c r="P491" i="70"/>
  <c r="N471" i="70"/>
  <c r="P499" i="70"/>
  <c r="N605" i="70"/>
  <c r="N84" i="70"/>
  <c r="P690" i="70"/>
  <c r="P753" i="70"/>
  <c r="P27" i="70"/>
  <c r="L27" i="70"/>
  <c r="T27" i="70"/>
  <c r="R27" i="70"/>
  <c r="T970" i="70"/>
  <c r="R766" i="70"/>
  <c r="P307" i="70"/>
  <c r="L307" i="70"/>
  <c r="T307" i="70"/>
  <c r="R307" i="70"/>
  <c r="R295" i="70"/>
  <c r="P503" i="70"/>
  <c r="T544" i="70"/>
  <c r="T97" i="70"/>
  <c r="L97" i="70"/>
  <c r="P97" i="70"/>
  <c r="R442" i="70"/>
  <c r="P99" i="70"/>
  <c r="P641" i="70"/>
  <c r="R679" i="70"/>
  <c r="P280" i="70"/>
  <c r="P612" i="70"/>
  <c r="P240" i="70"/>
  <c r="N442" i="70"/>
  <c r="N503" i="70"/>
  <c r="R715" i="70"/>
  <c r="P715" i="70"/>
  <c r="N544" i="70"/>
  <c r="P791" i="70"/>
  <c r="P74" i="70"/>
  <c r="T679" i="70"/>
  <c r="R139" i="70"/>
  <c r="L139" i="70"/>
  <c r="T139" i="70"/>
  <c r="P139" i="70"/>
  <c r="L679" i="70"/>
  <c r="T442" i="70"/>
  <c r="P929" i="70"/>
  <c r="T841" i="70"/>
  <c r="T238" i="70"/>
  <c r="P108" i="70"/>
  <c r="T99" i="70"/>
  <c r="P339" i="70"/>
  <c r="T943" i="70"/>
  <c r="P890" i="70"/>
  <c r="T561" i="70"/>
  <c r="T587" i="70"/>
  <c r="R74" i="70"/>
  <c r="P331" i="70"/>
  <c r="R612" i="70"/>
  <c r="P738" i="70"/>
  <c r="P422" i="70"/>
  <c r="L442" i="70"/>
  <c r="P875" i="70"/>
  <c r="R146" i="70"/>
  <c r="L413" i="70"/>
  <c r="N632" i="70"/>
  <c r="T900" i="70"/>
  <c r="R34" i="70"/>
  <c r="N464" i="70"/>
  <c r="N962" i="70"/>
  <c r="L962" i="70"/>
  <c r="N828" i="70"/>
  <c r="R163" i="70"/>
  <c r="P163" i="70"/>
  <c r="R272" i="70"/>
  <c r="N272" i="70"/>
  <c r="P828" i="70"/>
  <c r="N319" i="70"/>
  <c r="P413" i="70"/>
  <c r="P272" i="70"/>
  <c r="L163" i="70"/>
  <c r="R489" i="70"/>
  <c r="L632" i="70"/>
  <c r="T632" i="70"/>
  <c r="R402" i="70"/>
  <c r="P402" i="70"/>
  <c r="T402" i="70"/>
  <c r="R528" i="70"/>
  <c r="R696" i="70"/>
  <c r="N696" i="70"/>
  <c r="T13" i="70"/>
  <c r="R453" i="70"/>
  <c r="P453" i="70"/>
  <c r="L811" i="70"/>
  <c r="R811" i="70"/>
  <c r="P811" i="70"/>
  <c r="T811" i="70"/>
  <c r="P293" i="70"/>
  <c r="P317" i="70"/>
  <c r="N550" i="70"/>
  <c r="P148" i="70"/>
  <c r="N148" i="70"/>
  <c r="R106" i="70"/>
  <c r="N106" i="70"/>
  <c r="N842" i="70"/>
  <c r="P13" i="70"/>
  <c r="P919" i="70"/>
  <c r="N919" i="70"/>
  <c r="L607" i="70"/>
  <c r="T607" i="70"/>
  <c r="N607" i="70"/>
  <c r="R986" i="70"/>
  <c r="R81" i="70"/>
  <c r="R821" i="70"/>
  <c r="R315" i="70"/>
  <c r="R255" i="70"/>
  <c r="R417" i="70"/>
  <c r="R697" i="70"/>
  <c r="R827" i="70"/>
  <c r="R988" i="70"/>
  <c r="R116" i="70"/>
  <c r="R797" i="70"/>
  <c r="R14" i="70"/>
  <c r="R975" i="70"/>
  <c r="R880" i="70"/>
  <c r="R462" i="70"/>
  <c r="T512" i="70"/>
  <c r="R550" i="70"/>
  <c r="R148" i="70"/>
  <c r="L973" i="70"/>
  <c r="R973" i="70"/>
  <c r="T973" i="70"/>
  <c r="L512" i="70"/>
  <c r="L919" i="70"/>
  <c r="R842" i="70"/>
  <c r="N742" i="70"/>
  <c r="P607" i="70"/>
  <c r="R755" i="70"/>
  <c r="N399" i="70"/>
  <c r="R21" i="70"/>
  <c r="R787" i="70"/>
  <c r="R947" i="70"/>
  <c r="P539" i="70"/>
  <c r="T790" i="70"/>
  <c r="L399" i="70"/>
  <c r="P790" i="70"/>
  <c r="N429" i="70"/>
  <c r="N242" i="70"/>
  <c r="L334" i="70"/>
  <c r="N357" i="70"/>
  <c r="T840" i="70"/>
  <c r="T218" i="70"/>
  <c r="L568" i="70"/>
  <c r="T21" i="70"/>
  <c r="T947" i="70"/>
  <c r="N100" i="70"/>
  <c r="P100" i="70"/>
  <c r="P429" i="70"/>
  <c r="P698" i="70"/>
  <c r="N539" i="70"/>
  <c r="L249" i="70"/>
  <c r="T249" i="70"/>
  <c r="N44" i="70"/>
  <c r="R242" i="70"/>
  <c r="L397" i="70"/>
  <c r="N218" i="70"/>
  <c r="T399" i="70"/>
  <c r="P440" i="70"/>
  <c r="P21" i="70"/>
  <c r="P787" i="70"/>
  <c r="L984" i="70"/>
  <c r="T984" i="70"/>
  <c r="T385" i="70"/>
  <c r="T488" i="70"/>
  <c r="R488" i="70"/>
  <c r="R540" i="70"/>
  <c r="T412" i="70"/>
  <c r="L275" i="70"/>
  <c r="P275" i="70"/>
  <c r="R322" i="70"/>
  <c r="R405" i="70"/>
  <c r="T788" i="70"/>
  <c r="T230" i="70"/>
  <c r="T348" i="70"/>
  <c r="N348" i="70"/>
  <c r="T795" i="70"/>
  <c r="R795" i="70"/>
  <c r="L795" i="70"/>
  <c r="N768" i="70"/>
  <c r="P488" i="70"/>
  <c r="T540" i="70"/>
  <c r="P540" i="70"/>
  <c r="R657" i="70"/>
  <c r="P657" i="70"/>
  <c r="R200" i="70"/>
  <c r="T447" i="70"/>
  <c r="L657" i="70"/>
  <c r="R332" i="70"/>
  <c r="T145" i="70"/>
  <c r="P145" i="70"/>
  <c r="L332" i="70"/>
  <c r="R313" i="70"/>
  <c r="P313" i="70"/>
  <c r="R589" i="70"/>
  <c r="N523" i="70"/>
  <c r="L523" i="70"/>
  <c r="T186" i="70"/>
  <c r="P186" i="70"/>
  <c r="T778" i="70"/>
  <c r="R778" i="70"/>
  <c r="P778" i="70"/>
  <c r="N785" i="70"/>
  <c r="T516" i="70"/>
  <c r="T977" i="70"/>
  <c r="R977" i="70"/>
  <c r="L977" i="70"/>
  <c r="T70" i="70"/>
  <c r="R494" i="70"/>
  <c r="L989" i="70"/>
  <c r="P169" i="70"/>
  <c r="P785" i="70"/>
  <c r="R12" i="70"/>
  <c r="T12" i="70"/>
  <c r="T169" i="70"/>
  <c r="R208" i="70"/>
  <c r="P876" i="70"/>
  <c r="R867" i="70"/>
  <c r="R278" i="70"/>
  <c r="P524" i="70"/>
  <c r="P330" i="70"/>
  <c r="N941" i="70"/>
  <c r="N327" i="70"/>
  <c r="R511" i="70"/>
  <c r="N511" i="70"/>
  <c r="R941" i="70"/>
  <c r="T208" i="70"/>
  <c r="L524" i="70"/>
  <c r="P219" i="70"/>
  <c r="T818" i="70"/>
  <c r="L219" i="70"/>
  <c r="P336" i="70"/>
  <c r="L336" i="70"/>
  <c r="L780" i="70"/>
  <c r="L716" i="70"/>
  <c r="P147" i="70"/>
  <c r="P716" i="70"/>
  <c r="P54" i="70"/>
  <c r="L481" i="70"/>
  <c r="L358" i="70"/>
  <c r="L19" i="70"/>
  <c r="L705" i="70"/>
  <c r="T896" i="70"/>
  <c r="N736" i="70"/>
  <c r="L896" i="70"/>
  <c r="R689" i="70"/>
  <c r="R705" i="70"/>
  <c r="P543" i="70"/>
  <c r="P736" i="70"/>
  <c r="R543" i="70"/>
  <c r="T689" i="70"/>
  <c r="P689" i="70"/>
  <c r="E42" i="69"/>
  <c r="D39" i="69"/>
  <c r="E39" i="69"/>
  <c r="C39" i="69"/>
  <c r="D36" i="69"/>
  <c r="C36" i="69"/>
  <c r="N937" i="70"/>
  <c r="L937" i="70"/>
  <c r="P937" i="70"/>
  <c r="C52" i="69"/>
  <c r="E51" i="69"/>
  <c r="E52" i="69"/>
  <c r="D51" i="69"/>
  <c r="D52" i="69"/>
  <c r="D42" i="69"/>
  <c r="E40" i="69"/>
  <c r="D40" i="69"/>
  <c r="C40" i="69"/>
  <c r="H21" i="69"/>
  <c r="C28" i="69"/>
  <c r="H27" i="69"/>
  <c r="H28" i="69"/>
  <c r="G27" i="69"/>
  <c r="G28" i="69"/>
  <c r="F27" i="69"/>
  <c r="F28" i="69"/>
  <c r="E27" i="69"/>
  <c r="E28" i="69"/>
  <c r="D27" i="69"/>
  <c r="D28" i="69"/>
  <c r="G25" i="69"/>
  <c r="F25" i="69"/>
  <c r="E25" i="69"/>
  <c r="D25" i="69"/>
  <c r="C25" i="69"/>
  <c r="G24" i="69"/>
  <c r="F24" i="69"/>
  <c r="E24" i="69"/>
  <c r="D24" i="69"/>
  <c r="C24" i="69"/>
  <c r="H25" i="69"/>
  <c r="C13" i="69"/>
  <c r="H12" i="69"/>
  <c r="H13" i="69"/>
  <c r="G12" i="69"/>
  <c r="G13" i="69"/>
  <c r="F12" i="69"/>
  <c r="F13" i="69"/>
  <c r="E12" i="69"/>
  <c r="E13" i="69"/>
  <c r="D12" i="69"/>
  <c r="D13" i="69"/>
  <c r="G10" i="69"/>
  <c r="F10" i="69"/>
  <c r="E10" i="69"/>
  <c r="G9" i="69"/>
  <c r="F9" i="69"/>
  <c r="E9" i="69"/>
  <c r="H8" i="69"/>
  <c r="D8" i="69"/>
  <c r="D9" i="69"/>
  <c r="H7" i="69"/>
  <c r="C7" i="69"/>
  <c r="C10" i="69"/>
  <c r="H6" i="69"/>
  <c r="C6" i="69"/>
  <c r="C9" i="69"/>
  <c r="J488" i="70"/>
  <c r="J765" i="70"/>
  <c r="J261" i="70"/>
  <c r="J244" i="70"/>
  <c r="J422" i="70"/>
  <c r="J458" i="70"/>
  <c r="J241" i="70"/>
  <c r="J140" i="70"/>
  <c r="J429" i="70"/>
  <c r="J552" i="70"/>
  <c r="J758" i="70"/>
  <c r="J214" i="70"/>
  <c r="J902" i="70"/>
  <c r="J310" i="70"/>
  <c r="J417" i="70"/>
  <c r="J648" i="70"/>
  <c r="J762" i="70"/>
  <c r="J817" i="70"/>
  <c r="J913" i="70"/>
  <c r="J895" i="70"/>
  <c r="J453" i="70"/>
  <c r="J218" i="70"/>
  <c r="J540" i="70"/>
  <c r="J508" i="70"/>
  <c r="J471" i="70"/>
  <c r="J55" i="70"/>
  <c r="J86" i="70"/>
  <c r="J746" i="70"/>
  <c r="J605" i="70"/>
  <c r="J628" i="70"/>
  <c r="J668" i="70"/>
  <c r="J915" i="70"/>
  <c r="J772" i="70"/>
  <c r="J77" i="70"/>
  <c r="J846" i="70"/>
  <c r="J908" i="70"/>
  <c r="J295" i="70"/>
  <c r="J21" i="70"/>
  <c r="J844" i="70"/>
  <c r="J115" i="70"/>
  <c r="J869" i="70"/>
  <c r="J853" i="70"/>
  <c r="J247" i="70"/>
  <c r="J699" i="70"/>
  <c r="J228" i="70"/>
  <c r="J307" i="70"/>
  <c r="J200" i="70"/>
  <c r="J781" i="70"/>
  <c r="J357" i="70"/>
  <c r="J733" i="70"/>
  <c r="J496" i="70"/>
  <c r="J235" i="70"/>
  <c r="J735" i="70"/>
  <c r="J823" i="70"/>
  <c r="J517" i="70"/>
  <c r="J123" i="70"/>
  <c r="J418" i="70"/>
  <c r="J293" i="70"/>
  <c r="J525" i="70"/>
  <c r="J321" i="70"/>
  <c r="J230" i="70"/>
  <c r="J126" i="70"/>
  <c r="J211" i="70"/>
  <c r="J329" i="70"/>
  <c r="J778" i="70"/>
  <c r="J447" i="70"/>
  <c r="J486" i="70"/>
  <c r="J265" i="70"/>
  <c r="J634" i="70"/>
  <c r="J280" i="70"/>
  <c r="J12" i="70"/>
  <c r="J934" i="70"/>
  <c r="J317" i="70"/>
  <c r="J843" i="70"/>
  <c r="J666" i="70"/>
  <c r="J672" i="70"/>
  <c r="J963" i="70"/>
  <c r="J155" i="70"/>
  <c r="J972" i="70"/>
  <c r="J398" i="70"/>
  <c r="J139" i="70"/>
  <c r="J962" i="70"/>
  <c r="J989" i="70"/>
  <c r="J70" i="70"/>
  <c r="J339" i="70"/>
  <c r="J146" i="70"/>
  <c r="J788" i="70"/>
  <c r="J807" i="70"/>
  <c r="J238" i="70"/>
  <c r="J402" i="70"/>
  <c r="J780" i="70"/>
  <c r="J64" i="70"/>
  <c r="J198" i="70"/>
  <c r="J157" i="70"/>
  <c r="J538" i="70"/>
  <c r="J693" i="70"/>
  <c r="J654" i="70"/>
  <c r="J370" i="70"/>
  <c r="J97" i="70"/>
  <c r="J528" i="70"/>
  <c r="J867" i="70"/>
  <c r="J446" i="70"/>
  <c r="J677" i="70"/>
  <c r="J343" i="70"/>
  <c r="J319" i="70"/>
  <c r="J787" i="70"/>
  <c r="J511" i="70"/>
  <c r="J108" i="70"/>
  <c r="J266" i="70"/>
  <c r="J941" i="70"/>
  <c r="J66" i="70"/>
  <c r="J751" i="70"/>
  <c r="J835" i="70"/>
  <c r="J516" i="70"/>
  <c r="J876" i="70"/>
  <c r="J524" i="70"/>
  <c r="J980" i="70"/>
  <c r="J491" i="70"/>
  <c r="J739" i="70"/>
  <c r="J961" i="70"/>
  <c r="J851" i="70"/>
  <c r="J206" i="70"/>
  <c r="J923" i="70"/>
  <c r="J316" i="70"/>
  <c r="J132" i="70"/>
  <c r="J755" i="70"/>
  <c r="J723" i="70"/>
  <c r="J977" i="70"/>
  <c r="J642" i="70"/>
  <c r="J242" i="70"/>
  <c r="J991" i="70"/>
  <c r="J81" i="70"/>
  <c r="J784" i="70"/>
  <c r="J764" i="70"/>
  <c r="J710" i="70"/>
  <c r="J374" i="70"/>
  <c r="J858" i="70"/>
  <c r="J795" i="70"/>
  <c r="J747" i="70"/>
  <c r="J44" i="70"/>
  <c r="J49" i="70"/>
  <c r="J894" i="70"/>
  <c r="J298" i="70"/>
  <c r="J629" i="70"/>
  <c r="J673" i="70"/>
  <c r="J110" i="70"/>
  <c r="J30" i="70"/>
  <c r="J224" i="70"/>
  <c r="J943" i="70"/>
  <c r="J587" i="70"/>
  <c r="J715" i="70"/>
  <c r="J697" i="70"/>
  <c r="J82" i="70"/>
  <c r="J544" i="70"/>
  <c r="J99" i="70"/>
  <c r="J947" i="70"/>
  <c r="J686" i="70"/>
  <c r="J708" i="70"/>
  <c r="J531" i="70"/>
  <c r="J361" i="70"/>
  <c r="J412" i="70"/>
  <c r="J208" i="70"/>
  <c r="J48" i="70"/>
  <c r="J312" i="70"/>
  <c r="J565" i="70"/>
  <c r="J440" i="70"/>
  <c r="J278" i="70"/>
  <c r="J852" i="70"/>
  <c r="J14" i="70"/>
  <c r="J351" i="70"/>
  <c r="J690" i="70"/>
  <c r="J868" i="70"/>
  <c r="J499" i="70"/>
  <c r="J122" i="70"/>
  <c r="J462" i="70"/>
  <c r="J798" i="70"/>
  <c r="J457" i="70"/>
  <c r="J27" i="70"/>
  <c r="J523" i="70"/>
  <c r="J657" i="70"/>
  <c r="J875" i="70"/>
  <c r="J124" i="70"/>
  <c r="J797" i="70"/>
  <c r="J322" i="70"/>
  <c r="J149" i="70"/>
  <c r="J841" i="70"/>
  <c r="J320" i="70"/>
  <c r="J785" i="70"/>
  <c r="J782" i="70"/>
  <c r="J116" i="70"/>
  <c r="J192" i="70"/>
  <c r="J589" i="70"/>
  <c r="J818" i="70"/>
  <c r="J892" i="70"/>
  <c r="J561" i="70"/>
  <c r="J811" i="70"/>
  <c r="J330" i="70"/>
  <c r="J660" i="70"/>
  <c r="J494" i="70"/>
  <c r="J748" i="70"/>
  <c r="J184" i="70"/>
  <c r="J595" i="70"/>
  <c r="J166" i="70"/>
  <c r="J783" i="70"/>
  <c r="J738" i="70"/>
  <c r="J618" i="70"/>
  <c r="J464" i="70"/>
  <c r="J69" i="70"/>
  <c r="J8" i="70"/>
  <c r="J871" i="70"/>
  <c r="J436" i="70"/>
  <c r="J970" i="70"/>
  <c r="J234" i="70"/>
  <c r="J426" i="70"/>
  <c r="H24" i="69"/>
  <c r="H9" i="69"/>
  <c r="H10" i="69"/>
  <c r="D10" i="69"/>
  <c r="J736" i="70"/>
  <c r="J689" i="70"/>
  <c r="J543" i="70"/>
  <c r="J705" i="70"/>
</calcChain>
</file>

<file path=xl/sharedStrings.xml><?xml version="1.0" encoding="utf-8"?>
<sst xmlns="http://schemas.openxmlformats.org/spreadsheetml/2006/main" count="19668" uniqueCount="1214">
  <si>
    <t>Facility Name</t>
  </si>
  <si>
    <t>AR0035386</t>
  </si>
  <si>
    <t>AR0037770</t>
  </si>
  <si>
    <t>AZ0024911</t>
  </si>
  <si>
    <t>CITY OF SAFFORD - GILA RESOURCES WRP</t>
  </si>
  <si>
    <t>CA0004961</t>
  </si>
  <si>
    <t>CA0004995</t>
  </si>
  <si>
    <t>CORNING WASTEWATER TREATMENT PLANT</t>
  </si>
  <si>
    <t>CA0005550</t>
  </si>
  <si>
    <t>CA0022764</t>
  </si>
  <si>
    <t>CA0029904</t>
  </si>
  <si>
    <t>CA0037788</t>
  </si>
  <si>
    <t>BURLINGAME WWTP</t>
  </si>
  <si>
    <t>CA0038318</t>
  </si>
  <si>
    <t>SFIA, MEL LEONG SANITARY AND INDUSTRIAL TREATMENT PLANTS</t>
  </si>
  <si>
    <t>CA0038539</t>
  </si>
  <si>
    <t>WEST COUNTY AGENCY COMMON OUTFALL</t>
  </si>
  <si>
    <t>CA0048127</t>
  </si>
  <si>
    <t>LOMPOC WASTEWATER PLANT</t>
  </si>
  <si>
    <t>CA0048194</t>
  </si>
  <si>
    <t>SANTA CRUZ WASTEWATER TREATMENT PLANT</t>
  </si>
  <si>
    <t>CA0049675</t>
  </si>
  <si>
    <t>CA0050628</t>
  </si>
  <si>
    <t>FREEPORT-MCMORAN PRODUCED WRF</t>
  </si>
  <si>
    <t>CA0063177</t>
  </si>
  <si>
    <t>VOPAK TERMINAL LOS ANGELES</t>
  </si>
  <si>
    <t>EASTMAN CHEMICAL COMPANY</t>
  </si>
  <si>
    <t>CA0064165</t>
  </si>
  <si>
    <t>VOPAK TERMINAL LONG BEACH INC</t>
  </si>
  <si>
    <t>AUBURN WWTP</t>
  </si>
  <si>
    <t>CA0077950</t>
  </si>
  <si>
    <t>WOODLAND WPCF</t>
  </si>
  <si>
    <t>CA0078590</t>
  </si>
  <si>
    <t>DISCOVERY BAY WWTP</t>
  </si>
  <si>
    <t>DEER CREEK WWTP</t>
  </si>
  <si>
    <t>HANGTOWN CREEK WWTP</t>
  </si>
  <si>
    <t>CA0079391</t>
  </si>
  <si>
    <t>JACKSON WWTP</t>
  </si>
  <si>
    <t>CA0079901</t>
  </si>
  <si>
    <t>NEVADA CITY WASTEWATER TREATMENT PLANT</t>
  </si>
  <si>
    <t>CA0081558</t>
  </si>
  <si>
    <t>MANTECA WWQCF</t>
  </si>
  <si>
    <t>CA0083488</t>
  </si>
  <si>
    <t>PARADISE ID WTP, MAGALIA</t>
  </si>
  <si>
    <t>CA0083721</t>
  </si>
  <si>
    <t>BELL-CARTER OLIVE CO. WWTP</t>
  </si>
  <si>
    <t>CA0102822</t>
  </si>
  <si>
    <t>CA0104264</t>
  </si>
  <si>
    <t>COUNTRY LIFE MH &amp; RV PARK</t>
  </si>
  <si>
    <t>CA0104451</t>
  </si>
  <si>
    <t>NILAND SD WWTP</t>
  </si>
  <si>
    <t>CA0104523</t>
  </si>
  <si>
    <t>BRAWLEY WASTEWATER TREATMENT PLANT</t>
  </si>
  <si>
    <t>CA0104841</t>
  </si>
  <si>
    <t>DATE GARDENS MOBILE HOME PARK</t>
  </si>
  <si>
    <t>CA0105015</t>
  </si>
  <si>
    <t>CALIPATRIA WWTP</t>
  </si>
  <si>
    <t>CA0105295</t>
  </si>
  <si>
    <t>RIALTO WASTEWATER TREATMENT PLANT</t>
  </si>
  <si>
    <t>CA0105376</t>
  </si>
  <si>
    <t>BEAUMONT WWTF</t>
  </si>
  <si>
    <t>CA7000009</t>
  </si>
  <si>
    <t>CALEXICO WASTE WATER PLANT</t>
  </si>
  <si>
    <t>DE0000612</t>
  </si>
  <si>
    <t>FORMOSA PLASTICS CORPORATION</t>
  </si>
  <si>
    <t>HI0020117</t>
  </si>
  <si>
    <t>HI0020257</t>
  </si>
  <si>
    <t>WAILUA WASTEWATER TREATMENT PLANT</t>
  </si>
  <si>
    <t>HI0020877</t>
  </si>
  <si>
    <t>HONOULIULI WWTP</t>
  </si>
  <si>
    <t>HI0021377</t>
  </si>
  <si>
    <t>HAWAII COUNTY HILO WWTP</t>
  </si>
  <si>
    <t>HI0021654</t>
  </si>
  <si>
    <t>HI0110078</t>
  </si>
  <si>
    <t>US MARINE CORPS BASE HAWAII</t>
  </si>
  <si>
    <t>IL0000141</t>
  </si>
  <si>
    <t>EQUISTAR CHEMICALS LP TUSCOLA PLANT</t>
  </si>
  <si>
    <t>IL0002453</t>
  </si>
  <si>
    <t>IL0002917</t>
  </si>
  <si>
    <t>IL0005126</t>
  </si>
  <si>
    <t>IL0026069</t>
  </si>
  <si>
    <t>IL0076996</t>
  </si>
  <si>
    <t>PRAIRIE STATE GENERATING STATION</t>
  </si>
  <si>
    <t>IN0002101</t>
  </si>
  <si>
    <t>KY0001112</t>
  </si>
  <si>
    <t>KY0001953</t>
  </si>
  <si>
    <t>KY0003701</t>
  </si>
  <si>
    <t>LA0000761</t>
  </si>
  <si>
    <t>LA0003689</t>
  </si>
  <si>
    <t>EQUISTAR CHEMICALS LP - LAKE CHARLES POLYMERS SITE</t>
  </si>
  <si>
    <t>LA0005487</t>
  </si>
  <si>
    <t>LA0006181</t>
  </si>
  <si>
    <t>HONEYWELL INTERNATIONAL INC - GEISMAR COMPLEX</t>
  </si>
  <si>
    <t>LA0038890</t>
  </si>
  <si>
    <t>LA0046361</t>
  </si>
  <si>
    <t>LA0048704</t>
  </si>
  <si>
    <t>LA0058882</t>
  </si>
  <si>
    <t>CECOS INTERNATIONAL INC</t>
  </si>
  <si>
    <t>LA0066214</t>
  </si>
  <si>
    <t>NPC SERVICES, INC.- PETRO-PROCESSORS OF LOUISIANA, INC. SITE</t>
  </si>
  <si>
    <t>LA0125041</t>
  </si>
  <si>
    <t>BIO-LAB, INC., A CHEMTURA COMPANY</t>
  </si>
  <si>
    <t>BASF CORPORATION</t>
  </si>
  <si>
    <t>NJ0001511</t>
  </si>
  <si>
    <t>NJ0005045</t>
  </si>
  <si>
    <t>NJ0005100</t>
  </si>
  <si>
    <t>NJ0005185</t>
  </si>
  <si>
    <t>SOLVAY SOLEXIS INC</t>
  </si>
  <si>
    <t>NJ0031445</t>
  </si>
  <si>
    <t>NN0020133</t>
  </si>
  <si>
    <t>ENGLISH LEASE, BOUNDARY BUTTE</t>
  </si>
  <si>
    <t>NN0020290</t>
  </si>
  <si>
    <t>TUBA CITY WWTP</t>
  </si>
  <si>
    <t>NN0020621</t>
  </si>
  <si>
    <t>SHIPROCK WWTF</t>
  </si>
  <si>
    <t>NN0021555</t>
  </si>
  <si>
    <t>WINDOW ROCK WASTEWATER TREATMENT FACILITY</t>
  </si>
  <si>
    <t>NN0030343</t>
  </si>
  <si>
    <t>NORTHERN EDGE CASINO</t>
  </si>
  <si>
    <t>NV0020061</t>
  </si>
  <si>
    <t>FALLON WASTEWATER TREATMENT PLANT</t>
  </si>
  <si>
    <t>NV0022888</t>
  </si>
  <si>
    <t>VENETIAN HOTEL AND CASINO</t>
  </si>
  <si>
    <t>NV0022993</t>
  </si>
  <si>
    <t>NV0023043</t>
  </si>
  <si>
    <t>MARYLAND VILLAS APARTMENT COMPLEX</t>
  </si>
  <si>
    <t>NV0023060</t>
  </si>
  <si>
    <t>NV0023256</t>
  </si>
  <si>
    <t>THE STIRLING CLUB</t>
  </si>
  <si>
    <t>NV0023485</t>
  </si>
  <si>
    <t>LAS VEGAS ACADEMY</t>
  </si>
  <si>
    <t>NV0023604</t>
  </si>
  <si>
    <t>HUGHES CENTER</t>
  </si>
  <si>
    <t>NV0023621</t>
  </si>
  <si>
    <t>RESORTS WORLD LAS VEGAS</t>
  </si>
  <si>
    <t>NV0023761</t>
  </si>
  <si>
    <t>MCCARRAN INTERNATIONAL AIRPORT</t>
  </si>
  <si>
    <t>NV0023809</t>
  </si>
  <si>
    <t>TERRIBLE HERBST # 225</t>
  </si>
  <si>
    <t>HB FULLER CO</t>
  </si>
  <si>
    <t>OR0034606</t>
  </si>
  <si>
    <t>PA0006254</t>
  </si>
  <si>
    <t>PA0012769</t>
  </si>
  <si>
    <t>ROHM &amp; HAAS BRISTOL FACILITY</t>
  </si>
  <si>
    <t>RI0022942</t>
  </si>
  <si>
    <t>STANLEY BLACK AND DECKER</t>
  </si>
  <si>
    <t>SC0003182</t>
  </si>
  <si>
    <t>SC0003557</t>
  </si>
  <si>
    <t>SHAW INDUSTRIES GROUP INC PLANT 8S</t>
  </si>
  <si>
    <t>TN0002640</t>
  </si>
  <si>
    <t>TN0003671</t>
  </si>
  <si>
    <t>BAE SYSTEMS ORDNANCE SYSTEMS INC.</t>
  </si>
  <si>
    <t>TN0041939</t>
  </si>
  <si>
    <t>TEKNOR APEX TENNESSEE COMPANY</t>
  </si>
  <si>
    <t>TX0005592</t>
  </si>
  <si>
    <t>TX0006068</t>
  </si>
  <si>
    <t>TX0007072</t>
  </si>
  <si>
    <t>TX0007421</t>
  </si>
  <si>
    <t>TX0072168</t>
  </si>
  <si>
    <t>KEESHAN AND BOST CHEMICAL CO., INC.</t>
  </si>
  <si>
    <t>TX0074276</t>
  </si>
  <si>
    <t>TX0084808</t>
  </si>
  <si>
    <t>METTON AMERICA LA PORTE PLANT</t>
  </si>
  <si>
    <t>TX0085979</t>
  </si>
  <si>
    <t>TX0102326</t>
  </si>
  <si>
    <t>TX0119792</t>
  </si>
  <si>
    <t>WV0004740</t>
  </si>
  <si>
    <t>CA0057827</t>
  </si>
  <si>
    <t>INGLEWOOD OIL FIELD</t>
  </si>
  <si>
    <t>CA0084620</t>
  </si>
  <si>
    <t>COPPER COVE WWRF</t>
  </si>
  <si>
    <t>KY0027359</t>
  </si>
  <si>
    <t>SHEPHERDSVILLE STP</t>
  </si>
  <si>
    <t>LA0108936</t>
  </si>
  <si>
    <t>AMCOL HEALTH &amp; BEAUTY SOLUTIONS INC</t>
  </si>
  <si>
    <t>CA0023671</t>
  </si>
  <si>
    <t>LOLETA WWTF</t>
  </si>
  <si>
    <t>GA0000426</t>
  </si>
  <si>
    <t>IL0079758</t>
  </si>
  <si>
    <t>KY0023540</t>
  </si>
  <si>
    <t>CENTRAL CITY STP</t>
  </si>
  <si>
    <t>MD0071790</t>
  </si>
  <si>
    <t>MO0137243</t>
  </si>
  <si>
    <t>CALUMET MISSOURI, LLC</t>
  </si>
  <si>
    <t>CA0085201</t>
  </si>
  <si>
    <t>CITY OF ANGELS WWTP</t>
  </si>
  <si>
    <t>KY0024317</t>
  </si>
  <si>
    <t>COLUMBIA/ADAIR COUNTY STP</t>
  </si>
  <si>
    <t>KY0098540</t>
  </si>
  <si>
    <t>CEDAR CREEK WWTP</t>
  </si>
  <si>
    <t>KY0102784</t>
  </si>
  <si>
    <t>FLOYDS FORK WQTC MSD</t>
  </si>
  <si>
    <t>LA0005738</t>
  </si>
  <si>
    <t>LA0124583</t>
  </si>
  <si>
    <t>NV0023191</t>
  </si>
  <si>
    <t>NV0024220</t>
  </si>
  <si>
    <t>VILLAGE SHOP #4/SINCLAIR STATION</t>
  </si>
  <si>
    <t>PA0081957</t>
  </si>
  <si>
    <t>TX0131768</t>
  </si>
  <si>
    <t>KY0020257</t>
  </si>
  <si>
    <t>MAYSVILLE STP</t>
  </si>
  <si>
    <t>KY0021202</t>
  </si>
  <si>
    <t>KY0022373</t>
  </si>
  <si>
    <t>ASHLAND WASTEWATER TREATMENT PLANT</t>
  </si>
  <si>
    <t>KY0025291</t>
  </si>
  <si>
    <t>PIKEVILLE WWTP</t>
  </si>
  <si>
    <t>KY0025810</t>
  </si>
  <si>
    <t>PADUCAH/MCCRACKEN COUNTY JSA - REIDLAND</t>
  </si>
  <si>
    <t>KY0027979</t>
  </si>
  <si>
    <t>EDDYVILLE STP</t>
  </si>
  <si>
    <t>KY0063649</t>
  </si>
  <si>
    <t>GUTHRIE STP</t>
  </si>
  <si>
    <t>KY0104931</t>
  </si>
  <si>
    <t>CARROLLTON REGIONAL WWTP</t>
  </si>
  <si>
    <t>KY0105376</t>
  </si>
  <si>
    <t>NORTHERN MADISON COUNTY SANITATION DISTRICT</t>
  </si>
  <si>
    <t>KY0106267</t>
  </si>
  <si>
    <t>FALMOUTH STP (NEW)</t>
  </si>
  <si>
    <t>KY0107239</t>
  </si>
  <si>
    <t>WESTERN REGIONAL WATER RECLAMATION FACILITY</t>
  </si>
  <si>
    <t>MI0048631</t>
  </si>
  <si>
    <t>FOREST LAWN LANDFILL</t>
  </si>
  <si>
    <t>NJG005134</t>
  </si>
  <si>
    <t>HERCULES GIBBSTOWN GROUNDWATER TREATMENT SITE</t>
  </si>
  <si>
    <t>NJG197548</t>
  </si>
  <si>
    <t>FORMER NUODEX CORP FACILITY</t>
  </si>
  <si>
    <t>CO0049003</t>
  </si>
  <si>
    <t>CONFLUENCE PARK APARTMENTS</t>
  </si>
  <si>
    <t>CO0049005</t>
  </si>
  <si>
    <t>KY0020095</t>
  </si>
  <si>
    <t>RWRA MAX RHOADS WWTP</t>
  </si>
  <si>
    <t>KY0025909</t>
  </si>
  <si>
    <t>IRVINE STP</t>
  </si>
  <si>
    <t>KY0028347</t>
  </si>
  <si>
    <t>WILLIAMSBURG STP</t>
  </si>
  <si>
    <t>KY0040126</t>
  </si>
  <si>
    <t>KY STATE REFORMATORY</t>
  </si>
  <si>
    <t>KY0052752</t>
  </si>
  <si>
    <t>MOREHEAD WWTP</t>
  </si>
  <si>
    <t>KY0062995</t>
  </si>
  <si>
    <t>RUSSELL COUNTY REGIONAL STP</t>
  </si>
  <si>
    <t>KY0066532</t>
  </si>
  <si>
    <t>HOPKINSVILLE HAMMOND WOOD STP</t>
  </si>
  <si>
    <t>KY0073377</t>
  </si>
  <si>
    <t>OWENSBORO EAST WWTP</t>
  </si>
  <si>
    <t>KY0103357</t>
  </si>
  <si>
    <t>RICHMOND SILVER CREEK STP</t>
  </si>
  <si>
    <t>KY0108740</t>
  </si>
  <si>
    <t>WINCHESTER MUNICIPAL UTILITIES</t>
  </si>
  <si>
    <t>KY0109991</t>
  </si>
  <si>
    <t>WILLIAMSTOWN/DRY RIDGE WRF</t>
  </si>
  <si>
    <t>LA0098191</t>
  </si>
  <si>
    <t>MO0111686</t>
  </si>
  <si>
    <t>NJG105589</t>
  </si>
  <si>
    <t>CHEMICAL LEAMAN TANK LINES INC</t>
  </si>
  <si>
    <t>KY0021164</t>
  </si>
  <si>
    <t>GLASGOW STP</t>
  </si>
  <si>
    <t>KY0021172</t>
  </si>
  <si>
    <t>BENTON STP</t>
  </si>
  <si>
    <t>KY0021229</t>
  </si>
  <si>
    <t>FLEMINGSBURG STP</t>
  </si>
  <si>
    <t>KY0022039</t>
  </si>
  <si>
    <t>VALLEY CREEK WASTEWATER TREATMENT PLANT</t>
  </si>
  <si>
    <t>KY0022390</t>
  </si>
  <si>
    <t>RADCLIFF STP</t>
  </si>
  <si>
    <t>KY0022420</t>
  </si>
  <si>
    <t>HITE CREEK WQTC MSD</t>
  </si>
  <si>
    <t>KY0027421</t>
  </si>
  <si>
    <t>HARRODSBURG WWTP EXPANSION</t>
  </si>
  <si>
    <t>KY0029122</t>
  </si>
  <si>
    <t>MANCHESTER STP</t>
  </si>
  <si>
    <t>KY0034428</t>
  </si>
  <si>
    <t>RED RIVER WWTP</t>
  </si>
  <si>
    <t>KY0036854</t>
  </si>
  <si>
    <t>BURKESVILLE WWTP</t>
  </si>
  <si>
    <t>KY0078956</t>
  </si>
  <si>
    <t>DEREK R GUTHRIE WQTC MSD</t>
  </si>
  <si>
    <t>KY0090654</t>
  </si>
  <si>
    <t>PARIS STP</t>
  </si>
  <si>
    <t>KY0098043</t>
  </si>
  <si>
    <t>MADISONVILLE STP WEST SIDE</t>
  </si>
  <si>
    <t>KY0104400</t>
  </si>
  <si>
    <t>MOUNT STERLING HINKSTON CREEK STP</t>
  </si>
  <si>
    <t>LA0127268</t>
  </si>
  <si>
    <t>NN0000019</t>
  </si>
  <si>
    <t>VAG830321</t>
  </si>
  <si>
    <t>VAG830334</t>
  </si>
  <si>
    <t>ROCKINGHAM COUNTY LANDFILL</t>
  </si>
  <si>
    <t>VAG830429</t>
  </si>
  <si>
    <t>WARREN COUNTY - SANITARY LANDFILL</t>
  </si>
  <si>
    <t>VAG830530</t>
  </si>
  <si>
    <t>4000 NORTH FAIRFAX DRIVE</t>
  </si>
  <si>
    <t>VAG830543</t>
  </si>
  <si>
    <t>FOUNDERS ROW</t>
  </si>
  <si>
    <t>VAG830544</t>
  </si>
  <si>
    <t>AMERICAN PHYSICAL THERAPY ASSOCIATION</t>
  </si>
  <si>
    <t>VAG830552</t>
  </si>
  <si>
    <t>CA0030210</t>
  </si>
  <si>
    <t>CA0078999</t>
  </si>
  <si>
    <t>COLUSA WWTP</t>
  </si>
  <si>
    <t>CAC433255</t>
  </si>
  <si>
    <t>KY0020877</t>
  </si>
  <si>
    <t>RUSSELLVILLE STP</t>
  </si>
  <si>
    <t>KY0021440</t>
  </si>
  <si>
    <t>MORGANFIELD WWTP</t>
  </si>
  <si>
    <t>KY0021466</t>
  </si>
  <si>
    <t>NORTHERN KY SANITATION DISTRICT 1 DRY CREEK WWTP</t>
  </si>
  <si>
    <t>KY0028312</t>
  </si>
  <si>
    <t>KENTUCKY AMERICAN WATER CO - NORTHERN STP</t>
  </si>
  <si>
    <t>KY0033553</t>
  </si>
  <si>
    <t>GREENUP JOINT SEWER AGENCY</t>
  </si>
  <si>
    <t>KY0106143</t>
  </si>
  <si>
    <t>OHIO RIVER WWTP</t>
  </si>
  <si>
    <t>Reporting Year</t>
  </si>
  <si>
    <t>DMR</t>
  </si>
  <si>
    <t>NPDES</t>
  </si>
  <si>
    <t>FRANKFORT MUNICIPAL STP</t>
  </si>
  <si>
    <t>KY0020150</t>
  </si>
  <si>
    <t>GEORGETOWN STP #1</t>
  </si>
  <si>
    <t>KY0020621</t>
  </si>
  <si>
    <t>VERSAILLES STP</t>
  </si>
  <si>
    <t>KY0020974</t>
  </si>
  <si>
    <t>LANCASTER STP</t>
  </si>
  <si>
    <t>KY0021270</t>
  </si>
  <si>
    <t>LONDON STP</t>
  </si>
  <si>
    <t>KY0022861</t>
  </si>
  <si>
    <t>KY0026883</t>
  </si>
  <si>
    <t>EMINENCE STP</t>
  </si>
  <si>
    <t>KY0037991</t>
  </si>
  <si>
    <t>KY0054437</t>
  </si>
  <si>
    <t>CAMPBELLSVILLE STP</t>
  </si>
  <si>
    <t>KY0057193</t>
  </si>
  <si>
    <t>DANVILLE STP</t>
  </si>
  <si>
    <t>KY0079898</t>
  </si>
  <si>
    <t>KY0082007</t>
  </si>
  <si>
    <t>GEORGETOWN STP #2</t>
  </si>
  <si>
    <t>STEPAN CO</t>
  </si>
  <si>
    <t>NJ0004006</t>
  </si>
  <si>
    <t>FIRMENICH INCORPORATED</t>
  </si>
  <si>
    <t>PA0002208</t>
  </si>
  <si>
    <t>Harmonic Mean Concentration (ug/L)</t>
  </si>
  <si>
    <t>30Q5 Concentration (ug/L)</t>
  </si>
  <si>
    <t>KY0106887</t>
  </si>
  <si>
    <t>OES</t>
  </si>
  <si>
    <t>BCF</t>
  </si>
  <si>
    <t>AIRPORT BUSINESS CENTER</t>
  </si>
  <si>
    <t>TRI</t>
  </si>
  <si>
    <t xml:space="preserve">Facility Information </t>
  </si>
  <si>
    <t>Adult (≥21 yrs)</t>
  </si>
  <si>
    <t>Infant (birth to &lt;1 year)</t>
  </si>
  <si>
    <t>Youth (16-20)</t>
  </si>
  <si>
    <t>Youth (11-15 yrs)</t>
  </si>
  <si>
    <t>Child (6-10 yrs)</t>
  </si>
  <si>
    <t>Toddler (1-5 yrs)</t>
  </si>
  <si>
    <t>Exposure</t>
  </si>
  <si>
    <t>Risk Characterization</t>
  </si>
  <si>
    <t>ADD (mg/kg-day)</t>
  </si>
  <si>
    <t>Chronic MOE (ADD)</t>
  </si>
  <si>
    <t>Drinking Water Exposure Inputs</t>
  </si>
  <si>
    <t>Input</t>
  </si>
  <si>
    <t>Description (units)</t>
  </si>
  <si>
    <t>Adult
(≥ 21 yrs)</t>
  </si>
  <si>
    <t>Infant (birth-&lt; 1 year)</t>
  </si>
  <si>
    <t>Youth
(16-20 yrs)</t>
  </si>
  <si>
    <t>Youth
(11-15 yrs)</t>
  </si>
  <si>
    <t>Child
(6-10 yrs)</t>
  </si>
  <si>
    <t>Toddler
(1-5 yrs)</t>
  </si>
  <si>
    <t>Notes</t>
  </si>
  <si>
    <t>HERO Link</t>
  </si>
  <si>
    <r>
      <t>IR</t>
    </r>
    <r>
      <rPr>
        <vertAlign val="subscript"/>
        <sz val="11"/>
        <color theme="1"/>
        <rFont val="Calibri"/>
        <family val="2"/>
        <scheme val="minor"/>
      </rPr>
      <t>dw-a</t>
    </r>
  </si>
  <si>
    <t>Drinking water intake rate (L/day) - acute</t>
  </si>
  <si>
    <t>U.S. EPA Exposure Factors Handbook Chapter 3 (2019), Table 3-17, Consumer 95th percentile; weighted averages for adults (years 21 to 49 and 50+), for toddlers (years 1-2, 2-3, and 3-&lt;6).</t>
  </si>
  <si>
    <t>U.S. EPA, 2019, 7267482</t>
  </si>
  <si>
    <r>
      <t>IR</t>
    </r>
    <r>
      <rPr>
        <vertAlign val="subscript"/>
        <sz val="11"/>
        <color theme="1"/>
        <rFont val="Calibri"/>
        <family val="2"/>
        <scheme val="minor"/>
      </rPr>
      <t>dw-c</t>
    </r>
  </si>
  <si>
    <t>Drinking water intake rate (L/day) - chronic</t>
  </si>
  <si>
    <t xml:space="preserve">U.S. EPA Exposure Factors Handbook Chapter 3 (2019), Table 3-9 per capita mean values; weighted averages for adults (years 21 to 49 and 50+), for toddlers (years 1-2, 2-3, and 3-&lt;6). </t>
  </si>
  <si>
    <t>BW</t>
  </si>
  <si>
    <t>Body weight (kg)</t>
  </si>
  <si>
    <t xml:space="preserve">U.S. EPA Exposure Factors Handbook Chapter 8 (2011), Table 8-1 mean body weight; weighted average for infants (months 0-&lt;1, 1-&lt;3, 3-&lt;6, 6-12), for toddlers (years 1-2, 2-3, and 3-&lt;6). </t>
  </si>
  <si>
    <t>U.S. EPA, 2011, 7485096</t>
  </si>
  <si>
    <r>
      <t>DW/BW</t>
    </r>
    <r>
      <rPr>
        <vertAlign val="subscript"/>
        <sz val="11"/>
        <color theme="1"/>
        <rFont val="Calibri"/>
        <family val="2"/>
        <scheme val="minor"/>
      </rPr>
      <t>acute</t>
    </r>
  </si>
  <si>
    <t>Drinking water intake/body weight (L/kg-day)</t>
  </si>
  <si>
    <t>Calculation: ingestion rate / body weight</t>
  </si>
  <si>
    <r>
      <t>DW/BW</t>
    </r>
    <r>
      <rPr>
        <vertAlign val="subscript"/>
        <sz val="11"/>
        <color theme="1"/>
        <rFont val="Calibri"/>
        <family val="2"/>
        <scheme val="minor"/>
      </rPr>
      <t>chronic</t>
    </r>
  </si>
  <si>
    <t>AT</t>
  </si>
  <si>
    <r>
      <t>Averaging time (days for ADR</t>
    </r>
    <r>
      <rPr>
        <vertAlign val="subscript"/>
        <sz val="11"/>
        <color theme="1"/>
        <rFont val="Calibri"/>
        <family val="2"/>
        <scheme val="minor"/>
      </rPr>
      <t>POT</t>
    </r>
    <r>
      <rPr>
        <sz val="11"/>
        <color theme="1"/>
        <rFont val="Calibri"/>
        <family val="2"/>
        <scheme val="minor"/>
      </rPr>
      <t>)</t>
    </r>
  </si>
  <si>
    <t>All 1 day, per E-FAST methodology (2014)</t>
  </si>
  <si>
    <t>U.S. EPA, 2014, 4565445</t>
  </si>
  <si>
    <t>ED</t>
  </si>
  <si>
    <r>
      <t>Exposure duration (years for ADD, LADC</t>
    </r>
    <r>
      <rPr>
        <vertAlign val="subscript"/>
        <sz val="11"/>
        <color theme="1"/>
        <rFont val="Calibri"/>
        <family val="2"/>
        <scheme val="minor"/>
      </rPr>
      <t>POT</t>
    </r>
    <r>
      <rPr>
        <sz val="11"/>
        <color theme="1"/>
        <rFont val="Calibri"/>
        <family val="2"/>
        <scheme val="minor"/>
      </rPr>
      <t xml:space="preserve"> and LADD</t>
    </r>
    <r>
      <rPr>
        <vertAlign val="subscript"/>
        <sz val="11"/>
        <color theme="1"/>
        <rFont val="Calibri"/>
        <family val="2"/>
        <scheme val="minor"/>
      </rPr>
      <t>POT</t>
    </r>
    <r>
      <rPr>
        <sz val="11"/>
        <color theme="1"/>
        <rFont val="Calibri"/>
        <family val="2"/>
        <scheme val="minor"/>
      </rPr>
      <t xml:space="preserve">) </t>
    </r>
  </si>
  <si>
    <t xml:space="preserve">Number of years in age group, up to the 95th percentile residential occupancy period. U.S. EPA Exposure Factors Handbook Chapter 16 (2011), Table 16-5. </t>
  </si>
  <si>
    <t>Averaging time (years for ADD)</t>
  </si>
  <si>
    <r>
      <t>Averaging time (years for LADD</t>
    </r>
    <r>
      <rPr>
        <vertAlign val="subscript"/>
        <sz val="11"/>
        <color theme="1"/>
        <rFont val="Calibri"/>
        <family val="2"/>
        <scheme val="minor"/>
      </rPr>
      <t>POT</t>
    </r>
    <r>
      <rPr>
        <sz val="11"/>
        <color theme="1"/>
        <rFont val="Calibri"/>
        <family val="2"/>
        <scheme val="minor"/>
      </rPr>
      <t xml:space="preserve"> and LADC</t>
    </r>
    <r>
      <rPr>
        <vertAlign val="subscript"/>
        <sz val="11"/>
        <color theme="1"/>
        <rFont val="Calibri"/>
        <family val="2"/>
        <scheme val="minor"/>
      </rPr>
      <t>POT</t>
    </r>
    <r>
      <rPr>
        <sz val="11"/>
        <color theme="1"/>
        <rFont val="Calibri"/>
        <family val="2"/>
        <scheme val="minor"/>
      </rPr>
      <t xml:space="preserve">) </t>
    </r>
  </si>
  <si>
    <t xml:space="preserve">U.S. EPA Exposure Factors Handbook Chapter 18 (2011), Table 18-1. </t>
  </si>
  <si>
    <t>CF1</t>
  </si>
  <si>
    <t>Conversion factor (mg/µg)</t>
  </si>
  <si>
    <t>CF2</t>
  </si>
  <si>
    <t>Conversion factor (days/year)</t>
  </si>
  <si>
    <t>DWT</t>
  </si>
  <si>
    <t>Drinking water treatment removal (%)</t>
  </si>
  <si>
    <t>Fish Ingestion Exposure Inputs - EFAST</t>
  </si>
  <si>
    <t>Fish ingestion rate (g/day) - acute</t>
  </si>
  <si>
    <t>Cited to 2011 EFH table 10-7</t>
  </si>
  <si>
    <t>Fish ingestion rate (g/day) - chronic</t>
  </si>
  <si>
    <t>Adult value cited to 2011 EFH table 10-31; no chronic data provided for other ages
(Yellow cells: tried scaling adult value by body weight ratio as first approximation. Scaling by acute ingestion rate ratio appears to give lower estimates.)</t>
  </si>
  <si>
    <t>EFAST considers 'small child 3-5 years' and 'infant 1-2 years' rather than toddler; results is the same when they're averaged as the fenceline inputs</t>
  </si>
  <si>
    <r>
      <t>IR/BW</t>
    </r>
    <r>
      <rPr>
        <vertAlign val="subscript"/>
        <sz val="11"/>
        <color theme="1"/>
        <rFont val="Calibri"/>
        <family val="2"/>
        <scheme val="minor"/>
      </rPr>
      <t>acute</t>
    </r>
  </si>
  <si>
    <t>Fish intake/body weight (L/kg-day)</t>
  </si>
  <si>
    <r>
      <t>IR/BW</t>
    </r>
    <r>
      <rPr>
        <vertAlign val="subscript"/>
        <sz val="11"/>
        <color theme="1"/>
        <rFont val="Calibri"/>
        <family val="2"/>
        <scheme val="minor"/>
      </rPr>
      <t>chronic</t>
    </r>
  </si>
  <si>
    <t>Bioconcentration Factor</t>
  </si>
  <si>
    <r>
      <t>IR</t>
    </r>
    <r>
      <rPr>
        <vertAlign val="subscript"/>
        <sz val="11"/>
        <color theme="1"/>
        <rFont val="Calibri"/>
        <family val="2"/>
        <scheme val="minor"/>
      </rPr>
      <t>inc</t>
    </r>
  </si>
  <si>
    <t>Ingestion rate (L/hr)</t>
  </si>
  <si>
    <t xml:space="preserve">U.S. EPA Exposure Factors Handbook Chapter 3 (2019), Table 3-7, Upper percentile ingestion while swimming. </t>
  </si>
  <si>
    <t xml:space="preserve">U.S. EPA Exposure Factors Handbook Chapter 8 (2011), Table 8-1 mean body weight. </t>
  </si>
  <si>
    <t>ET</t>
  </si>
  <si>
    <t>Exposure time (hrs/day)</t>
  </si>
  <si>
    <t>High-end default short-term duration from U.S. EPA Swimmer Exposure Assessment Model (SWIMODEL), 2015; based on competitive swimmers in the age class.</t>
  </si>
  <si>
    <t>U.S. EPA, 2015, 6811897</t>
  </si>
  <si>
    <r>
      <t>IR</t>
    </r>
    <r>
      <rPr>
        <vertAlign val="subscript"/>
        <sz val="11"/>
        <color theme="1"/>
        <rFont val="Calibri"/>
        <family val="2"/>
        <scheme val="minor"/>
      </rPr>
      <t>inc-daily</t>
    </r>
  </si>
  <si>
    <t>Incidental daily ingestion rate (L/day)</t>
  </si>
  <si>
    <t>Calculation: ingestion rate * exposure time</t>
  </si>
  <si>
    <t xml:space="preserve"> </t>
  </si>
  <si>
    <t>IR/BW</t>
  </si>
  <si>
    <t>Weighted incidental daily ingestion rate (L/kg-day)</t>
  </si>
  <si>
    <t>Exposure duration (years for ADD)</t>
  </si>
  <si>
    <t>SA</t>
  </si>
  <si>
    <r>
      <t>Skin surface area exposed (cm</t>
    </r>
    <r>
      <rPr>
        <vertAlign val="superscript"/>
        <sz val="11"/>
        <color theme="1"/>
        <rFont val="Calibri"/>
        <family val="2"/>
        <scheme val="minor"/>
      </rPr>
      <t>2</t>
    </r>
    <r>
      <rPr>
        <sz val="11"/>
        <color theme="1"/>
        <rFont val="Calibri"/>
        <family val="2"/>
        <scheme val="minor"/>
      </rPr>
      <t>)</t>
    </r>
  </si>
  <si>
    <t xml:space="preserve">U.S. EPA Swimmer Exposure Assessment Model (SWIMODEL), 2015. </t>
  </si>
  <si>
    <t>High-end default short-term duration from U.S. EPA Swimmer Exposure Assessment Model (SWIMODEL), 2015.</t>
  </si>
  <si>
    <t>Number of years in age group, up to the 95th percentile residential occupancy period. U.S. EPA Exposure Factors Handbook Chapter 16 (2011), Table 16-5.</t>
  </si>
  <si>
    <t>Kp</t>
  </si>
  <si>
    <t>Permeability coefficient (cm/hr)</t>
  </si>
  <si>
    <r>
      <t>Conversion factor (L/cm</t>
    </r>
    <r>
      <rPr>
        <vertAlign val="superscript"/>
        <sz val="11"/>
        <color theme="1"/>
        <rFont val="Calibri"/>
        <family val="2"/>
        <scheme val="minor"/>
      </rPr>
      <t>3</t>
    </r>
    <r>
      <rPr>
        <sz val="11"/>
        <color theme="1"/>
        <rFont val="Calibri"/>
        <family val="2"/>
        <scheme val="minor"/>
      </rPr>
      <t>)</t>
    </r>
  </si>
  <si>
    <t>CF3</t>
  </si>
  <si>
    <t>Relevant Estimate</t>
  </si>
  <si>
    <t>Organ System</t>
  </si>
  <si>
    <t>Endpoint</t>
  </si>
  <si>
    <t>Gen Pop HED (mg/kg)</t>
  </si>
  <si>
    <t>Benchmark</t>
  </si>
  <si>
    <t>If margin of exposure (MOE) &lt; benchmark, cells containing those values will be shaded</t>
  </si>
  <si>
    <t>Chronic</t>
  </si>
  <si>
    <t>Cancer (per unit)</t>
  </si>
  <si>
    <t>If cancer risk &gt; benchmark, cells containing those values will be shaded</t>
  </si>
  <si>
    <t>Cancer</t>
  </si>
  <si>
    <t>Drinking Water</t>
  </si>
  <si>
    <t>=</t>
  </si>
  <si>
    <t>SWC</t>
  </si>
  <si>
    <t>Surface water concentration (ppb or µg/L; 30Q5 conc for ADR, harmonic mean for ADD, LADD, LADC)</t>
  </si>
  <si>
    <t xml:space="preserve">Removal during drinking water treatment (%) </t>
  </si>
  <si>
    <r>
      <t>IR</t>
    </r>
    <r>
      <rPr>
        <vertAlign val="subscript"/>
        <sz val="11"/>
        <color theme="1"/>
        <rFont val="Times New Roman"/>
        <family val="1"/>
      </rPr>
      <t>dw</t>
    </r>
  </si>
  <si>
    <t>Drinking water intake rate (L/day)</t>
  </si>
  <si>
    <t>RD</t>
  </si>
  <si>
    <r>
      <t>Release days (days/yr for ADD, LADD and LADC</t>
    </r>
    <r>
      <rPr>
        <vertAlign val="subscript"/>
        <sz val="11"/>
        <color theme="1"/>
        <rFont val="Times New Roman"/>
        <family val="1"/>
      </rPr>
      <t xml:space="preserve">; </t>
    </r>
    <r>
      <rPr>
        <sz val="11"/>
        <color theme="1"/>
        <rFont val="Times New Roman"/>
        <family val="1"/>
      </rPr>
      <t>1 day for ADR)</t>
    </r>
  </si>
  <si>
    <t>Exposure duration (years for ADD, LADD and LADC; 1 day for ADR)</t>
  </si>
  <si>
    <t>Conversion factor (1.0E-03 mg/µg)</t>
  </si>
  <si>
    <t>Conversion factor (365 days/year)</t>
  </si>
  <si>
    <t>Fish Ingestion</t>
  </si>
  <si>
    <t>Surface water concentration (ppb or µg/L)</t>
  </si>
  <si>
    <r>
      <t>IR</t>
    </r>
    <r>
      <rPr>
        <vertAlign val="subscript"/>
        <sz val="11"/>
        <color theme="1"/>
        <rFont val="Times New Roman"/>
        <family val="1"/>
      </rPr>
      <t>fish</t>
    </r>
  </si>
  <si>
    <t>Fish ingestion rate (kg/day)</t>
  </si>
  <si>
    <t>The distinction between acute and chronic fish ingestion is made on the basis of daily ingestion rate. The mean long-term fish ingestion rate is used to calculate chronic exposures and the mean serving size is used to calculate acute fish ingestion exposures for adults. This is in contrast to drinking water estimates, where the distinction between acute and chronic values is made on the basis of stream flows and on ingestion rates. The reason for this difference is that it takes time for chemical concentrations to accumulate in fish; therefore, the harmonic mean flow is used to calculate concentrations for both acute and chronic scenarios. It is not appropriate to use a very low streamflow value that occurs rarely as the basis for calculating a chemical residue in fish.</t>
  </si>
  <si>
    <t>ADR</t>
  </si>
  <si>
    <t>Acute Dose Rate (mg/kg/day)</t>
  </si>
  <si>
    <t>ADD</t>
  </si>
  <si>
    <t>Average Daily Dose (mg/kg/day)</t>
  </si>
  <si>
    <t>IR</t>
  </si>
  <si>
    <t>Daily ingestion rate (L/day)</t>
  </si>
  <si>
    <t>Release days (days/yr)</t>
  </si>
  <si>
    <t>Exposure duration (years)</t>
  </si>
  <si>
    <t>Averaging time (years)</t>
  </si>
  <si>
    <t>Chemical concentration in water (µg/L)</t>
  </si>
  <si>
    <r>
      <t>Skin surface area exposed (cm</t>
    </r>
    <r>
      <rPr>
        <vertAlign val="superscript"/>
        <sz val="11"/>
        <color theme="1"/>
        <rFont val="Times New Roman"/>
        <family val="1"/>
      </rPr>
      <t>2</t>
    </r>
    <r>
      <rPr>
        <sz val="11"/>
        <color theme="1"/>
        <rFont val="Times New Roman"/>
        <family val="1"/>
      </rPr>
      <t>)</t>
    </r>
  </si>
  <si>
    <r>
      <t>Conversion factor (1.0E-03 L/cm</t>
    </r>
    <r>
      <rPr>
        <vertAlign val="superscript"/>
        <sz val="11"/>
        <color theme="1"/>
        <rFont val="Times New Roman"/>
        <family val="1"/>
      </rPr>
      <t>3</t>
    </r>
    <r>
      <rPr>
        <sz val="11"/>
        <color theme="1"/>
        <rFont val="Times New Roman"/>
        <family val="1"/>
      </rPr>
      <t>)</t>
    </r>
  </si>
  <si>
    <t>Facility</t>
  </si>
  <si>
    <t>RI0023604</t>
  </si>
  <si>
    <t>NOURYON SURFACE CHEMISTRY LLC</t>
  </si>
  <si>
    <t>AVANTOR PERFORMANCE MATERIALS</t>
  </si>
  <si>
    <t>Risk Calculation and Characterization Inputs (Oral)</t>
  </si>
  <si>
    <t>From Table 22 in Draft 1,1-Dichloroethane RE</t>
  </si>
  <si>
    <t>Estimate of chemical's bioconcentration potential (L/kg)</t>
  </si>
  <si>
    <t>IMTT-ILLINOIS LLC</t>
  </si>
  <si>
    <t>QUALAWASH HOLDINGS LLC - QUALA - GEISMAR TERMINAL 260</t>
  </si>
  <si>
    <t>TESORO LOGISTICS OPERATIONS LLC MARTINEZ TERMINAL</t>
  </si>
  <si>
    <t>BAKELITE SYNTHETICS</t>
  </si>
  <si>
    <t>BERCEN CHEMICALS LLC</t>
  </si>
  <si>
    <t>BRASKEM AMERICA INC - LAPORTE SITE</t>
  </si>
  <si>
    <t>BVPV STYRENICS LLC/BEAVER</t>
  </si>
  <si>
    <t>CHEMOURS-CHAMBERS WORKS</t>
  </si>
  <si>
    <t>DDP SPECIALTY ELECTRONIC MATERIALS US LLC</t>
  </si>
  <si>
    <t>DELAWARE RIVER PLANT</t>
  </si>
  <si>
    <t>ECO SERVICES OPERATIONS HOUSTON</t>
  </si>
  <si>
    <t>EQUISTAR CHEMICALS, LP - MORRIS PLANT</t>
  </si>
  <si>
    <t>EQUISTAR CHEMICALS-LAPORTE</t>
  </si>
  <si>
    <t>FUTUREFUEL CHEMICAL COMPANY</t>
  </si>
  <si>
    <t>GREEN AMERICA RECYCLING LLC</t>
  </si>
  <si>
    <t>HUNTSMAN PETROCHEMICAL LLC - CONROE PLANT</t>
  </si>
  <si>
    <t>INVISTA HOUSTON</t>
  </si>
  <si>
    <t>ISP CHEMICALS LLC</t>
  </si>
  <si>
    <t>LA PORTE PLANT</t>
  </si>
  <si>
    <t>LOTTE CHEMICAL LOUISIANA LLC</t>
  </si>
  <si>
    <t>MILLIKEN &amp; COMPANY/MAGNOLIA PLANT</t>
  </si>
  <si>
    <t>NORTH STORAGE FACILITY</t>
  </si>
  <si>
    <t>OAK POINT PLANT</t>
  </si>
  <si>
    <t>OWENSBORO SPECIALTY POLYMERS INC.</t>
  </si>
  <si>
    <t>PHILLIPS 66 BAYWAY REFINERY</t>
  </si>
  <si>
    <t>SABIC INNOVATIVE PLASTICS - MT. VERNON</t>
  </si>
  <si>
    <t>SHELL CHEMICAL APPALACHIA LLC</t>
  </si>
  <si>
    <t>SI GROUP INC - SOUTH PLANT</t>
  </si>
  <si>
    <t>SYNGENTA CROP PROTECTION, LLC. - ST GABRIEL PLANT</t>
  </si>
  <si>
    <t>TAMINCO EASTMAN US - ST GABRIEL PLANT</t>
  </si>
  <si>
    <t>VALERO REFINING COMPANY-CALIF</t>
  </si>
  <si>
    <t>1200 NORTH HENRY VENTURE LLC</t>
  </si>
  <si>
    <t>1900 CRYSTAL DRIVE - TOWERS</t>
  </si>
  <si>
    <t>ALEXANDRIA BUS DEPOT</t>
  </si>
  <si>
    <t>ALLAN MYERS - LASKIN ROAD IMPROVEMENTS</t>
  </si>
  <si>
    <t>HANSON PERMANENTE CEMENT</t>
  </si>
  <si>
    <t>ALLEGIANT STADIUM</t>
  </si>
  <si>
    <t>ALTA CROSSROADS PARTS A AND C</t>
  </si>
  <si>
    <t>ALOUN KAUAI FARMING LLC</t>
  </si>
  <si>
    <t>BATH COUNTY INDUSTRIAL PARK</t>
  </si>
  <si>
    <t>CROCKETT COGEN PROJECT</t>
  </si>
  <si>
    <t>MCDONALD FARMS ENTERPRISES INC</t>
  </si>
  <si>
    <t>NAVY PUBLIC WORKS CENTER</t>
  </si>
  <si>
    <t>APS FOUR CORNERS POWER PLANT</t>
  </si>
  <si>
    <t>BEREA MUNICIPAL UTILITIES WWTP</t>
  </si>
  <si>
    <t>CYNTHIANA STP (NEW)</t>
  </si>
  <si>
    <t>HARRAH'S NORTHERN CALIFORNIA WWTP</t>
  </si>
  <si>
    <t>JERRY L RILEY STP</t>
  </si>
  <si>
    <t>OLDHAM COUNTY ENVIRONMENTAL AUTHORITY REGIONAL WWTP</t>
  </si>
  <si>
    <t>RICHMOND OTTER CREEK STP</t>
  </si>
  <si>
    <t>SAND ISLAND WASTE WATER TREATMENT PLANT</t>
  </si>
  <si>
    <t>SANTA ROSA WATER - LAGUNA TREATMENT PLANT</t>
  </si>
  <si>
    <t>STRODES CREEK STP</t>
  </si>
  <si>
    <t>VICTOR VALLEY WASTE WATER RA</t>
  </si>
  <si>
    <t>COSTCO WHOLESALE #1115</t>
  </si>
  <si>
    <t>FOUNDERS ROW II CITY OF FALLS CHURCH</t>
  </si>
  <si>
    <t>GOLDEN NUGGET</t>
  </si>
  <si>
    <t>JASPER COLUMBIA PIKE</t>
  </si>
  <si>
    <t>LARIMER ENERGY FACILITY</t>
  </si>
  <si>
    <t>LAS VEGAS CONVENTION AND VISITORS AUTHORITY REMEDIATION SYSTEM</t>
  </si>
  <si>
    <t>FORMER WESTINGHOUSE ELEVATOR PLT</t>
  </si>
  <si>
    <t>METROPOLITAN PARK 678</t>
  </si>
  <si>
    <t>POTOMAC YARDS LAND BAY F EAST INFRASTRUCTURE</t>
  </si>
  <si>
    <t>HERITAGE AT SILVER SPRING TITLEHOLDER, LLC</t>
  </si>
  <si>
    <t>POTOMAC YARDS LANDBAY H/I</t>
  </si>
  <si>
    <t>TYSONS CENTRAL OFFICE BUILDING A</t>
  </si>
  <si>
    <t>VIENNA MARKET</t>
  </si>
  <si>
    <t>WESTLAKE US 2 LLC</t>
  </si>
  <si>
    <t>FREEPORT_OLIN BC</t>
  </si>
  <si>
    <t>Drinking Water Calculations</t>
  </si>
  <si>
    <t>FRS.ID</t>
  </si>
  <si>
    <t>Facility.Name</t>
  </si>
  <si>
    <t>NPDES.Permit.Number</t>
  </si>
  <si>
    <t>Days</t>
  </si>
  <si>
    <t>Daily.release (kg/day)</t>
  </si>
  <si>
    <t>Pick30Q5mld</t>
  </si>
  <si>
    <t>PickHMmld</t>
  </si>
  <si>
    <t>HMC (ug/L)</t>
  </si>
  <si>
    <t>30Q5 conc (ug/L)</t>
  </si>
  <si>
    <t>Pick7Q10mld</t>
  </si>
  <si>
    <t>.source</t>
  </si>
  <si>
    <t>QC.Notes</t>
  </si>
  <si>
    <t>Pick30Q5mld_m3_day</t>
  </si>
  <si>
    <t>PickHMmld_m3_day</t>
  </si>
  <si>
    <t>Pick7Q10mld_m3_day</t>
  </si>
  <si>
    <t>PlantFlowUsed</t>
  </si>
  <si>
    <t>VAG830575</t>
  </si>
  <si>
    <t>VAG830560</t>
  </si>
  <si>
    <t>VAG830554</t>
  </si>
  <si>
    <t>VAG830561</t>
  </si>
  <si>
    <t>EffluentConc</t>
  </si>
  <si>
    <t>NV0024239</t>
  </si>
  <si>
    <t>VAG830598</t>
  </si>
  <si>
    <t>HI0110086</t>
  </si>
  <si>
    <t>KY0105856</t>
  </si>
  <si>
    <t>KY0104027</t>
  </si>
  <si>
    <t>KY0111716</t>
  </si>
  <si>
    <t>KY0107107</t>
  </si>
  <si>
    <t>VAG830567</t>
  </si>
  <si>
    <t>Deer Creek (18040013000703)</t>
  </si>
  <si>
    <t>VAG830597</t>
  </si>
  <si>
    <t>CAC439621</t>
  </si>
  <si>
    <t>Hangtown creek (18020129000291)</t>
  </si>
  <si>
    <t>CO0049056</t>
  </si>
  <si>
    <t>NV0024232</t>
  </si>
  <si>
    <t>VAG830559</t>
  </si>
  <si>
    <t>VAG830566</t>
  </si>
  <si>
    <t>Four Mile Run (02070010001015)</t>
  </si>
  <si>
    <t>VAG830562</t>
  </si>
  <si>
    <t>Four Mile Run (	02070010001015)</t>
  </si>
  <si>
    <t>Black Run (2070005000501)</t>
  </si>
  <si>
    <t>VAG830596</t>
  </si>
  <si>
    <t>LAJ660151</t>
  </si>
  <si>
    <t>Oyster Creek (12040205000450)</t>
  </si>
  <si>
    <t>Release Days</t>
  </si>
  <si>
    <t>Max Release Oral Incidental Ingestion Calculations</t>
  </si>
  <si>
    <t>Acute Dermal</t>
  </si>
  <si>
    <t>Dermal (based on oral data)</t>
  </si>
  <si>
    <t>Facility Operating Days (Max Days) Release Scenario</t>
  </si>
  <si>
    <t>Reporting.Year</t>
  </si>
  <si>
    <t>CITY OF KINGSVILLE 3.0 MGD WASTEWATER TREATMENT PLANT</t>
  </si>
  <si>
    <t>TX0023418</t>
  </si>
  <si>
    <t>WESTINGHOUSE ELECTRIC CO. L.L.C.</t>
  </si>
  <si>
    <t>MO0000761</t>
  </si>
  <si>
    <t>PURITY ISOBUTYLENE PLANT/PASADENA TERMINAL</t>
  </si>
  <si>
    <t>WASTE MANAGEMENT - GROWS FAIRLESS HILL LANDFILL</t>
  </si>
  <si>
    <t>PA0043818</t>
  </si>
  <si>
    <t>GM COMPONENTS HOLDINGS LLC</t>
  </si>
  <si>
    <t>NY0000558</t>
  </si>
  <si>
    <t>FOUNDRY 2 ST</t>
  </si>
  <si>
    <t>CO0049038</t>
  </si>
  <si>
    <t>WAYLAND RECYCLING SITE-RRD</t>
  </si>
  <si>
    <t>MI0060251</t>
  </si>
  <si>
    <t>PA0244856</t>
  </si>
  <si>
    <t>Manufacturing</t>
  </si>
  <si>
    <t>CARRIER CORPORATION</t>
  </si>
  <si>
    <t>NY0001163</t>
  </si>
  <si>
    <t>INTERMATIC INC</t>
  </si>
  <si>
    <t>IL0059145</t>
  </si>
  <si>
    <t>METRO VIRGINIA OFFICE BUILDING</t>
  </si>
  <si>
    <t>VAG830558</t>
  </si>
  <si>
    <t>US DOE KANSAS CITY PLANT</t>
  </si>
  <si>
    <t>MO0004863</t>
  </si>
  <si>
    <t>EL CENTRO GENERATING STATION</t>
  </si>
  <si>
    <t>CA7000004</t>
  </si>
  <si>
    <t>CENTRAL CITY TUNNEL</t>
  </si>
  <si>
    <t>MNG790264</t>
  </si>
  <si>
    <t>CUSHING VILLAGE</t>
  </si>
  <si>
    <t>MAG912067</t>
  </si>
  <si>
    <t>INSTITUTE FOR DEFENSE ANALYSES POTOMAC YARD</t>
  </si>
  <si>
    <t>VAG830548</t>
  </si>
  <si>
    <t>FILLMORE SHOPPING CENTER</t>
  </si>
  <si>
    <t>VAG830569</t>
  </si>
  <si>
    <t>2050 AND 2051 SOUTH BELL STREET</t>
  </si>
  <si>
    <t>VAG830588</t>
  </si>
  <si>
    <t>115KV UNDERGROUND TRANSMISSION LINE - ANDREW SQUARE TO DEWAR STREET</t>
  </si>
  <si>
    <t>MAG912023</t>
  </si>
  <si>
    <t>JMT PROPERTIES INC</t>
  </si>
  <si>
    <t>NY0162540</t>
  </si>
  <si>
    <t>MOOG INC</t>
  </si>
  <si>
    <t>NY0090191</t>
  </si>
  <si>
    <t>MAHLE INC-MUSKEGON HTS COMPLEX</t>
  </si>
  <si>
    <t>MI0004057</t>
  </si>
  <si>
    <t>CAESARS PALACE HOTEL AND CASINO</t>
  </si>
  <si>
    <t>US AIR FORCE OFFUTT AFB NE</t>
  </si>
  <si>
    <t>NE0121789</t>
  </si>
  <si>
    <t>NORTH LAKE HOLLY IMPROVEMENT  - SECTION III B</t>
  </si>
  <si>
    <t>VAG830568</t>
  </si>
  <si>
    <t>SABIC HIGH PERFORMANCE PLASTICS</t>
  </si>
  <si>
    <t>NY0007072</t>
  </si>
  <si>
    <t>WOODWARD INC</t>
  </si>
  <si>
    <t>IL0002976</t>
  </si>
  <si>
    <t>MDOT-SECONDARY COMPLEX</t>
  </si>
  <si>
    <t>MI0046841</t>
  </si>
  <si>
    <t>D H HOLDINGS GWRS - FAYETTE TUBULAR PRODUCTS INC</t>
  </si>
  <si>
    <t>OH0143880</t>
  </si>
  <si>
    <t>Spring creek (04100006000482)</t>
  </si>
  <si>
    <t>HILLENBRAND INC. - REMEDIATION PROJECT</t>
  </si>
  <si>
    <t>IN0057118</t>
  </si>
  <si>
    <t>IBM CORPORATION</t>
  </si>
  <si>
    <t>VA0085901</t>
  </si>
  <si>
    <t>CHEMTOOL</t>
  </si>
  <si>
    <t>IL0064564</t>
  </si>
  <si>
    <t>Rock river( 07090002008267)</t>
  </si>
  <si>
    <t>STURGIS-BIG HILL ROAD LF</t>
  </si>
  <si>
    <t>MI0047716</t>
  </si>
  <si>
    <t>BAYER MATERIALSCIENCE</t>
  </si>
  <si>
    <t>WV0005169</t>
  </si>
  <si>
    <t>BAYER CROPSCIENCE</t>
  </si>
  <si>
    <t>MO0002526</t>
  </si>
  <si>
    <t>DRESSER INC - GE OIL &amp; GAS</t>
  </si>
  <si>
    <t>LAG420116</t>
  </si>
  <si>
    <t>STURGIS WELL FIELD-SF</t>
  </si>
  <si>
    <t>MI0053465</t>
  </si>
  <si>
    <t>DUPONT-CHEMOURS MONTAGUE SITE</t>
  </si>
  <si>
    <t>MI0000884</t>
  </si>
  <si>
    <t>BROWNING FERRIS INDUSTRIES KC</t>
  </si>
  <si>
    <t>MO0099503</t>
  </si>
  <si>
    <t>SOMERSET ST GROUNDWATER TREATMENT FACILITY</t>
  </si>
  <si>
    <t>NJG167916</t>
  </si>
  <si>
    <t>WOOD - H&amp;H TUBE GWCU</t>
  </si>
  <si>
    <t>MI0047392</t>
  </si>
  <si>
    <t>CORCO CHEMICAL CORP</t>
  </si>
  <si>
    <t>PA0055913</t>
  </si>
  <si>
    <t>TEXAS INSTRUMENTS, INC.</t>
  </si>
  <si>
    <t>MA0001791</t>
  </si>
  <si>
    <t>HYSTER-YALE GROUP, INC (BOLZONI-AURAMO)</t>
  </si>
  <si>
    <t>AL0069787</t>
  </si>
  <si>
    <t>MONUMENT CHEMICAL HOUSTON, LLC</t>
  </si>
  <si>
    <t>ELM HOLDINGS INC</t>
  </si>
  <si>
    <t>NY0001988</t>
  </si>
  <si>
    <t>AMPHENOL CORP - AEROSPACE OPERATIONS</t>
  </si>
  <si>
    <t>NY0003824</t>
  </si>
  <si>
    <t>BROWNING-FERRIS INDUSTRIES OF CA INC</t>
  </si>
  <si>
    <t>CA0029947</t>
  </si>
  <si>
    <t>HOOKER CHEM &amp; PLASTICS</t>
  </si>
  <si>
    <t>NY0001198</t>
  </si>
  <si>
    <t>EGLE-RRD-AUSTIN TUBE PROD</t>
  </si>
  <si>
    <t>MI0054224</t>
  </si>
  <si>
    <t>EGLE-RRD-GREGORY-MAIN ST GWCU</t>
  </si>
  <si>
    <t>MI0057392</t>
  </si>
  <si>
    <t>BRADFORD WHITE CORPORATION</t>
  </si>
  <si>
    <t>MI0004405</t>
  </si>
  <si>
    <t>CHICAGO PNEUMATIC TOOL CO</t>
  </si>
  <si>
    <t>NY0108537</t>
  </si>
  <si>
    <t>GOULD ELECTRONICS-HOWELL GWCU</t>
  </si>
  <si>
    <t>MI0059987</t>
  </si>
  <si>
    <t>SUNBEAM PRODUCTS INC.</t>
  </si>
  <si>
    <t>LA0086304</t>
  </si>
  <si>
    <t>DRESSER MANUFACTURING DIVISION</t>
  </si>
  <si>
    <t>PA0114332</t>
  </si>
  <si>
    <t>Little Hunting Creek (02070010000997)</t>
  </si>
  <si>
    <t>CADILLAC FINANCING AUTH GWCU</t>
  </si>
  <si>
    <t>MI0054925</t>
  </si>
  <si>
    <t>MALAKOFF DIGGINS STATE PARK</t>
  </si>
  <si>
    <t>CA0085332</t>
  </si>
  <si>
    <t>LEXMARK INTERNATIONAL INC</t>
  </si>
  <si>
    <t>KY0097624</t>
  </si>
  <si>
    <t>KELSEY-HAYES MILFORD GWCU</t>
  </si>
  <si>
    <t>MI0055883</t>
  </si>
  <si>
    <t>VERONA WELL FIELD RD/RA GROUP</t>
  </si>
  <si>
    <t>MI0042994</t>
  </si>
  <si>
    <t>LYNDONVILLE WATER TREATMENT PLANT</t>
  </si>
  <si>
    <t>VT0101249</t>
  </si>
  <si>
    <t>BOEING COMPANY (THE)</t>
  </si>
  <si>
    <t>OR0031828</t>
  </si>
  <si>
    <t>INTERTEK TESTING SERVICES</t>
  </si>
  <si>
    <t>NY0108995</t>
  </si>
  <si>
    <t>NALCO COMPANY</t>
  </si>
  <si>
    <t>SECO PRODS CORP</t>
  </si>
  <si>
    <t>MO0129313</t>
  </si>
  <si>
    <t>GARDEN STATE TILE DISTRIBUTORS INC</t>
  </si>
  <si>
    <t>NJG129526</t>
  </si>
  <si>
    <t>IRVIN'S CORP DBA IRVIN'S TINWARE</t>
  </si>
  <si>
    <t>PA0113913</t>
  </si>
  <si>
    <t>PAWLING ENGINEERED PRODUCTS INC</t>
  </si>
  <si>
    <t>NY0004618</t>
  </si>
  <si>
    <t>CITY ENVIRONMENTAL SERVICES LF, INC. OF HASTINGS</t>
  </si>
  <si>
    <t>MI0050199</t>
  </si>
  <si>
    <t>REVVITY, INC</t>
  </si>
  <si>
    <t>NY0270491</t>
  </si>
  <si>
    <t>JEFFERSON TERMINAL SOUTH</t>
  </si>
  <si>
    <t>TX0004669</t>
  </si>
  <si>
    <t>1515 WYNKOOP STREET</t>
  </si>
  <si>
    <t>COG603115</t>
  </si>
  <si>
    <t>REXAIR INC</t>
  </si>
  <si>
    <t>MI0047104</t>
  </si>
  <si>
    <t>STEARNS &amp; FOSTER BEDDING CO FORMER</t>
  </si>
  <si>
    <t>NJG132829</t>
  </si>
  <si>
    <t>THE MARTIN</t>
  </si>
  <si>
    <t>NV0023558</t>
  </si>
  <si>
    <t>PIANO FACTORY-GRAND HAVEN</t>
  </si>
  <si>
    <t>MI0054399</t>
  </si>
  <si>
    <t>COOPER INDUSTRIES LLC-GWCU</t>
  </si>
  <si>
    <t>MI0025321</t>
  </si>
  <si>
    <t>SOUTHERN ALLEGHENIES LDFL</t>
  </si>
  <si>
    <t>PA0093866</t>
  </si>
  <si>
    <t>FEDERAL PACIFIC ELEC ODELL DAM</t>
  </si>
  <si>
    <t>SC0047813</t>
  </si>
  <si>
    <t>MOTOR WHEEL DISPOSAL SITE</t>
  </si>
  <si>
    <t>MI0055077</t>
  </si>
  <si>
    <t>DIXON FESSLER USA</t>
  </si>
  <si>
    <t>PA0012149</t>
  </si>
  <si>
    <t>601 NASSAU ST ASSOC LLC</t>
  </si>
  <si>
    <t>NJG129127</t>
  </si>
  <si>
    <t>STP NO. 2 GWCU-LUDINGTON</t>
  </si>
  <si>
    <t>MI0055531</t>
  </si>
  <si>
    <t>ROBERT BOSCH CORPORATION CHASSIS DIVISION</t>
  </si>
  <si>
    <t>MI0058659</t>
  </si>
  <si>
    <t>ELECTROLUX HOME PRODUCTS (FORMERLY FRIGIDAIRE)</t>
  </si>
  <si>
    <t>MI0002135</t>
  </si>
  <si>
    <t>FORMER SUMITOMO MACHINERY CORP</t>
  </si>
  <si>
    <t>NJG317705</t>
  </si>
  <si>
    <t>Berrys Creek(02030103000233)</t>
  </si>
  <si>
    <t>BAKER PETROLITE LLC - RAYNE BLEND PLANT</t>
  </si>
  <si>
    <t>LA0064661</t>
  </si>
  <si>
    <t>WASHINGTON WWTP</t>
  </si>
  <si>
    <t>MO0025810</t>
  </si>
  <si>
    <t>EASTERN REGIONAL STP</t>
  </si>
  <si>
    <t>KY0105031</t>
  </si>
  <si>
    <t>LOCKHEED MARTIN CORP - FRENCH RD FAC</t>
  </si>
  <si>
    <t>NY0121894</t>
  </si>
  <si>
    <t>TRANE TECHNOLOGIES GWCU</t>
  </si>
  <si>
    <t>MI0003859</t>
  </si>
  <si>
    <t>THE YORK ON CITY PARK APTS   1781 YORK ST</t>
  </si>
  <si>
    <t>CO0049006</t>
  </si>
  <si>
    <t>RILLS BUS SERVICE</t>
  </si>
  <si>
    <t>MDGVW3674</t>
  </si>
  <si>
    <t>EMD ACQUISITION LLC</t>
  </si>
  <si>
    <t>THE NATURE CONSERVANCY</t>
  </si>
  <si>
    <t>VA0089796</t>
  </si>
  <si>
    <t>GENERAL ELECTRIC CO CPQP</t>
  </si>
  <si>
    <t>NY0007048</t>
  </si>
  <si>
    <t>EGLE-RRD-STAR WATCHCASE GWCU</t>
  </si>
  <si>
    <t>MI0060285</t>
  </si>
  <si>
    <t>Pere Marquette River (04060101008729)</t>
  </si>
  <si>
    <t>PENN COLOR INC FORMER MANVILLE, NJ FACILITY</t>
  </si>
  <si>
    <t>NJG156922</t>
  </si>
  <si>
    <t>RAYTHEON TECHNOLOGIES CORPORATION</t>
  </si>
  <si>
    <t>IN0062651</t>
  </si>
  <si>
    <t>MONARCH CHEMICALS</t>
  </si>
  <si>
    <t>NY0257206</t>
  </si>
  <si>
    <t>SASOL CHEM USA LLC/OIL CITY</t>
  </si>
  <si>
    <t>PA0103381</t>
  </si>
  <si>
    <t>GREATER BATON ROUGE PORT COMMISSION - BARGE TERMINAL PROPERTY</t>
  </si>
  <si>
    <t>LA0115606</t>
  </si>
  <si>
    <t>W HOTLE BLOCK 21</t>
  </si>
  <si>
    <t>TX0131547</t>
  </si>
  <si>
    <t>MEXICHEM - SPECIALTY RESINS INC.</t>
  </si>
  <si>
    <t>NJ0004286</t>
  </si>
  <si>
    <t>EASTBORO IV - 8285 GREENSBORO DR</t>
  </si>
  <si>
    <t>VA0090093</t>
  </si>
  <si>
    <t>INVISTA S.A.R.L. SEAFORD PLANT</t>
  </si>
  <si>
    <t>DE0000035</t>
  </si>
  <si>
    <t>BETTIS ATOMIC POWER LAB/W MIFFLIN</t>
  </si>
  <si>
    <t>PA0000914</t>
  </si>
  <si>
    <t>HOLTRACHEM MANUFACTURING CO</t>
  </si>
  <si>
    <t>ME0000639</t>
  </si>
  <si>
    <t>KINDER MORGAN SEVEN OAKS TERMINAL</t>
  </si>
  <si>
    <t>FORMER NAVAL INDUSTRIAL RESERVE ORDNANCE PLANT</t>
  </si>
  <si>
    <t>MNG790159</t>
  </si>
  <si>
    <t>FORMER REXON FACILITY AKA ENJEMS MILLWORKS</t>
  </si>
  <si>
    <t>NJG218316</t>
  </si>
  <si>
    <t>UNIVAR SOLUTIONS USA</t>
  </si>
  <si>
    <t>CITY OF RED BLUFF WASTEWATER RECLAMATION PLANT</t>
  </si>
  <si>
    <t>CA0078891</t>
  </si>
  <si>
    <t>WACKER CHEM CORP</t>
  </si>
  <si>
    <t>MI0026034</t>
  </si>
  <si>
    <t>BASF HOUSTON POLYURETHANE</t>
  </si>
  <si>
    <t>ocular</t>
  </si>
  <si>
    <t>lacrimation</t>
  </si>
  <si>
    <t>immune</t>
  </si>
  <si>
    <t>humoral immunity</t>
  </si>
  <si>
    <t>Brays Bayou ( 12040104000084)</t>
  </si>
  <si>
    <t>110017979810</t>
  </si>
  <si>
    <t>110004306938</t>
  </si>
  <si>
    <t>110000730460</t>
  </si>
  <si>
    <t>110034641635</t>
  </si>
  <si>
    <t>110000749021</t>
  </si>
  <si>
    <t>110064624018</t>
  </si>
  <si>
    <t>110018199377</t>
  </si>
  <si>
    <t>110000613685</t>
  </si>
  <si>
    <t>110000449435</t>
  </si>
  <si>
    <t>110064644782</t>
  </si>
  <si>
    <t>110000440416</t>
  </si>
  <si>
    <t>110000460901</t>
  </si>
  <si>
    <t>110002672484</t>
  </si>
  <si>
    <t>110000433013</t>
  </si>
  <si>
    <t>110005812371</t>
  </si>
  <si>
    <t>110000378467</t>
  </si>
  <si>
    <t>110007300330</t>
  </si>
  <si>
    <t>110009162903</t>
  </si>
  <si>
    <t>110070215141</t>
  </si>
  <si>
    <t>110015972562</t>
  </si>
  <si>
    <t>110059861065</t>
  </si>
  <si>
    <t>110064134459</t>
  </si>
  <si>
    <t>110059844156</t>
  </si>
  <si>
    <t>110000326521</t>
  </si>
  <si>
    <t>110011779147</t>
  </si>
  <si>
    <t>110000324391</t>
  </si>
  <si>
    <t>110008011490</t>
  </si>
  <si>
    <t>110000574423</t>
  </si>
  <si>
    <t>110000373621</t>
  </si>
  <si>
    <t>110000748095</t>
  </si>
  <si>
    <t>110007915505</t>
  </si>
  <si>
    <t>110017432937</t>
  </si>
  <si>
    <t>110000452082</t>
  </si>
  <si>
    <t>110012330520</t>
  </si>
  <si>
    <t>110071349304</t>
  </si>
  <si>
    <t>110000730451</t>
  </si>
  <si>
    <t>110033145353</t>
  </si>
  <si>
    <t>110010059649</t>
  </si>
  <si>
    <t>110001163062</t>
  </si>
  <si>
    <t>110005972965</t>
  </si>
  <si>
    <t>110000484039</t>
  </si>
  <si>
    <t>110055988016</t>
  </si>
  <si>
    <t>110064622519</t>
  </si>
  <si>
    <t>110064252419</t>
  </si>
  <si>
    <t>110009547222</t>
  </si>
  <si>
    <t>110013848453</t>
  </si>
  <si>
    <t>110064616296</t>
  </si>
  <si>
    <t>110037256867</t>
  </si>
  <si>
    <t>110028243791</t>
  </si>
  <si>
    <t>110017217545</t>
  </si>
  <si>
    <t>110039782349</t>
  </si>
  <si>
    <t>110001103911</t>
  </si>
  <si>
    <t>110000730745</t>
  </si>
  <si>
    <t>110055984957</t>
  </si>
  <si>
    <t>110011373637</t>
  </si>
  <si>
    <t>110000519920</t>
  </si>
  <si>
    <t>110039801462</t>
  </si>
  <si>
    <t>110000520026</t>
  </si>
  <si>
    <t>110054272210</t>
  </si>
  <si>
    <t>110027858432</t>
  </si>
  <si>
    <t>110030437524</t>
  </si>
  <si>
    <t>110066354359</t>
  </si>
  <si>
    <t>110000517637</t>
  </si>
  <si>
    <t>110012876557</t>
  </si>
  <si>
    <t>110001177958</t>
  </si>
  <si>
    <t>110030476465</t>
  </si>
  <si>
    <t>110013128169</t>
  </si>
  <si>
    <t>110002043217</t>
  </si>
  <si>
    <t>110000525842</t>
  </si>
  <si>
    <t>110055992993</t>
  </si>
  <si>
    <t>110000730825</t>
  </si>
  <si>
    <t>110070619860</t>
  </si>
  <si>
    <t>110039757992</t>
  </si>
  <si>
    <t>110056125376</t>
  </si>
  <si>
    <t>110070162955</t>
  </si>
  <si>
    <t>110070097711</t>
  </si>
  <si>
    <t>110070053140</t>
  </si>
  <si>
    <t>110012150858</t>
  </si>
  <si>
    <t>110031267304</t>
  </si>
  <si>
    <t>110000339027</t>
  </si>
  <si>
    <t>110000338536</t>
  </si>
  <si>
    <t>110000611703</t>
  </si>
  <si>
    <t>110005726802</t>
  </si>
  <si>
    <t>110010731262</t>
  </si>
  <si>
    <t>110020728943</t>
  </si>
  <si>
    <t>110013786698</t>
  </si>
  <si>
    <t>110006777247</t>
  </si>
  <si>
    <t>110041973460</t>
  </si>
  <si>
    <t>110022302417</t>
  </si>
  <si>
    <t>110000746211</t>
  </si>
  <si>
    <t>110000432504</t>
  </si>
  <si>
    <t>110000547196</t>
  </si>
  <si>
    <t>110041049950</t>
  </si>
  <si>
    <t>110000500459</t>
  </si>
  <si>
    <t>110044852068</t>
  </si>
  <si>
    <t>110000433022</t>
  </si>
  <si>
    <t>110000403670</t>
  </si>
  <si>
    <t>110009974117</t>
  </si>
  <si>
    <t>110000400012</t>
  </si>
  <si>
    <t>110000747835</t>
  </si>
  <si>
    <t>110000741608</t>
  </si>
  <si>
    <t>110039998214</t>
  </si>
  <si>
    <t>110000732208</t>
  </si>
  <si>
    <t>110000761104</t>
  </si>
  <si>
    <t>110000732226</t>
  </si>
  <si>
    <t>110000736730</t>
  </si>
  <si>
    <t>110039705049</t>
  </si>
  <si>
    <t>110001123276</t>
  </si>
  <si>
    <t>110001855635</t>
  </si>
  <si>
    <t>110003250277</t>
  </si>
  <si>
    <t>110003251427</t>
  </si>
  <si>
    <t>110000557013</t>
  </si>
  <si>
    <t>110064612557</t>
  </si>
  <si>
    <t>110039639736</t>
  </si>
  <si>
    <t>110000571373</t>
  </si>
  <si>
    <t>110000732244</t>
  </si>
  <si>
    <t>110000732253</t>
  </si>
  <si>
    <t>110000732271</t>
  </si>
  <si>
    <t>110000732299</t>
  </si>
  <si>
    <t>110064265496</t>
  </si>
  <si>
    <t>110009696356</t>
  </si>
  <si>
    <t>110006644872</t>
  </si>
  <si>
    <t>110006367136</t>
  </si>
  <si>
    <t>110006749162</t>
  </si>
  <si>
    <t>110064268260</t>
  </si>
  <si>
    <t>110020941383</t>
  </si>
  <si>
    <t>110000732324</t>
  </si>
  <si>
    <t>110009938719</t>
  </si>
  <si>
    <t>110009938737</t>
  </si>
  <si>
    <t>110006751737</t>
  </si>
  <si>
    <t>110009938808</t>
  </si>
  <si>
    <t>110000759723</t>
  </si>
  <si>
    <t>110009938470</t>
  </si>
  <si>
    <t>110009938265</t>
  </si>
  <si>
    <t>110000542896</t>
  </si>
  <si>
    <t>110002108059</t>
  </si>
  <si>
    <t>110045085457</t>
  </si>
  <si>
    <t>110000736776</t>
  </si>
  <si>
    <t>110000732351</t>
  </si>
  <si>
    <t>110000719045</t>
  </si>
  <si>
    <t>110009937499</t>
  </si>
  <si>
    <t>110039994897</t>
  </si>
  <si>
    <t>110043734983</t>
  </si>
  <si>
    <t>110000732379</t>
  </si>
  <si>
    <t>110040000398</t>
  </si>
  <si>
    <t>110000759741</t>
  </si>
  <si>
    <t>110000551082</t>
  </si>
  <si>
    <t>110043544144</t>
  </si>
  <si>
    <t>110002041380</t>
  </si>
  <si>
    <t>110043485421</t>
  </si>
  <si>
    <t>110043486457</t>
  </si>
  <si>
    <t>110009933484</t>
  </si>
  <si>
    <t>110009933402</t>
  </si>
  <si>
    <t>110039705361</t>
  </si>
  <si>
    <t>110015632216</t>
  </si>
  <si>
    <t>110013680837</t>
  </si>
  <si>
    <t>110016759444</t>
  </si>
  <si>
    <t>110020737540</t>
  </si>
  <si>
    <t>110022905588</t>
  </si>
  <si>
    <t>110023140420</t>
  </si>
  <si>
    <t>110030443544</t>
  </si>
  <si>
    <t>110031112659</t>
  </si>
  <si>
    <t>110055043705</t>
  </si>
  <si>
    <t>110064596361</t>
  </si>
  <si>
    <t>110045091379</t>
  </si>
  <si>
    <t>110064615590</t>
  </si>
  <si>
    <t>110000494894</t>
  </si>
  <si>
    <t>110000597266</t>
  </si>
  <si>
    <t>110000597426</t>
  </si>
  <si>
    <t>110000575244</t>
  </si>
  <si>
    <t>110033659878</t>
  </si>
  <si>
    <t>110007015871</t>
  </si>
  <si>
    <t>110056972432</t>
  </si>
  <si>
    <t>110000597355</t>
  </si>
  <si>
    <t>110001131837</t>
  </si>
  <si>
    <t>110000911309</t>
  </si>
  <si>
    <t>110000846602</t>
  </si>
  <si>
    <t>110012254363</t>
  </si>
  <si>
    <t>110000834688</t>
  </si>
  <si>
    <t>110064611969</t>
  </si>
  <si>
    <t>110070208769</t>
  </si>
  <si>
    <t>110064621805</t>
  </si>
  <si>
    <t>110071445083</t>
  </si>
  <si>
    <t>110071514272</t>
  </si>
  <si>
    <t>110037096674</t>
  </si>
  <si>
    <t>110041245015</t>
  </si>
  <si>
    <t>110000314598</t>
  </si>
  <si>
    <t>110009291872</t>
  </si>
  <si>
    <t>110000408238</t>
  </si>
  <si>
    <t>110009900884</t>
  </si>
  <si>
    <t>110000410957</t>
  </si>
  <si>
    <t>110000410190</t>
  </si>
  <si>
    <t>110009900679</t>
  </si>
  <si>
    <t>110056966699</t>
  </si>
  <si>
    <t>110006040989</t>
  </si>
  <si>
    <t>110009900312</t>
  </si>
  <si>
    <t>110001301074</t>
  </si>
  <si>
    <t>110000412296</t>
  </si>
  <si>
    <t>110009900330</t>
  </si>
  <si>
    <t>110001847761</t>
  </si>
  <si>
    <t>110034151450</t>
  </si>
  <si>
    <t>110009900116</t>
  </si>
  <si>
    <t>110009899967</t>
  </si>
  <si>
    <t>110006739832</t>
  </si>
  <si>
    <t>110006739878</t>
  </si>
  <si>
    <t>110006739789</t>
  </si>
  <si>
    <t>110003597395</t>
  </si>
  <si>
    <t>110016695272</t>
  </si>
  <si>
    <t>110000409406</t>
  </si>
  <si>
    <t>110003614358</t>
  </si>
  <si>
    <t>110070389730</t>
  </si>
  <si>
    <t>110071223319</t>
  </si>
  <si>
    <t>110035765794</t>
  </si>
  <si>
    <t>110067874312</t>
  </si>
  <si>
    <t>110000443226</t>
  </si>
  <si>
    <t>110000737123</t>
  </si>
  <si>
    <t>110000614746</t>
  </si>
  <si>
    <t>110000595981</t>
  </si>
  <si>
    <t>110000595909</t>
  </si>
  <si>
    <t>110054612558</t>
  </si>
  <si>
    <t>110001512603</t>
  </si>
  <si>
    <t>110041133163</t>
  </si>
  <si>
    <t>110000322311</t>
  </si>
  <si>
    <t>110041022274</t>
  </si>
  <si>
    <t>110000582003</t>
  </si>
  <si>
    <t>110007970142</t>
  </si>
  <si>
    <t>110013317614</t>
  </si>
  <si>
    <t>110000321651</t>
  </si>
  <si>
    <t>110070210457</t>
  </si>
  <si>
    <t>110009721836</t>
  </si>
  <si>
    <t>110070220269</t>
  </si>
  <si>
    <t>110070220772</t>
  </si>
  <si>
    <t>110070212323</t>
  </si>
  <si>
    <t>110070217974</t>
  </si>
  <si>
    <t>110070219521</t>
  </si>
  <si>
    <t>110070213656</t>
  </si>
  <si>
    <t>110070940491</t>
  </si>
  <si>
    <t>110042068473</t>
  </si>
  <si>
    <t>110010134185</t>
  </si>
  <si>
    <t>110024409344</t>
  </si>
  <si>
    <t>110024409362</t>
  </si>
  <si>
    <t>110024409433</t>
  </si>
  <si>
    <t>110064631457</t>
  </si>
  <si>
    <t>110000734616</t>
  </si>
  <si>
    <t>110004300596</t>
  </si>
  <si>
    <t>110008995490</t>
  </si>
  <si>
    <t>110043808467</t>
  </si>
  <si>
    <t>110020039402</t>
  </si>
  <si>
    <t>110017237373</t>
  </si>
  <si>
    <t>110037274133</t>
  </si>
  <si>
    <t>110041253256</t>
  </si>
  <si>
    <t>110041903223</t>
  </si>
  <si>
    <t>110064418553</t>
  </si>
  <si>
    <t>110070948151</t>
  </si>
  <si>
    <t>110000734661</t>
  </si>
  <si>
    <t>110000737365</t>
  </si>
  <si>
    <t>110000326193</t>
  </si>
  <si>
    <t>110000324765</t>
  </si>
  <si>
    <t>110000324569</t>
  </si>
  <si>
    <t>110019560722</t>
  </si>
  <si>
    <t>110009827143</t>
  </si>
  <si>
    <t>110000738916</t>
  </si>
  <si>
    <t>110000616414</t>
  </si>
  <si>
    <t>110002321345</t>
  </si>
  <si>
    <t>110015744024</t>
  </si>
  <si>
    <t>110058286331</t>
  </si>
  <si>
    <t>110000487633</t>
  </si>
  <si>
    <t>110000487447</t>
  </si>
  <si>
    <t>110000701973</t>
  </si>
  <si>
    <t>110000329038</t>
  </si>
  <si>
    <t>110059344473</t>
  </si>
  <si>
    <t>110000584305</t>
  </si>
  <si>
    <t>110064634686</t>
  </si>
  <si>
    <t>110000817439</t>
  </si>
  <si>
    <t>110000772628</t>
  </si>
  <si>
    <t>110071151044</t>
  </si>
  <si>
    <t>110001057533</t>
  </si>
  <si>
    <t>110008476327</t>
  </si>
  <si>
    <t>110017796330</t>
  </si>
  <si>
    <t>110020036209</t>
  </si>
  <si>
    <t>110000581255</t>
  </si>
  <si>
    <t>110013738045</t>
  </si>
  <si>
    <t>110000915984</t>
  </si>
  <si>
    <t>110000854246</t>
  </si>
  <si>
    <t>110002311551</t>
  </si>
  <si>
    <t>110070828339</t>
  </si>
  <si>
    <t>110071710882</t>
  </si>
  <si>
    <t>110000461107</t>
  </si>
  <si>
    <t>110045651344</t>
  </si>
  <si>
    <t>110034247580</t>
  </si>
  <si>
    <t>110000599479</t>
  </si>
  <si>
    <t>110000463631</t>
  </si>
  <si>
    <t>110000463677</t>
  </si>
  <si>
    <t>110000460983</t>
  </si>
  <si>
    <t>110056961480</t>
  </si>
  <si>
    <t>110035762822</t>
  </si>
  <si>
    <t>110060340162</t>
  </si>
  <si>
    <t>110010844426</t>
  </si>
  <si>
    <t>110010912281</t>
  </si>
  <si>
    <t>110070546877</t>
  </si>
  <si>
    <t>110070544905</t>
  </si>
  <si>
    <t>110054919406</t>
  </si>
  <si>
    <t>110070549382</t>
  </si>
  <si>
    <t>110070548118</t>
  </si>
  <si>
    <t>110070545578</t>
  </si>
  <si>
    <t>110070598729</t>
  </si>
  <si>
    <t>110070684897</t>
  </si>
  <si>
    <t>110070885683</t>
  </si>
  <si>
    <t>110070884090</t>
  </si>
  <si>
    <t>110070882213</t>
  </si>
  <si>
    <t>110070884188</t>
  </si>
  <si>
    <t>110070884760</t>
  </si>
  <si>
    <t>110070884091</t>
  </si>
  <si>
    <t>110070949081</t>
  </si>
  <si>
    <t>110055415732</t>
  </si>
  <si>
    <t>110071076435</t>
  </si>
  <si>
    <t>110071065066</t>
  </si>
  <si>
    <t>110071181280</t>
  </si>
  <si>
    <t>110071347994</t>
  </si>
  <si>
    <t>110071428198</t>
  </si>
  <si>
    <t>110071426611</t>
  </si>
  <si>
    <t>110071427202</t>
  </si>
  <si>
    <t>110010910700</t>
  </si>
  <si>
    <t>110000572782</t>
  </si>
  <si>
    <t>110000608030</t>
  </si>
  <si>
    <t>110000861755</t>
  </si>
  <si>
    <t>110066943605</t>
  </si>
  <si>
    <t>Replace with reachcode 08080206001243</t>
  </si>
  <si>
    <t>Intermediate MOE (IDR)</t>
  </si>
  <si>
    <t>Intermediate MOE (ADR)</t>
  </si>
  <si>
    <t>Summary of Worksheets</t>
  </si>
  <si>
    <t>Description</t>
  </si>
  <si>
    <t>Drinking Water Calcs</t>
  </si>
  <si>
    <t>Oral Exp Calcs</t>
  </si>
  <si>
    <t>Dermal Exp Calcs</t>
  </si>
  <si>
    <t>Exposure Equations</t>
  </si>
  <si>
    <t>Exposure Inputs</t>
  </si>
  <si>
    <t>This tab includes the inputs used in the equations to estimate drinking water, incidental oral and dermal, and fish consumption exposure and risk estimates.  Also included are the risk calculation and characterization inputs.  Inputs that are specific to an age group (such as body weight) are listed in the respective age group column.  Inputs that are not specific to an age group (such as a conversion factor from mg to µg) are listed once and used in calculations for all ages.  The notes provided a reference for the source or method of calculation for the input values.</t>
  </si>
  <si>
    <t>Manufacturing as a Byproduct</t>
  </si>
  <si>
    <t>Processing – Incorporation into Formulation, Mixture or Reaction Product</t>
  </si>
  <si>
    <t>Waste Handling, Treatment, and Disposal - Landfill</t>
  </si>
  <si>
    <t>Waste Handling, Treatment, and Disposal - non-POTW WWT</t>
  </si>
  <si>
    <t>Waste Handling, Treatment, and Disposal - POTW</t>
  </si>
  <si>
    <t>Waste Handling, Treatment, and Disposal - Remediation or Monitoring</t>
  </si>
  <si>
    <t>IDR</t>
  </si>
  <si>
    <t>Inputs for Dermal Exposure whlie Swimming Calculations</t>
  </si>
  <si>
    <t>Intermediate Dose Rate (mg/kg/day)</t>
  </si>
  <si>
    <t>Labcorp, 2023, 11164566</t>
  </si>
  <si>
    <t>Test order data</t>
  </si>
  <si>
    <t>Intermediate</t>
  </si>
  <si>
    <t>Incidental Oral Ingestion while Swimming</t>
  </si>
  <si>
    <t>Dermal Exposure while Swimming</t>
  </si>
  <si>
    <t>Max Release Dermal Exposure while Swimming Calculations</t>
  </si>
  <si>
    <t>IDR (mg/kg-day)</t>
  </si>
  <si>
    <t>KAHALA HOTEL &amp; RESORT</t>
  </si>
  <si>
    <t>HI0021890</t>
  </si>
  <si>
    <t>No.DMR.data</t>
  </si>
  <si>
    <t>VERSUM MATERIALS US LLC</t>
  </si>
  <si>
    <t>Pacific Ocean (18070303000019)</t>
  </si>
  <si>
    <t>This tab includes calculations conducted for drinking water exposure and risk estimates following Tier 2 assessment.  The tab includes a listing of evaluated facilities, modeled harmonic mean and 30Q5 drinking water concentrations, and calculated average daily dose (ADD).  The ADD utilize the harmonic mean concentration.  A margin of exposure (MOE) is calculated for each ADD by dividing by the respective chronic points of departure as noted on the inputs tab.  Evaluated lifestages include adults, infants, youth, child and toddlers.  Calculations are provided for the most sensitive groups first (blue), and the remainder of the age groups are presented in green.</t>
  </si>
  <si>
    <t>Initial Facility Data</t>
  </si>
  <si>
    <t>Refined Facility Data</t>
  </si>
  <si>
    <t>This tab includes calculated exposure doses and risk calculations across evaluated lifestages conducted for the dermal exposure while swimming assessment.  The intermediate dose rate (IDR) calculations utilize the 30Q5 concentrations.  For each IDR, a margin of exposure (MOE) is calculated by dividing the respective intermediate point of departure as noted on the inputs tab.</t>
  </si>
  <si>
    <t>This tab includes calculated exposure doses and risk calculations across evaluated lifestages for the oral exposure while swimming assessment.  The intermediate dose rate (IDR) calculations utilize the 30Q5 concentrations.  For each IDR, a margin of exposure (MOE) is calculated by dividing the respective intermediate point of departure as noted on the inputs tab.</t>
  </si>
  <si>
    <t>Inputs for Incidental Oral Ingestion Exposure while Swimming Calculations</t>
  </si>
  <si>
    <t xml:space="preserve">LADD </t>
  </si>
  <si>
    <t>LADC</t>
  </si>
  <si>
    <t>The harmonic mean streamflow concentration is used to calculate the LADD and LADC. The 30Q5 streamflow concentration is used to calculate the ADR. This is consistent with EPA’s OW guidance (U.S. EPA, 1991). The mean (central tendency) drinking water intake rate is used to calculate LADD and the high-end drinking water intake rate is used to calculate ADR.</t>
  </si>
  <si>
    <t>Lifetime Average Daily Dose (mg/kg/day)</t>
  </si>
  <si>
    <t>Lifetime Average Daily Concentration in drinking water (mg/L)</t>
  </si>
  <si>
    <t>This tab includes the equations used for estimating drinking water, fish consumption, oral ingestion while swimming and dermal exposures while swimming.  Exposure estimates include: 
•Acute dose rate, average daily dose, lifetime average daily dose, and lifetime average daily concentration for drinking water
•Acute dose rate, intermediate dose rate and average daily dose for oral and dermal exposure while swmming; and 
•Acute dose rate, lifetime average daily dose, and lifetime average daily concentration for fish consumption
The inputs to each equation are defined with units as described on the Exposure Inputs tab.</t>
  </si>
  <si>
    <t>x</t>
  </si>
  <si>
    <t>PUBLIC RELEASE DRAFT</t>
  </si>
  <si>
    <t>JULY 20206</t>
  </si>
  <si>
    <t>Draft General Population Surface Water Exposure Estimates 
for trans-1,2-Dichloroethylene</t>
  </si>
  <si>
    <t>CASRN 156-60-5</t>
  </si>
  <si>
    <t>July 2026</t>
  </si>
  <si>
    <t>Listing of all reported releases to surface water across all reporting years from 2019-2023 for DMR and TRI following Tier 2 assessment.  Includes daily releases, selected flows and calculated surface water concentrations.</t>
  </si>
  <si>
    <t>Listing of all reported releases to surface water across all reporting years from 2019-2023 for DMR and TRI.  Includes daily releases, selected flows and calculated surface water concentrations.</t>
  </si>
  <si>
    <t>**Note not all exposure calculations are evaluated  or inputs necessarily used for each chemical.  Evaluated routes and durations for each chemical are better described in technical supporting documents and risk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</si>
</sst>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E+00"/>
    <numFmt numFmtId="165" formatCode="0.000"/>
    <numFmt numFmtId="166" formatCode="0.0000"/>
    <numFmt numFmtId="167" formatCode="0.000E+00"/>
  </numFmts>
  <fonts count="40" x14ac:knownFonts="1">
    <font>
      <sz val="11"/>
      <color theme="1"/>
      <name val="Calibri"/>
      <family val="2"/>
      <scheme val="minor"/>
    </font>
    <font>
      <b/>
      <sz val="11"/>
      <color theme="1"/>
      <name val="Calibri"/>
      <family val="2"/>
      <scheme val="minor"/>
    </font>
    <font>
      <sz val="11"/>
      <color rgb="FFFF0000"/>
      <name val="Calibri"/>
      <family val="2"/>
      <scheme val="minor"/>
    </font>
    <font>
      <u/>
      <sz val="11"/>
      <color theme="10"/>
      <name val="Calibri"/>
      <family val="2"/>
      <scheme val="minor"/>
    </font>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vertAlign val="subscript"/>
      <sz val="11"/>
      <color theme="1"/>
      <name val="Calibri"/>
      <family val="2"/>
      <scheme val="minor"/>
    </font>
    <font>
      <sz val="12"/>
      <color theme="1"/>
      <name val="Times New Roman"/>
      <family val="1"/>
    </font>
    <font>
      <sz val="11"/>
      <color theme="1"/>
      <name val="Times New Roman"/>
      <family val="1"/>
    </font>
    <font>
      <b/>
      <sz val="11"/>
      <color theme="1"/>
      <name val="Times New Roman"/>
      <family val="1"/>
    </font>
    <font>
      <vertAlign val="subscript"/>
      <sz val="11"/>
      <color theme="1"/>
      <name val="Times New Roman"/>
      <family val="1"/>
    </font>
    <font>
      <vertAlign val="superscript"/>
      <sz val="11"/>
      <color theme="1"/>
      <name val="Times New Roman"/>
      <family val="1"/>
    </font>
    <font>
      <vertAlign val="superscript"/>
      <sz val="11"/>
      <color theme="1"/>
      <name val="Calibri"/>
      <family val="2"/>
      <scheme val="minor"/>
    </font>
    <font>
      <sz val="11"/>
      <color rgb="FFFF0000"/>
      <name val="Times New Roman"/>
      <family val="1"/>
    </font>
    <font>
      <sz val="10"/>
      <color rgb="FF000000"/>
      <name val="Times New Roman"/>
      <family val="1"/>
    </font>
    <font>
      <sz val="11"/>
      <color rgb="FF000000"/>
      <name val="Times New Roman"/>
      <family val="1"/>
    </font>
    <font>
      <sz val="11"/>
      <name val="Times New Roman"/>
      <family val="1"/>
    </font>
    <font>
      <b/>
      <sz val="11"/>
      <color rgb="FF000000"/>
      <name val="Times New Roman"/>
      <family val="1"/>
    </font>
    <font>
      <b/>
      <sz val="10"/>
      <color theme="1"/>
      <name val="Calibri"/>
      <family val="2"/>
      <scheme val="minor"/>
    </font>
    <font>
      <sz val="10"/>
      <color theme="1"/>
      <name val="Calibri"/>
      <family val="2"/>
      <scheme val="minor"/>
    </font>
    <font>
      <b/>
      <sz val="12"/>
      <color theme="1"/>
      <name val="Calibri"/>
      <family val="2"/>
      <scheme val="minor"/>
    </font>
    <font>
      <b/>
      <sz val="12"/>
      <color theme="1"/>
      <name val="Times New Roman"/>
      <family val="1"/>
    </font>
    <font>
      <b/>
      <sz val="11"/>
      <color rgb="FF000000"/>
      <name val="Calibri"/>
      <family val="2"/>
      <scheme val="minor"/>
    </font>
    <font>
      <u/>
      <sz val="11"/>
      <color theme="10"/>
      <name val="Times New Roman"/>
      <family val="1"/>
    </font>
    <font>
      <b/>
      <sz val="18"/>
      <color rgb="FF000000"/>
      <name val="Times New Roman"/>
      <family val="1"/>
    </font>
    <font>
      <b/>
      <sz val="14"/>
      <color theme="1"/>
      <name val="Times New Roman"/>
      <family val="1"/>
    </font>
  </fonts>
  <fills count="4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bgColor theme="4"/>
      </patternFill>
    </fill>
    <fill>
      <patternFill patternType="solid">
        <fgColor rgb="FFD9D9D9"/>
        <bgColor rgb="FF000000"/>
      </patternFill>
    </fill>
    <fill>
      <patternFill patternType="solid">
        <fgColor rgb="FFF2F2F2"/>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left>
      <right/>
      <top style="thin">
        <color theme="4"/>
      </top>
      <bottom/>
      <diagonal/>
    </border>
    <border>
      <left style="thin">
        <color theme="4"/>
      </left>
      <right/>
      <top style="thin">
        <color theme="4"/>
      </top>
      <bottom style="thin">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top style="thin">
        <color theme="4"/>
      </top>
      <bottom/>
      <diagonal/>
    </border>
    <border>
      <left/>
      <right/>
      <top style="thin">
        <color theme="4"/>
      </top>
      <bottom style="thin">
        <color theme="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double">
        <color indexed="64"/>
      </bottom>
      <diagonal/>
    </border>
  </borders>
  <cellStyleXfs count="45">
    <xf numFmtId="0" fontId="0" fillId="0" borderId="0"/>
    <xf numFmtId="0" fontId="3" fillId="0" borderId="0" applyNumberFormat="0" applyFill="0" applyBorder="0" applyAlignment="0" applyProtection="0"/>
    <xf numFmtId="0" fontId="6" fillId="0" borderId="0" applyNumberFormat="0" applyFill="0" applyBorder="0" applyAlignment="0" applyProtection="0"/>
    <xf numFmtId="0" fontId="7" fillId="0" borderId="8" applyNumberFormat="0" applyFill="0" applyAlignment="0" applyProtection="0"/>
    <xf numFmtId="0" fontId="8" fillId="0" borderId="9" applyNumberFormat="0" applyFill="0" applyAlignment="0" applyProtection="0"/>
    <xf numFmtId="0" fontId="9" fillId="0" borderId="10"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11" applyNumberFormat="0" applyAlignment="0" applyProtection="0"/>
    <xf numFmtId="0" fontId="14" fillId="7" borderId="12" applyNumberFormat="0" applyAlignment="0" applyProtection="0"/>
    <xf numFmtId="0" fontId="15" fillId="7" borderId="11" applyNumberFormat="0" applyAlignment="0" applyProtection="0"/>
    <xf numFmtId="0" fontId="16" fillId="0" borderId="13" applyNumberFormat="0" applyFill="0" applyAlignment="0" applyProtection="0"/>
    <xf numFmtId="0" fontId="17" fillId="8" borderId="14" applyNumberFormat="0" applyAlignment="0" applyProtection="0"/>
    <xf numFmtId="0" fontId="2" fillId="0" borderId="0" applyNumberFormat="0" applyFill="0" applyBorder="0" applyAlignment="0" applyProtection="0"/>
    <xf numFmtId="0" fontId="5" fillId="9" borderId="15" applyNumberFormat="0" applyFont="0" applyAlignment="0" applyProtection="0"/>
    <xf numFmtId="0" fontId="18" fillId="0" borderId="0" applyNumberFormat="0" applyFill="0" applyBorder="0" applyAlignment="0" applyProtection="0"/>
    <xf numFmtId="0" fontId="1" fillId="0" borderId="16" applyNumberFormat="0" applyFill="0" applyAlignment="0" applyProtection="0"/>
    <xf numFmtId="0" fontId="19"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19"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9"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9"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9"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9"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28" fillId="0" borderId="0"/>
    <xf numFmtId="0" fontId="4" fillId="0" borderId="0"/>
  </cellStyleXfs>
  <cellXfs count="135">
    <xf numFmtId="0" fontId="0" fillId="0" borderId="0" xfId="0"/>
    <xf numFmtId="0" fontId="27" fillId="0" borderId="0" xfId="0" applyFont="1" applyAlignment="1" applyProtection="1">
      <alignment horizontal="center"/>
    </xf>
    <xf numFmtId="0" fontId="0" fillId="0" borderId="0" xfId="0" applyProtection="1"/>
    <xf numFmtId="0" fontId="38" fillId="2" borderId="0" xfId="0" applyFont="1" applyFill="1" applyAlignment="1" applyProtection="1">
      <alignment horizontal="center" vertical="center" wrapText="1"/>
    </xf>
    <xf numFmtId="0" fontId="0" fillId="0" borderId="0" xfId="0" applyAlignment="1" applyProtection="1">
      <alignment horizontal="center"/>
    </xf>
    <xf numFmtId="0" fontId="39" fillId="0" borderId="0" xfId="0" applyFont="1" applyAlignment="1" applyProtection="1">
      <alignment horizontal="center" vertical="center"/>
    </xf>
    <xf numFmtId="0" fontId="21" fillId="0" borderId="0" xfId="0" applyFont="1" applyAlignment="1" applyProtection="1">
      <alignment horizontal="center"/>
    </xf>
    <xf numFmtId="49" fontId="35" fillId="0" borderId="0" xfId="0" applyNumberFormat="1" applyFont="1" applyAlignment="1" applyProtection="1">
      <alignment horizontal="left"/>
    </xf>
    <xf numFmtId="49" fontId="21" fillId="0" borderId="0" xfId="0" applyNumberFormat="1" applyFont="1" applyAlignment="1" applyProtection="1">
      <alignment horizontal="center" vertical="center"/>
    </xf>
    <xf numFmtId="0" fontId="29" fillId="0" borderId="0" xfId="0" applyFont="1" applyProtection="1"/>
    <xf numFmtId="0" fontId="22" fillId="0" borderId="0" xfId="0" applyFont="1" applyProtection="1"/>
    <xf numFmtId="0" fontId="31" fillId="42" borderId="6" xfId="0" applyFont="1" applyFill="1" applyBorder="1" applyProtection="1"/>
    <xf numFmtId="0" fontId="37" fillId="0" borderId="4" xfId="1" applyFont="1" applyBorder="1" applyAlignment="1" applyProtection="1">
      <alignment horizontal="left" vertical="center"/>
    </xf>
    <xf numFmtId="0" fontId="29" fillId="0" borderId="4" xfId="0" applyFont="1" applyBorder="1" applyAlignment="1" applyProtection="1">
      <alignment vertical="center" wrapText="1"/>
    </xf>
    <xf numFmtId="0" fontId="29" fillId="0" borderId="7" xfId="0" applyFont="1" applyBorder="1" applyAlignment="1" applyProtection="1">
      <alignment vertical="center" wrapText="1"/>
    </xf>
    <xf numFmtId="0" fontId="29" fillId="0" borderId="6" xfId="0" applyFont="1" applyBorder="1" applyAlignment="1" applyProtection="1">
      <alignment vertical="center" wrapText="1"/>
    </xf>
    <xf numFmtId="0" fontId="29" fillId="2" borderId="4" xfId="0" applyFont="1" applyFill="1" applyBorder="1" applyAlignment="1" applyProtection="1">
      <alignment vertical="center" wrapText="1"/>
    </xf>
    <xf numFmtId="0" fontId="37" fillId="0" borderId="4" xfId="1" applyFont="1" applyBorder="1" applyAlignment="1" applyProtection="1">
      <alignment horizontal="left" vertical="center"/>
    </xf>
    <xf numFmtId="0" fontId="29" fillId="2" borderId="6" xfId="0" applyFont="1" applyFill="1" applyBorder="1" applyAlignment="1" applyProtection="1">
      <alignment vertical="center" wrapText="1"/>
    </xf>
    <xf numFmtId="0" fontId="29" fillId="2" borderId="5" xfId="0" applyFont="1" applyFill="1" applyBorder="1" applyAlignment="1" applyProtection="1">
      <alignment vertical="center" wrapText="1"/>
    </xf>
    <xf numFmtId="0" fontId="29" fillId="0" borderId="0" xfId="0" applyFont="1" applyAlignment="1" applyProtection="1">
      <alignment wrapText="1"/>
    </xf>
    <xf numFmtId="0" fontId="4" fillId="0" borderId="0" xfId="44" applyProtection="1"/>
    <xf numFmtId="0" fontId="34" fillId="0" borderId="0" xfId="0" applyFont="1" applyProtection="1"/>
    <xf numFmtId="0" fontId="0" fillId="0" borderId="0" xfId="0" applyAlignment="1" applyProtection="1">
      <alignment wrapText="1"/>
    </xf>
    <xf numFmtId="0" fontId="32" fillId="34" borderId="0" xfId="0" applyFont="1" applyFill="1" applyAlignment="1" applyProtection="1">
      <alignment horizontal="center" vertical="center"/>
    </xf>
    <xf numFmtId="0" fontId="32" fillId="34" borderId="0" xfId="0" applyFont="1" applyFill="1" applyAlignment="1" applyProtection="1">
      <alignment horizontal="center" vertical="center" wrapText="1"/>
    </xf>
    <xf numFmtId="0" fontId="32" fillId="34" borderId="31" xfId="0" applyFont="1" applyFill="1" applyBorder="1" applyAlignment="1" applyProtection="1">
      <alignment horizontal="center" vertical="center" wrapText="1"/>
    </xf>
    <xf numFmtId="0" fontId="32" fillId="40" borderId="32" xfId="0" applyFont="1" applyFill="1" applyBorder="1" applyAlignment="1" applyProtection="1">
      <alignment horizontal="center" vertical="center" wrapText="1"/>
    </xf>
    <xf numFmtId="0" fontId="32" fillId="40" borderId="33" xfId="0" applyFont="1" applyFill="1" applyBorder="1" applyAlignment="1" applyProtection="1">
      <alignment horizontal="center" vertical="center" wrapText="1"/>
    </xf>
    <xf numFmtId="0" fontId="32" fillId="40" borderId="34" xfId="0" applyFont="1" applyFill="1" applyBorder="1" applyAlignment="1" applyProtection="1">
      <alignment horizontal="center" vertical="center" wrapText="1"/>
    </xf>
    <xf numFmtId="0" fontId="32" fillId="37" borderId="1" xfId="0" applyFont="1" applyFill="1" applyBorder="1" applyAlignment="1" applyProtection="1">
      <alignment horizontal="center" vertical="center"/>
    </xf>
    <xf numFmtId="0" fontId="32" fillId="37" borderId="3" xfId="0" applyFont="1" applyFill="1" applyBorder="1" applyAlignment="1" applyProtection="1">
      <alignment horizontal="center" vertical="center"/>
    </xf>
    <xf numFmtId="0" fontId="32" fillId="38" borderId="1" xfId="0" applyFont="1" applyFill="1" applyBorder="1" applyAlignment="1" applyProtection="1">
      <alignment horizontal="center" vertical="center"/>
    </xf>
    <xf numFmtId="0" fontId="32" fillId="38" borderId="3" xfId="0" applyFont="1" applyFill="1" applyBorder="1" applyAlignment="1" applyProtection="1">
      <alignment horizontal="center" vertical="center"/>
    </xf>
    <xf numFmtId="0" fontId="33" fillId="0" borderId="0" xfId="0" applyFont="1" applyAlignment="1" applyProtection="1">
      <alignment horizontal="center" vertical="center"/>
    </xf>
    <xf numFmtId="0" fontId="32" fillId="34" borderId="19" xfId="0" applyFont="1" applyFill="1" applyBorder="1" applyAlignment="1" applyProtection="1">
      <alignment horizontal="center" vertical="center"/>
    </xf>
    <xf numFmtId="0" fontId="32" fillId="34" borderId="19" xfId="0" applyFont="1" applyFill="1" applyBorder="1" applyAlignment="1" applyProtection="1">
      <alignment horizontal="center" vertical="center" wrapText="1"/>
    </xf>
    <xf numFmtId="0" fontId="32" fillId="34" borderId="21" xfId="0" applyFont="1" applyFill="1" applyBorder="1" applyAlignment="1" applyProtection="1">
      <alignment horizontal="center" vertical="center" wrapText="1"/>
    </xf>
    <xf numFmtId="0" fontId="32" fillId="40" borderId="20" xfId="0" applyFont="1" applyFill="1" applyBorder="1" applyAlignment="1" applyProtection="1">
      <alignment horizontal="center" vertical="center" wrapText="1"/>
    </xf>
    <xf numFmtId="0" fontId="32" fillId="40" borderId="19" xfId="0" applyFont="1" applyFill="1" applyBorder="1" applyAlignment="1" applyProtection="1">
      <alignment horizontal="center" vertical="center" wrapText="1"/>
    </xf>
    <xf numFmtId="0" fontId="32" fillId="40" borderId="21" xfId="0" applyFont="1" applyFill="1" applyBorder="1" applyAlignment="1" applyProtection="1">
      <alignment horizontal="center" vertical="center" wrapText="1"/>
    </xf>
    <xf numFmtId="0" fontId="32" fillId="39" borderId="4" xfId="0" applyFont="1" applyFill="1" applyBorder="1" applyAlignment="1" applyProtection="1">
      <alignment horizontal="center" vertical="center"/>
    </xf>
    <xf numFmtId="0" fontId="32" fillId="40" borderId="4" xfId="0" applyFont="1" applyFill="1" applyBorder="1" applyAlignment="1" applyProtection="1">
      <alignment horizontal="center" vertical="center"/>
    </xf>
    <xf numFmtId="0" fontId="32" fillId="34" borderId="4" xfId="0" applyFont="1" applyFill="1" applyBorder="1" applyAlignment="1" applyProtection="1">
      <alignment horizontal="center" vertical="center" wrapText="1"/>
    </xf>
    <xf numFmtId="0" fontId="32" fillId="35" borderId="4" xfId="0" applyFont="1" applyFill="1" applyBorder="1" applyAlignment="1" applyProtection="1">
      <alignment horizontal="center" vertical="center" wrapText="1"/>
    </xf>
    <xf numFmtId="0" fontId="4" fillId="0" borderId="17" xfId="44" applyBorder="1" applyProtection="1"/>
    <xf numFmtId="0" fontId="4" fillId="0" borderId="29" xfId="44" applyBorder="1" applyProtection="1"/>
    <xf numFmtId="164" fontId="33" fillId="0" borderId="0" xfId="0" applyNumberFormat="1" applyFont="1" applyAlignment="1" applyProtection="1">
      <alignment horizontal="center" vertical="center"/>
    </xf>
    <xf numFmtId="0" fontId="4" fillId="0" borderId="18" xfId="44" applyBorder="1" applyProtection="1"/>
    <xf numFmtId="0" fontId="4" fillId="0" borderId="30" xfId="44" applyBorder="1" applyProtection="1"/>
    <xf numFmtId="0" fontId="1" fillId="0" borderId="0" xfId="0" applyFont="1" applyProtection="1"/>
    <xf numFmtId="0" fontId="0" fillId="0" borderId="0" xfId="0" applyAlignment="1" applyProtection="1">
      <alignment horizontal="center" vertical="center"/>
    </xf>
    <xf numFmtId="0" fontId="1" fillId="40" borderId="4" xfId="0" applyFont="1" applyFill="1" applyBorder="1" applyAlignment="1" applyProtection="1">
      <alignment horizontal="center" vertical="center" wrapText="1"/>
    </xf>
    <xf numFmtId="0" fontId="1" fillId="37" borderId="4" xfId="0" applyFont="1" applyFill="1" applyBorder="1" applyAlignment="1" applyProtection="1">
      <alignment horizontal="center" vertical="center"/>
    </xf>
    <xf numFmtId="0" fontId="1" fillId="38" borderId="4" xfId="0" applyFont="1" applyFill="1" applyBorder="1" applyAlignment="1" applyProtection="1">
      <alignment horizontal="center" vertical="center"/>
    </xf>
    <xf numFmtId="0" fontId="1" fillId="39" borderId="4" xfId="0" applyFont="1" applyFill="1" applyBorder="1" applyAlignment="1" applyProtection="1">
      <alignment horizontal="center" vertical="center"/>
    </xf>
    <xf numFmtId="0" fontId="1" fillId="40" borderId="4" xfId="0" applyFont="1" applyFill="1" applyBorder="1" applyAlignment="1" applyProtection="1">
      <alignment horizontal="center" vertical="center"/>
    </xf>
    <xf numFmtId="0" fontId="36" fillId="41" borderId="29" xfId="44" applyFont="1" applyFill="1" applyBorder="1" applyProtection="1"/>
    <xf numFmtId="0" fontId="1" fillId="35" borderId="4" xfId="0" applyFont="1" applyFill="1" applyBorder="1" applyAlignment="1" applyProtection="1">
      <alignment horizontal="center" vertical="center" wrapText="1"/>
    </xf>
    <xf numFmtId="0" fontId="1" fillId="34" borderId="4" xfId="0" applyFont="1" applyFill="1" applyBorder="1" applyAlignment="1" applyProtection="1">
      <alignment horizontal="center" vertical="center" wrapText="1"/>
    </xf>
    <xf numFmtId="11" fontId="0" fillId="0" borderId="0" xfId="0" applyNumberFormat="1" applyAlignment="1" applyProtection="1">
      <alignment horizontal="center" vertical="center"/>
    </xf>
    <xf numFmtId="167" fontId="0" fillId="0" borderId="0" xfId="0" applyNumberFormat="1" applyAlignment="1" applyProtection="1">
      <alignment horizontal="center" vertical="center"/>
    </xf>
    <xf numFmtId="0" fontId="32" fillId="40" borderId="4" xfId="0" applyFont="1" applyFill="1" applyBorder="1" applyAlignment="1" applyProtection="1">
      <alignment horizontal="center" vertical="center" wrapText="1"/>
    </xf>
    <xf numFmtId="0" fontId="32" fillId="37" borderId="4" xfId="0" applyFont="1" applyFill="1" applyBorder="1" applyAlignment="1" applyProtection="1">
      <alignment horizontal="center" vertical="center"/>
    </xf>
    <xf numFmtId="0" fontId="32" fillId="38" borderId="4" xfId="0" applyFont="1" applyFill="1" applyBorder="1" applyAlignment="1" applyProtection="1">
      <alignment horizontal="center" vertical="center"/>
    </xf>
    <xf numFmtId="11" fontId="33" fillId="0" borderId="0" xfId="0" applyNumberFormat="1" applyFont="1" applyAlignment="1" applyProtection="1">
      <alignment horizontal="center" vertical="center"/>
    </xf>
    <xf numFmtId="0" fontId="22" fillId="0" borderId="0" xfId="0" applyFont="1" applyAlignment="1" applyProtection="1">
      <alignment horizontal="left" vertical="top"/>
    </xf>
    <xf numFmtId="0" fontId="23" fillId="0" borderId="0" xfId="0" applyFont="1" applyProtection="1"/>
    <xf numFmtId="0" fontId="22" fillId="0" borderId="0" xfId="0" applyFont="1" applyAlignment="1" applyProtection="1">
      <alignment vertical="center" wrapText="1"/>
    </xf>
    <xf numFmtId="0" fontId="23" fillId="0" borderId="0" xfId="0" applyFont="1" applyAlignment="1" applyProtection="1">
      <alignment vertical="center"/>
    </xf>
    <xf numFmtId="0" fontId="22" fillId="0" borderId="0" xfId="0" applyFont="1" applyAlignment="1" applyProtection="1">
      <alignment vertical="center"/>
    </xf>
    <xf numFmtId="0" fontId="23" fillId="0" borderId="0" xfId="0" applyFont="1" applyAlignment="1" applyProtection="1">
      <alignment horizontal="right"/>
    </xf>
    <xf numFmtId="11" fontId="22" fillId="0" borderId="0" xfId="0" applyNumberFormat="1" applyFont="1" applyProtection="1"/>
    <xf numFmtId="165" fontId="22" fillId="0" borderId="0" xfId="0" applyNumberFormat="1" applyFont="1" applyAlignment="1" applyProtection="1">
      <alignment vertical="center"/>
    </xf>
    <xf numFmtId="167" fontId="22" fillId="0" borderId="0" xfId="0" applyNumberFormat="1" applyFont="1" applyProtection="1"/>
    <xf numFmtId="2" fontId="22" fillId="0" borderId="0" xfId="0" applyNumberFormat="1" applyFont="1" applyProtection="1"/>
    <xf numFmtId="0" fontId="22" fillId="0" borderId="0" xfId="0" applyFont="1" applyAlignment="1" applyProtection="1">
      <alignment vertical="top" wrapText="1"/>
    </xf>
    <xf numFmtId="0" fontId="22" fillId="0" borderId="0" xfId="0" applyFont="1" applyAlignment="1" applyProtection="1">
      <alignment horizontal="left" vertical="top" wrapText="1"/>
    </xf>
    <xf numFmtId="0" fontId="22" fillId="0" borderId="0" xfId="0" applyFont="1" applyAlignment="1" applyProtection="1">
      <alignment horizontal="left" vertical="top" wrapText="1"/>
    </xf>
    <xf numFmtId="0" fontId="27" fillId="0" borderId="0" xfId="0" applyFont="1" applyAlignment="1" applyProtection="1">
      <alignment horizontal="left" vertical="top"/>
    </xf>
    <xf numFmtId="0" fontId="30" fillId="0" borderId="0" xfId="0" applyFont="1" applyAlignment="1" applyProtection="1">
      <alignment vertical="center"/>
    </xf>
    <xf numFmtId="0" fontId="30" fillId="0" borderId="0" xfId="0" applyFont="1" applyProtection="1"/>
    <xf numFmtId="0" fontId="27" fillId="0" borderId="0" xfId="0" applyFont="1" applyAlignment="1" applyProtection="1">
      <alignment horizontal="left" vertical="top" wrapText="1"/>
    </xf>
    <xf numFmtId="0" fontId="27" fillId="0" borderId="0" xfId="0" applyFont="1" applyProtection="1"/>
    <xf numFmtId="11" fontId="23" fillId="0" borderId="0" xfId="0" applyNumberFormat="1" applyFont="1" applyProtection="1"/>
    <xf numFmtId="0" fontId="1" fillId="0" borderId="0" xfId="0" applyFont="1" applyAlignment="1" applyProtection="1">
      <alignment vertical="center"/>
    </xf>
    <xf numFmtId="0" fontId="1" fillId="36" borderId="22" xfId="0" applyFont="1" applyFill="1" applyBorder="1" applyAlignment="1" applyProtection="1">
      <alignment horizontal="left" vertical="top"/>
    </xf>
    <xf numFmtId="0" fontId="1" fillId="36" borderId="22" xfId="0" applyFont="1" applyFill="1" applyBorder="1" applyAlignment="1" applyProtection="1">
      <alignment horizontal="left" vertical="top" wrapText="1"/>
    </xf>
    <xf numFmtId="0" fontId="1" fillId="36" borderId="23" xfId="0" applyFont="1" applyFill="1" applyBorder="1" applyAlignment="1" applyProtection="1">
      <alignment horizontal="left" vertical="top"/>
    </xf>
    <xf numFmtId="0" fontId="1" fillId="36" borderId="24" xfId="0" applyFont="1" applyFill="1" applyBorder="1" applyAlignment="1" applyProtection="1">
      <alignment horizontal="left" vertical="top"/>
    </xf>
    <xf numFmtId="0" fontId="1" fillId="36" borderId="25" xfId="0" applyFont="1" applyFill="1" applyBorder="1" applyAlignment="1" applyProtection="1">
      <alignment horizontal="left" vertical="top"/>
    </xf>
    <xf numFmtId="0" fontId="0" fillId="0" borderId="5" xfId="0" applyBorder="1" applyAlignment="1" applyProtection="1">
      <alignment horizontal="left" vertical="top"/>
    </xf>
    <xf numFmtId="0" fontId="0" fillId="0" borderId="5" xfId="0" applyBorder="1" applyAlignment="1" applyProtection="1">
      <alignment horizontal="left" vertical="top" wrapText="1"/>
    </xf>
    <xf numFmtId="165" fontId="0" fillId="0" borderId="5" xfId="0" applyNumberFormat="1" applyBorder="1" applyAlignment="1" applyProtection="1">
      <alignment horizontal="left" vertical="top"/>
    </xf>
    <xf numFmtId="0" fontId="0" fillId="0" borderId="5" xfId="0" applyBorder="1" applyAlignment="1" applyProtection="1">
      <alignment horizontal="left" vertical="top" wrapText="1"/>
    </xf>
    <xf numFmtId="0" fontId="3" fillId="0" borderId="4" xfId="1" applyBorder="1" applyAlignment="1" applyProtection="1">
      <alignment horizontal="left" vertical="top" wrapText="1"/>
    </xf>
    <xf numFmtId="0" fontId="0" fillId="0" borderId="4" xfId="0" applyBorder="1" applyAlignment="1" applyProtection="1">
      <alignment horizontal="left" vertical="top"/>
    </xf>
    <xf numFmtId="0" fontId="0" fillId="0" borderId="4" xfId="0" applyBorder="1" applyAlignment="1" applyProtection="1">
      <alignment horizontal="left" vertical="top" wrapText="1"/>
    </xf>
    <xf numFmtId="165" fontId="0" fillId="0" borderId="4" xfId="0" applyNumberFormat="1" applyBorder="1" applyAlignment="1" applyProtection="1">
      <alignment horizontal="left" vertical="top"/>
    </xf>
    <xf numFmtId="0" fontId="0" fillId="0" borderId="4" xfId="0" applyBorder="1" applyAlignment="1" applyProtection="1">
      <alignment horizontal="left" vertical="top" wrapText="1"/>
    </xf>
    <xf numFmtId="2" fontId="0" fillId="0" borderId="4" xfId="0" applyNumberFormat="1" applyBorder="1" applyAlignment="1" applyProtection="1">
      <alignment horizontal="left" vertical="top"/>
    </xf>
    <xf numFmtId="166" fontId="0" fillId="0" borderId="4" xfId="0" applyNumberFormat="1" applyBorder="1" applyAlignment="1" applyProtection="1">
      <alignment horizontal="left" vertical="top"/>
    </xf>
    <xf numFmtId="0" fontId="0" fillId="0" borderId="4" xfId="0" applyBorder="1" applyAlignment="1" applyProtection="1">
      <alignment horizontal="left" vertical="top"/>
    </xf>
    <xf numFmtId="0" fontId="0" fillId="0" borderId="1"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center" vertical="top"/>
    </xf>
    <xf numFmtId="0" fontId="4" fillId="0" borderId="4" xfId="0" applyFont="1" applyBorder="1" applyAlignment="1" applyProtection="1">
      <alignment horizontal="left" vertical="top"/>
    </xf>
    <xf numFmtId="0" fontId="0" fillId="0" borderId="1" xfId="0" applyBorder="1" applyAlignment="1" applyProtection="1">
      <alignment horizontal="left" vertical="top"/>
    </xf>
    <xf numFmtId="0" fontId="0" fillId="0" borderId="2" xfId="0" applyBorder="1" applyAlignment="1" applyProtection="1">
      <alignment horizontal="left" vertical="top" wrapText="1"/>
    </xf>
    <xf numFmtId="0" fontId="0" fillId="0" borderId="3" xfId="0" applyBorder="1" applyAlignment="1" applyProtection="1">
      <alignment horizontal="left" vertical="top" wrapText="1"/>
    </xf>
    <xf numFmtId="0" fontId="1" fillId="0" borderId="0" xfId="0" applyFont="1" applyAlignment="1" applyProtection="1">
      <alignment horizontal="left" vertical="top"/>
    </xf>
    <xf numFmtId="0" fontId="0" fillId="0" borderId="0" xfId="0" applyAlignment="1" applyProtection="1">
      <alignment horizontal="left" vertical="top" wrapText="1"/>
    </xf>
    <xf numFmtId="0" fontId="1" fillId="0" borderId="0" xfId="0" applyFont="1" applyAlignment="1" applyProtection="1">
      <alignment horizontal="left" vertical="top" wrapText="1"/>
    </xf>
    <xf numFmtId="11" fontId="0" fillId="0" borderId="0" xfId="0" applyNumberFormat="1" applyAlignment="1" applyProtection="1">
      <alignment horizontal="left" vertical="top"/>
    </xf>
    <xf numFmtId="0" fontId="0" fillId="0" borderId="0" xfId="0" applyAlignment="1" applyProtection="1">
      <alignment horizontal="left" vertical="top"/>
    </xf>
    <xf numFmtId="0" fontId="1" fillId="36" borderId="22" xfId="0" applyFont="1" applyFill="1" applyBorder="1" applyAlignment="1" applyProtection="1">
      <alignment horizontal="left" vertical="top"/>
    </xf>
    <xf numFmtId="0" fontId="1" fillId="36" borderId="6" xfId="0" applyFont="1" applyFill="1" applyBorder="1" applyAlignment="1" applyProtection="1">
      <alignment horizontal="left" vertical="top" wrapText="1"/>
    </xf>
    <xf numFmtId="0" fontId="0" fillId="0" borderId="26" xfId="0" applyBorder="1" applyAlignment="1" applyProtection="1">
      <alignment horizontal="left" vertical="top" wrapText="1"/>
    </xf>
    <xf numFmtId="0" fontId="0" fillId="0" borderId="28" xfId="0" applyBorder="1" applyAlignment="1" applyProtection="1">
      <alignment horizontal="left" vertical="top" wrapText="1"/>
    </xf>
    <xf numFmtId="0" fontId="0" fillId="0" borderId="27" xfId="0" applyBorder="1" applyAlignment="1" applyProtection="1">
      <alignment horizontal="left" vertical="top" wrapText="1"/>
    </xf>
    <xf numFmtId="0" fontId="3" fillId="0" borderId="4" xfId="1" applyBorder="1" applyAlignment="1" applyProtection="1">
      <alignment horizontal="left" vertical="top"/>
    </xf>
    <xf numFmtId="11" fontId="0" fillId="0" borderId="4" xfId="0" applyNumberFormat="1" applyBorder="1" applyAlignment="1" applyProtection="1">
      <alignment horizontal="left" vertical="top"/>
    </xf>
    <xf numFmtId="166" fontId="0" fillId="0" borderId="0" xfId="0" applyNumberFormat="1" applyAlignment="1" applyProtection="1">
      <alignment horizontal="left" vertical="top"/>
    </xf>
    <xf numFmtId="0" fontId="3" fillId="43" borderId="35" xfId="1" applyFill="1" applyBorder="1" applyAlignment="1" applyProtection="1">
      <alignment horizontal="left" vertical="top" wrapText="1"/>
    </xf>
    <xf numFmtId="0" fontId="1" fillId="36" borderId="23" xfId="0" applyFont="1" applyFill="1" applyBorder="1" applyAlignment="1" applyProtection="1">
      <alignment horizontal="left" vertical="top" wrapText="1"/>
    </xf>
    <xf numFmtId="0" fontId="1" fillId="36" borderId="25" xfId="0" applyFont="1" applyFill="1" applyBorder="1" applyAlignment="1" applyProtection="1">
      <alignment horizontal="left" vertical="top" wrapText="1"/>
    </xf>
    <xf numFmtId="0" fontId="1" fillId="36" borderId="22" xfId="0" applyFont="1" applyFill="1" applyBorder="1" applyAlignment="1" applyProtection="1">
      <alignment horizontal="left" vertical="top" wrapText="1"/>
    </xf>
    <xf numFmtId="1" fontId="0" fillId="0" borderId="5" xfId="0" applyNumberFormat="1" applyBorder="1" applyAlignment="1" applyProtection="1">
      <alignment horizontal="left" vertical="top"/>
    </xf>
    <xf numFmtId="11" fontId="0" fillId="0" borderId="4" xfId="0" applyNumberFormat="1" applyBorder="1" applyAlignment="1" applyProtection="1">
      <alignment horizontal="left" vertical="top"/>
    </xf>
    <xf numFmtId="1" fontId="0" fillId="0" borderId="4" xfId="0" applyNumberFormat="1" applyBorder="1" applyAlignment="1" applyProtection="1">
      <alignment horizontal="left" vertical="top"/>
    </xf>
    <xf numFmtId="0" fontId="1" fillId="0" borderId="0" xfId="0" applyFont="1" applyAlignment="1" applyProtection="1">
      <alignment horizontal="left" vertical="top"/>
    </xf>
    <xf numFmtId="165" fontId="0" fillId="0" borderId="0" xfId="0" applyNumberFormat="1" applyAlignment="1" applyProtection="1">
      <alignment horizontal="left" vertical="top"/>
    </xf>
    <xf numFmtId="0" fontId="0" fillId="0" borderId="0" xfId="0" applyAlignment="1" applyProtection="1">
      <alignment horizontal="left" vertical="top" wrapText="1"/>
    </xf>
    <xf numFmtId="0" fontId="3" fillId="0" borderId="0" xfId="1" applyFill="1" applyBorder="1" applyAlignment="1" applyProtection="1">
      <alignment horizontal="left" vertical="top"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2" xfId="43" xr:uid="{7C415B9E-880D-46E9-B232-E144DD2033F6}"/>
    <cellStyle name="Normal 3" xfId="44" xr:uid="{F5A7165C-B7D0-49CD-87A1-FBC05E049535}"/>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54">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164" formatCode="0.0E+00"/>
    </dxf>
    <dxf>
      <numFmt numFmtId="164" formatCode="0.0E+00"/>
    </dxf>
    <dxf>
      <numFmt numFmtId="3" formatCode="#,##0"/>
    </dxf>
    <dxf>
      <numFmt numFmtId="164" formatCode="0.0E+00"/>
    </dxf>
    <dxf>
      <numFmt numFmtId="164" formatCode="0.0E+00"/>
    </dxf>
    <dxf>
      <numFmt numFmtId="3" formatCode="#,##0"/>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numFmt numFmtId="164" formatCode="0.0E+00"/>
    </dxf>
    <dxf>
      <numFmt numFmtId="164" formatCode="0.0E+0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3079750</xdr:colOff>
          <xdr:row>9</xdr:row>
          <xdr:rowOff>127000</xdr:rowOff>
        </xdr:from>
        <xdr:to>
          <xdr:col>0</xdr:col>
          <xdr:colOff>4870450</xdr:colOff>
          <xdr:row>19</xdr:row>
          <xdr:rowOff>69850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75140</xdr:colOff>
      <xdr:row>81</xdr:row>
      <xdr:rowOff>104775</xdr:rowOff>
    </xdr:from>
    <xdr:to>
      <xdr:col>3</xdr:col>
      <xdr:colOff>418040</xdr:colOff>
      <xdr:row>83</xdr:row>
      <xdr:rowOff>57150</xdr:rowOff>
    </xdr:to>
    <xdr:pic>
      <xdr:nvPicPr>
        <xdr:cNvPr id="6" name="Picture 5">
          <a:extLst>
            <a:ext uri="{FF2B5EF4-FFF2-40B4-BE49-F238E27FC236}">
              <a16:creationId xmlns:a16="http://schemas.microsoft.com/office/drawing/2014/main" id="{DBEFA1B6-96DB-4359-80D1-E35BA71C552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5030450"/>
          <a:ext cx="22479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103</xdr:row>
      <xdr:rowOff>76200</xdr:rowOff>
    </xdr:from>
    <xdr:to>
      <xdr:col>5</xdr:col>
      <xdr:colOff>284690</xdr:colOff>
      <xdr:row>105</xdr:row>
      <xdr:rowOff>28575</xdr:rowOff>
    </xdr:to>
    <xdr:pic>
      <xdr:nvPicPr>
        <xdr:cNvPr id="7" name="Picture 6">
          <a:extLst>
            <a:ext uri="{FF2B5EF4-FFF2-40B4-BE49-F238E27FC236}">
              <a16:creationId xmlns:a16="http://schemas.microsoft.com/office/drawing/2014/main" id="{C17D1060-CE3E-49C2-961A-5D0D1F15CA0F}"/>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9383375"/>
          <a:ext cx="3276600" cy="333375"/>
        </a:xfrm>
        <a:prstGeom prst="rect">
          <a:avLst/>
        </a:prstGeom>
        <a:noFill/>
      </xdr:spPr>
    </xdr:pic>
    <xdr:clientData/>
  </xdr:twoCellAnchor>
  <xdr:twoCellAnchor>
    <xdr:from>
      <xdr:col>0</xdr:col>
      <xdr:colOff>75140</xdr:colOff>
      <xdr:row>101</xdr:row>
      <xdr:rowOff>0</xdr:rowOff>
    </xdr:from>
    <xdr:to>
      <xdr:col>4</xdr:col>
      <xdr:colOff>332315</xdr:colOff>
      <xdr:row>102</xdr:row>
      <xdr:rowOff>133350</xdr:rowOff>
    </xdr:to>
    <xdr:pic>
      <xdr:nvPicPr>
        <xdr:cNvPr id="13" name="Picture 12">
          <a:extLst>
            <a:ext uri="{FF2B5EF4-FFF2-40B4-BE49-F238E27FC236}">
              <a16:creationId xmlns:a16="http://schemas.microsoft.com/office/drawing/2014/main" id="{1C5291C8-A41C-094E-A307-A5EF0970E6A8}"/>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8907125"/>
          <a:ext cx="27432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78</xdr:row>
      <xdr:rowOff>104775</xdr:rowOff>
    </xdr:from>
    <xdr:to>
      <xdr:col>2</xdr:col>
      <xdr:colOff>322790</xdr:colOff>
      <xdr:row>80</xdr:row>
      <xdr:rowOff>66675</xdr:rowOff>
    </xdr:to>
    <xdr:pic>
      <xdr:nvPicPr>
        <xdr:cNvPr id="14" name="Picture 13">
          <a:extLst>
            <a:ext uri="{FF2B5EF4-FFF2-40B4-BE49-F238E27FC236}">
              <a16:creationId xmlns:a16="http://schemas.microsoft.com/office/drawing/2014/main" id="{49F908C6-79B7-CA5A-F294-CD74B9215C8F}"/>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4458950"/>
          <a:ext cx="157162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75140</xdr:colOff>
      <xdr:row>76</xdr:row>
      <xdr:rowOff>0</xdr:rowOff>
    </xdr:from>
    <xdr:to>
      <xdr:col>2</xdr:col>
      <xdr:colOff>170390</xdr:colOff>
      <xdr:row>77</xdr:row>
      <xdr:rowOff>152400</xdr:rowOff>
    </xdr:to>
    <xdr:pic>
      <xdr:nvPicPr>
        <xdr:cNvPr id="15" name="Picture 14">
          <a:extLst>
            <a:ext uri="{FF2B5EF4-FFF2-40B4-BE49-F238E27FC236}">
              <a16:creationId xmlns:a16="http://schemas.microsoft.com/office/drawing/2014/main" id="{7A307B1F-7DFA-19C5-BCF4-937D879F83F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140" y="13973175"/>
          <a:ext cx="141922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75140</xdr:colOff>
      <xdr:row>98</xdr:row>
      <xdr:rowOff>85725</xdr:rowOff>
    </xdr:from>
    <xdr:to>
      <xdr:col>4</xdr:col>
      <xdr:colOff>37040</xdr:colOff>
      <xdr:row>100</xdr:row>
      <xdr:rowOff>44450</xdr:rowOff>
    </xdr:to>
    <xdr:pic>
      <xdr:nvPicPr>
        <xdr:cNvPr id="16" name="Picture 15">
          <a:extLst>
            <a:ext uri="{FF2B5EF4-FFF2-40B4-BE49-F238E27FC236}">
              <a16:creationId xmlns:a16="http://schemas.microsoft.com/office/drawing/2014/main" id="{E8BFE7C5-F378-E6CD-54B2-C329A35FBAD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140" y="18249900"/>
          <a:ext cx="244792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3</xdr:row>
      <xdr:rowOff>82550</xdr:rowOff>
    </xdr:from>
    <xdr:to>
      <xdr:col>5</xdr:col>
      <xdr:colOff>103715</xdr:colOff>
      <xdr:row>5</xdr:row>
      <xdr:rowOff>177800</xdr:rowOff>
    </xdr:to>
    <xdr:pic>
      <xdr:nvPicPr>
        <xdr:cNvPr id="19" name="Picture 18">
          <a:extLst>
            <a:ext uri="{FF2B5EF4-FFF2-40B4-BE49-F238E27FC236}">
              <a16:creationId xmlns:a16="http://schemas.microsoft.com/office/drawing/2014/main" id="{E56AA056-B12A-C424-43C6-610CC9194E58}"/>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654050"/>
          <a:ext cx="30956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7</xdr:row>
      <xdr:rowOff>26458</xdr:rowOff>
    </xdr:from>
    <xdr:to>
      <xdr:col>5</xdr:col>
      <xdr:colOff>494240</xdr:colOff>
      <xdr:row>9</xdr:row>
      <xdr:rowOff>131233</xdr:rowOff>
    </xdr:to>
    <xdr:pic>
      <xdr:nvPicPr>
        <xdr:cNvPr id="20" name="Picture 19">
          <a:extLst>
            <a:ext uri="{FF2B5EF4-FFF2-40B4-BE49-F238E27FC236}">
              <a16:creationId xmlns:a16="http://schemas.microsoft.com/office/drawing/2014/main" id="{8453C4A0-2B55-CCC2-C0C5-1BB3C58CFD6B}"/>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321858"/>
          <a:ext cx="34861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10</xdr:row>
      <xdr:rowOff>106891</xdr:rowOff>
    </xdr:from>
    <xdr:to>
      <xdr:col>5</xdr:col>
      <xdr:colOff>579965</xdr:colOff>
      <xdr:row>13</xdr:row>
      <xdr:rowOff>30691</xdr:rowOff>
    </xdr:to>
    <xdr:pic>
      <xdr:nvPicPr>
        <xdr:cNvPr id="22" name="Picture 21">
          <a:extLst>
            <a:ext uri="{FF2B5EF4-FFF2-40B4-BE49-F238E27FC236}">
              <a16:creationId xmlns:a16="http://schemas.microsoft.com/office/drawing/2014/main" id="{373AFCA5-3230-9FD3-0E89-0EE23E75DA92}"/>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1945216"/>
          <a:ext cx="357187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75140</xdr:colOff>
      <xdr:row>14</xdr:row>
      <xdr:rowOff>44450</xdr:rowOff>
    </xdr:from>
    <xdr:to>
      <xdr:col>5</xdr:col>
      <xdr:colOff>65615</xdr:colOff>
      <xdr:row>16</xdr:row>
      <xdr:rowOff>149225</xdr:rowOff>
    </xdr:to>
    <xdr:pic>
      <xdr:nvPicPr>
        <xdr:cNvPr id="23" name="Picture 22">
          <a:extLst>
            <a:ext uri="{FF2B5EF4-FFF2-40B4-BE49-F238E27FC236}">
              <a16:creationId xmlns:a16="http://schemas.microsoft.com/office/drawing/2014/main" id="{D609B0AE-0ECF-69FE-ABCB-8C0283D9CE49}"/>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140" y="2606675"/>
          <a:ext cx="305752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92075</xdr:colOff>
      <xdr:row>40</xdr:row>
      <xdr:rowOff>0</xdr:rowOff>
    </xdr:from>
    <xdr:to>
      <xdr:col>4</xdr:col>
      <xdr:colOff>311150</xdr:colOff>
      <xdr:row>41</xdr:row>
      <xdr:rowOff>161925</xdr:rowOff>
    </xdr:to>
    <xdr:pic>
      <xdr:nvPicPr>
        <xdr:cNvPr id="24" name="Picture 23">
          <a:extLst>
            <a:ext uri="{FF2B5EF4-FFF2-40B4-BE49-F238E27FC236}">
              <a16:creationId xmlns:a16="http://schemas.microsoft.com/office/drawing/2014/main" id="{93E7216E-B022-64E1-3FC9-FF80D547EB16}"/>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075" y="7591425"/>
          <a:ext cx="2705100"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92075</xdr:colOff>
      <xdr:row>49</xdr:row>
      <xdr:rowOff>0</xdr:rowOff>
    </xdr:from>
    <xdr:to>
      <xdr:col>4</xdr:col>
      <xdr:colOff>215900</xdr:colOff>
      <xdr:row>50</xdr:row>
      <xdr:rowOff>152400</xdr:rowOff>
    </xdr:to>
    <xdr:pic>
      <xdr:nvPicPr>
        <xdr:cNvPr id="26" name="Picture 25">
          <a:extLst>
            <a:ext uri="{FF2B5EF4-FFF2-40B4-BE49-F238E27FC236}">
              <a16:creationId xmlns:a16="http://schemas.microsoft.com/office/drawing/2014/main" id="{B5C37EFA-661B-2683-9914-E7F468B4F055}"/>
            </a:ext>
          </a:extLst>
        </xdr:cNvPr>
        <xdr:cNvPicPr>
          <a:picLocks noChangeAspect="1" noChangeArrowheads="1"/>
        </xdr:cNvPicPr>
      </xdr:nvPicPr>
      <xdr:blipFill>
        <a:blip xmlns:r="http://schemas.openxmlformats.org/officeDocument/2006/relationships" r:embed="rId1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075" y="8734425"/>
          <a:ext cx="260985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92075</xdr:colOff>
      <xdr:row>46</xdr:row>
      <xdr:rowOff>0</xdr:rowOff>
    </xdr:from>
    <xdr:to>
      <xdr:col>5</xdr:col>
      <xdr:colOff>196850</xdr:colOff>
      <xdr:row>47</xdr:row>
      <xdr:rowOff>161925</xdr:rowOff>
    </xdr:to>
    <xdr:pic>
      <xdr:nvPicPr>
        <xdr:cNvPr id="25" name="Picture 24">
          <a:extLst>
            <a:ext uri="{FF2B5EF4-FFF2-40B4-BE49-F238E27FC236}">
              <a16:creationId xmlns:a16="http://schemas.microsoft.com/office/drawing/2014/main" id="{1653C64F-0427-3FBF-B67E-B0943158966C}"/>
            </a:ext>
          </a:extLst>
        </xdr:cNvPr>
        <xdr:cNvPicPr>
          <a:picLocks noChangeAspect="1" noChangeArrowheads="1"/>
        </xdr:cNvPicPr>
      </xdr:nvPicPr>
      <xdr:blipFill>
        <a:blip xmlns:r="http://schemas.openxmlformats.org/officeDocument/2006/relationships" r:embed="rId1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075" y="8734425"/>
          <a:ext cx="31718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92075</xdr:colOff>
      <xdr:row>42</xdr:row>
      <xdr:rowOff>180975</xdr:rowOff>
    </xdr:from>
    <xdr:to>
      <xdr:col>5</xdr:col>
      <xdr:colOff>120650</xdr:colOff>
      <xdr:row>44</xdr:row>
      <xdr:rowOff>152400</xdr:rowOff>
    </xdr:to>
    <xdr:pic>
      <xdr:nvPicPr>
        <xdr:cNvPr id="27" name="Picture 26">
          <a:extLst>
            <a:ext uri="{FF2B5EF4-FFF2-40B4-BE49-F238E27FC236}">
              <a16:creationId xmlns:a16="http://schemas.microsoft.com/office/drawing/2014/main" id="{F9F8507B-086A-2602-9DCB-D9791B578B59}"/>
            </a:ext>
          </a:extLst>
        </xdr:cNvPr>
        <xdr:cNvPicPr>
          <a:picLocks noChangeAspect="1" noChangeArrowheads="1"/>
        </xdr:cNvPicPr>
      </xdr:nvPicPr>
      <xdr:blipFill>
        <a:blip xmlns:r="http://schemas.openxmlformats.org/officeDocument/2006/relationships" r:embed="rId1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075" y="8153400"/>
          <a:ext cx="30956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EB/ExistingChems/Work%20Plan%20Chemicals/DCM/Risk%20Evaluation/2018.03%20-%20TD14%20-%20Risk%20Evaluation/Current%20Drafts/Methylene%20Chloride%20Calcs_2018.11.16.xlsx" TargetMode="External"/><Relationship Id="rId1" Type="http://schemas.openxmlformats.org/officeDocument/2006/relationships/externalLinkPath" Target="/CEB/ExistingChems/Work%20Plan%20Chemicals/DCM/Risk%20Evaluation/2018.03%20-%20TD14%20-%20Risk%20Evaluation/Current%20Drafts/Methylene%20Chloride%20Calcs_2018.11.1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EB/ExistingChems/Work%20Plan%20Chemicals/PERC/Risk%20Evaluation/Engineering%20Assessment/Calculation%20Spreadsheets/PCE%20Exposure%20Data%20Summary_working.xlsx" TargetMode="External"/><Relationship Id="rId1" Type="http://schemas.openxmlformats.org/officeDocument/2006/relationships/externalLinkPath" Target="/CEB/ExistingChems/Work%20Plan%20Chemicals/PERC/Risk%20Evaluation/Engineering%20Assessment/Calculation%20Spreadsheets/PCE%20Exposure%20Data%20Summary_worki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Spiezio\Desktop\2016\2016%20TRI%20Data%20for%2010%20Work%20Plan%20Chemicals_2017.08.06%20-%20Copy.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usepa.sharepoint.com/sites/ocspp_Work/wpc/TSCA%20Scoping%20Next%2020%20HPS%20Review/Chlorinated%20Solvents/1,1-Dichloroethane%20(priority%201)/RE%20Documents/Supplemental%20Files/HERO%20and%20HEROnet%20Files/HERO/27.%201%201%20Dichloroethane%20.%20Draft%20TRV%20Calculator%20.%20Public%20Release%20.%20HERO%20.%20July%202024.xlsm" TargetMode="External"/><Relationship Id="rId2" Type="http://schemas.microsoft.com/office/2019/04/relationships/externalLinkLongPath" Target="/sites/ocspp_Work/wpc/TSCA%20Scoping%20Next%2020%20HPS%20Review/Chlorinated%20Solvents/1,1-Dichloroethane%20(priority%201)/RE%20Documents/Final%20RE/Supplemental%20Files%20for%20Final%20RE/Updated%20Versions%20-%20Pre%20QC/HERO/27.%201%201%20Dichloroethane%20.%20Draft%20TRV%20Calculator%20.%20Public%20Release%20.%20HERO%20.%20July%202024.xlsm?01D3EDE7" TargetMode="External"/><Relationship Id="rId1" Type="http://schemas.openxmlformats.org/officeDocument/2006/relationships/externalLinkPath" Target="file:///\\01D3EDE7\27.%201%201%20Dichloroethane%20.%20Draft%20TRV%20Calculator%20.%20Public%20Release%20.%20HERO%20.%20July%202024.xlsm" TargetMode="External"/><Relationship Id="rId4" Type="http://schemas.openxmlformats.org/officeDocument/2006/relationships/externalLinkPath" Target="../../../../../../../sites/ocspp_Work/wpc/TSCA%20Scoping%20Next%2020%20HPS%20Review/Chlorinated%20Solvents/1,1-Dichloroethane%20(priority%201)/RE%20Documents/Final%20RE/Supplemental%20Files%20for%20Final%20RE/Updated%20Versions%20-%20Pre%20QC/HERO/27.%201%201%20Dichloroethane%20.%20Draft%20TRV%20Calculator%20.%20Public%20Release%20.%20HERO%20.%20July%20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AICS"/>
      <sheetName val="STEL Subset Corrected"/>
      <sheetName val=" TWA Subset Corrected"/>
      <sheetName val="1A-Adhesives"/>
      <sheetName val="1A-Paints and Coatings"/>
      <sheetName val="1A-PU Foam"/>
      <sheetName val="1 - Cold Cleaning"/>
      <sheetName val="1 - Adhes Rem"/>
      <sheetName val="1 - Spot Cleaning"/>
      <sheetName val="1 - Furniture Stripping"/>
      <sheetName val="2 - MFG"/>
      <sheetName val="MFG_8-hr_HSIA"/>
      <sheetName val="2 - Import"/>
      <sheetName val="2 - PROC-Rxn"/>
      <sheetName val="Proc-Rxn_HSIA"/>
      <sheetName val="2 - PROC-Form"/>
      <sheetName val="2 -Sign Manufacturing"/>
      <sheetName val="2 - Fabric Finishing"/>
      <sheetName val="2 - Laboratory"/>
      <sheetName val="2 - Plastic Mfg"/>
      <sheetName val="Plastics_HSIA"/>
      <sheetName val="2 - CTA Film"/>
      <sheetName val="2 - Printing"/>
      <sheetName val="2 - Pharm"/>
      <sheetName val="2 - Other Comm"/>
      <sheetName val="Strip-Automotive Refinish"/>
      <sheetName val="Strip-Art"/>
      <sheetName val="Strip-Aircraft"/>
      <sheetName val="Strip-Ship"/>
      <sheetName val="Summary 8-hr"/>
      <sheetName val="Summary 8-hr_Stripper"/>
      <sheetName val="Summary -Short Term"/>
      <sheetName val="1 - Spot Cleaning_PERC"/>
      <sheetName val="Cleaning Solvent"/>
      <sheetName val="Unknown"/>
      <sheetName val="Working Data Sheet"/>
      <sheetName val="Auto and Machine Repair"/>
      <sheetName val="Stripping-Not Incl"/>
      <sheetName val="Constants"/>
      <sheetName val="Version"/>
      <sheetName val="Data Extraction"/>
      <sheetName val="Source List from PF"/>
      <sheetName val="Facility Data"/>
      <sheetName val="Exposure Data"/>
      <sheetName val="Release Data"/>
      <sheetName val="Values"/>
      <sheetName val="Duplicates - Not Extracted"/>
      <sheetName val="NA"/>
      <sheetName val="Data 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QC"/>
      <sheetName val="Summary"/>
      <sheetName val="Manufacture"/>
      <sheetName val="Formulation"/>
      <sheetName val="Open-Top Degreasing"/>
      <sheetName val="Closed-Loop Degreasing"/>
      <sheetName val="Cold Cleaning"/>
      <sheetName val="Degreasing (unspecified)"/>
      <sheetName val="Aerosol Degreasing"/>
      <sheetName val="Dry Cleaning"/>
      <sheetName val="Adhesive-Coatings"/>
      <sheetName val="Chemical Maskant"/>
      <sheetName val="MWF"/>
      <sheetName val="Wipe Cleaning"/>
      <sheetName val="Other Spot Cleaning"/>
      <sheetName val="Printing"/>
      <sheetName val="Photocopying"/>
      <sheetName val="Photographic Film"/>
      <sheetName val="Misc. Cleaning"/>
      <sheetName val="Constants"/>
      <sheetName val="Intermediate"/>
      <sheetName val="Other Cleaning"/>
      <sheetName val="Sources"/>
      <sheetName val="Version"/>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 Table 1_2016v15"/>
      <sheetName val="TRI Table 3a_2015v15"/>
      <sheetName val="TRI Table 3b_2015v15"/>
      <sheetName val="Table 2"/>
      <sheetName val="Table 1_Scoping"/>
      <sheetName val="Chemicals"/>
      <sheetName val="2012 NAICS"/>
    </sheetNames>
    <sheetDataSet>
      <sheetData sheetId="0"/>
      <sheetData sheetId="1" refreshError="1"/>
      <sheetData sheetId="2" refreshError="1"/>
      <sheetData sheetId="3" refreshError="1"/>
      <sheetData sheetId="4"/>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password"/>
      <sheetName val="Cover Page"/>
      <sheetName val="READ ME"/>
      <sheetName val="Effect Type&amp;Measure-Resp Site"/>
      <sheetName val="Unit Conversions - IR - BW"/>
      <sheetName val="Data Entry"/>
      <sheetName val="Calculator"/>
      <sheetName val="Figure"/>
      <sheetName val="TRV Derivation"/>
      <sheetName val="Default BW IR-Formatted by age"/>
      <sheetName val="Default BW IR-Formatted by LS"/>
      <sheetName val="Index"/>
      <sheetName val="For Figure"/>
      <sheetName val="For Figure by EG"/>
      <sheetName val="For Figure Label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Behavior</v>
          </cell>
        </row>
        <row r="5">
          <cell r="A5" t="str">
            <v>Behavior</v>
          </cell>
        </row>
        <row r="6">
          <cell r="A6" t="str">
            <v>Growth</v>
          </cell>
        </row>
        <row r="7">
          <cell r="A7" t="str">
            <v>Growth</v>
          </cell>
        </row>
        <row r="8">
          <cell r="A8" t="str">
            <v>Growth</v>
          </cell>
        </row>
        <row r="9">
          <cell r="A9" t="str">
            <v>Growth</v>
          </cell>
        </row>
        <row r="10">
          <cell r="A10" t="str">
            <v>Growth</v>
          </cell>
        </row>
        <row r="11">
          <cell r="A11" t="str">
            <v>Growth</v>
          </cell>
        </row>
        <row r="12">
          <cell r="A12" t="str">
            <v>Survival</v>
          </cell>
        </row>
        <row r="13">
          <cell r="A13" t="str">
            <v>Survival</v>
          </cell>
        </row>
        <row r="14">
          <cell r="A14" t="str">
            <v>Survival</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sheetData>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0720AA-5322-4A51-824E-EA1A40D47512}" name="Table33" displayName="Table33" ref="A1:Q992" totalsRowShown="0" headerRowDxfId="20" dataDxfId="19">
  <tableColumns count="17">
    <tableColumn id="1" xr3:uid="{BF6DA9EF-EE1E-442A-8CCA-AD389A24C8F4}" name="OES" dataDxfId="37"/>
    <tableColumn id="2" xr3:uid="{C06DA77C-FD29-42FD-918D-F970A642323B}" name="Reporting.Year" dataDxfId="36"/>
    <tableColumn id="3" xr3:uid="{4F63A54C-70E7-4579-8F32-7040D55D292D}" name="FRS.ID" dataDxfId="35"/>
    <tableColumn id="4" xr3:uid="{C7DD9700-9E3E-4077-96D3-D9FFCFA5AE6C}" name="Facility.Name" dataDxfId="34"/>
    <tableColumn id="5" xr3:uid="{350C8B5D-89DE-46A6-80C3-8E99DA4368CB}" name="NPDES.Permit.Number" dataDxfId="33"/>
    <tableColumn id="6" xr3:uid="{4BD4AAAE-86C0-45B8-89F5-9749B1185131}" name="Days" dataDxfId="32"/>
    <tableColumn id="7" xr3:uid="{7BF1CE7A-7260-4405-8CED-582587A0FFBB}" name="Daily.release (kg/day)" dataDxfId="31"/>
    <tableColumn id="8" xr3:uid="{249C096E-D72D-4A1B-8DB2-8E1F68DD6142}" name="Pick30Q5mld" dataDxfId="30"/>
    <tableColumn id="9" xr3:uid="{FABA91EC-E82E-4CBD-A67C-FE773CD1D116}" name="PickHMmld" dataDxfId="29"/>
    <tableColumn id="10" xr3:uid="{8781E87B-73FC-4722-B06F-1D2CD20E9BF3}" name="HMC (ug/L)" dataDxfId="28"/>
    <tableColumn id="11" xr3:uid="{79CD5434-EB02-48A8-9A21-1EC00E61F7F6}" name="30Q5 conc (ug/L)" dataDxfId="27"/>
    <tableColumn id="12" xr3:uid="{734177CD-CFDF-4A2B-BF6D-7106DDA70B0B}" name="Pick7Q10mld" dataDxfId="26"/>
    <tableColumn id="13" xr3:uid="{05A61A46-74CB-40A0-AAF5-0056B99A780D}" name=".source" dataDxfId="25"/>
    <tableColumn id="14" xr3:uid="{67DAC1CF-5731-4368-95F3-6955E458DBE4}" name="QC.Notes" dataDxfId="24"/>
    <tableColumn id="15" xr3:uid="{84681AB6-5723-4072-8112-00F515C8AA1B}" name="Pick30Q5mld_m3_day" dataDxfId="23"/>
    <tableColumn id="16" xr3:uid="{EB22F6E1-D96E-424C-AC4E-42B709231176}" name="PickHMmld_m3_day" dataDxfId="22"/>
    <tableColumn id="17" xr3:uid="{1F532D88-7A67-42E1-9257-86978B09B34F}" name="Pick7Q10mld_m3_day" dataDxfId="2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3069BF-A38C-4A3D-8DF7-F7AC26CBFF8E}" name="Table3" displayName="Table3" ref="A1:Q988" totalsRowShown="0" headerRowDxfId="1" dataDxfId="0">
  <tableColumns count="17">
    <tableColumn id="1" xr3:uid="{E981E14A-730F-4647-8791-726621E71743}" name="OES" dataDxfId="18"/>
    <tableColumn id="2" xr3:uid="{FD2C877E-E22E-4C93-A77D-FBE9F7D5530B}" name="Reporting.Year" dataDxfId="17"/>
    <tableColumn id="3" xr3:uid="{343A5FBA-32BC-4805-B6DB-94C66649DC26}" name="FRS.ID" dataDxfId="16"/>
    <tableColumn id="4" xr3:uid="{FBC1C6EA-5664-4FF2-ABDD-BD812D42F315}" name="Facility.Name" dataDxfId="15"/>
    <tableColumn id="5" xr3:uid="{BD5553E1-C952-47D9-9705-61ACDE887D23}" name="NPDES.Permit.Number" dataDxfId="14"/>
    <tableColumn id="6" xr3:uid="{1068E131-AFBE-4914-BE28-4E56BA8546ED}" name="Days" dataDxfId="13"/>
    <tableColumn id="7" xr3:uid="{BE61C055-CE0A-47C4-B113-D5022EE2CC1D}" name="Daily.release (kg/day)" dataDxfId="12"/>
    <tableColumn id="8" xr3:uid="{C2C3C3FD-DDF4-42DC-A9D1-9E683B36D4B0}" name="Pick30Q5mld" dataDxfId="11"/>
    <tableColumn id="9" xr3:uid="{18D95785-7AA7-4F65-BCE4-86FF2D78296C}" name="PickHMmld" dataDxfId="10"/>
    <tableColumn id="10" xr3:uid="{0801010C-AA4D-4ABB-881F-829AB9F61BA1}" name="HMC (ug/L)" dataDxfId="9"/>
    <tableColumn id="11" xr3:uid="{22DBC88C-3AE9-4250-8082-00C4F85417B4}" name="30Q5 conc (ug/L)" dataDxfId="8"/>
    <tableColumn id="12" xr3:uid="{232BAD4B-4F4F-4F99-B007-13177653F079}" name="Pick7Q10mld" dataDxfId="7"/>
    <tableColumn id="13" xr3:uid="{B3A37B88-7D0D-4FBC-8308-808CB907701C}" name=".source" dataDxfId="6"/>
    <tableColumn id="14" xr3:uid="{850F9E53-2864-4B73-B464-F08DA4A4F52F}" name="QC.Notes" dataDxfId="5"/>
    <tableColumn id="15" xr3:uid="{49F70F46-BC8C-43EE-86B5-1BE166C3F8EC}" name="Pick30Q5mld_m3_day" dataDxfId="4"/>
    <tableColumn id="16" xr3:uid="{8E7F2B7F-99A3-4900-93A0-951FCBD39151}" name="PickHMmld_m3_day" dataDxfId="3"/>
    <tableColumn id="17" xr3:uid="{BF845B0D-0368-454B-9B72-CC32DE2BFE3D}" name="Pick7Q10mld_m3_day" dataDxfId="2"/>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https://hero.epa.gov/hero/index.cfm/reference/details/reference_id/7485096" TargetMode="External"/><Relationship Id="rId13" Type="http://schemas.openxmlformats.org/officeDocument/2006/relationships/hyperlink" Target="https://hero.epa.gov/hero/index.cfm/reference/details/reference_id/6811897" TargetMode="External"/><Relationship Id="rId18" Type="http://schemas.openxmlformats.org/officeDocument/2006/relationships/hyperlink" Target="https://hero.epa.gov/hero/index.cfm/reference/details/reference_id/7267482" TargetMode="External"/><Relationship Id="rId3" Type="http://schemas.openxmlformats.org/officeDocument/2006/relationships/hyperlink" Target="https://hero.epa.gov/hero/index.cfm/reference/details/reference_id/7267482" TargetMode="External"/><Relationship Id="rId21" Type="http://schemas.openxmlformats.org/officeDocument/2006/relationships/hyperlink" Target="https://hero.epa.gov/hero/index.cfm/reference/details/reference_id/7485096" TargetMode="External"/><Relationship Id="rId7" Type="http://schemas.openxmlformats.org/officeDocument/2006/relationships/hyperlink" Target="https://hero.epa.gov/hero/index.cfm/reference/details/reference_id/7267482" TargetMode="External"/><Relationship Id="rId12" Type="http://schemas.openxmlformats.org/officeDocument/2006/relationships/hyperlink" Target="https://hero.epa.gov/hero/index.cfm/reference/details/reference_id/7485096" TargetMode="External"/><Relationship Id="rId17" Type="http://schemas.openxmlformats.org/officeDocument/2006/relationships/hyperlink" Target="https://hero.epa.gov/hero/index.cfm/reference/details/reference_id/6811897" TargetMode="External"/><Relationship Id="rId2" Type="http://schemas.openxmlformats.org/officeDocument/2006/relationships/hyperlink" Target="https://hero.epa.gov/hero/index.cfm/reference/details/reference_id/4565445" TargetMode="External"/><Relationship Id="rId16" Type="http://schemas.openxmlformats.org/officeDocument/2006/relationships/hyperlink" Target="https://hero.epa.gov/hero/index.cfm/reference/details/reference_id/7485096" TargetMode="External"/><Relationship Id="rId20" Type="http://schemas.openxmlformats.org/officeDocument/2006/relationships/hyperlink" Target="https://hero.epa.gov/hero/index.cfm/reference/details/reference_id/7485096" TargetMode="External"/><Relationship Id="rId1" Type="http://schemas.openxmlformats.org/officeDocument/2006/relationships/hyperlink" Target="https://hero.epa.gov/hero/index.cfm/reference/details/reference_id/7485096" TargetMode="External"/><Relationship Id="rId6" Type="http://schemas.openxmlformats.org/officeDocument/2006/relationships/hyperlink" Target="https://hero.epa.gov/hero/index.cfm/reference/details/reference_id/7485096" TargetMode="External"/><Relationship Id="rId11" Type="http://schemas.openxmlformats.org/officeDocument/2006/relationships/hyperlink" Target="https://hero.epa.gov/hero/index.cfm/reference/details/reference_id/7485096" TargetMode="External"/><Relationship Id="rId24" Type="http://schemas.openxmlformats.org/officeDocument/2006/relationships/printerSettings" Target="../printerSettings/printerSettings8.bin"/><Relationship Id="rId5" Type="http://schemas.openxmlformats.org/officeDocument/2006/relationships/hyperlink" Target="https://hero.epa.gov/hero/index.cfm/reference/details/reference_id/7485096" TargetMode="External"/><Relationship Id="rId15" Type="http://schemas.openxmlformats.org/officeDocument/2006/relationships/hyperlink" Target="https://hero.epa.gov/hero/index.cfm/reference/details/reference_id/7485096" TargetMode="External"/><Relationship Id="rId23" Type="http://schemas.openxmlformats.org/officeDocument/2006/relationships/hyperlink" Target="https://hero.epa.gov/reference/11164566/" TargetMode="External"/><Relationship Id="rId10" Type="http://schemas.openxmlformats.org/officeDocument/2006/relationships/hyperlink" Target="https://hero.epa.gov/hero/index.cfm/reference/details/reference_id/7485096" TargetMode="External"/><Relationship Id="rId19" Type="http://schemas.openxmlformats.org/officeDocument/2006/relationships/hyperlink" Target="https://hero.epa.gov/hero/index.cfm/reference/details/reference_id/7485096" TargetMode="External"/><Relationship Id="rId4" Type="http://schemas.openxmlformats.org/officeDocument/2006/relationships/hyperlink" Target="https://hero.epa.gov/hero/index.cfm/reference/details/reference_id/7485096" TargetMode="External"/><Relationship Id="rId9" Type="http://schemas.openxmlformats.org/officeDocument/2006/relationships/hyperlink" Target="https://hero.epa.gov/hero/index.cfm/reference/details/reference_id/4565445" TargetMode="External"/><Relationship Id="rId14" Type="http://schemas.openxmlformats.org/officeDocument/2006/relationships/hyperlink" Target="https://hero.epa.gov/hero/index.cfm/reference/details/reference_id/7485096" TargetMode="External"/><Relationship Id="rId22" Type="http://schemas.openxmlformats.org/officeDocument/2006/relationships/hyperlink" Target="https://hero.epa.gov/hero/index.cfm/reference/details/reference_id/68118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DC90-7EEA-4A10-9E82-925B29246B5C}">
  <sheetPr codeName="Sheet1"/>
  <dimension ref="A1:E23"/>
  <sheetViews>
    <sheetView showGridLines="0" tabSelected="1" zoomScaleNormal="100" workbookViewId="0"/>
  </sheetViews>
  <sheetFormatPr defaultRowHeight="14.5" x14ac:dyDescent="0.35"/>
  <cols>
    <col min="1" max="1" width="112.7265625" style="2" customWidth="1"/>
    <col min="2" max="16384" width="8.7265625" style="2"/>
  </cols>
  <sheetData>
    <row r="1" spans="1:5" x14ac:dyDescent="0.35">
      <c r="A1" s="1" t="s">
        <v>1206</v>
      </c>
    </row>
    <row r="2" spans="1:5" x14ac:dyDescent="0.35">
      <c r="A2" s="1" t="s">
        <v>1207</v>
      </c>
    </row>
    <row r="5" spans="1:5" ht="50.5" customHeight="1" x14ac:dyDescent="0.35">
      <c r="A5" s="3" t="s">
        <v>1208</v>
      </c>
      <c r="B5" s="3"/>
      <c r="C5" s="3"/>
      <c r="D5" s="3"/>
      <c r="E5" s="3"/>
    </row>
    <row r="6" spans="1:5" x14ac:dyDescent="0.35">
      <c r="A6" s="4"/>
    </row>
    <row r="7" spans="1:5" ht="17.5" x14ac:dyDescent="0.35">
      <c r="A7" s="5" t="s">
        <v>1209</v>
      </c>
    </row>
    <row r="8" spans="1:5" ht="15.5" x14ac:dyDescent="0.35">
      <c r="A8" s="6"/>
    </row>
    <row r="9" spans="1:5" x14ac:dyDescent="0.35">
      <c r="A9" s="4"/>
    </row>
    <row r="10" spans="1:5" x14ac:dyDescent="0.35">
      <c r="A10" s="4"/>
    </row>
    <row r="11" spans="1:5" x14ac:dyDescent="0.35">
      <c r="A11" s="4"/>
    </row>
    <row r="12" spans="1:5" x14ac:dyDescent="0.35">
      <c r="A12" s="4"/>
    </row>
    <row r="13" spans="1:5" x14ac:dyDescent="0.35">
      <c r="A13" s="4"/>
    </row>
    <row r="14" spans="1:5" x14ac:dyDescent="0.35">
      <c r="A14" s="4"/>
    </row>
    <row r="17" spans="1:1" ht="15.5" x14ac:dyDescent="0.35">
      <c r="A17" s="7"/>
    </row>
    <row r="22" spans="1:1" ht="15.5" x14ac:dyDescent="0.35">
      <c r="A22" s="8"/>
    </row>
    <row r="23" spans="1:1" ht="15.5" x14ac:dyDescent="0.35">
      <c r="A23" s="8" t="s">
        <v>1210</v>
      </c>
    </row>
  </sheetData>
  <sheetProtection sheet="1" objects="1" scenarios="1" formatCells="0" formatColumns="0" formatRows="0" sort="0" autoFilter="0"/>
  <pageMargins left="0.7" right="0.7" top="0.75" bottom="0.75" header="0.3" footer="0.3"/>
  <pageSetup orientation="portrait" r:id="rId1"/>
  <drawing r:id="rId2"/>
  <legacyDrawing r:id="rId3"/>
  <oleObjects>
    <mc:AlternateContent xmlns:mc="http://schemas.openxmlformats.org/markup-compatibility/2006">
      <mc:Choice Requires="x14">
        <oleObject progId="PBrush" shapeId="2049" r:id="rId4">
          <objectPr defaultSize="0" autoPict="0" r:id="rId5">
            <anchor moveWithCells="1" sizeWithCells="1">
              <from>
                <xdr:col>0</xdr:col>
                <xdr:colOff>3079750</xdr:colOff>
                <xdr:row>9</xdr:row>
                <xdr:rowOff>127000</xdr:rowOff>
              </from>
              <to>
                <xdr:col>0</xdr:col>
                <xdr:colOff>4870450</xdr:colOff>
                <xdr:row>19</xdr:row>
                <xdr:rowOff>69850</xdr:rowOff>
              </to>
            </anchor>
          </objectPr>
        </oleObject>
      </mc:Choice>
      <mc:Fallback>
        <oleObject progId="PBrush" shapeId="204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36F44-C049-4165-AECE-C44664610B14}">
  <sheetPr codeName="Sheet2"/>
  <dimension ref="A1:B29"/>
  <sheetViews>
    <sheetView workbookViewId="0"/>
  </sheetViews>
  <sheetFormatPr defaultColWidth="9.1796875" defaultRowHeight="14" x14ac:dyDescent="0.3"/>
  <cols>
    <col min="1" max="1" width="25" style="10" bestFit="1" customWidth="1"/>
    <col min="2" max="2" width="102.453125" style="10" customWidth="1"/>
    <col min="3" max="16384" width="9.1796875" style="10"/>
  </cols>
  <sheetData>
    <row r="1" spans="1:2" x14ac:dyDescent="0.3">
      <c r="A1" s="9"/>
      <c r="B1" s="9"/>
    </row>
    <row r="2" spans="1:2" x14ac:dyDescent="0.3">
      <c r="A2" s="11" t="s">
        <v>1164</v>
      </c>
      <c r="B2" s="11" t="s">
        <v>1165</v>
      </c>
    </row>
    <row r="3" spans="1:2" ht="28" x14ac:dyDescent="0.3">
      <c r="A3" s="12" t="s">
        <v>1194</v>
      </c>
      <c r="B3" s="13" t="s">
        <v>1212</v>
      </c>
    </row>
    <row r="4" spans="1:2" ht="28" x14ac:dyDescent="0.3">
      <c r="A4" s="12" t="s">
        <v>1195</v>
      </c>
      <c r="B4" s="14" t="s">
        <v>1211</v>
      </c>
    </row>
    <row r="5" spans="1:2" ht="87" customHeight="1" x14ac:dyDescent="0.3">
      <c r="A5" s="12" t="s">
        <v>1166</v>
      </c>
      <c r="B5" s="15" t="s">
        <v>1193</v>
      </c>
    </row>
    <row r="6" spans="1:2" ht="56" x14ac:dyDescent="0.3">
      <c r="A6" s="12" t="s">
        <v>1167</v>
      </c>
      <c r="B6" s="13" t="s">
        <v>1197</v>
      </c>
    </row>
    <row r="7" spans="1:2" ht="56" x14ac:dyDescent="0.3">
      <c r="A7" s="12" t="s">
        <v>1168</v>
      </c>
      <c r="B7" s="16" t="s">
        <v>1196</v>
      </c>
    </row>
    <row r="8" spans="1:2" ht="98" x14ac:dyDescent="0.3">
      <c r="A8" s="17" t="s">
        <v>1169</v>
      </c>
      <c r="B8" s="18" t="s">
        <v>1204</v>
      </c>
    </row>
    <row r="9" spans="1:2" ht="28" x14ac:dyDescent="0.3">
      <c r="A9" s="17"/>
      <c r="B9" s="19" t="s">
        <v>1213</v>
      </c>
    </row>
    <row r="10" spans="1:2" ht="70" x14ac:dyDescent="0.3">
      <c r="A10" s="17" t="s">
        <v>1170</v>
      </c>
      <c r="B10" s="18" t="s">
        <v>1171</v>
      </c>
    </row>
    <row r="11" spans="1:2" ht="28" x14ac:dyDescent="0.3">
      <c r="A11" s="17"/>
      <c r="B11" s="19" t="s">
        <v>1213</v>
      </c>
    </row>
    <row r="12" spans="1:2" x14ac:dyDescent="0.3">
      <c r="A12" s="9"/>
      <c r="B12" s="20"/>
    </row>
    <row r="13" spans="1:2" x14ac:dyDescent="0.3">
      <c r="A13" s="9"/>
      <c r="B13" s="20"/>
    </row>
    <row r="14" spans="1:2" x14ac:dyDescent="0.3">
      <c r="A14" s="9"/>
      <c r="B14" s="20"/>
    </row>
    <row r="15" spans="1:2" x14ac:dyDescent="0.3">
      <c r="A15" s="9"/>
      <c r="B15" s="20"/>
    </row>
    <row r="16" spans="1:2" x14ac:dyDescent="0.3">
      <c r="A16" s="9"/>
      <c r="B16" s="20"/>
    </row>
    <row r="17" spans="1:2" x14ac:dyDescent="0.3">
      <c r="A17" s="9"/>
      <c r="B17" s="20"/>
    </row>
    <row r="18" spans="1:2" x14ac:dyDescent="0.3">
      <c r="A18" s="9"/>
      <c r="B18" s="20"/>
    </row>
    <row r="19" spans="1:2" x14ac:dyDescent="0.3">
      <c r="A19" s="9"/>
      <c r="B19" s="20"/>
    </row>
    <row r="20" spans="1:2" x14ac:dyDescent="0.3">
      <c r="A20" s="9"/>
      <c r="B20" s="20"/>
    </row>
    <row r="21" spans="1:2" x14ac:dyDescent="0.3">
      <c r="A21" s="9"/>
      <c r="B21" s="20"/>
    </row>
    <row r="22" spans="1:2" x14ac:dyDescent="0.3">
      <c r="A22" s="9"/>
      <c r="B22" s="9"/>
    </row>
    <row r="23" spans="1:2" x14ac:dyDescent="0.3">
      <c r="A23" s="9"/>
      <c r="B23" s="9"/>
    </row>
    <row r="24" spans="1:2" x14ac:dyDescent="0.3">
      <c r="A24" s="9"/>
      <c r="B24" s="9"/>
    </row>
    <row r="25" spans="1:2" x14ac:dyDescent="0.3">
      <c r="A25" s="9"/>
      <c r="B25" s="9"/>
    </row>
    <row r="26" spans="1:2" x14ac:dyDescent="0.3">
      <c r="A26" s="9"/>
      <c r="B26" s="9"/>
    </row>
    <row r="27" spans="1:2" x14ac:dyDescent="0.3">
      <c r="A27" s="9"/>
      <c r="B27" s="9"/>
    </row>
    <row r="28" spans="1:2" x14ac:dyDescent="0.3">
      <c r="A28" s="9"/>
      <c r="B28" s="9"/>
    </row>
    <row r="29" spans="1:2" x14ac:dyDescent="0.3">
      <c r="A29" s="9"/>
      <c r="B29" s="9"/>
    </row>
  </sheetData>
  <sheetProtection sheet="1" objects="1" scenarios="1" formatCells="0" formatColumns="0" formatRows="0" sort="0" autoFilter="0"/>
  <autoFilter ref="A1:B29" xr:uid="{06E36F44-C049-4165-AECE-C44664610B14}"/>
  <mergeCells count="2">
    <mergeCell ref="A8:A9"/>
    <mergeCell ref="A10:A11"/>
  </mergeCells>
  <hyperlinks>
    <hyperlink ref="A3" location="'Initial Facility Data'!A1" display="Initial Facility Data" xr:uid="{36FE7367-472A-42F4-A7BA-1027735ECAE3}"/>
    <hyperlink ref="A5" location="'Drinking Water Calcs'!A1" display="Drinking Water Calcs" xr:uid="{09833153-AD47-43BB-9826-C7F5F8440294}"/>
    <hyperlink ref="A8:A9" location="'Exposure Equations'!A1" display="Exposure Equations" xr:uid="{1D93BC52-91E4-416F-A611-58AA3F90826E}"/>
    <hyperlink ref="A10:A11" location="'Exposure Inputs'!A1" display="Exposure Inputs" xr:uid="{78E5EAD5-9B4C-40D5-A0D6-34BC67364395}"/>
    <hyperlink ref="A4" location="'Refined Facility Data'!A1" display="Refined Facility Data" xr:uid="{3A737D89-7165-405F-A089-D04BD6FC062E}"/>
    <hyperlink ref="A6" location="'Oral Exp Calc'!A1" display="Oral Exp Calcs" xr:uid="{8DB36A10-16F2-444A-9593-FB6950935C2E}"/>
    <hyperlink ref="A7" location="'Dermal Exp Calc'!A1" display="Dermal Exp Calcs" xr:uid="{DD286DFF-92E6-44E6-8F55-5B89B8450ED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EE483-14E9-4984-9B0A-2FD572DE2828}">
  <sheetPr codeName="Sheet3"/>
  <dimension ref="A1:Q992"/>
  <sheetViews>
    <sheetView workbookViewId="0"/>
  </sheetViews>
  <sheetFormatPr defaultColWidth="10.81640625" defaultRowHeight="14.5" x14ac:dyDescent="0.35"/>
  <cols>
    <col min="1" max="1" width="66.453125" style="21" bestFit="1" customWidth="1"/>
    <col min="2" max="3" width="10.81640625" style="21"/>
    <col min="4" max="4" width="74.81640625" style="21" bestFit="1" customWidth="1"/>
    <col min="5" max="16384" width="10.81640625" style="21"/>
  </cols>
  <sheetData>
    <row r="1" spans="1:17" x14ac:dyDescent="0.35">
      <c r="A1" s="21" t="s">
        <v>343</v>
      </c>
      <c r="B1" s="21" t="s">
        <v>599</v>
      </c>
      <c r="C1" s="21" t="s">
        <v>550</v>
      </c>
      <c r="D1" s="21" t="s">
        <v>551</v>
      </c>
      <c r="E1" s="21" t="s">
        <v>552</v>
      </c>
      <c r="F1" s="21" t="s">
        <v>553</v>
      </c>
      <c r="G1" s="21" t="s">
        <v>554</v>
      </c>
      <c r="H1" s="21" t="s">
        <v>555</v>
      </c>
      <c r="I1" s="21" t="s">
        <v>556</v>
      </c>
      <c r="J1" s="21" t="s">
        <v>557</v>
      </c>
      <c r="K1" s="21" t="s">
        <v>558</v>
      </c>
      <c r="L1" s="21" t="s">
        <v>559</v>
      </c>
      <c r="M1" s="21" t="s">
        <v>560</v>
      </c>
      <c r="N1" s="21" t="s">
        <v>561</v>
      </c>
      <c r="O1" s="21" t="s">
        <v>562</v>
      </c>
      <c r="P1" s="21" t="s">
        <v>563</v>
      </c>
      <c r="Q1" s="21" t="s">
        <v>564</v>
      </c>
    </row>
    <row r="2" spans="1:17" x14ac:dyDescent="0.35">
      <c r="A2" s="21" t="s">
        <v>1177</v>
      </c>
      <c r="B2" s="21">
        <v>2020</v>
      </c>
      <c r="C2" s="21">
        <v>110017979810</v>
      </c>
      <c r="D2" s="21" t="s">
        <v>621</v>
      </c>
      <c r="E2" s="21" t="s">
        <v>622</v>
      </c>
      <c r="F2" s="21">
        <v>365</v>
      </c>
      <c r="G2" s="21">
        <v>2.9259605479452097E-4</v>
      </c>
      <c r="H2" s="21">
        <v>3.630806846</v>
      </c>
      <c r="I2" s="21">
        <v>5.05507404</v>
      </c>
      <c r="J2" s="21">
        <v>5.7881655999999997E-2</v>
      </c>
      <c r="K2" s="21">
        <v>8.0587062000000001E-2</v>
      </c>
      <c r="L2" s="21">
        <v>2.0244556450000002</v>
      </c>
      <c r="M2" s="21" t="s">
        <v>314</v>
      </c>
      <c r="N2" s="21" t="e">
        <v>#N/A</v>
      </c>
      <c r="O2" s="21">
        <v>3630.806846</v>
      </c>
      <c r="P2" s="21">
        <v>5055.0740400000004</v>
      </c>
      <c r="Q2" s="21">
        <v>2024.455645</v>
      </c>
    </row>
    <row r="3" spans="1:17" x14ac:dyDescent="0.35">
      <c r="A3" s="21" t="s">
        <v>1177</v>
      </c>
      <c r="B3" s="21">
        <v>2019</v>
      </c>
      <c r="C3" s="21">
        <v>110004306938</v>
      </c>
      <c r="D3" s="21" t="s">
        <v>122</v>
      </c>
      <c r="E3" s="21" t="s">
        <v>121</v>
      </c>
      <c r="F3" s="21">
        <v>365</v>
      </c>
      <c r="G3" s="21">
        <v>5.4498322465753397E-4</v>
      </c>
      <c r="H3" s="21">
        <v>3.2684760879999999</v>
      </c>
      <c r="I3" s="21">
        <v>3.2684760879999999</v>
      </c>
      <c r="J3" s="21">
        <v>0.16673924177031799</v>
      </c>
      <c r="K3" s="21">
        <v>0.16673924177031799</v>
      </c>
      <c r="L3" s="21">
        <v>3.2684760879999999</v>
      </c>
      <c r="M3" s="21" t="s">
        <v>314</v>
      </c>
      <c r="N3" s="21" t="e">
        <v>#N/A</v>
      </c>
      <c r="O3" s="21">
        <v>3268.4760879999999</v>
      </c>
      <c r="P3" s="21">
        <v>3268.4760879999999</v>
      </c>
      <c r="Q3" s="21">
        <v>3268.4760879999999</v>
      </c>
    </row>
    <row r="4" spans="1:17" x14ac:dyDescent="0.35">
      <c r="A4" s="21" t="s">
        <v>1177</v>
      </c>
      <c r="B4" s="21">
        <v>2020</v>
      </c>
      <c r="C4" s="21">
        <v>110004306938</v>
      </c>
      <c r="D4" s="21" t="s">
        <v>122</v>
      </c>
      <c r="E4" s="21" t="s">
        <v>121</v>
      </c>
      <c r="F4" s="21">
        <v>365</v>
      </c>
      <c r="G4" s="21">
        <v>1.75283350684932E-4</v>
      </c>
      <c r="H4" s="21">
        <v>3.2684760879999999</v>
      </c>
      <c r="I4" s="21">
        <v>3.2684760879999999</v>
      </c>
      <c r="J4" s="21">
        <v>5.3628463530289598E-2</v>
      </c>
      <c r="K4" s="21">
        <v>5.3628463530289598E-2</v>
      </c>
      <c r="L4" s="21">
        <v>3.2684760879999999</v>
      </c>
      <c r="M4" s="21" t="s">
        <v>314</v>
      </c>
      <c r="N4" s="21" t="e">
        <v>#N/A</v>
      </c>
      <c r="O4" s="21">
        <v>3268.4760879999999</v>
      </c>
      <c r="P4" s="21">
        <v>3268.4760879999999</v>
      </c>
      <c r="Q4" s="21">
        <v>3268.4760879999999</v>
      </c>
    </row>
    <row r="5" spans="1:17" x14ac:dyDescent="0.35">
      <c r="A5" s="21" t="s">
        <v>1177</v>
      </c>
      <c r="B5" s="21">
        <v>2021</v>
      </c>
      <c r="C5" s="21">
        <v>110004306938</v>
      </c>
      <c r="D5" s="21" t="s">
        <v>122</v>
      </c>
      <c r="E5" s="21" t="s">
        <v>121</v>
      </c>
      <c r="F5" s="21">
        <v>365</v>
      </c>
      <c r="G5" s="21">
        <v>7.2426921369863001E-4</v>
      </c>
      <c r="H5" s="21">
        <v>3.2684760879999999</v>
      </c>
      <c r="I5" s="21">
        <v>3.2684760879999999</v>
      </c>
      <c r="J5" s="21">
        <v>0.221592324434539</v>
      </c>
      <c r="K5" s="21">
        <v>0.221592324434539</v>
      </c>
      <c r="L5" s="21">
        <v>3.2684760879999999</v>
      </c>
      <c r="M5" s="21" t="s">
        <v>314</v>
      </c>
      <c r="N5" s="21" t="e">
        <v>#N/A</v>
      </c>
      <c r="O5" s="21">
        <v>3268.4760879999999</v>
      </c>
      <c r="P5" s="21">
        <v>3268.4760879999999</v>
      </c>
      <c r="Q5" s="21">
        <v>3268.4760879999999</v>
      </c>
    </row>
    <row r="6" spans="1:17" x14ac:dyDescent="0.35">
      <c r="A6" s="21" t="s">
        <v>1177</v>
      </c>
      <c r="B6" s="21">
        <v>2022</v>
      </c>
      <c r="C6" s="21">
        <v>110004306938</v>
      </c>
      <c r="D6" s="21" t="s">
        <v>122</v>
      </c>
      <c r="E6" s="21" t="s">
        <v>121</v>
      </c>
      <c r="F6" s="21">
        <v>365</v>
      </c>
      <c r="G6" s="21">
        <v>1.7357539999999999E-3</v>
      </c>
      <c r="H6" s="21">
        <v>3.2684760879999999</v>
      </c>
      <c r="I6" s="21">
        <v>3.2684760879999999</v>
      </c>
      <c r="J6" s="21">
        <v>0.53105901372322795</v>
      </c>
      <c r="K6" s="21">
        <v>0.53105901372322795</v>
      </c>
      <c r="L6" s="21">
        <v>3.2684760879999999</v>
      </c>
      <c r="M6" s="21" t="s">
        <v>314</v>
      </c>
      <c r="N6" s="21" t="e">
        <v>#N/A</v>
      </c>
      <c r="O6" s="21">
        <v>3268.4760879999999</v>
      </c>
      <c r="P6" s="21">
        <v>3268.4760879999999</v>
      </c>
      <c r="Q6" s="21">
        <v>3268.4760879999999</v>
      </c>
    </row>
    <row r="7" spans="1:17" x14ac:dyDescent="0.35">
      <c r="A7" s="21" t="s">
        <v>1176</v>
      </c>
      <c r="B7" s="21">
        <v>2019</v>
      </c>
      <c r="C7" s="21">
        <v>110000730460</v>
      </c>
      <c r="D7" s="21" t="s">
        <v>531</v>
      </c>
      <c r="E7" s="21" t="s">
        <v>9</v>
      </c>
      <c r="F7" s="21">
        <v>365</v>
      </c>
      <c r="G7" s="21">
        <v>3.0705164383561599E-2</v>
      </c>
      <c r="H7" s="21">
        <v>12.684596579999999</v>
      </c>
      <c r="I7" s="21">
        <v>45.974085019999997</v>
      </c>
      <c r="J7" s="21">
        <v>0.66787983643837701</v>
      </c>
      <c r="K7" s="21">
        <v>2.42066542596829</v>
      </c>
      <c r="L7" s="21">
        <v>7.3910307230000001</v>
      </c>
      <c r="M7" s="21" t="s">
        <v>314</v>
      </c>
      <c r="N7" s="21" t="e">
        <v>#N/A</v>
      </c>
      <c r="O7" s="21">
        <v>12684.596579999999</v>
      </c>
      <c r="P7" s="21">
        <v>45974.085019999999</v>
      </c>
      <c r="Q7" s="21">
        <v>7391.0307229999999</v>
      </c>
    </row>
    <row r="8" spans="1:17" x14ac:dyDescent="0.35">
      <c r="A8" s="21" t="s">
        <v>1177</v>
      </c>
      <c r="B8" s="21">
        <v>2019</v>
      </c>
      <c r="C8" s="21">
        <v>110017979810</v>
      </c>
      <c r="D8" s="21" t="s">
        <v>621</v>
      </c>
      <c r="E8" s="21" t="s">
        <v>622</v>
      </c>
      <c r="F8" s="21">
        <v>365</v>
      </c>
      <c r="G8" s="21">
        <v>3.5210319999999999E-3</v>
      </c>
      <c r="H8" s="21">
        <v>3.630806846</v>
      </c>
      <c r="I8" s="21">
        <v>5.05507404</v>
      </c>
      <c r="J8" s="21">
        <v>0.69653421483758504</v>
      </c>
      <c r="K8" s="21">
        <v>0.96976572336154998</v>
      </c>
      <c r="L8" s="21">
        <v>2.0244556450000002</v>
      </c>
      <c r="M8" s="21" t="s">
        <v>314</v>
      </c>
      <c r="N8" s="21" t="e">
        <v>#N/A</v>
      </c>
      <c r="O8" s="21">
        <v>3630.806846</v>
      </c>
      <c r="P8" s="21">
        <v>5055.0740400000004</v>
      </c>
      <c r="Q8" s="21">
        <v>2024.455645</v>
      </c>
    </row>
    <row r="9" spans="1:17" x14ac:dyDescent="0.35">
      <c r="A9" s="21" t="s">
        <v>1177</v>
      </c>
      <c r="B9" s="21">
        <v>2023</v>
      </c>
      <c r="C9" s="21">
        <v>110004306938</v>
      </c>
      <c r="D9" s="21" t="s">
        <v>122</v>
      </c>
      <c r="E9" s="21" t="s">
        <v>121</v>
      </c>
      <c r="F9" s="21">
        <v>365</v>
      </c>
      <c r="G9" s="21">
        <v>2.0703380000000001E-3</v>
      </c>
      <c r="H9" s="21">
        <v>3.2684760879999999</v>
      </c>
      <c r="I9" s="21">
        <v>3.2684760879999999</v>
      </c>
      <c r="J9" s="21">
        <v>0.63342615000000002</v>
      </c>
      <c r="K9" s="21">
        <v>0.63342615000000002</v>
      </c>
      <c r="L9" s="21">
        <v>3.2684760879999999</v>
      </c>
      <c r="M9" s="21" t="s">
        <v>314</v>
      </c>
      <c r="N9" s="21" t="e">
        <v>#N/A</v>
      </c>
      <c r="O9" s="21">
        <v>3268.4760879999999</v>
      </c>
      <c r="P9" s="21">
        <v>3268.4760879999999</v>
      </c>
      <c r="Q9" s="21">
        <v>3268.4760879999999</v>
      </c>
    </row>
    <row r="10" spans="1:17" x14ac:dyDescent="0.35">
      <c r="A10" s="21" t="s">
        <v>1177</v>
      </c>
      <c r="B10" s="21">
        <v>2019</v>
      </c>
      <c r="C10" s="21">
        <v>110034641635</v>
      </c>
      <c r="D10" s="21" t="s">
        <v>492</v>
      </c>
      <c r="E10" s="21" t="s">
        <v>165</v>
      </c>
      <c r="F10" s="21">
        <v>365</v>
      </c>
      <c r="G10" s="21">
        <v>2.4369999999999999E-2</v>
      </c>
      <c r="H10" s="21">
        <v>7.4524281170000002</v>
      </c>
      <c r="I10" s="21">
        <v>7.4524281170000002</v>
      </c>
      <c r="J10" s="21">
        <v>3.27007515099793</v>
      </c>
      <c r="K10" s="21">
        <v>3.27007515099793</v>
      </c>
      <c r="L10" s="21">
        <v>7.4524281170000002</v>
      </c>
      <c r="M10" s="21" t="s">
        <v>314</v>
      </c>
      <c r="N10" s="21" t="e">
        <v>#N/A</v>
      </c>
      <c r="O10" s="21">
        <v>7452.4281170000004</v>
      </c>
      <c r="P10" s="21">
        <v>7452.4281170000004</v>
      </c>
      <c r="Q10" s="21">
        <v>7452.4281170000004</v>
      </c>
    </row>
    <row r="11" spans="1:17" x14ac:dyDescent="0.35">
      <c r="A11" s="21" t="s">
        <v>1177</v>
      </c>
      <c r="B11" s="21">
        <v>2019</v>
      </c>
      <c r="C11" s="21">
        <v>110000749021</v>
      </c>
      <c r="D11" s="21" t="s">
        <v>659</v>
      </c>
      <c r="E11" s="21" t="s">
        <v>660</v>
      </c>
      <c r="F11" s="21">
        <v>365</v>
      </c>
      <c r="G11" s="21">
        <v>1.62745147945205E-4</v>
      </c>
      <c r="H11" s="21">
        <v>0.77995110000000001</v>
      </c>
      <c r="I11" s="21">
        <v>0.75659168700000001</v>
      </c>
      <c r="J11" s="21">
        <v>0.21510300832211701</v>
      </c>
      <c r="K11" s="21">
        <v>0.20866070699202199</v>
      </c>
      <c r="L11" s="21">
        <v>0.75659168700000001</v>
      </c>
      <c r="M11" s="21" t="s">
        <v>314</v>
      </c>
      <c r="N11" s="21" t="e">
        <v>#N/A</v>
      </c>
      <c r="O11" s="21">
        <v>779.9511</v>
      </c>
      <c r="P11" s="21">
        <v>756.59168699999998</v>
      </c>
      <c r="Q11" s="21">
        <v>756.59168699999998</v>
      </c>
    </row>
    <row r="12" spans="1:17" x14ac:dyDescent="0.35">
      <c r="A12" s="21" t="s">
        <v>1177</v>
      </c>
      <c r="B12" s="21">
        <v>2020</v>
      </c>
      <c r="C12" s="21">
        <v>110000749021</v>
      </c>
      <c r="D12" s="21" t="s">
        <v>659</v>
      </c>
      <c r="E12" s="21" t="s">
        <v>660</v>
      </c>
      <c r="F12" s="21">
        <v>365</v>
      </c>
      <c r="G12" s="21">
        <v>5.5164561643835602E-5</v>
      </c>
      <c r="H12" s="21">
        <v>0.77995110000000001</v>
      </c>
      <c r="I12" s="21">
        <v>0.75659168700000001</v>
      </c>
      <c r="J12" s="21">
        <v>7.2911931999999999E-2</v>
      </c>
      <c r="K12" s="21">
        <v>7.0728231000000003E-2</v>
      </c>
      <c r="L12" s="21">
        <v>0.75659168700000001</v>
      </c>
      <c r="M12" s="21" t="s">
        <v>314</v>
      </c>
      <c r="N12" s="21" t="e">
        <v>#N/A</v>
      </c>
      <c r="O12" s="21">
        <v>779.9511</v>
      </c>
      <c r="P12" s="21">
        <v>756.59168699999998</v>
      </c>
      <c r="Q12" s="21">
        <v>756.59168699999998</v>
      </c>
    </row>
    <row r="13" spans="1:17" x14ac:dyDescent="0.35">
      <c r="A13" s="21" t="s">
        <v>1177</v>
      </c>
      <c r="B13" s="21">
        <v>2021</v>
      </c>
      <c r="C13" s="21">
        <v>110000749021</v>
      </c>
      <c r="D13" s="21" t="s">
        <v>659</v>
      </c>
      <c r="E13" s="21" t="s">
        <v>660</v>
      </c>
      <c r="F13" s="21">
        <v>365</v>
      </c>
      <c r="G13" s="21">
        <v>8.1543936986301402E-5</v>
      </c>
      <c r="H13" s="21">
        <v>0.77995110000000001</v>
      </c>
      <c r="I13" s="21">
        <v>0.75659168700000001</v>
      </c>
      <c r="J13" s="21">
        <v>0.107777997547971</v>
      </c>
      <c r="K13" s="21">
        <v>0.104550063441543</v>
      </c>
      <c r="L13" s="21">
        <v>0.75659168700000001</v>
      </c>
      <c r="M13" s="21" t="s">
        <v>314</v>
      </c>
      <c r="N13" s="21" t="e">
        <v>#N/A</v>
      </c>
      <c r="O13" s="21">
        <v>779.9511</v>
      </c>
      <c r="P13" s="21">
        <v>756.59168699999998</v>
      </c>
      <c r="Q13" s="21">
        <v>756.59168699999998</v>
      </c>
    </row>
    <row r="14" spans="1:17" x14ac:dyDescent="0.35">
      <c r="A14" s="21" t="s">
        <v>1177</v>
      </c>
      <c r="B14" s="21">
        <v>2022</v>
      </c>
      <c r="C14" s="21">
        <v>110000749021</v>
      </c>
      <c r="D14" s="21" t="s">
        <v>659</v>
      </c>
      <c r="E14" s="21" t="s">
        <v>660</v>
      </c>
      <c r="F14" s="21">
        <v>365</v>
      </c>
      <c r="G14" s="21">
        <v>1.1629179178082199E-4</v>
      </c>
      <c r="H14" s="21">
        <v>0.77995110000000001</v>
      </c>
      <c r="I14" s="21">
        <v>0.75659168700000001</v>
      </c>
      <c r="J14" s="21">
        <v>0.153704823591092</v>
      </c>
      <c r="K14" s="21">
        <v>0.149101388254753</v>
      </c>
      <c r="L14" s="21">
        <v>0.75659168700000001</v>
      </c>
      <c r="M14" s="21" t="s">
        <v>314</v>
      </c>
      <c r="N14" s="21" t="e">
        <v>#N/A</v>
      </c>
      <c r="O14" s="21">
        <v>779.9511</v>
      </c>
      <c r="P14" s="21">
        <v>756.59168699999998</v>
      </c>
      <c r="Q14" s="21">
        <v>756.59168699999998</v>
      </c>
    </row>
    <row r="15" spans="1:17" x14ac:dyDescent="0.35">
      <c r="A15" s="21" t="s">
        <v>1177</v>
      </c>
      <c r="B15" s="21">
        <v>2023</v>
      </c>
      <c r="C15" s="21">
        <v>110000749021</v>
      </c>
      <c r="D15" s="21" t="s">
        <v>659</v>
      </c>
      <c r="E15" s="21" t="s">
        <v>660</v>
      </c>
      <c r="F15" s="21">
        <v>365</v>
      </c>
      <c r="G15" s="21">
        <v>1.3897794246575299E-4</v>
      </c>
      <c r="H15" s="21">
        <v>0.77995110000000001</v>
      </c>
      <c r="I15" s="21">
        <v>0.75659168700000001</v>
      </c>
      <c r="J15" s="21">
        <v>0.18368949177438301</v>
      </c>
      <c r="K15" s="21">
        <v>0.178188020333266</v>
      </c>
      <c r="L15" s="21">
        <v>0.75659168700000001</v>
      </c>
      <c r="M15" s="21" t="s">
        <v>314</v>
      </c>
      <c r="N15" s="21" t="e">
        <v>#N/A</v>
      </c>
      <c r="O15" s="21">
        <v>779.9511</v>
      </c>
      <c r="P15" s="21">
        <v>756.59168699999998</v>
      </c>
      <c r="Q15" s="21">
        <v>756.59168699999998</v>
      </c>
    </row>
    <row r="16" spans="1:17" x14ac:dyDescent="0.35">
      <c r="A16" s="21" t="s">
        <v>1177</v>
      </c>
      <c r="B16" s="21">
        <v>2023</v>
      </c>
      <c r="C16" s="21">
        <v>110064624018</v>
      </c>
      <c r="D16" s="21" t="s">
        <v>168</v>
      </c>
      <c r="E16" s="21" t="s">
        <v>167</v>
      </c>
      <c r="F16" s="21">
        <v>365</v>
      </c>
      <c r="G16" s="21">
        <v>1.0702089999999999E-3</v>
      </c>
      <c r="H16" s="21">
        <v>0.62591686999999996</v>
      </c>
      <c r="I16" s="21">
        <v>2.0813982179999999</v>
      </c>
      <c r="J16" s="21">
        <v>0.51417779713162604</v>
      </c>
      <c r="K16" s="21">
        <v>1.7098257004719</v>
      </c>
      <c r="L16" s="21">
        <v>0.328055296</v>
      </c>
      <c r="M16" s="21" t="s">
        <v>314</v>
      </c>
      <c r="N16" s="21" t="e">
        <v>#N/A</v>
      </c>
      <c r="O16" s="21">
        <v>625.91687000000002</v>
      </c>
      <c r="P16" s="21">
        <v>2081.3982179999998</v>
      </c>
      <c r="Q16" s="21">
        <v>328.055296</v>
      </c>
    </row>
    <row r="17" spans="1:17" x14ac:dyDescent="0.35">
      <c r="A17" s="21" t="s">
        <v>1177</v>
      </c>
      <c r="B17" s="21">
        <v>2020</v>
      </c>
      <c r="C17" s="21">
        <v>110018199377</v>
      </c>
      <c r="D17" s="21" t="s">
        <v>480</v>
      </c>
      <c r="E17" s="21" t="s">
        <v>79</v>
      </c>
      <c r="F17" s="21">
        <v>365</v>
      </c>
      <c r="G17" s="21">
        <v>1.1931979999999999E-3</v>
      </c>
      <c r="H17" s="21">
        <v>654.08312960000001</v>
      </c>
      <c r="I17" s="21">
        <v>948.76647209999999</v>
      </c>
      <c r="J17" s="21">
        <v>1.2576309999999999E-3</v>
      </c>
      <c r="K17" s="21">
        <v>1.82423E-3</v>
      </c>
      <c r="L17" s="21">
        <v>437.86097239999998</v>
      </c>
      <c r="M17" s="21" t="s">
        <v>314</v>
      </c>
      <c r="N17" s="21" t="e">
        <v>#N/A</v>
      </c>
      <c r="O17" s="21">
        <v>654083.12959999999</v>
      </c>
      <c r="P17" s="21">
        <v>948766.47210000001</v>
      </c>
      <c r="Q17" s="21">
        <v>437860.97240000003</v>
      </c>
    </row>
    <row r="18" spans="1:17" x14ac:dyDescent="0.35">
      <c r="A18" s="21" t="s">
        <v>1177</v>
      </c>
      <c r="B18" s="21">
        <v>2021</v>
      </c>
      <c r="C18" s="21">
        <v>110018199377</v>
      </c>
      <c r="D18" s="21" t="s">
        <v>480</v>
      </c>
      <c r="E18" s="21" t="s">
        <v>79</v>
      </c>
      <c r="F18" s="21">
        <v>365</v>
      </c>
      <c r="G18" s="21">
        <v>0.23425062717808201</v>
      </c>
      <c r="H18" s="21">
        <v>654.08312960000001</v>
      </c>
      <c r="I18" s="21">
        <v>948.76647209999999</v>
      </c>
      <c r="J18" s="21">
        <v>0.24690019521831499</v>
      </c>
      <c r="K18" s="21">
        <v>0.35813586465887998</v>
      </c>
      <c r="L18" s="21">
        <v>437.86097239999998</v>
      </c>
      <c r="M18" s="21" t="s">
        <v>314</v>
      </c>
      <c r="N18" s="21" t="e">
        <v>#N/A</v>
      </c>
      <c r="O18" s="21">
        <v>654083.12959999999</v>
      </c>
      <c r="P18" s="21">
        <v>948766.47210000001</v>
      </c>
      <c r="Q18" s="21">
        <v>437860.97240000003</v>
      </c>
    </row>
    <row r="19" spans="1:17" x14ac:dyDescent="0.35">
      <c r="A19" s="21" t="s">
        <v>1177</v>
      </c>
      <c r="B19" s="21">
        <v>2022</v>
      </c>
      <c r="C19" s="21">
        <v>110018199377</v>
      </c>
      <c r="D19" s="21" t="s">
        <v>480</v>
      </c>
      <c r="E19" s="21" t="s">
        <v>79</v>
      </c>
      <c r="F19" s="21">
        <v>365</v>
      </c>
      <c r="G19" s="21">
        <v>7.6305081643835598E-4</v>
      </c>
      <c r="H19" s="21">
        <v>654.08312960000001</v>
      </c>
      <c r="I19" s="21">
        <v>948.76647209999999</v>
      </c>
      <c r="J19" s="21">
        <v>8.0425567184031995E-4</v>
      </c>
      <c r="K19" s="21">
        <v>1.166596E-3</v>
      </c>
      <c r="L19" s="21">
        <v>437.86097239999998</v>
      </c>
      <c r="M19" s="21" t="s">
        <v>314</v>
      </c>
      <c r="N19" s="21" t="e">
        <v>#N/A</v>
      </c>
      <c r="O19" s="21">
        <v>654083.12959999999</v>
      </c>
      <c r="P19" s="21">
        <v>948766.47210000001</v>
      </c>
      <c r="Q19" s="21">
        <v>437860.97240000003</v>
      </c>
    </row>
    <row r="20" spans="1:17" x14ac:dyDescent="0.35">
      <c r="A20" s="21" t="s">
        <v>1177</v>
      </c>
      <c r="B20" s="21">
        <v>2023</v>
      </c>
      <c r="C20" s="21">
        <v>110018199377</v>
      </c>
      <c r="D20" s="21" t="s">
        <v>480</v>
      </c>
      <c r="E20" s="21" t="s">
        <v>79</v>
      </c>
      <c r="F20" s="21">
        <v>365</v>
      </c>
      <c r="G20" s="21">
        <v>6.3317346575342498E-4</v>
      </c>
      <c r="H20" s="21">
        <v>654.08312960000001</v>
      </c>
      <c r="I20" s="21">
        <v>948.76647209999999</v>
      </c>
      <c r="J20" s="21">
        <v>6.6736492527182003E-4</v>
      </c>
      <c r="K20" s="21">
        <v>9.68032100354946E-4</v>
      </c>
      <c r="L20" s="21">
        <v>437.86097239999998</v>
      </c>
      <c r="M20" s="21" t="s">
        <v>314</v>
      </c>
      <c r="N20" s="21" t="e">
        <v>#N/A</v>
      </c>
      <c r="O20" s="21">
        <v>654083.12959999999</v>
      </c>
      <c r="P20" s="21">
        <v>948766.47210000001</v>
      </c>
      <c r="Q20" s="21">
        <v>437860.97240000003</v>
      </c>
    </row>
    <row r="21" spans="1:17" x14ac:dyDescent="0.35">
      <c r="A21" s="21" t="s">
        <v>1175</v>
      </c>
      <c r="B21" s="21">
        <v>2020</v>
      </c>
      <c r="C21" s="21">
        <v>110000613685</v>
      </c>
      <c r="D21" s="21" t="s">
        <v>97</v>
      </c>
      <c r="E21" s="21" t="s">
        <v>96</v>
      </c>
      <c r="F21" s="21">
        <v>365</v>
      </c>
      <c r="G21" s="21">
        <v>2.8576750000000001E-3</v>
      </c>
      <c r="H21" s="21">
        <v>32.09046455</v>
      </c>
      <c r="I21" s="21">
        <v>57.613231480000003</v>
      </c>
      <c r="J21" s="21">
        <v>4.9601019185879502E-2</v>
      </c>
      <c r="K21" s="21">
        <v>8.9050595999999996E-2</v>
      </c>
      <c r="L21" s="21">
        <v>19.319391759999998</v>
      </c>
      <c r="M21" s="21" t="s">
        <v>314</v>
      </c>
      <c r="N21" s="21" t="e">
        <v>#N/A</v>
      </c>
      <c r="O21" s="21">
        <v>32090.464550000001</v>
      </c>
      <c r="P21" s="21">
        <v>57613.231480000002</v>
      </c>
      <c r="Q21" s="21">
        <v>19319.391759999999</v>
      </c>
    </row>
    <row r="22" spans="1:17" x14ac:dyDescent="0.35">
      <c r="A22" s="21" t="s">
        <v>1175</v>
      </c>
      <c r="B22" s="21">
        <v>2021</v>
      </c>
      <c r="C22" s="21">
        <v>110000613685</v>
      </c>
      <c r="D22" s="21" t="s">
        <v>97</v>
      </c>
      <c r="E22" s="21" t="s">
        <v>96</v>
      </c>
      <c r="F22" s="21">
        <v>365</v>
      </c>
      <c r="G22" s="21">
        <v>1.6654E-3</v>
      </c>
      <c r="H22" s="21">
        <v>32.09046455</v>
      </c>
      <c r="I22" s="21">
        <v>57.613231480000003</v>
      </c>
      <c r="J22" s="21">
        <v>2.89065542275324E-2</v>
      </c>
      <c r="K22" s="21">
        <v>5.18970361867198E-2</v>
      </c>
      <c r="L22" s="21">
        <v>19.319391759999998</v>
      </c>
      <c r="M22" s="21" t="s">
        <v>314</v>
      </c>
      <c r="N22" s="21" t="e">
        <v>#N/A</v>
      </c>
      <c r="O22" s="21">
        <v>32090.464550000001</v>
      </c>
      <c r="P22" s="21">
        <v>57613.231480000002</v>
      </c>
      <c r="Q22" s="21">
        <v>19319.391759999999</v>
      </c>
    </row>
    <row r="23" spans="1:17" x14ac:dyDescent="0.35">
      <c r="A23" s="21" t="s">
        <v>1175</v>
      </c>
      <c r="B23" s="21">
        <v>2022</v>
      </c>
      <c r="C23" s="21">
        <v>110000613685</v>
      </c>
      <c r="D23" s="21" t="s">
        <v>97</v>
      </c>
      <c r="E23" s="21" t="s">
        <v>96</v>
      </c>
      <c r="F23" s="21">
        <v>365</v>
      </c>
      <c r="G23" s="21">
        <v>2.5832630000000001E-3</v>
      </c>
      <c r="H23" s="21">
        <v>32.09046455</v>
      </c>
      <c r="I23" s="21">
        <v>57.613231480000003</v>
      </c>
      <c r="J23" s="21">
        <v>4.4838006999999999E-2</v>
      </c>
      <c r="K23" s="21">
        <v>8.0499379999999995E-2</v>
      </c>
      <c r="L23" s="21">
        <v>19.319391759999998</v>
      </c>
      <c r="M23" s="21" t="s">
        <v>314</v>
      </c>
      <c r="N23" s="21" t="e">
        <v>#N/A</v>
      </c>
      <c r="O23" s="21">
        <v>32090.464550000001</v>
      </c>
      <c r="P23" s="21">
        <v>57613.231480000002</v>
      </c>
      <c r="Q23" s="21">
        <v>19319.391759999999</v>
      </c>
    </row>
    <row r="24" spans="1:17" x14ac:dyDescent="0.35">
      <c r="A24" s="21" t="s">
        <v>1177</v>
      </c>
      <c r="B24" s="21">
        <v>2023</v>
      </c>
      <c r="C24" s="21">
        <v>110000449435</v>
      </c>
      <c r="D24" s="21" t="s">
        <v>774</v>
      </c>
      <c r="E24" s="21" t="s">
        <v>775</v>
      </c>
      <c r="F24" s="21">
        <v>365</v>
      </c>
      <c r="G24" s="21">
        <v>9.4635342465753398E-7</v>
      </c>
      <c r="H24" s="21">
        <v>2.4816625920000002</v>
      </c>
      <c r="I24" s="21">
        <v>4.5277610529999999</v>
      </c>
      <c r="J24" s="21">
        <v>2.0901134436643901E-4</v>
      </c>
      <c r="K24" s="21">
        <v>3.8133847353312298E-4</v>
      </c>
      <c r="L24" s="21">
        <v>1.365308167</v>
      </c>
      <c r="M24" s="21" t="s">
        <v>314</v>
      </c>
      <c r="N24" s="21" t="e">
        <v>#N/A</v>
      </c>
      <c r="O24" s="21">
        <v>2481.6625920000001</v>
      </c>
      <c r="P24" s="21">
        <v>4527.7610530000002</v>
      </c>
      <c r="Q24" s="21">
        <v>1365.3081669999999</v>
      </c>
    </row>
    <row r="25" spans="1:17" x14ac:dyDescent="0.35">
      <c r="A25" s="21" t="s">
        <v>1175</v>
      </c>
      <c r="B25" s="21">
        <v>2021</v>
      </c>
      <c r="C25" s="21">
        <v>110064644782</v>
      </c>
      <c r="D25" s="21" t="s">
        <v>99</v>
      </c>
      <c r="E25" s="21" t="s">
        <v>98</v>
      </c>
      <c r="F25" s="21">
        <v>365</v>
      </c>
      <c r="G25" s="21">
        <v>6.7352890410958901E-5</v>
      </c>
      <c r="H25" s="21" t="s">
        <v>1205</v>
      </c>
      <c r="I25" s="21">
        <v>35.529011150000002</v>
      </c>
      <c r="J25" s="21">
        <v>1.8957150000000001E-3</v>
      </c>
      <c r="K25" s="21">
        <v>3.294347E-3</v>
      </c>
      <c r="L25" s="21">
        <v>12.11469604</v>
      </c>
      <c r="M25" s="21" t="s">
        <v>314</v>
      </c>
      <c r="N25" s="21" t="e">
        <v>#N/A</v>
      </c>
      <c r="O25" s="21">
        <v>20444.987779999999</v>
      </c>
      <c r="P25" s="21">
        <v>35529.011149999998</v>
      </c>
      <c r="Q25" s="21">
        <v>12114.696040000001</v>
      </c>
    </row>
    <row r="26" spans="1:17" x14ac:dyDescent="0.35">
      <c r="A26" s="21" t="s">
        <v>1177</v>
      </c>
      <c r="B26" s="21">
        <v>2019</v>
      </c>
      <c r="C26" s="21">
        <v>110000440416</v>
      </c>
      <c r="D26" s="21" t="s">
        <v>602</v>
      </c>
      <c r="E26" s="21" t="s">
        <v>603</v>
      </c>
      <c r="F26" s="21">
        <v>365</v>
      </c>
      <c r="G26" s="21">
        <v>1.7590809999999998E-2</v>
      </c>
      <c r="H26" s="21">
        <v>0.53300733499999997</v>
      </c>
      <c r="I26" s="21">
        <v>1.026542238</v>
      </c>
      <c r="J26" s="21">
        <v>17.135982360028098</v>
      </c>
      <c r="K26" s="21">
        <v>33.002941100000001</v>
      </c>
      <c r="L26" s="21">
        <v>0.27778398500000001</v>
      </c>
      <c r="M26" s="21" t="s">
        <v>314</v>
      </c>
      <c r="N26" s="21" t="e">
        <v>#N/A</v>
      </c>
      <c r="O26" s="21">
        <v>533.00733500000001</v>
      </c>
      <c r="P26" s="21">
        <v>1026.542238</v>
      </c>
      <c r="Q26" s="21">
        <v>277.78398499999997</v>
      </c>
    </row>
    <row r="27" spans="1:17" x14ac:dyDescent="0.35">
      <c r="A27" s="21" t="s">
        <v>1177</v>
      </c>
      <c r="B27" s="21">
        <v>2021</v>
      </c>
      <c r="C27" s="21">
        <v>110000440416</v>
      </c>
      <c r="D27" s="21" t="s">
        <v>602</v>
      </c>
      <c r="E27" s="21" t="s">
        <v>603</v>
      </c>
      <c r="F27" s="21">
        <v>365</v>
      </c>
      <c r="G27" s="21">
        <v>1.17186462082192E-2</v>
      </c>
      <c r="H27" s="21">
        <v>0.53300733499999997</v>
      </c>
      <c r="I27" s="21">
        <v>1.026542238</v>
      </c>
      <c r="J27" s="21">
        <v>11.4156493268611</v>
      </c>
      <c r="K27" s="21">
        <v>21.9859004533571</v>
      </c>
      <c r="L27" s="21">
        <v>0.27778398500000001</v>
      </c>
      <c r="M27" s="21" t="s">
        <v>314</v>
      </c>
      <c r="N27" s="21" t="e">
        <v>#N/A</v>
      </c>
      <c r="O27" s="21">
        <v>533.00733500000001</v>
      </c>
      <c r="P27" s="21">
        <v>1026.542238</v>
      </c>
      <c r="Q27" s="21">
        <v>277.78398499999997</v>
      </c>
    </row>
    <row r="28" spans="1:17" x14ac:dyDescent="0.35">
      <c r="A28" s="21" t="s">
        <v>1177</v>
      </c>
      <c r="B28" s="21">
        <v>2021</v>
      </c>
      <c r="C28" s="21">
        <v>110017979810</v>
      </c>
      <c r="D28" s="21" t="s">
        <v>621</v>
      </c>
      <c r="E28" s="21" t="s">
        <v>622</v>
      </c>
      <c r="F28" s="21">
        <v>365</v>
      </c>
      <c r="G28" s="21">
        <v>5.2234513972602699E-4</v>
      </c>
      <c r="H28" s="21">
        <v>3.630806846</v>
      </c>
      <c r="I28" s="21">
        <v>5.05507404</v>
      </c>
      <c r="J28" s="21">
        <v>0.103330858379678</v>
      </c>
      <c r="K28" s="21">
        <v>0.143864755653826</v>
      </c>
      <c r="L28" s="21">
        <v>2.0244556450000002</v>
      </c>
      <c r="M28" s="21" t="s">
        <v>314</v>
      </c>
      <c r="N28" s="21" t="e">
        <v>#N/A</v>
      </c>
      <c r="O28" s="21">
        <v>3630.806846</v>
      </c>
      <c r="P28" s="21">
        <v>5055.0740400000004</v>
      </c>
      <c r="Q28" s="21">
        <v>2024.455645</v>
      </c>
    </row>
    <row r="29" spans="1:17" x14ac:dyDescent="0.35">
      <c r="A29" s="21" t="s">
        <v>1177</v>
      </c>
      <c r="B29" s="21">
        <v>2022</v>
      </c>
      <c r="C29" s="21">
        <v>110017979810</v>
      </c>
      <c r="D29" s="21" t="s">
        <v>621</v>
      </c>
      <c r="E29" s="21" t="s">
        <v>622</v>
      </c>
      <c r="F29" s="21">
        <v>365</v>
      </c>
      <c r="G29" s="21">
        <v>3.3530672054794499E-4</v>
      </c>
      <c r="H29" s="21">
        <v>3.630806846</v>
      </c>
      <c r="I29" s="21">
        <v>5.05507404</v>
      </c>
      <c r="J29" s="21">
        <v>6.6330723999999994E-2</v>
      </c>
      <c r="K29" s="21">
        <v>9.2350471000000003E-2</v>
      </c>
      <c r="L29" s="21">
        <v>2.0244556450000002</v>
      </c>
      <c r="M29" s="21" t="s">
        <v>314</v>
      </c>
      <c r="N29" s="21" t="e">
        <v>#N/A</v>
      </c>
      <c r="O29" s="21">
        <v>3630.806846</v>
      </c>
      <c r="P29" s="21">
        <v>5055.0740400000004</v>
      </c>
      <c r="Q29" s="21">
        <v>2024.455645</v>
      </c>
    </row>
    <row r="30" spans="1:17" x14ac:dyDescent="0.35">
      <c r="A30" s="21" t="s">
        <v>1177</v>
      </c>
      <c r="B30" s="21">
        <v>2023</v>
      </c>
      <c r="C30" s="21">
        <v>110017979810</v>
      </c>
      <c r="D30" s="21" t="s">
        <v>621</v>
      </c>
      <c r="E30" s="21" t="s">
        <v>622</v>
      </c>
      <c r="F30" s="21">
        <v>365</v>
      </c>
      <c r="G30" s="21">
        <v>4.28754947945206E-4</v>
      </c>
      <c r="H30" s="21">
        <v>3.630806846</v>
      </c>
      <c r="I30" s="21">
        <v>5.05507404</v>
      </c>
      <c r="J30" s="21">
        <v>8.4816748999999997E-2</v>
      </c>
      <c r="K30" s="21">
        <v>0.118088063102987</v>
      </c>
      <c r="L30" s="21">
        <v>2.0244556450000002</v>
      </c>
      <c r="M30" s="21" t="s">
        <v>314</v>
      </c>
      <c r="N30" s="21" t="e">
        <v>#N/A</v>
      </c>
      <c r="O30" s="21">
        <v>3630.806846</v>
      </c>
      <c r="P30" s="21">
        <v>5055.0740400000004</v>
      </c>
      <c r="Q30" s="21">
        <v>2024.455645</v>
      </c>
    </row>
    <row r="31" spans="1:17" x14ac:dyDescent="0.35">
      <c r="A31" s="21" t="s">
        <v>1177</v>
      </c>
      <c r="B31" s="21">
        <v>2022</v>
      </c>
      <c r="C31" s="21">
        <v>110000460901</v>
      </c>
      <c r="D31" s="21" t="s">
        <v>490</v>
      </c>
      <c r="E31" s="21" t="s">
        <v>156</v>
      </c>
      <c r="F31" s="21">
        <v>365</v>
      </c>
      <c r="G31" s="21">
        <v>9.2528931999999994E-2</v>
      </c>
      <c r="H31" s="21">
        <v>123.8117359</v>
      </c>
      <c r="I31" s="21">
        <v>185.24007309999999</v>
      </c>
      <c r="J31" s="21">
        <v>0.499508179</v>
      </c>
      <c r="K31" s="21">
        <v>0.74733570960981299</v>
      </c>
      <c r="L31" s="21">
        <v>78.166386970000005</v>
      </c>
      <c r="M31" s="21" t="s">
        <v>314</v>
      </c>
      <c r="N31" s="21" t="e">
        <v>#N/A</v>
      </c>
      <c r="O31" s="21">
        <v>123811.7359</v>
      </c>
      <c r="P31" s="21">
        <v>185240.07310000001</v>
      </c>
      <c r="Q31" s="21">
        <v>78166.386970000007</v>
      </c>
    </row>
    <row r="32" spans="1:17" x14ac:dyDescent="0.35">
      <c r="A32" s="21" t="s">
        <v>1177</v>
      </c>
      <c r="B32" s="21">
        <v>2021</v>
      </c>
      <c r="C32" s="21">
        <v>110064624018</v>
      </c>
      <c r="D32" s="21" t="s">
        <v>168</v>
      </c>
      <c r="E32" s="21" t="s">
        <v>167</v>
      </c>
      <c r="F32" s="21">
        <v>365</v>
      </c>
      <c r="G32" s="21">
        <v>7.2293501369863006E-5</v>
      </c>
      <c r="H32" s="21">
        <v>0.62591686999999996</v>
      </c>
      <c r="I32" s="21">
        <v>2.0813982179999999</v>
      </c>
      <c r="J32" s="21">
        <v>3.4733143000000001E-2</v>
      </c>
      <c r="K32" s="21">
        <v>0.115500164374645</v>
      </c>
      <c r="L32" s="21">
        <v>0.328055296</v>
      </c>
      <c r="M32" s="21" t="s">
        <v>314</v>
      </c>
      <c r="N32" s="21" t="e">
        <v>#N/A</v>
      </c>
      <c r="O32" s="21">
        <v>625.91687000000002</v>
      </c>
      <c r="P32" s="21">
        <v>2081.3982179999998</v>
      </c>
      <c r="Q32" s="21">
        <v>328.055296</v>
      </c>
    </row>
    <row r="33" spans="1:17" x14ac:dyDescent="0.35">
      <c r="A33" s="21" t="s">
        <v>1177</v>
      </c>
      <c r="B33" s="21">
        <v>2022</v>
      </c>
      <c r="C33" s="21">
        <v>110064624018</v>
      </c>
      <c r="D33" s="21" t="s">
        <v>168</v>
      </c>
      <c r="E33" s="21" t="s">
        <v>167</v>
      </c>
      <c r="F33" s="21">
        <v>365</v>
      </c>
      <c r="G33" s="21">
        <v>3.0317849999999999E-3</v>
      </c>
      <c r="H33" s="21">
        <v>0.62591686999999996</v>
      </c>
      <c r="I33" s="21">
        <v>2.0813982179999999</v>
      </c>
      <c r="J33" s="21">
        <v>1.4566097798013999</v>
      </c>
      <c r="K33" s="21">
        <v>4.8437502571228004</v>
      </c>
      <c r="L33" s="21">
        <v>0.328055296</v>
      </c>
      <c r="M33" s="21" t="s">
        <v>314</v>
      </c>
      <c r="N33" s="21" t="e">
        <v>#N/A</v>
      </c>
      <c r="O33" s="21">
        <v>625.91687000000002</v>
      </c>
      <c r="P33" s="21">
        <v>2081.3982179999998</v>
      </c>
      <c r="Q33" s="21">
        <v>328.055296</v>
      </c>
    </row>
    <row r="34" spans="1:17" x14ac:dyDescent="0.35">
      <c r="A34" s="21" t="s">
        <v>1175</v>
      </c>
      <c r="B34" s="21">
        <v>2020</v>
      </c>
      <c r="C34" s="21">
        <v>110002672484</v>
      </c>
      <c r="D34" s="21" t="s">
        <v>623</v>
      </c>
      <c r="E34" s="21" t="s">
        <v>624</v>
      </c>
      <c r="F34" s="21">
        <v>365</v>
      </c>
      <c r="G34" s="21">
        <v>2.3391301369863001E-5</v>
      </c>
      <c r="H34" s="21">
        <v>0.129334843</v>
      </c>
      <c r="I34" s="21">
        <v>0.129334843</v>
      </c>
      <c r="J34" s="21">
        <v>0.18085846699999999</v>
      </c>
      <c r="K34" s="21">
        <v>0.18085846699999999</v>
      </c>
      <c r="L34" s="21">
        <v>0.129334843</v>
      </c>
      <c r="M34" s="21" t="s">
        <v>314</v>
      </c>
      <c r="N34" s="21" t="s">
        <v>565</v>
      </c>
      <c r="O34" s="21">
        <v>129.33484300000001</v>
      </c>
      <c r="P34" s="21">
        <v>129.33484300000001</v>
      </c>
      <c r="Q34" s="21">
        <v>129.33484300000001</v>
      </c>
    </row>
    <row r="35" spans="1:17" x14ac:dyDescent="0.35">
      <c r="A35" s="21" t="s">
        <v>1175</v>
      </c>
      <c r="B35" s="21">
        <v>2021</v>
      </c>
      <c r="C35" s="21">
        <v>110002672484</v>
      </c>
      <c r="D35" s="21" t="s">
        <v>623</v>
      </c>
      <c r="E35" s="21" t="s">
        <v>624</v>
      </c>
      <c r="F35" s="21">
        <v>365</v>
      </c>
      <c r="G35" s="21">
        <v>2.0060499999999999E-4</v>
      </c>
      <c r="H35" s="21">
        <v>0.129334843</v>
      </c>
      <c r="I35" s="21">
        <v>0.129334843</v>
      </c>
      <c r="J35" s="21">
        <v>1.5510514835584299</v>
      </c>
      <c r="K35" s="21">
        <v>1.5510514835584299</v>
      </c>
      <c r="L35" s="21">
        <v>0.129334843</v>
      </c>
      <c r="M35" s="21" t="s">
        <v>314</v>
      </c>
      <c r="N35" s="21" t="s">
        <v>565</v>
      </c>
      <c r="O35" s="21">
        <v>129.33484300000001</v>
      </c>
      <c r="P35" s="21">
        <v>129.33484300000001</v>
      </c>
      <c r="Q35" s="21">
        <v>129.33484300000001</v>
      </c>
    </row>
    <row r="36" spans="1:17" x14ac:dyDescent="0.35">
      <c r="A36" s="21" t="s">
        <v>1175</v>
      </c>
      <c r="B36" s="21">
        <v>2022</v>
      </c>
      <c r="C36" s="21">
        <v>110002672484</v>
      </c>
      <c r="D36" s="21" t="s">
        <v>623</v>
      </c>
      <c r="E36" s="21" t="s">
        <v>624</v>
      </c>
      <c r="F36" s="21">
        <v>365</v>
      </c>
      <c r="G36" s="21">
        <v>1.11657501369863E-4</v>
      </c>
      <c r="H36" s="21">
        <v>0.129334843</v>
      </c>
      <c r="I36" s="21">
        <v>0.129334843</v>
      </c>
      <c r="J36" s="21">
        <v>0.86332111936469003</v>
      </c>
      <c r="K36" s="21">
        <v>0.86332111936469003</v>
      </c>
      <c r="L36" s="21">
        <v>0.129334843</v>
      </c>
      <c r="M36" s="21" t="s">
        <v>314</v>
      </c>
      <c r="N36" s="21" t="s">
        <v>565</v>
      </c>
      <c r="O36" s="21">
        <v>129.33484300000001</v>
      </c>
      <c r="P36" s="21">
        <v>129.33484300000001</v>
      </c>
      <c r="Q36" s="21">
        <v>129.33484300000001</v>
      </c>
    </row>
    <row r="37" spans="1:17" x14ac:dyDescent="0.35">
      <c r="A37" s="21" t="s">
        <v>1177</v>
      </c>
      <c r="B37" s="21">
        <v>2019</v>
      </c>
      <c r="C37" s="21">
        <v>110000433013</v>
      </c>
      <c r="D37" s="21" t="s">
        <v>491</v>
      </c>
      <c r="E37" s="21" t="s">
        <v>78</v>
      </c>
      <c r="F37" s="21">
        <v>365</v>
      </c>
      <c r="G37" s="21">
        <v>3.8404670000000002E-3</v>
      </c>
      <c r="H37" s="21">
        <v>2.7410623279999999</v>
      </c>
      <c r="I37" s="21">
        <v>2.7410623279999999</v>
      </c>
      <c r="J37" s="21">
        <v>1.4010870201982</v>
      </c>
      <c r="K37" s="21">
        <v>1.4010870201982</v>
      </c>
      <c r="L37" s="21">
        <v>2.7410623279999999</v>
      </c>
      <c r="M37" s="21" t="s">
        <v>314</v>
      </c>
      <c r="N37" s="21" t="e">
        <v>#N/A</v>
      </c>
      <c r="O37" s="21">
        <v>2741.062328</v>
      </c>
      <c r="P37" s="21">
        <v>2741.062328</v>
      </c>
      <c r="Q37" s="21">
        <v>2741.062328</v>
      </c>
    </row>
    <row r="38" spans="1:17" x14ac:dyDescent="0.35">
      <c r="A38" s="21" t="s">
        <v>1177</v>
      </c>
      <c r="B38" s="21">
        <v>2020</v>
      </c>
      <c r="C38" s="21">
        <v>110000433013</v>
      </c>
      <c r="D38" s="21" t="s">
        <v>491</v>
      </c>
      <c r="E38" s="21" t="s">
        <v>78</v>
      </c>
      <c r="F38" s="21">
        <v>365</v>
      </c>
      <c r="G38" s="21">
        <v>3.2949210000000001E-3</v>
      </c>
      <c r="H38" s="21">
        <v>2.7410623279999999</v>
      </c>
      <c r="I38" s="21">
        <v>2.7410623279999999</v>
      </c>
      <c r="J38" s="21">
        <v>1.2020596957199901</v>
      </c>
      <c r="K38" s="21">
        <v>1.2020596957199901</v>
      </c>
      <c r="L38" s="21">
        <v>2.7410623279999999</v>
      </c>
      <c r="M38" s="21" t="s">
        <v>314</v>
      </c>
      <c r="N38" s="21" t="e">
        <v>#N/A</v>
      </c>
      <c r="O38" s="21">
        <v>2741.062328</v>
      </c>
      <c r="P38" s="21">
        <v>2741.062328</v>
      </c>
      <c r="Q38" s="21">
        <v>2741.062328</v>
      </c>
    </row>
    <row r="39" spans="1:17" x14ac:dyDescent="0.35">
      <c r="A39" s="21" t="s">
        <v>1177</v>
      </c>
      <c r="B39" s="21">
        <v>2021</v>
      </c>
      <c r="C39" s="21">
        <v>110000433013</v>
      </c>
      <c r="D39" s="21" t="s">
        <v>491</v>
      </c>
      <c r="E39" s="21" t="s">
        <v>78</v>
      </c>
      <c r="F39" s="21">
        <v>365</v>
      </c>
      <c r="G39" s="21">
        <v>2.7314629999999999E-3</v>
      </c>
      <c r="H39" s="21">
        <v>2.7410623279999999</v>
      </c>
      <c r="I39" s="21">
        <v>2.7410623279999999</v>
      </c>
      <c r="J39" s="21">
        <v>0.99649795799999996</v>
      </c>
      <c r="K39" s="21">
        <v>0.99649795799999996</v>
      </c>
      <c r="L39" s="21">
        <v>2.7410623279999999</v>
      </c>
      <c r="M39" s="21" t="s">
        <v>314</v>
      </c>
      <c r="N39" s="21" t="e">
        <v>#N/A</v>
      </c>
      <c r="O39" s="21">
        <v>2741.062328</v>
      </c>
      <c r="P39" s="21">
        <v>2741.062328</v>
      </c>
      <c r="Q39" s="21">
        <v>2741.062328</v>
      </c>
    </row>
    <row r="40" spans="1:17" x14ac:dyDescent="0.35">
      <c r="A40" s="21" t="s">
        <v>1177</v>
      </c>
      <c r="B40" s="21">
        <v>2022</v>
      </c>
      <c r="C40" s="21">
        <v>110000433013</v>
      </c>
      <c r="D40" s="21" t="s">
        <v>491</v>
      </c>
      <c r="E40" s="21" t="s">
        <v>78</v>
      </c>
      <c r="F40" s="21">
        <v>365</v>
      </c>
      <c r="G40" s="21">
        <v>1.678805E-3</v>
      </c>
      <c r="H40" s="21">
        <v>2.7410623279999999</v>
      </c>
      <c r="I40" s="21">
        <v>2.7410623279999999</v>
      </c>
      <c r="J40" s="21">
        <v>0.61246506999999994</v>
      </c>
      <c r="K40" s="21">
        <v>0.61246506999999994</v>
      </c>
      <c r="L40" s="21">
        <v>2.7410623279999999</v>
      </c>
      <c r="M40" s="21" t="s">
        <v>314</v>
      </c>
      <c r="N40" s="21" t="e">
        <v>#N/A</v>
      </c>
      <c r="O40" s="21">
        <v>2741.062328</v>
      </c>
      <c r="P40" s="21">
        <v>2741.062328</v>
      </c>
      <c r="Q40" s="21">
        <v>2741.062328</v>
      </c>
    </row>
    <row r="41" spans="1:17" x14ac:dyDescent="0.35">
      <c r="A41" s="21" t="s">
        <v>1177</v>
      </c>
      <c r="B41" s="21">
        <v>2023</v>
      </c>
      <c r="C41" s="21">
        <v>110000433013</v>
      </c>
      <c r="D41" s="21" t="s">
        <v>491</v>
      </c>
      <c r="E41" s="21" t="s">
        <v>78</v>
      </c>
      <c r="F41" s="21">
        <v>365</v>
      </c>
      <c r="G41" s="21">
        <v>7.9406470000000003E-3</v>
      </c>
      <c r="H41" s="21">
        <v>2.7410623279999999</v>
      </c>
      <c r="I41" s="21">
        <v>2.7410623279999999</v>
      </c>
      <c r="J41" s="21">
        <v>2.89692302660491</v>
      </c>
      <c r="K41" s="21">
        <v>2.89692302660491</v>
      </c>
      <c r="L41" s="21">
        <v>2.7410623279999999</v>
      </c>
      <c r="M41" s="21" t="s">
        <v>314</v>
      </c>
      <c r="N41" s="21" t="e">
        <v>#N/A</v>
      </c>
      <c r="O41" s="21">
        <v>2741.062328</v>
      </c>
      <c r="P41" s="21">
        <v>2741.062328</v>
      </c>
      <c r="Q41" s="21">
        <v>2741.062328</v>
      </c>
    </row>
    <row r="42" spans="1:17" x14ac:dyDescent="0.35">
      <c r="A42" s="21" t="s">
        <v>1177</v>
      </c>
      <c r="B42" s="21">
        <v>2019</v>
      </c>
      <c r="C42" s="21">
        <v>110005812371</v>
      </c>
      <c r="D42" s="21" t="s">
        <v>650</v>
      </c>
      <c r="E42" s="21" t="s">
        <v>651</v>
      </c>
      <c r="F42" s="21">
        <v>365</v>
      </c>
      <c r="G42" s="21">
        <v>1.4843040000000001E-3</v>
      </c>
      <c r="H42" s="21">
        <v>4.9178459659999998</v>
      </c>
      <c r="I42" s="21">
        <v>4.9178459659999998</v>
      </c>
      <c r="J42" s="21">
        <v>0.30181990955377802</v>
      </c>
      <c r="K42" s="21">
        <v>0.30181990955377802</v>
      </c>
      <c r="L42" s="21">
        <v>4.9178459659999998</v>
      </c>
      <c r="M42" s="21" t="s">
        <v>314</v>
      </c>
      <c r="N42" s="21" t="e">
        <v>#N/A</v>
      </c>
      <c r="O42" s="21">
        <v>4917.8459659999999</v>
      </c>
      <c r="P42" s="21">
        <v>4917.8459659999999</v>
      </c>
      <c r="Q42" s="21">
        <v>4917.8459659999999</v>
      </c>
    </row>
    <row r="43" spans="1:17" x14ac:dyDescent="0.35">
      <c r="A43" s="21" t="s">
        <v>1177</v>
      </c>
      <c r="B43" s="21">
        <v>2020</v>
      </c>
      <c r="C43" s="21">
        <v>110000378467</v>
      </c>
      <c r="D43" s="21" t="s">
        <v>483</v>
      </c>
      <c r="E43" s="21" t="s">
        <v>84</v>
      </c>
      <c r="F43" s="21">
        <v>365</v>
      </c>
      <c r="G43" s="21">
        <v>2.9323420000000001E-3</v>
      </c>
      <c r="H43" s="21">
        <v>106660.54029999999</v>
      </c>
      <c r="I43" s="21">
        <v>241491.86919999999</v>
      </c>
      <c r="J43" s="21">
        <v>1.2142613643546301E-5</v>
      </c>
      <c r="K43" s="21">
        <v>2.7492289627501798E-5</v>
      </c>
      <c r="L43" s="21">
        <v>85424.515090000001</v>
      </c>
      <c r="M43" s="21" t="s">
        <v>314</v>
      </c>
      <c r="N43" s="21" t="e">
        <v>#N/A</v>
      </c>
      <c r="O43" s="21">
        <v>106660540.3</v>
      </c>
      <c r="P43" s="21">
        <v>241491869.19999999</v>
      </c>
      <c r="Q43" s="21">
        <v>85424515.090000004</v>
      </c>
    </row>
    <row r="44" spans="1:17" x14ac:dyDescent="0.35">
      <c r="A44" s="21" t="s">
        <v>1175</v>
      </c>
      <c r="B44" s="21">
        <v>2022</v>
      </c>
      <c r="C44" s="21">
        <v>110064644782</v>
      </c>
      <c r="D44" s="21" t="s">
        <v>99</v>
      </c>
      <c r="E44" s="21" t="s">
        <v>98</v>
      </c>
      <c r="F44" s="21">
        <v>365</v>
      </c>
      <c r="G44" s="21">
        <v>3.183703E-3</v>
      </c>
      <c r="H44" s="21">
        <v>20.444987780000002</v>
      </c>
      <c r="I44" s="21">
        <v>35.529011150000002</v>
      </c>
      <c r="J44" s="21">
        <v>8.9608559000000004E-2</v>
      </c>
      <c r="K44" s="21">
        <v>0.15572048892418999</v>
      </c>
      <c r="L44" s="21">
        <v>12.11469604</v>
      </c>
      <c r="M44" s="21" t="s">
        <v>314</v>
      </c>
      <c r="N44" s="21" t="e">
        <v>#N/A</v>
      </c>
      <c r="O44" s="21">
        <v>20444.987779999999</v>
      </c>
      <c r="P44" s="21">
        <v>35529.011149999998</v>
      </c>
      <c r="Q44" s="21">
        <v>12114.696040000001</v>
      </c>
    </row>
    <row r="45" spans="1:17" x14ac:dyDescent="0.35">
      <c r="A45" s="21" t="s">
        <v>1175</v>
      </c>
      <c r="B45" s="21">
        <v>2023</v>
      </c>
      <c r="C45" s="21">
        <v>110064644782</v>
      </c>
      <c r="D45" s="21" t="s">
        <v>99</v>
      </c>
      <c r="E45" s="21" t="s">
        <v>98</v>
      </c>
      <c r="F45" s="21">
        <v>365</v>
      </c>
      <c r="G45" s="21">
        <v>5.8860063013698598E-5</v>
      </c>
      <c r="H45" s="21">
        <v>20.444987780000002</v>
      </c>
      <c r="I45" s="21">
        <v>35.529011150000002</v>
      </c>
      <c r="J45" s="21">
        <v>1.6566759999999999E-3</v>
      </c>
      <c r="K45" s="21">
        <v>2.8789480000000001E-3</v>
      </c>
      <c r="L45" s="21">
        <v>12.11469604</v>
      </c>
      <c r="M45" s="21" t="s">
        <v>314</v>
      </c>
      <c r="N45" s="21" t="e">
        <v>#N/A</v>
      </c>
      <c r="O45" s="21">
        <v>20444.987779999999</v>
      </c>
      <c r="P45" s="21">
        <v>35529.011149999998</v>
      </c>
      <c r="Q45" s="21">
        <v>12114.696040000001</v>
      </c>
    </row>
    <row r="46" spans="1:17" x14ac:dyDescent="0.35">
      <c r="A46" s="21" t="s">
        <v>1177</v>
      </c>
      <c r="B46" s="21">
        <v>2021</v>
      </c>
      <c r="C46" s="21">
        <v>110007300330</v>
      </c>
      <c r="D46" s="21" t="s">
        <v>670</v>
      </c>
      <c r="E46" s="21" t="s">
        <v>671</v>
      </c>
      <c r="F46" s="21">
        <v>365</v>
      </c>
      <c r="G46" s="21" t="e">
        <v>#N/A</v>
      </c>
      <c r="H46" s="21" t="e">
        <v>#N/A</v>
      </c>
      <c r="I46" s="21" t="e">
        <v>#N/A</v>
      </c>
      <c r="J46" s="21">
        <v>0.14899999999999999</v>
      </c>
      <c r="K46" s="21">
        <v>0.14899999999999999</v>
      </c>
      <c r="L46" s="21" t="e">
        <v>#N/A</v>
      </c>
      <c r="M46" s="21" t="s">
        <v>314</v>
      </c>
      <c r="N46" s="21" t="s">
        <v>570</v>
      </c>
      <c r="O46" s="21" t="e">
        <v>#N/A</v>
      </c>
      <c r="P46" s="21" t="e">
        <v>#N/A</v>
      </c>
      <c r="Q46" s="21" t="e">
        <v>#N/A</v>
      </c>
    </row>
    <row r="47" spans="1:17" x14ac:dyDescent="0.35">
      <c r="A47" s="21" t="s">
        <v>1177</v>
      </c>
      <c r="B47" s="21">
        <v>2023</v>
      </c>
      <c r="C47" s="21">
        <v>110009162903</v>
      </c>
      <c r="D47" s="21" t="s">
        <v>759</v>
      </c>
      <c r="E47" s="21" t="s">
        <v>760</v>
      </c>
      <c r="F47" s="21">
        <v>365</v>
      </c>
      <c r="G47" s="21">
        <v>1.588346E-3</v>
      </c>
      <c r="H47" s="21">
        <v>1043.4425429999999</v>
      </c>
      <c r="I47" s="21">
        <v>1733.5029609999999</v>
      </c>
      <c r="J47" s="21">
        <v>9.1626361859465603E-4</v>
      </c>
      <c r="K47" s="21">
        <v>1.522217E-3</v>
      </c>
      <c r="L47" s="21">
        <v>710.087131</v>
      </c>
      <c r="M47" s="21" t="s">
        <v>314</v>
      </c>
      <c r="N47" s="21" t="e">
        <v>#N/A</v>
      </c>
      <c r="O47" s="21">
        <v>1043442.5429999999</v>
      </c>
      <c r="P47" s="21">
        <v>1733502.9609999999</v>
      </c>
      <c r="Q47" s="21">
        <v>710087.13100000005</v>
      </c>
    </row>
    <row r="48" spans="1:17" x14ac:dyDescent="0.35">
      <c r="A48" s="21" t="s">
        <v>1177</v>
      </c>
      <c r="B48" s="21">
        <v>2020</v>
      </c>
      <c r="C48" s="21">
        <v>110000440416</v>
      </c>
      <c r="D48" s="21" t="s">
        <v>602</v>
      </c>
      <c r="E48" s="21" t="s">
        <v>603</v>
      </c>
      <c r="F48" s="21">
        <v>365</v>
      </c>
      <c r="G48" s="21">
        <v>1.0035226104109601E-2</v>
      </c>
      <c r="H48" s="21">
        <v>0.53300733499999997</v>
      </c>
      <c r="I48" s="21">
        <v>1.026542238</v>
      </c>
      <c r="J48" s="21">
        <v>9.7757556704740196</v>
      </c>
      <c r="K48" s="21">
        <v>18.827557230726601</v>
      </c>
      <c r="L48" s="21">
        <v>0.27778398500000001</v>
      </c>
      <c r="M48" s="21" t="s">
        <v>314</v>
      </c>
      <c r="N48" s="21" t="e">
        <v>#N/A</v>
      </c>
      <c r="O48" s="21">
        <v>533.00733500000001</v>
      </c>
      <c r="P48" s="21">
        <v>1026.542238</v>
      </c>
      <c r="Q48" s="21">
        <v>277.78398499999997</v>
      </c>
    </row>
    <row r="49" spans="1:17" x14ac:dyDescent="0.35">
      <c r="A49" s="21" t="s">
        <v>1177</v>
      </c>
      <c r="B49" s="21">
        <v>2020</v>
      </c>
      <c r="C49" s="21">
        <v>110000440416</v>
      </c>
      <c r="D49" s="21" t="s">
        <v>602</v>
      </c>
      <c r="E49" s="21" t="s">
        <v>603</v>
      </c>
      <c r="F49" s="21">
        <v>365</v>
      </c>
      <c r="G49" s="21">
        <v>1.0035226104109601E-2</v>
      </c>
      <c r="H49" s="21">
        <v>0.53300733499999997</v>
      </c>
      <c r="I49" s="21">
        <v>1.026542238</v>
      </c>
      <c r="J49" s="21">
        <v>9.7757556704740196</v>
      </c>
      <c r="K49" s="21">
        <v>18.827557230726601</v>
      </c>
      <c r="L49" s="21">
        <v>0.27778398500000001</v>
      </c>
      <c r="M49" s="21" t="s">
        <v>314</v>
      </c>
      <c r="N49" s="21" t="e">
        <v>#N/A</v>
      </c>
      <c r="O49" s="21">
        <v>533.00733500000001</v>
      </c>
      <c r="P49" s="21">
        <v>1026.542238</v>
      </c>
      <c r="Q49" s="21">
        <v>277.78398499999997</v>
      </c>
    </row>
    <row r="50" spans="1:17" x14ac:dyDescent="0.35">
      <c r="A50" s="21" t="s">
        <v>1177</v>
      </c>
      <c r="B50" s="21">
        <v>2023</v>
      </c>
      <c r="C50" s="21">
        <v>110070215141</v>
      </c>
      <c r="D50" s="21" t="s">
        <v>225</v>
      </c>
      <c r="E50" s="21" t="s">
        <v>224</v>
      </c>
      <c r="F50" s="21">
        <v>365</v>
      </c>
      <c r="G50" s="21">
        <v>5.3884712328767096E-6</v>
      </c>
      <c r="H50" s="21">
        <v>4.2493887529999999</v>
      </c>
      <c r="I50" s="21">
        <v>5.2962549709999998</v>
      </c>
      <c r="J50" s="21">
        <v>1.0174120000000001E-3</v>
      </c>
      <c r="K50" s="21">
        <v>1.2680580000000001E-3</v>
      </c>
      <c r="L50" s="21">
        <v>2.3825200569999998</v>
      </c>
      <c r="M50" s="21" t="s">
        <v>314</v>
      </c>
      <c r="N50" s="21" t="e">
        <v>#N/A</v>
      </c>
      <c r="O50" s="21">
        <v>4249.3887530000002</v>
      </c>
      <c r="P50" s="21">
        <v>5296.2549710000003</v>
      </c>
      <c r="Q50" s="21">
        <v>2382.5200570000002</v>
      </c>
    </row>
    <row r="51" spans="1:17" x14ac:dyDescent="0.35">
      <c r="A51" s="21" t="s">
        <v>1177</v>
      </c>
      <c r="B51" s="21">
        <v>2019</v>
      </c>
      <c r="C51" s="21">
        <v>110015972562</v>
      </c>
      <c r="D51" s="21" t="s">
        <v>643</v>
      </c>
      <c r="E51" s="21" t="s">
        <v>194</v>
      </c>
      <c r="F51" s="21">
        <v>365</v>
      </c>
      <c r="G51" s="21">
        <v>8.5339360547945198E-4</v>
      </c>
      <c r="H51" s="21">
        <v>1.7750611249999999</v>
      </c>
      <c r="I51" s="21">
        <v>2.505078691</v>
      </c>
      <c r="J51" s="21">
        <v>0.34066538849475703</v>
      </c>
      <c r="K51" s="21">
        <v>0.48076857380303001</v>
      </c>
      <c r="L51" s="21">
        <v>1.6342380439999999</v>
      </c>
      <c r="M51" s="21" t="s">
        <v>314</v>
      </c>
      <c r="N51" s="21" t="e">
        <v>#N/A</v>
      </c>
      <c r="O51" s="21">
        <v>1775.0611249999999</v>
      </c>
      <c r="P51" s="21">
        <v>2505.0786910000002</v>
      </c>
      <c r="Q51" s="21">
        <v>1634.2380439999999</v>
      </c>
    </row>
    <row r="52" spans="1:17" x14ac:dyDescent="0.35">
      <c r="A52" s="21" t="s">
        <v>1177</v>
      </c>
      <c r="B52" s="21">
        <v>2020</v>
      </c>
      <c r="C52" s="21">
        <v>110015972562</v>
      </c>
      <c r="D52" s="21" t="s">
        <v>643</v>
      </c>
      <c r="E52" s="21" t="s">
        <v>194</v>
      </c>
      <c r="F52" s="21">
        <v>365</v>
      </c>
      <c r="G52" s="21">
        <v>8.7339743561643804E-4</v>
      </c>
      <c r="H52" s="21">
        <v>1.7750611249999999</v>
      </c>
      <c r="I52" s="21">
        <v>2.505078691</v>
      </c>
      <c r="J52" s="21">
        <v>0.34865069858056502</v>
      </c>
      <c r="K52" s="21">
        <v>0.49203794918129301</v>
      </c>
      <c r="L52" s="21">
        <v>1.6342380439999999</v>
      </c>
      <c r="M52" s="21" t="s">
        <v>314</v>
      </c>
      <c r="N52" s="21" t="e">
        <v>#N/A</v>
      </c>
      <c r="O52" s="21">
        <v>1775.0611249999999</v>
      </c>
      <c r="P52" s="21">
        <v>2505.0786910000002</v>
      </c>
      <c r="Q52" s="21">
        <v>1634.2380439999999</v>
      </c>
    </row>
    <row r="53" spans="1:17" x14ac:dyDescent="0.35">
      <c r="A53" s="21" t="s">
        <v>1177</v>
      </c>
      <c r="B53" s="21">
        <v>2021</v>
      </c>
      <c r="C53" s="21">
        <v>110015972562</v>
      </c>
      <c r="D53" s="21" t="s">
        <v>643</v>
      </c>
      <c r="E53" s="21" t="s">
        <v>194</v>
      </c>
      <c r="F53" s="21">
        <v>365</v>
      </c>
      <c r="G53" s="21">
        <v>5.5129904109589003E-4</v>
      </c>
      <c r="H53" s="21">
        <v>1.7750611249999999</v>
      </c>
      <c r="I53" s="21">
        <v>2.505078691</v>
      </c>
      <c r="J53" s="21">
        <v>0.220072544258407</v>
      </c>
      <c r="K53" s="21">
        <v>0.310580313731951</v>
      </c>
      <c r="L53" s="21">
        <v>1.6342380439999999</v>
      </c>
      <c r="M53" s="21" t="s">
        <v>314</v>
      </c>
      <c r="N53" s="21" t="e">
        <v>#N/A</v>
      </c>
      <c r="O53" s="21">
        <v>1775.0611249999999</v>
      </c>
      <c r="P53" s="21">
        <v>2505.0786910000002</v>
      </c>
      <c r="Q53" s="21">
        <v>1634.2380439999999</v>
      </c>
    </row>
    <row r="54" spans="1:17" x14ac:dyDescent="0.35">
      <c r="A54" s="21" t="s">
        <v>1177</v>
      </c>
      <c r="B54" s="21">
        <v>2022</v>
      </c>
      <c r="C54" s="21">
        <v>110015972562</v>
      </c>
      <c r="D54" s="21" t="s">
        <v>643</v>
      </c>
      <c r="E54" s="21" t="s">
        <v>194</v>
      </c>
      <c r="F54" s="21">
        <v>365</v>
      </c>
      <c r="G54" s="21">
        <v>7.2435027945205504E-4</v>
      </c>
      <c r="H54" s="21">
        <v>1.7750611249999999</v>
      </c>
      <c r="I54" s="21">
        <v>2.505078691</v>
      </c>
      <c r="J54" s="21">
        <v>0.28915270488485201</v>
      </c>
      <c r="K54" s="21">
        <v>0.40807061190755001</v>
      </c>
      <c r="L54" s="21">
        <v>1.6342380439999999</v>
      </c>
      <c r="M54" s="21" t="s">
        <v>314</v>
      </c>
      <c r="N54" s="21" t="e">
        <v>#N/A</v>
      </c>
      <c r="O54" s="21">
        <v>1775.0611249999999</v>
      </c>
      <c r="P54" s="21">
        <v>2505.0786910000002</v>
      </c>
      <c r="Q54" s="21">
        <v>1634.2380439999999</v>
      </c>
    </row>
    <row r="55" spans="1:17" x14ac:dyDescent="0.35">
      <c r="A55" s="21" t="s">
        <v>1177</v>
      </c>
      <c r="B55" s="21">
        <v>2023</v>
      </c>
      <c r="C55" s="21">
        <v>110015972562</v>
      </c>
      <c r="D55" s="21" t="s">
        <v>643</v>
      </c>
      <c r="E55" s="21" t="s">
        <v>194</v>
      </c>
      <c r="F55" s="21">
        <v>365</v>
      </c>
      <c r="G55" s="21">
        <v>4.52837476712329E-4</v>
      </c>
      <c r="H55" s="21">
        <v>1.7750611249999999</v>
      </c>
      <c r="I55" s="21">
        <v>2.505078691</v>
      </c>
      <c r="J55" s="21">
        <v>0.18076776523597399</v>
      </c>
      <c r="K55" s="21">
        <v>0.25511092003230501</v>
      </c>
      <c r="L55" s="21">
        <v>1.6342380439999999</v>
      </c>
      <c r="M55" s="21" t="s">
        <v>314</v>
      </c>
      <c r="N55" s="21" t="e">
        <v>#N/A</v>
      </c>
      <c r="O55" s="21">
        <v>1775.0611249999999</v>
      </c>
      <c r="P55" s="21">
        <v>2505.0786910000002</v>
      </c>
      <c r="Q55" s="21">
        <v>1634.2380439999999</v>
      </c>
    </row>
    <row r="56" spans="1:17" x14ac:dyDescent="0.35">
      <c r="A56" s="21" t="s">
        <v>1177</v>
      </c>
      <c r="B56" s="21">
        <v>2020</v>
      </c>
      <c r="C56" s="21">
        <v>110059861065</v>
      </c>
      <c r="D56" s="21" t="s">
        <v>749</v>
      </c>
      <c r="E56" s="21" t="s">
        <v>750</v>
      </c>
      <c r="F56" s="21">
        <v>365</v>
      </c>
      <c r="G56" s="21">
        <v>4.05941369863014E-6</v>
      </c>
      <c r="H56" s="21">
        <v>1.7750611249999999</v>
      </c>
      <c r="I56" s="21">
        <v>2.505078691</v>
      </c>
      <c r="J56" s="21">
        <v>1.620474E-3</v>
      </c>
      <c r="K56" s="21">
        <v>2.286915E-3</v>
      </c>
      <c r="L56" s="21">
        <v>0.96511403399999995</v>
      </c>
      <c r="M56" s="21" t="s">
        <v>314</v>
      </c>
      <c r="N56" s="21" t="e">
        <v>#N/A</v>
      </c>
      <c r="O56" s="21">
        <v>1775.0611249999999</v>
      </c>
      <c r="P56" s="21">
        <v>2505.0786910000002</v>
      </c>
      <c r="Q56" s="21">
        <v>965.11403399999995</v>
      </c>
    </row>
    <row r="57" spans="1:17" x14ac:dyDescent="0.35">
      <c r="A57" s="21" t="s">
        <v>1177</v>
      </c>
      <c r="B57" s="21">
        <v>2021</v>
      </c>
      <c r="C57" s="21">
        <v>110059861065</v>
      </c>
      <c r="D57" s="21" t="s">
        <v>749</v>
      </c>
      <c r="E57" s="21" t="s">
        <v>750</v>
      </c>
      <c r="F57" s="21">
        <v>365</v>
      </c>
      <c r="G57" s="21">
        <v>2.4640356164383599E-6</v>
      </c>
      <c r="H57" s="21">
        <v>1.7750611249999999</v>
      </c>
      <c r="I57" s="21">
        <v>2.505078691</v>
      </c>
      <c r="J57" s="21">
        <v>9.8361605377543602E-4</v>
      </c>
      <c r="K57" s="21">
        <v>1.3881410000000001E-3</v>
      </c>
      <c r="L57" s="21">
        <v>0.96511403399999995</v>
      </c>
      <c r="M57" s="21" t="s">
        <v>314</v>
      </c>
      <c r="N57" s="21" t="e">
        <v>#N/A</v>
      </c>
      <c r="O57" s="21">
        <v>1775.0611249999999</v>
      </c>
      <c r="P57" s="21">
        <v>2505.0786910000002</v>
      </c>
      <c r="Q57" s="21">
        <v>965.11403399999995</v>
      </c>
    </row>
    <row r="58" spans="1:17" x14ac:dyDescent="0.35">
      <c r="A58" s="21" t="s">
        <v>1177</v>
      </c>
      <c r="B58" s="21">
        <v>2022</v>
      </c>
      <c r="C58" s="21">
        <v>110059861065</v>
      </c>
      <c r="D58" s="21" t="s">
        <v>749</v>
      </c>
      <c r="E58" s="21" t="s">
        <v>750</v>
      </c>
      <c r="F58" s="21">
        <v>365</v>
      </c>
      <c r="G58" s="21">
        <v>2.7762986301369901E-6</v>
      </c>
      <c r="H58" s="21">
        <v>1.7750611249999999</v>
      </c>
      <c r="I58" s="21">
        <v>2.505078691</v>
      </c>
      <c r="J58" s="21">
        <v>1.1082679999999999E-3</v>
      </c>
      <c r="K58" s="21">
        <v>1.5640579999999999E-3</v>
      </c>
      <c r="L58" s="21">
        <v>0.96511403399999995</v>
      </c>
      <c r="M58" s="21" t="s">
        <v>314</v>
      </c>
      <c r="N58" s="21" t="e">
        <v>#N/A</v>
      </c>
      <c r="O58" s="21">
        <v>1775.0611249999999</v>
      </c>
      <c r="P58" s="21">
        <v>2505.0786910000002</v>
      </c>
      <c r="Q58" s="21">
        <v>965.11403399999995</v>
      </c>
    </row>
    <row r="59" spans="1:17" x14ac:dyDescent="0.35">
      <c r="A59" s="21" t="s">
        <v>1177</v>
      </c>
      <c r="B59" s="21">
        <v>2023</v>
      </c>
      <c r="C59" s="21">
        <v>110059861065</v>
      </c>
      <c r="D59" s="21" t="s">
        <v>749</v>
      </c>
      <c r="E59" s="21" t="s">
        <v>750</v>
      </c>
      <c r="F59" s="21">
        <v>365</v>
      </c>
      <c r="G59" s="21">
        <v>2.9314821917808201E-6</v>
      </c>
      <c r="H59" s="21">
        <v>1.7750611249999999</v>
      </c>
      <c r="I59" s="21">
        <v>2.505078691</v>
      </c>
      <c r="J59" s="21">
        <v>1.170216E-3</v>
      </c>
      <c r="K59" s="21">
        <v>1.6514819999999999E-3</v>
      </c>
      <c r="L59" s="21">
        <v>0.96511403399999995</v>
      </c>
      <c r="M59" s="21" t="s">
        <v>314</v>
      </c>
      <c r="N59" s="21" t="e">
        <v>#N/A</v>
      </c>
      <c r="O59" s="21">
        <v>1775.0611249999999</v>
      </c>
      <c r="P59" s="21">
        <v>2505.0786910000002</v>
      </c>
      <c r="Q59" s="21">
        <v>965.11403399999995</v>
      </c>
    </row>
    <row r="60" spans="1:17" x14ac:dyDescent="0.35">
      <c r="A60" s="21" t="s">
        <v>1176</v>
      </c>
      <c r="B60" s="21">
        <v>2019</v>
      </c>
      <c r="C60" s="21">
        <v>110064134459</v>
      </c>
      <c r="D60" s="21" t="s">
        <v>136</v>
      </c>
      <c r="E60" s="21" t="s">
        <v>135</v>
      </c>
      <c r="F60" s="21">
        <v>365</v>
      </c>
      <c r="G60" s="21">
        <v>5.9051443835616399E-5</v>
      </c>
      <c r="H60" s="21">
        <v>1.8927050000000001</v>
      </c>
      <c r="I60" s="21">
        <v>1.8927050000000001</v>
      </c>
      <c r="J60" s="21">
        <v>3.11994969293241E-2</v>
      </c>
      <c r="K60" s="21">
        <v>3.11994969293241E-2</v>
      </c>
      <c r="L60" s="21">
        <v>1.8927050000000001</v>
      </c>
      <c r="M60" s="21" t="s">
        <v>314</v>
      </c>
      <c r="N60" s="21" t="s">
        <v>565</v>
      </c>
      <c r="O60" s="21">
        <v>1892.7049999999999</v>
      </c>
      <c r="P60" s="21">
        <v>1892.7049999999999</v>
      </c>
      <c r="Q60" s="21">
        <v>1892.7049999999999</v>
      </c>
    </row>
    <row r="61" spans="1:17" x14ac:dyDescent="0.35">
      <c r="A61" s="21" t="s">
        <v>1176</v>
      </c>
      <c r="B61" s="21">
        <v>2020</v>
      </c>
      <c r="C61" s="21">
        <v>110064134459</v>
      </c>
      <c r="D61" s="21" t="s">
        <v>136</v>
      </c>
      <c r="E61" s="21" t="s">
        <v>135</v>
      </c>
      <c r="F61" s="21">
        <v>365</v>
      </c>
      <c r="G61" s="21">
        <v>1.3253670136986301E-4</v>
      </c>
      <c r="H61" s="21">
        <v>1.8927050000000001</v>
      </c>
      <c r="I61" s="21">
        <v>1.8927050000000001</v>
      </c>
      <c r="J61" s="21">
        <v>7.0025017999999994E-2</v>
      </c>
      <c r="K61" s="21">
        <v>7.0025017999999994E-2</v>
      </c>
      <c r="L61" s="21">
        <v>1.8927050000000001</v>
      </c>
      <c r="M61" s="21" t="s">
        <v>314</v>
      </c>
      <c r="N61" s="21" t="s">
        <v>565</v>
      </c>
      <c r="O61" s="21">
        <v>1892.7049999999999</v>
      </c>
      <c r="P61" s="21">
        <v>1892.7049999999999</v>
      </c>
      <c r="Q61" s="21">
        <v>1892.7049999999999</v>
      </c>
    </row>
    <row r="62" spans="1:17" x14ac:dyDescent="0.35">
      <c r="A62" s="21" t="s">
        <v>1176</v>
      </c>
      <c r="B62" s="21">
        <v>2021</v>
      </c>
      <c r="C62" s="21">
        <v>110064134459</v>
      </c>
      <c r="D62" s="21" t="s">
        <v>136</v>
      </c>
      <c r="E62" s="21" t="s">
        <v>135</v>
      </c>
      <c r="F62" s="21">
        <v>365</v>
      </c>
      <c r="G62" s="21">
        <v>1.6560153424657501E-5</v>
      </c>
      <c r="H62" s="21">
        <v>1.8927050000000001</v>
      </c>
      <c r="I62" s="21">
        <v>1.8927050000000001</v>
      </c>
      <c r="J62" s="21">
        <v>8.7494640000000002E-3</v>
      </c>
      <c r="K62" s="21">
        <v>8.7494640000000002E-3</v>
      </c>
      <c r="L62" s="21">
        <v>1.8927050000000001</v>
      </c>
      <c r="M62" s="21" t="s">
        <v>314</v>
      </c>
      <c r="N62" s="21" t="s">
        <v>565</v>
      </c>
      <c r="O62" s="21">
        <v>1892.7049999999999</v>
      </c>
      <c r="P62" s="21">
        <v>1892.7049999999999</v>
      </c>
      <c r="Q62" s="21">
        <v>1892.7049999999999</v>
      </c>
    </row>
    <row r="63" spans="1:17" x14ac:dyDescent="0.35">
      <c r="A63" s="21" t="s">
        <v>1176</v>
      </c>
      <c r="B63" s="21">
        <v>2022</v>
      </c>
      <c r="C63" s="21">
        <v>110064134459</v>
      </c>
      <c r="D63" s="21" t="s">
        <v>136</v>
      </c>
      <c r="E63" s="21" t="s">
        <v>135</v>
      </c>
      <c r="F63" s="21">
        <v>365</v>
      </c>
      <c r="G63" s="21">
        <v>1.5389394520547902E-5</v>
      </c>
      <c r="H63" s="21">
        <v>1.8927050000000001</v>
      </c>
      <c r="I63" s="21">
        <v>1.8927050000000001</v>
      </c>
      <c r="J63" s="21">
        <v>8.1308999999999999E-3</v>
      </c>
      <c r="K63" s="21">
        <v>8.1308999999999999E-3</v>
      </c>
      <c r="L63" s="21">
        <v>1.8927050000000001</v>
      </c>
      <c r="M63" s="21" t="s">
        <v>314</v>
      </c>
      <c r="N63" s="21" t="s">
        <v>565</v>
      </c>
      <c r="O63" s="21">
        <v>1892.7049999999999</v>
      </c>
      <c r="P63" s="21">
        <v>1892.7049999999999</v>
      </c>
      <c r="Q63" s="21">
        <v>1892.7049999999999</v>
      </c>
    </row>
    <row r="64" spans="1:17" x14ac:dyDescent="0.35">
      <c r="A64" s="21" t="s">
        <v>1176</v>
      </c>
      <c r="B64" s="21">
        <v>2023</v>
      </c>
      <c r="C64" s="21">
        <v>110064134459</v>
      </c>
      <c r="D64" s="21" t="s">
        <v>136</v>
      </c>
      <c r="E64" s="21" t="s">
        <v>135</v>
      </c>
      <c r="F64" s="21">
        <v>365</v>
      </c>
      <c r="G64" s="21">
        <v>3.0598873972602697E-5</v>
      </c>
      <c r="H64" s="21">
        <v>1.8927050000000001</v>
      </c>
      <c r="I64" s="21">
        <v>1.8927050000000001</v>
      </c>
      <c r="J64" s="21">
        <v>1.6166742000000001E-2</v>
      </c>
      <c r="K64" s="21">
        <v>1.6166742000000001E-2</v>
      </c>
      <c r="L64" s="21">
        <v>1.8927050000000001</v>
      </c>
      <c r="M64" s="21" t="s">
        <v>314</v>
      </c>
      <c r="N64" s="21" t="s">
        <v>565</v>
      </c>
      <c r="O64" s="21">
        <v>1892.7049999999999</v>
      </c>
      <c r="P64" s="21">
        <v>1892.7049999999999</v>
      </c>
      <c r="Q64" s="21">
        <v>1892.7049999999999</v>
      </c>
    </row>
    <row r="65" spans="1:17" x14ac:dyDescent="0.35">
      <c r="A65" s="21" t="s">
        <v>1177</v>
      </c>
      <c r="B65" s="21">
        <v>2020</v>
      </c>
      <c r="C65" s="21">
        <v>110059844156</v>
      </c>
      <c r="D65" s="21" t="s">
        <v>539</v>
      </c>
      <c r="E65" s="21" t="s">
        <v>584</v>
      </c>
      <c r="F65" s="21">
        <v>365</v>
      </c>
      <c r="G65" s="21">
        <v>1.7409391506849301E-4</v>
      </c>
      <c r="H65" s="21" t="e">
        <v>#N/A</v>
      </c>
      <c r="I65" s="21" t="e">
        <v>#N/A</v>
      </c>
      <c r="J65" s="21">
        <v>0.5</v>
      </c>
      <c r="K65" s="21">
        <v>0.5</v>
      </c>
      <c r="L65" s="21" t="e">
        <v>#N/A</v>
      </c>
      <c r="M65" s="21" t="s">
        <v>314</v>
      </c>
      <c r="N65" s="21" t="s">
        <v>570</v>
      </c>
      <c r="O65" s="21" t="e">
        <v>#N/A</v>
      </c>
      <c r="P65" s="21" t="e">
        <v>#N/A</v>
      </c>
      <c r="Q65" s="21" t="e">
        <v>#N/A</v>
      </c>
    </row>
    <row r="66" spans="1:17" x14ac:dyDescent="0.35">
      <c r="A66" s="21" t="s">
        <v>1177</v>
      </c>
      <c r="B66" s="21">
        <v>2021</v>
      </c>
      <c r="C66" s="21">
        <v>110059844156</v>
      </c>
      <c r="D66" s="21" t="s">
        <v>539</v>
      </c>
      <c r="E66" s="21" t="s">
        <v>584</v>
      </c>
      <c r="F66" s="21">
        <v>365</v>
      </c>
      <c r="G66" s="21">
        <v>1.2161217260274E-4</v>
      </c>
      <c r="H66" s="21" t="e">
        <v>#N/A</v>
      </c>
      <c r="I66" s="21" t="e">
        <v>#N/A</v>
      </c>
      <c r="J66" s="21">
        <v>0.5</v>
      </c>
      <c r="K66" s="21">
        <v>0.5</v>
      </c>
      <c r="L66" s="21" t="e">
        <v>#N/A</v>
      </c>
      <c r="M66" s="21" t="s">
        <v>314</v>
      </c>
      <c r="N66" s="21" t="s">
        <v>570</v>
      </c>
      <c r="O66" s="21" t="e">
        <v>#N/A</v>
      </c>
      <c r="P66" s="21" t="e">
        <v>#N/A</v>
      </c>
      <c r="Q66" s="21" t="e">
        <v>#N/A</v>
      </c>
    </row>
    <row r="67" spans="1:17" x14ac:dyDescent="0.35">
      <c r="A67" s="21" t="s">
        <v>1177</v>
      </c>
      <c r="B67" s="21">
        <v>2023</v>
      </c>
      <c r="C67" s="21">
        <v>110059844156</v>
      </c>
      <c r="D67" s="21" t="s">
        <v>539</v>
      </c>
      <c r="E67" s="21" t="s">
        <v>584</v>
      </c>
      <c r="F67" s="21">
        <v>365</v>
      </c>
      <c r="G67" s="21">
        <v>2.1530499452054801E-4</v>
      </c>
      <c r="H67" s="21" t="e">
        <v>#N/A</v>
      </c>
      <c r="I67" s="21" t="e">
        <v>#N/A</v>
      </c>
      <c r="J67" s="21">
        <v>0.5</v>
      </c>
      <c r="K67" s="21">
        <v>0.5</v>
      </c>
      <c r="L67" s="21" t="e">
        <v>#N/A</v>
      </c>
      <c r="M67" s="21" t="s">
        <v>314</v>
      </c>
      <c r="N67" s="21" t="s">
        <v>570</v>
      </c>
      <c r="O67" s="21" t="e">
        <v>#N/A</v>
      </c>
      <c r="P67" s="21" t="e">
        <v>#N/A</v>
      </c>
      <c r="Q67" s="21" t="e">
        <v>#N/A</v>
      </c>
    </row>
    <row r="68" spans="1:17" x14ac:dyDescent="0.35">
      <c r="A68" s="21" t="s">
        <v>1177</v>
      </c>
      <c r="B68" s="21">
        <v>2019</v>
      </c>
      <c r="C68" s="21">
        <v>110000326521</v>
      </c>
      <c r="D68" s="21" t="s">
        <v>607</v>
      </c>
      <c r="E68" s="21" t="s">
        <v>608</v>
      </c>
      <c r="F68" s="21">
        <v>365</v>
      </c>
      <c r="G68" s="21">
        <v>4.3049967945205499E-4</v>
      </c>
      <c r="H68" s="21">
        <v>14.734623109999999</v>
      </c>
      <c r="I68" s="21">
        <v>14.734623109999999</v>
      </c>
      <c r="J68" s="21">
        <v>2.92168775704813E-2</v>
      </c>
      <c r="K68" s="21">
        <v>2.92168775704813E-2</v>
      </c>
      <c r="L68" s="21">
        <v>14.734623109999999</v>
      </c>
      <c r="M68" s="21" t="s">
        <v>314</v>
      </c>
      <c r="N68" s="21" t="e">
        <v>#N/A</v>
      </c>
      <c r="O68" s="21">
        <v>14734.62311</v>
      </c>
      <c r="P68" s="21">
        <v>14734.62311</v>
      </c>
      <c r="Q68" s="21">
        <v>14734.62311</v>
      </c>
    </row>
    <row r="69" spans="1:17" x14ac:dyDescent="0.35">
      <c r="A69" s="21" t="s">
        <v>1177</v>
      </c>
      <c r="B69" s="21">
        <v>2020</v>
      </c>
      <c r="C69" s="21">
        <v>110000326521</v>
      </c>
      <c r="D69" s="21" t="s">
        <v>607</v>
      </c>
      <c r="E69" s="21" t="s">
        <v>608</v>
      </c>
      <c r="F69" s="21">
        <v>365</v>
      </c>
      <c r="G69" s="21">
        <v>4.90354528767123E-4</v>
      </c>
      <c r="H69" s="21">
        <v>14.734623109999999</v>
      </c>
      <c r="I69" s="21">
        <v>14.734623109999999</v>
      </c>
      <c r="J69" s="21">
        <v>3.3279068294209201E-2</v>
      </c>
      <c r="K69" s="21">
        <v>3.3279068294209201E-2</v>
      </c>
      <c r="L69" s="21">
        <v>14.734623109999999</v>
      </c>
      <c r="M69" s="21" t="s">
        <v>314</v>
      </c>
      <c r="N69" s="21" t="e">
        <v>#N/A</v>
      </c>
      <c r="O69" s="21">
        <v>14734.62311</v>
      </c>
      <c r="P69" s="21">
        <v>14734.62311</v>
      </c>
      <c r="Q69" s="21">
        <v>14734.62311</v>
      </c>
    </row>
    <row r="70" spans="1:17" x14ac:dyDescent="0.35">
      <c r="A70" s="21" t="s">
        <v>1177</v>
      </c>
      <c r="B70" s="21">
        <v>2021</v>
      </c>
      <c r="C70" s="21">
        <v>110000326521</v>
      </c>
      <c r="D70" s="21" t="s">
        <v>607</v>
      </c>
      <c r="E70" s="21" t="s">
        <v>608</v>
      </c>
      <c r="F70" s="21">
        <v>365</v>
      </c>
      <c r="G70" s="21">
        <v>2.8063229999999999E-3</v>
      </c>
      <c r="H70" s="21">
        <v>14.734623109999999</v>
      </c>
      <c r="I70" s="21">
        <v>14.734623109999999</v>
      </c>
      <c r="J70" s="21">
        <v>0.19045776857716801</v>
      </c>
      <c r="K70" s="21">
        <v>0.19045776857716801</v>
      </c>
      <c r="L70" s="21">
        <v>14.734623109999999</v>
      </c>
      <c r="M70" s="21" t="s">
        <v>314</v>
      </c>
      <c r="N70" s="21" t="e">
        <v>#N/A</v>
      </c>
      <c r="O70" s="21">
        <v>14734.62311</v>
      </c>
      <c r="P70" s="21">
        <v>14734.62311</v>
      </c>
      <c r="Q70" s="21">
        <v>14734.62311</v>
      </c>
    </row>
    <row r="71" spans="1:17" x14ac:dyDescent="0.35">
      <c r="A71" s="21" t="s">
        <v>1177</v>
      </c>
      <c r="B71" s="21">
        <v>2022</v>
      </c>
      <c r="C71" s="21">
        <v>110000326521</v>
      </c>
      <c r="D71" s="21" t="s">
        <v>607</v>
      </c>
      <c r="E71" s="21" t="s">
        <v>608</v>
      </c>
      <c r="F71" s="21">
        <v>365</v>
      </c>
      <c r="G71" s="21">
        <v>2.9328565000000001E-2</v>
      </c>
      <c r="H71" s="21">
        <v>14.734623109999999</v>
      </c>
      <c r="I71" s="21">
        <v>14.734623109999999</v>
      </c>
      <c r="J71" s="21">
        <v>1.9904523413692601</v>
      </c>
      <c r="K71" s="21">
        <v>1.9904523413692601</v>
      </c>
      <c r="L71" s="21">
        <v>14.734623109999999</v>
      </c>
      <c r="M71" s="21" t="s">
        <v>314</v>
      </c>
      <c r="N71" s="21" t="e">
        <v>#N/A</v>
      </c>
      <c r="O71" s="21">
        <v>14734.62311</v>
      </c>
      <c r="P71" s="21">
        <v>14734.62311</v>
      </c>
      <c r="Q71" s="21">
        <v>14734.62311</v>
      </c>
    </row>
    <row r="72" spans="1:17" x14ac:dyDescent="0.35">
      <c r="A72" s="21" t="s">
        <v>1177</v>
      </c>
      <c r="B72" s="21">
        <v>2023</v>
      </c>
      <c r="C72" s="21">
        <v>110000326521</v>
      </c>
      <c r="D72" s="21" t="s">
        <v>607</v>
      </c>
      <c r="E72" s="21" t="s">
        <v>608</v>
      </c>
      <c r="F72" s="21">
        <v>365</v>
      </c>
      <c r="G72" s="21">
        <v>9.6768526999999993E-2</v>
      </c>
      <c r="H72" s="21">
        <v>14.734623109999999</v>
      </c>
      <c r="I72" s="21">
        <v>14.734623109999999</v>
      </c>
      <c r="J72" s="21">
        <v>6.5674246773901697</v>
      </c>
      <c r="K72" s="21">
        <v>6.5674246773901697</v>
      </c>
      <c r="L72" s="21">
        <v>14.734623109999999</v>
      </c>
      <c r="M72" s="21" t="s">
        <v>314</v>
      </c>
      <c r="N72" s="21" t="e">
        <v>#N/A</v>
      </c>
      <c r="O72" s="21">
        <v>14734.62311</v>
      </c>
      <c r="P72" s="21">
        <v>14734.62311</v>
      </c>
      <c r="Q72" s="21">
        <v>14734.62311</v>
      </c>
    </row>
    <row r="73" spans="1:17" x14ac:dyDescent="0.35">
      <c r="A73" s="21" t="s">
        <v>1177</v>
      </c>
      <c r="B73" s="21">
        <v>2019</v>
      </c>
      <c r="C73" s="21">
        <v>110011779147</v>
      </c>
      <c r="D73" s="21" t="s">
        <v>615</v>
      </c>
      <c r="E73" s="21" t="s">
        <v>616</v>
      </c>
      <c r="F73" s="21">
        <v>365</v>
      </c>
      <c r="G73" s="21">
        <v>9.0566489999999999E-3</v>
      </c>
      <c r="H73" s="21">
        <v>15.388753060000001</v>
      </c>
      <c r="I73" s="21">
        <v>23.124856950000002</v>
      </c>
      <c r="J73" s="21">
        <v>0.39164131943619401</v>
      </c>
      <c r="K73" s="21">
        <v>0.58852393383400203</v>
      </c>
      <c r="L73" s="21">
        <v>9.0278846420000001</v>
      </c>
      <c r="M73" s="21" t="s">
        <v>314</v>
      </c>
      <c r="N73" s="21" t="e">
        <v>#N/A</v>
      </c>
      <c r="O73" s="21">
        <v>15388.753059999999</v>
      </c>
      <c r="P73" s="21">
        <v>23124.856950000001</v>
      </c>
      <c r="Q73" s="21">
        <v>9027.8846420000009</v>
      </c>
    </row>
    <row r="74" spans="1:17" x14ac:dyDescent="0.35">
      <c r="A74" s="21" t="s">
        <v>1177</v>
      </c>
      <c r="B74" s="21">
        <v>2020</v>
      </c>
      <c r="C74" s="21">
        <v>110011779147</v>
      </c>
      <c r="D74" s="21" t="s">
        <v>615</v>
      </c>
      <c r="E74" s="21" t="s">
        <v>616</v>
      </c>
      <c r="F74" s="21">
        <v>365</v>
      </c>
      <c r="G74" s="21">
        <v>2.2745076063013701E-2</v>
      </c>
      <c r="H74" s="21">
        <v>15.388753060000001</v>
      </c>
      <c r="I74" s="21">
        <v>23.124856950000002</v>
      </c>
      <c r="J74" s="21">
        <v>0.98357694113276195</v>
      </c>
      <c r="K74" s="21">
        <v>1.47803242889997</v>
      </c>
      <c r="L74" s="21">
        <v>9.0278846420000001</v>
      </c>
      <c r="M74" s="21" t="s">
        <v>314</v>
      </c>
      <c r="N74" s="21" t="e">
        <v>#N/A</v>
      </c>
      <c r="O74" s="21">
        <v>15388.753059999999</v>
      </c>
      <c r="P74" s="21">
        <v>23124.856950000001</v>
      </c>
      <c r="Q74" s="21">
        <v>9027.8846420000009</v>
      </c>
    </row>
    <row r="75" spans="1:17" x14ac:dyDescent="0.35">
      <c r="A75" s="21" t="s">
        <v>1177</v>
      </c>
      <c r="B75" s="21">
        <v>2019</v>
      </c>
      <c r="C75" s="21">
        <v>110000324391</v>
      </c>
      <c r="D75" s="21" t="s">
        <v>648</v>
      </c>
      <c r="E75" s="21" t="s">
        <v>649</v>
      </c>
      <c r="F75" s="21">
        <v>365</v>
      </c>
      <c r="G75" s="21">
        <v>1.5983289999999999E-3</v>
      </c>
      <c r="H75" s="21">
        <v>16.797066010000002</v>
      </c>
      <c r="I75" s="21">
        <v>20.457021579999999</v>
      </c>
      <c r="J75" s="21">
        <v>7.8131059000000003E-2</v>
      </c>
      <c r="K75" s="21">
        <v>9.5155235000000005E-2</v>
      </c>
      <c r="L75" s="21">
        <v>9.8844988560000004</v>
      </c>
      <c r="M75" s="21" t="s">
        <v>314</v>
      </c>
      <c r="N75" s="21" t="e">
        <v>#N/A</v>
      </c>
      <c r="O75" s="21">
        <v>16797.066009999999</v>
      </c>
      <c r="P75" s="21">
        <v>20457.021580000001</v>
      </c>
      <c r="Q75" s="21">
        <v>9884.4988560000002</v>
      </c>
    </row>
    <row r="76" spans="1:17" x14ac:dyDescent="0.35">
      <c r="A76" s="21" t="s">
        <v>1177</v>
      </c>
      <c r="B76" s="21">
        <v>2020</v>
      </c>
      <c r="C76" s="21">
        <v>110000324391</v>
      </c>
      <c r="D76" s="21" t="s">
        <v>648</v>
      </c>
      <c r="E76" s="21" t="s">
        <v>649</v>
      </c>
      <c r="F76" s="21">
        <v>365</v>
      </c>
      <c r="G76" s="21">
        <v>2.8365669999999999E-3</v>
      </c>
      <c r="H76" s="21">
        <v>16.797066010000002</v>
      </c>
      <c r="I76" s="21">
        <v>20.457021579999999</v>
      </c>
      <c r="J76" s="21">
        <v>0.13865982944755101</v>
      </c>
      <c r="K76" s="21">
        <v>0.16887277347120899</v>
      </c>
      <c r="L76" s="21">
        <v>9.8844988560000004</v>
      </c>
      <c r="M76" s="21" t="s">
        <v>314</v>
      </c>
      <c r="N76" s="21" t="e">
        <v>#N/A</v>
      </c>
      <c r="O76" s="21">
        <v>16797.066009999999</v>
      </c>
      <c r="P76" s="21">
        <v>20457.021580000001</v>
      </c>
      <c r="Q76" s="21">
        <v>9884.4988560000002</v>
      </c>
    </row>
    <row r="77" spans="1:17" x14ac:dyDescent="0.35">
      <c r="A77" s="21" t="s">
        <v>1177</v>
      </c>
      <c r="B77" s="21">
        <v>2021</v>
      </c>
      <c r="C77" s="21">
        <v>110000324391</v>
      </c>
      <c r="D77" s="21" t="s">
        <v>648</v>
      </c>
      <c r="E77" s="21" t="s">
        <v>649</v>
      </c>
      <c r="F77" s="21">
        <v>365</v>
      </c>
      <c r="G77" s="21">
        <v>2.6095670000000001E-3</v>
      </c>
      <c r="H77" s="21">
        <v>16.797066010000002</v>
      </c>
      <c r="I77" s="21">
        <v>20.457021579999999</v>
      </c>
      <c r="J77" s="21">
        <v>0.12756339494889801</v>
      </c>
      <c r="K77" s="21">
        <v>0.15535850854750999</v>
      </c>
      <c r="L77" s="21">
        <v>9.8844988560000004</v>
      </c>
      <c r="M77" s="21" t="s">
        <v>314</v>
      </c>
      <c r="N77" s="21" t="e">
        <v>#N/A</v>
      </c>
      <c r="O77" s="21">
        <v>16797.066009999999</v>
      </c>
      <c r="P77" s="21">
        <v>20457.021580000001</v>
      </c>
      <c r="Q77" s="21">
        <v>9884.4988560000002</v>
      </c>
    </row>
    <row r="78" spans="1:17" x14ac:dyDescent="0.35">
      <c r="A78" s="21" t="s">
        <v>1177</v>
      </c>
      <c r="B78" s="21">
        <v>2022</v>
      </c>
      <c r="C78" s="21">
        <v>110000324391</v>
      </c>
      <c r="D78" s="21" t="s">
        <v>648</v>
      </c>
      <c r="E78" s="21" t="s">
        <v>649</v>
      </c>
      <c r="F78" s="21">
        <v>365</v>
      </c>
      <c r="G78" s="21">
        <v>3.5268959999999999E-3</v>
      </c>
      <c r="H78" s="21">
        <v>16.797066010000002</v>
      </c>
      <c r="I78" s="21">
        <v>20.457021579999999</v>
      </c>
      <c r="J78" s="21">
        <v>0.17240515079961899</v>
      </c>
      <c r="K78" s="21">
        <v>0.209970948992595</v>
      </c>
      <c r="L78" s="21">
        <v>9.8844988560000004</v>
      </c>
      <c r="M78" s="21" t="s">
        <v>314</v>
      </c>
      <c r="N78" s="21" t="e">
        <v>#N/A</v>
      </c>
      <c r="O78" s="21">
        <v>16797.066009999999</v>
      </c>
      <c r="P78" s="21">
        <v>20457.021580000001</v>
      </c>
      <c r="Q78" s="21">
        <v>9884.4988560000002</v>
      </c>
    </row>
    <row r="79" spans="1:17" x14ac:dyDescent="0.35">
      <c r="A79" s="21" t="s">
        <v>1177</v>
      </c>
      <c r="B79" s="21">
        <v>2023</v>
      </c>
      <c r="C79" s="21">
        <v>110000324391</v>
      </c>
      <c r="D79" s="21" t="s">
        <v>648</v>
      </c>
      <c r="E79" s="21" t="s">
        <v>649</v>
      </c>
      <c r="F79" s="21">
        <v>365</v>
      </c>
      <c r="G79" s="21">
        <v>2.6095670000000001E-3</v>
      </c>
      <c r="H79" s="21">
        <v>16.797066010000002</v>
      </c>
      <c r="I79" s="21">
        <v>20.457021579999999</v>
      </c>
      <c r="J79" s="21">
        <v>0.12756339494889801</v>
      </c>
      <c r="K79" s="21">
        <v>0.15535850854750999</v>
      </c>
      <c r="L79" s="21">
        <v>9.8844988560000004</v>
      </c>
      <c r="M79" s="21" t="s">
        <v>314</v>
      </c>
      <c r="N79" s="21" t="e">
        <v>#N/A</v>
      </c>
      <c r="O79" s="21">
        <v>16797.066009999999</v>
      </c>
      <c r="P79" s="21">
        <v>20457.021580000001</v>
      </c>
      <c r="Q79" s="21">
        <v>9884.4988560000002</v>
      </c>
    </row>
    <row r="80" spans="1:17" x14ac:dyDescent="0.35">
      <c r="A80" s="21" t="s">
        <v>1177</v>
      </c>
      <c r="B80" s="21">
        <v>2019</v>
      </c>
      <c r="C80" s="21">
        <v>110008011490</v>
      </c>
      <c r="D80" s="21" t="s">
        <v>639</v>
      </c>
      <c r="E80" s="21" t="s">
        <v>640</v>
      </c>
      <c r="F80" s="21">
        <v>365</v>
      </c>
      <c r="G80" s="21">
        <v>4.2657613698630101E-4</v>
      </c>
      <c r="H80" s="21">
        <v>1.281173594</v>
      </c>
      <c r="I80" s="21">
        <v>1.7184608539999999</v>
      </c>
      <c r="J80" s="21">
        <v>0.248231512515037</v>
      </c>
      <c r="K80" s="21">
        <v>0.332957328</v>
      </c>
      <c r="L80" s="21">
        <v>0.75280872899999995</v>
      </c>
      <c r="M80" s="21" t="s">
        <v>314</v>
      </c>
      <c r="N80" s="21" t="e">
        <v>#N/A</v>
      </c>
      <c r="O80" s="21">
        <v>1281.1735940000001</v>
      </c>
      <c r="P80" s="21">
        <v>1718.4608539999999</v>
      </c>
      <c r="Q80" s="21">
        <v>752.80872899999997</v>
      </c>
    </row>
    <row r="81" spans="1:17" x14ac:dyDescent="0.35">
      <c r="A81" s="21" t="s">
        <v>1177</v>
      </c>
      <c r="B81" s="21">
        <v>2020</v>
      </c>
      <c r="C81" s="21">
        <v>110008011490</v>
      </c>
      <c r="D81" s="21" t="s">
        <v>639</v>
      </c>
      <c r="E81" s="21" t="s">
        <v>640</v>
      </c>
      <c r="F81" s="21">
        <v>365</v>
      </c>
      <c r="G81" s="21">
        <v>2.1163065205479501E-4</v>
      </c>
      <c r="H81" s="21">
        <v>1.281173594</v>
      </c>
      <c r="I81" s="21">
        <v>1.7184608539999999</v>
      </c>
      <c r="J81" s="21">
        <v>0.123151278984441</v>
      </c>
      <c r="K81" s="21">
        <v>0.165184993701013</v>
      </c>
      <c r="L81" s="21">
        <v>0.75280872899999995</v>
      </c>
      <c r="M81" s="21" t="s">
        <v>314</v>
      </c>
      <c r="N81" s="21" t="e">
        <v>#N/A</v>
      </c>
      <c r="O81" s="21">
        <v>1281.1735940000001</v>
      </c>
      <c r="P81" s="21">
        <v>1718.4608539999999</v>
      </c>
      <c r="Q81" s="21">
        <v>752.80872899999997</v>
      </c>
    </row>
    <row r="82" spans="1:17" x14ac:dyDescent="0.35">
      <c r="A82" s="21" t="s">
        <v>1177</v>
      </c>
      <c r="B82" s="21">
        <v>2021</v>
      </c>
      <c r="C82" s="21">
        <v>110008011490</v>
      </c>
      <c r="D82" s="21" t="s">
        <v>639</v>
      </c>
      <c r="E82" s="21" t="s">
        <v>640</v>
      </c>
      <c r="F82" s="21">
        <v>365</v>
      </c>
      <c r="G82" s="21">
        <v>1.8192576712328801E-4</v>
      </c>
      <c r="H82" s="21">
        <v>1.281173594</v>
      </c>
      <c r="I82" s="21">
        <v>1.7184608539999999</v>
      </c>
      <c r="J82" s="21">
        <v>0.10586552885381401</v>
      </c>
      <c r="K82" s="21">
        <v>0.14199931061277199</v>
      </c>
      <c r="L82" s="21">
        <v>0.75280872899999995</v>
      </c>
      <c r="M82" s="21" t="s">
        <v>314</v>
      </c>
      <c r="N82" s="21" t="e">
        <v>#N/A</v>
      </c>
      <c r="O82" s="21">
        <v>1281.1735940000001</v>
      </c>
      <c r="P82" s="21">
        <v>1718.4608539999999</v>
      </c>
      <c r="Q82" s="21">
        <v>752.80872899999997</v>
      </c>
    </row>
    <row r="83" spans="1:17" x14ac:dyDescent="0.35">
      <c r="A83" s="21" t="s">
        <v>1177</v>
      </c>
      <c r="B83" s="21">
        <v>2022</v>
      </c>
      <c r="C83" s="21">
        <v>110008011490</v>
      </c>
      <c r="D83" s="21" t="s">
        <v>639</v>
      </c>
      <c r="E83" s="21" t="s">
        <v>640</v>
      </c>
      <c r="F83" s="21">
        <v>365</v>
      </c>
      <c r="G83" s="21">
        <v>2.0990407123287701E-4</v>
      </c>
      <c r="H83" s="21">
        <v>1.281173594</v>
      </c>
      <c r="I83" s="21">
        <v>1.7184608539999999</v>
      </c>
      <c r="J83" s="21">
        <v>0.122146553844558</v>
      </c>
      <c r="K83" s="21">
        <v>0.163837338059339</v>
      </c>
      <c r="L83" s="21">
        <v>0.75280872899999995</v>
      </c>
      <c r="M83" s="21" t="s">
        <v>314</v>
      </c>
      <c r="N83" s="21" t="e">
        <v>#N/A</v>
      </c>
      <c r="O83" s="21">
        <v>1281.1735940000001</v>
      </c>
      <c r="P83" s="21">
        <v>1718.4608539999999</v>
      </c>
      <c r="Q83" s="21">
        <v>752.80872899999997</v>
      </c>
    </row>
    <row r="84" spans="1:17" x14ac:dyDescent="0.35">
      <c r="A84" s="21" t="s">
        <v>1177</v>
      </c>
      <c r="B84" s="21">
        <v>2023</v>
      </c>
      <c r="C84" s="21">
        <v>110008011490</v>
      </c>
      <c r="D84" s="21" t="s">
        <v>639</v>
      </c>
      <c r="E84" s="21" t="s">
        <v>640</v>
      </c>
      <c r="F84" s="21">
        <v>365</v>
      </c>
      <c r="G84" s="21">
        <v>2.6558484383561599E-4</v>
      </c>
      <c r="H84" s="21">
        <v>1.281173594</v>
      </c>
      <c r="I84" s="21">
        <v>1.7184608539999999</v>
      </c>
      <c r="J84" s="21">
        <v>0.15454809064601299</v>
      </c>
      <c r="K84" s="21">
        <v>0.20729809377855199</v>
      </c>
      <c r="L84" s="21">
        <v>0.75280872899999995</v>
      </c>
      <c r="M84" s="21" t="s">
        <v>314</v>
      </c>
      <c r="N84" s="21" t="e">
        <v>#N/A</v>
      </c>
      <c r="O84" s="21">
        <v>1281.1735940000001</v>
      </c>
      <c r="P84" s="21">
        <v>1718.4608539999999</v>
      </c>
      <c r="Q84" s="21">
        <v>752.80872899999997</v>
      </c>
    </row>
    <row r="85" spans="1:17" x14ac:dyDescent="0.35">
      <c r="A85" s="21" t="s">
        <v>1177</v>
      </c>
      <c r="B85" s="21">
        <v>2023</v>
      </c>
      <c r="C85" s="21">
        <v>110000574423</v>
      </c>
      <c r="D85" s="21" t="s">
        <v>26</v>
      </c>
      <c r="E85" s="21" t="s">
        <v>149</v>
      </c>
      <c r="F85" s="21">
        <v>365</v>
      </c>
      <c r="G85" s="21">
        <v>2.6522964E-2</v>
      </c>
      <c r="H85" s="21">
        <v>2721.4987780000001</v>
      </c>
      <c r="I85" s="21">
        <v>4949.0723580000003</v>
      </c>
      <c r="J85" s="21">
        <v>5.3591790000000004E-3</v>
      </c>
      <c r="K85" s="21">
        <v>9.7457199999999994E-3</v>
      </c>
      <c r="L85" s="21">
        <v>1915.6069319999999</v>
      </c>
      <c r="M85" s="21" t="s">
        <v>314</v>
      </c>
      <c r="N85" s="21" t="e">
        <v>#N/A</v>
      </c>
      <c r="O85" s="21">
        <v>2721498.7779999999</v>
      </c>
      <c r="P85" s="21">
        <v>4949072.358</v>
      </c>
      <c r="Q85" s="21">
        <v>1915606.932</v>
      </c>
    </row>
    <row r="86" spans="1:17" x14ac:dyDescent="0.35">
      <c r="A86" s="21" t="s">
        <v>1177</v>
      </c>
      <c r="B86" s="21">
        <v>2021</v>
      </c>
      <c r="C86" s="21">
        <v>110000373621</v>
      </c>
      <c r="D86" s="21" t="s">
        <v>153</v>
      </c>
      <c r="E86" s="21" t="s">
        <v>152</v>
      </c>
      <c r="F86" s="21">
        <v>365</v>
      </c>
      <c r="G86" s="21">
        <v>4.0783379999999999E-3</v>
      </c>
      <c r="H86" s="21">
        <v>4.4260613690000001</v>
      </c>
      <c r="I86" s="21">
        <v>4.4260613690000001</v>
      </c>
      <c r="J86" s="21">
        <v>0.92143717887293997</v>
      </c>
      <c r="K86" s="21">
        <v>0.92143717887293997</v>
      </c>
      <c r="L86" s="21">
        <v>4.4260613690000001</v>
      </c>
      <c r="M86" s="21" t="s">
        <v>314</v>
      </c>
      <c r="N86" s="21" t="e">
        <v>#N/A</v>
      </c>
      <c r="O86" s="21">
        <v>4426.061369</v>
      </c>
      <c r="P86" s="21">
        <v>4426.061369</v>
      </c>
      <c r="Q86" s="21">
        <v>4426.061369</v>
      </c>
    </row>
    <row r="87" spans="1:17" x14ac:dyDescent="0.35">
      <c r="A87" s="21" t="s">
        <v>1177</v>
      </c>
      <c r="B87" s="21">
        <v>2022</v>
      </c>
      <c r="C87" s="21">
        <v>110000373621</v>
      </c>
      <c r="D87" s="21" t="s">
        <v>153</v>
      </c>
      <c r="E87" s="21" t="s">
        <v>152</v>
      </c>
      <c r="F87" s="21">
        <v>365</v>
      </c>
      <c r="G87" s="21">
        <v>1.126038E-3</v>
      </c>
      <c r="H87" s="21">
        <v>4.4260613690000001</v>
      </c>
      <c r="I87" s="21">
        <v>4.4260613690000001</v>
      </c>
      <c r="J87" s="21">
        <v>0.25441072942562298</v>
      </c>
      <c r="K87" s="21">
        <v>0.25441072942562298</v>
      </c>
      <c r="L87" s="21">
        <v>4.4260613690000001</v>
      </c>
      <c r="M87" s="21" t="s">
        <v>314</v>
      </c>
      <c r="N87" s="21" t="e">
        <v>#N/A</v>
      </c>
      <c r="O87" s="21">
        <v>4426.061369</v>
      </c>
      <c r="P87" s="21">
        <v>4426.061369</v>
      </c>
      <c r="Q87" s="21">
        <v>4426.061369</v>
      </c>
    </row>
    <row r="88" spans="1:17" x14ac:dyDescent="0.35">
      <c r="A88" s="21" t="s">
        <v>1177</v>
      </c>
      <c r="B88" s="21">
        <v>2023</v>
      </c>
      <c r="C88" s="21">
        <v>110000373621</v>
      </c>
      <c r="D88" s="21" t="s">
        <v>153</v>
      </c>
      <c r="E88" s="21" t="s">
        <v>152</v>
      </c>
      <c r="F88" s="21">
        <v>365</v>
      </c>
      <c r="G88" s="21">
        <v>2.7441250136986303E-4</v>
      </c>
      <c r="H88" s="21">
        <v>4.4260613690000001</v>
      </c>
      <c r="I88" s="21">
        <v>4.4260613690000001</v>
      </c>
      <c r="J88" s="21">
        <v>6.1999253623512697E-2</v>
      </c>
      <c r="K88" s="21">
        <v>6.1999253623512697E-2</v>
      </c>
      <c r="L88" s="21">
        <v>4.4260613690000001</v>
      </c>
      <c r="M88" s="21" t="s">
        <v>314</v>
      </c>
      <c r="N88" s="21" t="e">
        <v>#N/A</v>
      </c>
      <c r="O88" s="21">
        <v>4426.061369</v>
      </c>
      <c r="P88" s="21">
        <v>4426.061369</v>
      </c>
      <c r="Q88" s="21">
        <v>4426.061369</v>
      </c>
    </row>
    <row r="89" spans="1:17" x14ac:dyDescent="0.35">
      <c r="A89" s="21" t="s">
        <v>1177</v>
      </c>
      <c r="B89" s="21">
        <v>2020</v>
      </c>
      <c r="C89" s="21">
        <v>110000748095</v>
      </c>
      <c r="D89" s="21" t="s">
        <v>495</v>
      </c>
      <c r="E89" s="21" t="s">
        <v>154</v>
      </c>
      <c r="F89" s="21">
        <v>365</v>
      </c>
      <c r="G89" s="21">
        <v>4.4945999999999996E-3</v>
      </c>
      <c r="H89" s="21">
        <v>5.3202933989999996</v>
      </c>
      <c r="I89" s="21">
        <v>11.944370579999999</v>
      </c>
      <c r="J89" s="21">
        <v>0.37629442002794899</v>
      </c>
      <c r="K89" s="21">
        <v>0.84480303300000004</v>
      </c>
      <c r="L89" s="21">
        <v>3.0066406529999998</v>
      </c>
      <c r="M89" s="21" t="s">
        <v>314</v>
      </c>
      <c r="N89" s="21" t="e">
        <v>#N/A</v>
      </c>
      <c r="O89" s="21">
        <v>5320.2933990000001</v>
      </c>
      <c r="P89" s="21">
        <v>11944.370580000001</v>
      </c>
      <c r="Q89" s="21">
        <v>3006.6406529999999</v>
      </c>
    </row>
    <row r="90" spans="1:17" x14ac:dyDescent="0.35">
      <c r="A90" s="21" t="s">
        <v>1177</v>
      </c>
      <c r="B90" s="21">
        <v>2021</v>
      </c>
      <c r="C90" s="21">
        <v>110000748095</v>
      </c>
      <c r="D90" s="21" t="s">
        <v>495</v>
      </c>
      <c r="E90" s="21" t="s">
        <v>154</v>
      </c>
      <c r="F90" s="21">
        <v>365</v>
      </c>
      <c r="G90" s="21">
        <v>5.8339000000000004E-3</v>
      </c>
      <c r="H90" s="21">
        <v>5.3202933989999996</v>
      </c>
      <c r="I90" s="21">
        <v>11.944370579999999</v>
      </c>
      <c r="J90" s="21">
        <v>0.48842255528880302</v>
      </c>
      <c r="K90" s="21">
        <v>1.0965372701243401</v>
      </c>
      <c r="L90" s="21">
        <v>3.0066406529999998</v>
      </c>
      <c r="M90" s="21" t="s">
        <v>314</v>
      </c>
      <c r="N90" s="21" t="e">
        <v>#N/A</v>
      </c>
      <c r="O90" s="21">
        <v>5320.2933990000001</v>
      </c>
      <c r="P90" s="21">
        <v>11944.370580000001</v>
      </c>
      <c r="Q90" s="21">
        <v>3006.6406529999999</v>
      </c>
    </row>
    <row r="91" spans="1:17" x14ac:dyDescent="0.35">
      <c r="A91" s="21" t="s">
        <v>1177</v>
      </c>
      <c r="B91" s="21">
        <v>2023</v>
      </c>
      <c r="C91" s="21">
        <v>110000460901</v>
      </c>
      <c r="D91" s="21" t="s">
        <v>490</v>
      </c>
      <c r="E91" s="21" t="s">
        <v>156</v>
      </c>
      <c r="F91" s="21">
        <v>365</v>
      </c>
      <c r="G91" s="21">
        <v>6.3560000000000005E-2</v>
      </c>
      <c r="H91" s="21">
        <v>123.8117359</v>
      </c>
      <c r="I91" s="21">
        <v>185.24007309999999</v>
      </c>
      <c r="J91" s="21">
        <v>0.34312230035499802</v>
      </c>
      <c r="K91" s="21">
        <v>0.51336005862429701</v>
      </c>
      <c r="L91" s="21">
        <v>78.166386970000005</v>
      </c>
      <c r="M91" s="21" t="s">
        <v>314</v>
      </c>
      <c r="N91" s="21" t="e">
        <v>#N/A</v>
      </c>
      <c r="O91" s="21">
        <v>123811.7359</v>
      </c>
      <c r="P91" s="21">
        <v>185240.07310000001</v>
      </c>
      <c r="Q91" s="21">
        <v>78166.386970000007</v>
      </c>
    </row>
    <row r="92" spans="1:17" x14ac:dyDescent="0.35">
      <c r="A92" s="21" t="s">
        <v>1177</v>
      </c>
      <c r="B92" s="21">
        <v>2019</v>
      </c>
      <c r="C92" s="21">
        <v>110007915505</v>
      </c>
      <c r="D92" s="21" t="s">
        <v>686</v>
      </c>
      <c r="E92" s="21" t="s">
        <v>687</v>
      </c>
      <c r="F92" s="21">
        <v>365</v>
      </c>
      <c r="G92" s="21">
        <v>1.13819726027397E-7</v>
      </c>
      <c r="H92" s="21">
        <v>1.9022004889999999</v>
      </c>
      <c r="I92" s="21">
        <v>2.3223825229999999</v>
      </c>
      <c r="J92" s="21">
        <v>4.9009896044329302E-5</v>
      </c>
      <c r="K92" s="21">
        <v>5.9835819980906998E-5</v>
      </c>
      <c r="L92" s="21">
        <v>1.036762118</v>
      </c>
      <c r="M92" s="21" t="s">
        <v>314</v>
      </c>
      <c r="N92" s="21" t="e">
        <v>#N/A</v>
      </c>
      <c r="O92" s="21">
        <v>1902.2004890000001</v>
      </c>
      <c r="P92" s="21">
        <v>2322.3825230000002</v>
      </c>
      <c r="Q92" s="21">
        <v>1036.7621180000001</v>
      </c>
    </row>
    <row r="93" spans="1:17" x14ac:dyDescent="0.35">
      <c r="A93" s="21" t="s">
        <v>1177</v>
      </c>
      <c r="B93" s="21">
        <v>2021</v>
      </c>
      <c r="C93" s="21">
        <v>110007915505</v>
      </c>
      <c r="D93" s="21" t="s">
        <v>686</v>
      </c>
      <c r="E93" s="21" t="s">
        <v>687</v>
      </c>
      <c r="F93" s="21">
        <v>365</v>
      </c>
      <c r="G93" s="21">
        <v>8.0527172602739701E-5</v>
      </c>
      <c r="H93" s="21">
        <v>1.9022004889999999</v>
      </c>
      <c r="I93" s="21">
        <v>2.3223825229999999</v>
      </c>
      <c r="J93" s="21">
        <v>3.4674378999999998E-2</v>
      </c>
      <c r="K93" s="21">
        <v>4.2333693566167403E-2</v>
      </c>
      <c r="L93" s="21">
        <v>1.036762118</v>
      </c>
      <c r="M93" s="21" t="s">
        <v>314</v>
      </c>
      <c r="N93" s="21" t="e">
        <v>#N/A</v>
      </c>
      <c r="O93" s="21">
        <v>1902.2004890000001</v>
      </c>
      <c r="P93" s="21">
        <v>2322.3825230000002</v>
      </c>
      <c r="Q93" s="21">
        <v>1036.7621180000001</v>
      </c>
    </row>
    <row r="94" spans="1:17" x14ac:dyDescent="0.35">
      <c r="A94" s="21" t="s">
        <v>1177</v>
      </c>
      <c r="B94" s="21">
        <v>2022</v>
      </c>
      <c r="C94" s="21">
        <v>110007915505</v>
      </c>
      <c r="D94" s="21" t="s">
        <v>686</v>
      </c>
      <c r="E94" s="21" t="s">
        <v>687</v>
      </c>
      <c r="F94" s="21">
        <v>365</v>
      </c>
      <c r="G94" s="21">
        <v>3.6471750684931497E-5</v>
      </c>
      <c r="H94" s="21">
        <v>1.9022004889999999</v>
      </c>
      <c r="I94" s="21">
        <v>2.3223825229999999</v>
      </c>
      <c r="J94" s="21">
        <v>1.5704454508992001E-2</v>
      </c>
      <c r="K94" s="21">
        <v>1.9173452000000001E-2</v>
      </c>
      <c r="L94" s="21">
        <v>1.036762118</v>
      </c>
      <c r="M94" s="21" t="s">
        <v>314</v>
      </c>
      <c r="N94" s="21" t="e">
        <v>#N/A</v>
      </c>
      <c r="O94" s="21">
        <v>1902.2004890000001</v>
      </c>
      <c r="P94" s="21">
        <v>2322.3825230000002</v>
      </c>
      <c r="Q94" s="21">
        <v>1036.7621180000001</v>
      </c>
    </row>
    <row r="95" spans="1:17" x14ac:dyDescent="0.35">
      <c r="A95" s="21" t="s">
        <v>1177</v>
      </c>
      <c r="B95" s="21">
        <v>2019</v>
      </c>
      <c r="C95" s="21">
        <v>110017432937</v>
      </c>
      <c r="D95" s="21" t="s">
        <v>493</v>
      </c>
      <c r="E95" s="21" t="s">
        <v>1</v>
      </c>
      <c r="F95" s="21">
        <v>365</v>
      </c>
      <c r="G95" s="21">
        <v>1.2531643835616399E-2</v>
      </c>
      <c r="H95" s="21">
        <v>15544.04645</v>
      </c>
      <c r="I95" s="21">
        <v>27046.121910000002</v>
      </c>
      <c r="J95" s="21">
        <v>4.6334346481604098E-4</v>
      </c>
      <c r="K95" s="21">
        <v>8.0620216080327304E-4</v>
      </c>
      <c r="L95" s="21">
        <v>11633.225619999999</v>
      </c>
      <c r="M95" s="21" t="s">
        <v>314</v>
      </c>
      <c r="N95" s="21" t="e">
        <v>#N/A</v>
      </c>
      <c r="O95" s="21">
        <v>15544046.449999999</v>
      </c>
      <c r="P95" s="21">
        <v>27046121.91</v>
      </c>
      <c r="Q95" s="21">
        <v>11633225.619999999</v>
      </c>
    </row>
    <row r="96" spans="1:17" x14ac:dyDescent="0.35">
      <c r="A96" s="21" t="s">
        <v>1177</v>
      </c>
      <c r="B96" s="21">
        <v>2020</v>
      </c>
      <c r="C96" s="21">
        <v>110017432937</v>
      </c>
      <c r="D96" s="21" t="s">
        <v>493</v>
      </c>
      <c r="E96" s="21" t="s">
        <v>1</v>
      </c>
      <c r="F96" s="21">
        <v>365</v>
      </c>
      <c r="G96" s="21">
        <v>5.6656709999999997E-3</v>
      </c>
      <c r="H96" s="21">
        <v>15544.04645</v>
      </c>
      <c r="I96" s="21">
        <v>27046.121910000002</v>
      </c>
      <c r="J96" s="21">
        <v>2.09481834465217E-4</v>
      </c>
      <c r="K96" s="21">
        <v>3.6449139875522599E-4</v>
      </c>
      <c r="L96" s="21">
        <v>11633.225619999999</v>
      </c>
      <c r="M96" s="21" t="s">
        <v>314</v>
      </c>
      <c r="N96" s="21" t="e">
        <v>#N/A</v>
      </c>
      <c r="O96" s="21">
        <v>15544046.449999999</v>
      </c>
      <c r="P96" s="21">
        <v>27046121.91</v>
      </c>
      <c r="Q96" s="21">
        <v>11633225.619999999</v>
      </c>
    </row>
    <row r="97" spans="1:17" x14ac:dyDescent="0.35">
      <c r="A97" s="21" t="s">
        <v>1177</v>
      </c>
      <c r="B97" s="21">
        <v>2021</v>
      </c>
      <c r="C97" s="21">
        <v>110017432937</v>
      </c>
      <c r="D97" s="21" t="s">
        <v>493</v>
      </c>
      <c r="E97" s="21" t="s">
        <v>1</v>
      </c>
      <c r="F97" s="21">
        <v>365</v>
      </c>
      <c r="G97" s="21">
        <v>4.5399999999999998E-3</v>
      </c>
      <c r="H97" s="21">
        <v>15544.04645</v>
      </c>
      <c r="I97" s="21">
        <v>27046.121910000002</v>
      </c>
      <c r="J97" s="21">
        <v>1.67861404126903E-4</v>
      </c>
      <c r="K97" s="21">
        <v>2.92073239397712E-4</v>
      </c>
      <c r="L97" s="21">
        <v>11633.225619999999</v>
      </c>
      <c r="M97" s="21" t="s">
        <v>314</v>
      </c>
      <c r="N97" s="21" t="e">
        <v>#N/A</v>
      </c>
      <c r="O97" s="21">
        <v>15544046.449999999</v>
      </c>
      <c r="P97" s="21">
        <v>27046121.91</v>
      </c>
      <c r="Q97" s="21">
        <v>11633225.619999999</v>
      </c>
    </row>
    <row r="98" spans="1:17" x14ac:dyDescent="0.35">
      <c r="A98" s="21" t="s">
        <v>1177</v>
      </c>
      <c r="B98" s="21">
        <v>2022</v>
      </c>
      <c r="C98" s="21">
        <v>110017432937</v>
      </c>
      <c r="D98" s="21" t="s">
        <v>493</v>
      </c>
      <c r="E98" s="21" t="s">
        <v>1</v>
      </c>
      <c r="F98" s="21">
        <v>365</v>
      </c>
      <c r="G98" s="21">
        <v>5.6843290000000001E-3</v>
      </c>
      <c r="H98" s="21">
        <v>15544.04645</v>
      </c>
      <c r="I98" s="21">
        <v>27046.121910000002</v>
      </c>
      <c r="J98" s="21">
        <v>2.1017167585203999E-4</v>
      </c>
      <c r="K98" s="21">
        <v>3.6569169973905302E-4</v>
      </c>
      <c r="L98" s="21">
        <v>11633.225619999999</v>
      </c>
      <c r="M98" s="21" t="s">
        <v>314</v>
      </c>
      <c r="N98" s="21" t="e">
        <v>#N/A</v>
      </c>
      <c r="O98" s="21">
        <v>15544046.449999999</v>
      </c>
      <c r="P98" s="21">
        <v>27046121.91</v>
      </c>
      <c r="Q98" s="21">
        <v>11633225.619999999</v>
      </c>
    </row>
    <row r="99" spans="1:17" x14ac:dyDescent="0.35">
      <c r="A99" s="21" t="s">
        <v>1177</v>
      </c>
      <c r="B99" s="21">
        <v>2023</v>
      </c>
      <c r="C99" s="21">
        <v>110017432937</v>
      </c>
      <c r="D99" s="21" t="s">
        <v>493</v>
      </c>
      <c r="E99" s="21" t="s">
        <v>1</v>
      </c>
      <c r="F99" s="21">
        <v>365</v>
      </c>
      <c r="G99" s="21">
        <v>4.5213420000000002E-3</v>
      </c>
      <c r="H99" s="21">
        <v>15544.04645</v>
      </c>
      <c r="I99" s="21">
        <v>27046.121910000002</v>
      </c>
      <c r="J99" s="21">
        <v>1.6717156274007999E-4</v>
      </c>
      <c r="K99" s="21">
        <v>2.9087293841388503E-4</v>
      </c>
      <c r="L99" s="21">
        <v>11633.225619999999</v>
      </c>
      <c r="M99" s="21" t="s">
        <v>314</v>
      </c>
      <c r="N99" s="21" t="e">
        <v>#N/A</v>
      </c>
      <c r="O99" s="21">
        <v>15544046.449999999</v>
      </c>
      <c r="P99" s="21">
        <v>27046121.91</v>
      </c>
      <c r="Q99" s="21">
        <v>11633225.619999999</v>
      </c>
    </row>
    <row r="100" spans="1:17" x14ac:dyDescent="0.35">
      <c r="A100" s="21" t="s">
        <v>1177</v>
      </c>
      <c r="B100" s="21">
        <v>2019</v>
      </c>
      <c r="C100" s="21">
        <v>110000452082</v>
      </c>
      <c r="D100" s="21" t="s">
        <v>102</v>
      </c>
      <c r="E100" s="21" t="s">
        <v>2</v>
      </c>
      <c r="F100" s="21">
        <v>365</v>
      </c>
      <c r="G100" s="21">
        <v>8.50161643835616E-5</v>
      </c>
      <c r="H100" s="21">
        <v>746038.24690000003</v>
      </c>
      <c r="I100" s="21">
        <v>1489612.5390000001</v>
      </c>
      <c r="J100" s="21">
        <v>5.7072669675991301E-8</v>
      </c>
      <c r="K100" s="21">
        <v>1.13956844353259E-7</v>
      </c>
      <c r="L100" s="21">
        <v>639845.75509999995</v>
      </c>
      <c r="M100" s="21" t="s">
        <v>314</v>
      </c>
      <c r="N100" s="21" t="e">
        <v>#N/A</v>
      </c>
      <c r="O100" s="21">
        <v>746038246.89999998</v>
      </c>
      <c r="P100" s="21">
        <v>1489612539</v>
      </c>
      <c r="Q100" s="21">
        <v>639845755.10000002</v>
      </c>
    </row>
    <row r="101" spans="1:17" x14ac:dyDescent="0.35">
      <c r="A101" s="21" t="s">
        <v>1177</v>
      </c>
      <c r="B101" s="21">
        <v>2020</v>
      </c>
      <c r="C101" s="21">
        <v>110000452082</v>
      </c>
      <c r="D101" s="21" t="s">
        <v>102</v>
      </c>
      <c r="E101" s="21" t="s">
        <v>2</v>
      </c>
      <c r="F101" s="21">
        <v>365</v>
      </c>
      <c r="G101" s="21">
        <v>1.1387315068493201E-4</v>
      </c>
      <c r="H101" s="21">
        <v>746038.24690000003</v>
      </c>
      <c r="I101" s="21">
        <v>1489612.5390000001</v>
      </c>
      <c r="J101" s="21">
        <v>7.6444812126364306E-8</v>
      </c>
      <c r="K101" s="21">
        <v>1.5263714850827901E-7</v>
      </c>
      <c r="L101" s="21">
        <v>639845.75509999995</v>
      </c>
      <c r="M101" s="21" t="s">
        <v>314</v>
      </c>
      <c r="N101" s="21" t="e">
        <v>#N/A</v>
      </c>
      <c r="O101" s="21">
        <v>746038246.89999998</v>
      </c>
      <c r="P101" s="21">
        <v>1489612539</v>
      </c>
      <c r="Q101" s="21">
        <v>639845755.10000002</v>
      </c>
    </row>
    <row r="102" spans="1:17" x14ac:dyDescent="0.35">
      <c r="A102" s="21" t="s">
        <v>1177</v>
      </c>
      <c r="B102" s="21">
        <v>2021</v>
      </c>
      <c r="C102" s="21">
        <v>110000452082</v>
      </c>
      <c r="D102" s="21" t="s">
        <v>102</v>
      </c>
      <c r="E102" s="21" t="s">
        <v>2</v>
      </c>
      <c r="F102" s="21">
        <v>365</v>
      </c>
      <c r="G102" s="21">
        <v>1.6246980821917799E-4</v>
      </c>
      <c r="H102" s="21">
        <v>746038.24690000003</v>
      </c>
      <c r="I102" s="21">
        <v>1489612.5390000001</v>
      </c>
      <c r="J102" s="21">
        <v>1.09068502020161E-7</v>
      </c>
      <c r="K102" s="21">
        <v>2.1777678141072001E-7</v>
      </c>
      <c r="L102" s="21">
        <v>639845.75509999995</v>
      </c>
      <c r="M102" s="21" t="s">
        <v>314</v>
      </c>
      <c r="N102" s="21" t="e">
        <v>#N/A</v>
      </c>
      <c r="O102" s="21">
        <v>746038246.89999998</v>
      </c>
      <c r="P102" s="21">
        <v>1489612539</v>
      </c>
      <c r="Q102" s="21">
        <v>639845755.10000002</v>
      </c>
    </row>
    <row r="103" spans="1:17" x14ac:dyDescent="0.35">
      <c r="A103" s="21" t="s">
        <v>1177</v>
      </c>
      <c r="B103" s="21">
        <v>2022</v>
      </c>
      <c r="C103" s="21">
        <v>110000452082</v>
      </c>
      <c r="D103" s="21" t="s">
        <v>102</v>
      </c>
      <c r="E103" s="21" t="s">
        <v>2</v>
      </c>
      <c r="F103" s="21">
        <v>365</v>
      </c>
      <c r="G103" s="21">
        <v>3.3023835616438401E-5</v>
      </c>
      <c r="H103" s="21">
        <v>746038.24690000003</v>
      </c>
      <c r="I103" s="21">
        <v>1489612.5390000001</v>
      </c>
      <c r="J103" s="21">
        <v>2.2169413019715699E-8</v>
      </c>
      <c r="K103" s="21">
        <v>4.4265606694645699E-8</v>
      </c>
      <c r="L103" s="21">
        <v>639845.75509999995</v>
      </c>
      <c r="M103" s="21" t="s">
        <v>314</v>
      </c>
      <c r="N103" s="21" t="e">
        <v>#N/A</v>
      </c>
      <c r="O103" s="21">
        <v>746038246.89999998</v>
      </c>
      <c r="P103" s="21">
        <v>1489612539</v>
      </c>
      <c r="Q103" s="21">
        <v>639845755.10000002</v>
      </c>
    </row>
    <row r="104" spans="1:17" x14ac:dyDescent="0.35">
      <c r="A104" s="21" t="s">
        <v>1176</v>
      </c>
      <c r="B104" s="21">
        <v>2020</v>
      </c>
      <c r="C104" s="21">
        <v>110012330520</v>
      </c>
      <c r="D104" s="21" t="s">
        <v>4</v>
      </c>
      <c r="E104" s="21" t="s">
        <v>3</v>
      </c>
      <c r="F104" s="21">
        <v>365</v>
      </c>
      <c r="G104" s="21">
        <v>7.7592500000000001E-4</v>
      </c>
      <c r="H104" s="21">
        <v>2.6964737220715298</v>
      </c>
      <c r="I104" s="21">
        <v>2.6964737220715298</v>
      </c>
      <c r="J104" s="21">
        <v>0.28775544654813301</v>
      </c>
      <c r="K104" s="21">
        <v>0.28775544654813301</v>
      </c>
      <c r="L104" s="21">
        <v>2.6964737220715298</v>
      </c>
      <c r="M104" s="21" t="s">
        <v>314</v>
      </c>
      <c r="N104" s="21" t="s">
        <v>565</v>
      </c>
      <c r="O104" s="21">
        <v>2696.4737220715301</v>
      </c>
      <c r="P104" s="21">
        <v>2696.4737220715301</v>
      </c>
      <c r="Q104" s="21">
        <v>2696.4737220715301</v>
      </c>
    </row>
    <row r="105" spans="1:17" x14ac:dyDescent="0.35">
      <c r="A105" s="21" t="s">
        <v>1177</v>
      </c>
      <c r="B105" s="21">
        <v>2022</v>
      </c>
      <c r="C105" s="21">
        <v>110071349304</v>
      </c>
      <c r="D105" s="21" t="s">
        <v>482</v>
      </c>
      <c r="E105" s="21" t="s">
        <v>5</v>
      </c>
      <c r="F105" s="21">
        <v>365</v>
      </c>
      <c r="G105" s="21">
        <v>3.71498268493151E-4</v>
      </c>
      <c r="H105" s="21">
        <v>11.72717115</v>
      </c>
      <c r="I105" s="21">
        <v>11.72717115</v>
      </c>
      <c r="J105" s="21">
        <v>3.1678420999999998E-2</v>
      </c>
      <c r="K105" s="21">
        <v>3.1678420999999998E-2</v>
      </c>
      <c r="L105" s="21">
        <v>11.72717115</v>
      </c>
      <c r="M105" s="21" t="s">
        <v>314</v>
      </c>
      <c r="N105" s="21" t="e">
        <v>#N/A</v>
      </c>
      <c r="O105" s="21">
        <v>11727.17115</v>
      </c>
      <c r="P105" s="21">
        <v>11727.17115</v>
      </c>
      <c r="Q105" s="21">
        <v>11727.17115</v>
      </c>
    </row>
    <row r="106" spans="1:17" x14ac:dyDescent="0.35">
      <c r="A106" s="21" t="s">
        <v>1177</v>
      </c>
      <c r="B106" s="21">
        <v>2023</v>
      </c>
      <c r="C106" s="21">
        <v>110071349304</v>
      </c>
      <c r="D106" s="21" t="s">
        <v>482</v>
      </c>
      <c r="E106" s="21" t="s">
        <v>5</v>
      </c>
      <c r="F106" s="21">
        <v>365</v>
      </c>
      <c r="G106" s="21">
        <v>3.3543603287671198E-4</v>
      </c>
      <c r="H106" s="21">
        <v>11.72717115</v>
      </c>
      <c r="I106" s="21">
        <v>11.72717115</v>
      </c>
      <c r="J106" s="21">
        <v>2.8603320322200001E-2</v>
      </c>
      <c r="K106" s="21">
        <v>2.8603320322200001E-2</v>
      </c>
      <c r="L106" s="21">
        <v>11.72717115</v>
      </c>
      <c r="M106" s="21" t="s">
        <v>314</v>
      </c>
      <c r="N106" s="21" t="e">
        <v>#N/A</v>
      </c>
      <c r="O106" s="21">
        <v>11727.17115</v>
      </c>
      <c r="P106" s="21">
        <v>11727.17115</v>
      </c>
      <c r="Q106" s="21">
        <v>11727.17115</v>
      </c>
    </row>
    <row r="107" spans="1:17" x14ac:dyDescent="0.35">
      <c r="A107" s="21" t="s">
        <v>1176</v>
      </c>
      <c r="B107" s="21">
        <v>2019</v>
      </c>
      <c r="C107" s="21">
        <v>110000730451</v>
      </c>
      <c r="D107" s="21" t="s">
        <v>7</v>
      </c>
      <c r="E107" s="21" t="s">
        <v>6</v>
      </c>
      <c r="F107" s="21">
        <v>365</v>
      </c>
      <c r="G107" s="21">
        <v>1.8569507397260299E-4</v>
      </c>
      <c r="H107" s="21">
        <v>17518.00978</v>
      </c>
      <c r="I107" s="21">
        <v>32623.077290000001</v>
      </c>
      <c r="J107" s="21">
        <v>5.6921384920828504E-6</v>
      </c>
      <c r="K107" s="21">
        <v>1.06002380581273E-5</v>
      </c>
      <c r="L107" s="21">
        <v>13165.83591</v>
      </c>
      <c r="M107" s="21" t="s">
        <v>314</v>
      </c>
      <c r="N107" s="21" t="e">
        <v>#N/A</v>
      </c>
      <c r="O107" s="21">
        <v>17518009.780000001</v>
      </c>
      <c r="P107" s="21">
        <v>32623077.289999999</v>
      </c>
      <c r="Q107" s="21">
        <v>13165835.91</v>
      </c>
    </row>
    <row r="108" spans="1:17" x14ac:dyDescent="0.35">
      <c r="A108" s="21" t="s">
        <v>1176</v>
      </c>
      <c r="B108" s="21">
        <v>2023</v>
      </c>
      <c r="C108" s="21">
        <v>110000730451</v>
      </c>
      <c r="D108" s="21" t="s">
        <v>7</v>
      </c>
      <c r="E108" s="21" t="s">
        <v>6</v>
      </c>
      <c r="F108" s="21">
        <v>365</v>
      </c>
      <c r="G108" s="21">
        <v>4.4915389041095901E-5</v>
      </c>
      <c r="H108" s="21">
        <v>17518.00978</v>
      </c>
      <c r="I108" s="21">
        <v>32623.077290000001</v>
      </c>
      <c r="J108" s="21">
        <v>1.37679804519434E-6</v>
      </c>
      <c r="K108" s="21">
        <v>2.5639550157332899E-6</v>
      </c>
      <c r="L108" s="21">
        <v>13165.83591</v>
      </c>
      <c r="M108" s="21" t="s">
        <v>314</v>
      </c>
      <c r="N108" s="21" t="e">
        <v>#N/A</v>
      </c>
      <c r="O108" s="21">
        <v>17518009.780000001</v>
      </c>
      <c r="P108" s="21">
        <v>32623077.289999999</v>
      </c>
      <c r="Q108" s="21">
        <v>13165835.91</v>
      </c>
    </row>
    <row r="109" spans="1:17" x14ac:dyDescent="0.35">
      <c r="A109" s="21" t="s">
        <v>1177</v>
      </c>
      <c r="B109" s="21">
        <v>2023</v>
      </c>
      <c r="C109" s="21">
        <v>110033145353</v>
      </c>
      <c r="D109" s="21" t="s">
        <v>510</v>
      </c>
      <c r="E109" s="21" t="s">
        <v>8</v>
      </c>
      <c r="F109" s="21">
        <v>365</v>
      </c>
      <c r="G109" s="21">
        <v>5.0677520547945203E-4</v>
      </c>
      <c r="H109" s="21">
        <v>9.0791002439999993</v>
      </c>
      <c r="I109" s="21">
        <v>9.0791002439999993</v>
      </c>
      <c r="J109" s="21">
        <v>5.5817777999999998E-2</v>
      </c>
      <c r="K109" s="21">
        <v>5.5817777999999998E-2</v>
      </c>
      <c r="L109" s="21">
        <v>9.0791002439999993</v>
      </c>
      <c r="M109" s="21" t="s">
        <v>314</v>
      </c>
      <c r="N109" s="21" t="e">
        <v>#N/A</v>
      </c>
      <c r="O109" s="21">
        <v>9079.1002439999993</v>
      </c>
      <c r="P109" s="21">
        <v>9079.1002439999993</v>
      </c>
      <c r="Q109" s="21">
        <v>9079.1002439999993</v>
      </c>
    </row>
    <row r="110" spans="1:17" x14ac:dyDescent="0.35">
      <c r="A110" s="21" t="s">
        <v>1176</v>
      </c>
      <c r="B110" s="21">
        <v>2022</v>
      </c>
      <c r="C110" s="21">
        <v>110010059649</v>
      </c>
      <c r="D110" s="21" t="s">
        <v>176</v>
      </c>
      <c r="E110" s="21" t="s">
        <v>175</v>
      </c>
      <c r="F110" s="21">
        <v>365</v>
      </c>
      <c r="G110" s="21">
        <v>1.87357501369863E-4</v>
      </c>
      <c r="H110" s="21">
        <v>0.748166259</v>
      </c>
      <c r="I110" s="21">
        <v>2.274844597</v>
      </c>
      <c r="J110" s="21">
        <v>8.2360572000000007E-2</v>
      </c>
      <c r="K110" s="21">
        <v>0.25042228129919297</v>
      </c>
      <c r="L110" s="21">
        <v>0.39459889199999998</v>
      </c>
      <c r="M110" s="21" t="s">
        <v>314</v>
      </c>
      <c r="N110" s="21" t="e">
        <v>#N/A</v>
      </c>
      <c r="O110" s="21">
        <v>748.16625899999997</v>
      </c>
      <c r="P110" s="21">
        <v>2274.8445969999998</v>
      </c>
      <c r="Q110" s="21">
        <v>394.59889199999998</v>
      </c>
    </row>
    <row r="111" spans="1:17" x14ac:dyDescent="0.35">
      <c r="A111" s="21" t="s">
        <v>1176</v>
      </c>
      <c r="B111" s="21">
        <v>2023</v>
      </c>
      <c r="C111" s="21">
        <v>110010059649</v>
      </c>
      <c r="D111" s="21" t="s">
        <v>176</v>
      </c>
      <c r="E111" s="21" t="s">
        <v>175</v>
      </c>
      <c r="F111" s="21">
        <v>365</v>
      </c>
      <c r="G111" s="21">
        <v>4.4663000000000003E-5</v>
      </c>
      <c r="H111" s="21">
        <v>0.748166259</v>
      </c>
      <c r="I111" s="21">
        <v>2.274844597</v>
      </c>
      <c r="J111" s="21">
        <v>1.9633429052208801E-2</v>
      </c>
      <c r="K111" s="21">
        <v>5.9696623999999997E-2</v>
      </c>
      <c r="L111" s="21">
        <v>0.39459889199999998</v>
      </c>
      <c r="M111" s="21" t="s">
        <v>314</v>
      </c>
      <c r="N111" s="21" t="e">
        <v>#N/A</v>
      </c>
      <c r="O111" s="21">
        <v>748.16625899999997</v>
      </c>
      <c r="P111" s="21">
        <v>2274.8445969999998</v>
      </c>
      <c r="Q111" s="21">
        <v>394.59889199999998</v>
      </c>
    </row>
    <row r="112" spans="1:17" x14ac:dyDescent="0.35">
      <c r="A112" s="21" t="s">
        <v>1177</v>
      </c>
      <c r="B112" s="21">
        <v>2023</v>
      </c>
      <c r="C112" s="21">
        <v>110001163062</v>
      </c>
      <c r="D112" s="21" t="s">
        <v>520</v>
      </c>
      <c r="E112" s="21" t="s">
        <v>10</v>
      </c>
      <c r="F112" s="21">
        <v>365</v>
      </c>
      <c r="G112" s="21">
        <v>3.0806797260273997E-5</v>
      </c>
      <c r="H112" s="21">
        <v>1.8942191639999999</v>
      </c>
      <c r="I112" s="21">
        <v>1.8942191639999999</v>
      </c>
      <c r="J112" s="21">
        <v>1.6263586519323199E-2</v>
      </c>
      <c r="K112" s="21">
        <v>1.6263586519323199E-2</v>
      </c>
      <c r="L112" s="21">
        <v>1.8942191639999999</v>
      </c>
      <c r="M112" s="21" t="s">
        <v>314</v>
      </c>
      <c r="N112" s="21" t="s">
        <v>565</v>
      </c>
      <c r="O112" s="21">
        <v>1894.2191640000001</v>
      </c>
      <c r="P112" s="21">
        <v>1894.2191640000001</v>
      </c>
      <c r="Q112" s="21">
        <v>1894.2191640000001</v>
      </c>
    </row>
    <row r="113" spans="1:17" x14ac:dyDescent="0.35">
      <c r="A113" s="21" t="s">
        <v>1175</v>
      </c>
      <c r="B113" s="21">
        <v>2019</v>
      </c>
      <c r="C113" s="21">
        <v>110005972965</v>
      </c>
      <c r="D113" s="21" t="s">
        <v>693</v>
      </c>
      <c r="E113" s="21" t="s">
        <v>694</v>
      </c>
      <c r="F113" s="21">
        <v>365</v>
      </c>
      <c r="G113" s="21">
        <v>5.9556712328767105E-7</v>
      </c>
      <c r="H113" s="21">
        <v>2.4449878000000001E-2</v>
      </c>
      <c r="I113" s="21">
        <v>6.5320013999999996E-2</v>
      </c>
      <c r="J113" s="21">
        <v>9.1176820000000002E-3</v>
      </c>
      <c r="K113" s="21">
        <v>2.4358695E-2</v>
      </c>
      <c r="L113" s="21">
        <v>1.1432390000000001E-2</v>
      </c>
      <c r="M113" s="21" t="s">
        <v>314</v>
      </c>
      <c r="N113" s="21" t="e">
        <v>#N/A</v>
      </c>
      <c r="O113" s="21">
        <v>24.449877999999998</v>
      </c>
      <c r="P113" s="21">
        <v>65.320014</v>
      </c>
      <c r="Q113" s="21">
        <v>11.43239</v>
      </c>
    </row>
    <row r="114" spans="1:17" x14ac:dyDescent="0.35">
      <c r="A114" s="21" t="s">
        <v>1177</v>
      </c>
      <c r="B114" s="21">
        <v>2022</v>
      </c>
      <c r="C114" s="21">
        <v>110000484039</v>
      </c>
      <c r="D114" s="21" t="s">
        <v>515</v>
      </c>
      <c r="E114" s="21" t="s">
        <v>297</v>
      </c>
      <c r="F114" s="21">
        <v>365</v>
      </c>
      <c r="G114" s="21">
        <v>5.7229199999999997E-5</v>
      </c>
      <c r="H114" s="21">
        <v>0.317848411</v>
      </c>
      <c r="I114" s="21">
        <v>0.91863879999999998</v>
      </c>
      <c r="J114" s="21">
        <v>6.2297826000000001E-2</v>
      </c>
      <c r="K114" s="21">
        <v>0.18005186755519101</v>
      </c>
      <c r="L114" s="21">
        <v>0.162663907</v>
      </c>
      <c r="M114" s="21" t="s">
        <v>314</v>
      </c>
      <c r="N114" s="21" t="e">
        <v>#N/A</v>
      </c>
      <c r="O114" s="21">
        <v>317.848411</v>
      </c>
      <c r="P114" s="21">
        <v>918.63879999999995</v>
      </c>
      <c r="Q114" s="21">
        <v>162.66390699999999</v>
      </c>
    </row>
    <row r="115" spans="1:17" x14ac:dyDescent="0.35">
      <c r="A115" s="21" t="s">
        <v>1177</v>
      </c>
      <c r="B115" s="21">
        <v>2023</v>
      </c>
      <c r="C115" s="21">
        <v>110000484039</v>
      </c>
      <c r="D115" s="21" t="s">
        <v>515</v>
      </c>
      <c r="E115" s="21" t="s">
        <v>297</v>
      </c>
      <c r="F115" s="21">
        <v>365</v>
      </c>
      <c r="G115" s="21">
        <v>6.9310920547945202E-5</v>
      </c>
      <c r="H115" s="21">
        <v>0.317848411</v>
      </c>
      <c r="I115" s="21">
        <v>0.91863879999999998</v>
      </c>
      <c r="J115" s="21">
        <v>7.5449589999999997E-2</v>
      </c>
      <c r="K115" s="21">
        <v>0.218062819096318</v>
      </c>
      <c r="L115" s="21">
        <v>0.162663907</v>
      </c>
      <c r="M115" s="21" t="s">
        <v>314</v>
      </c>
      <c r="N115" s="21" t="e">
        <v>#N/A</v>
      </c>
      <c r="O115" s="21">
        <v>317.848411</v>
      </c>
      <c r="P115" s="21">
        <v>918.63879999999995</v>
      </c>
      <c r="Q115" s="21">
        <v>162.66390699999999</v>
      </c>
    </row>
    <row r="116" spans="1:17" x14ac:dyDescent="0.35">
      <c r="A116" s="21" t="s">
        <v>1176</v>
      </c>
      <c r="B116" s="21">
        <v>2019</v>
      </c>
      <c r="C116" s="21">
        <v>110055988016</v>
      </c>
      <c r="D116" s="21" t="s">
        <v>12</v>
      </c>
      <c r="E116" s="21" t="s">
        <v>11</v>
      </c>
      <c r="F116" s="21">
        <v>365</v>
      </c>
      <c r="G116" s="21">
        <v>2.8292880000000001E-3</v>
      </c>
      <c r="H116" s="21">
        <v>11.4931356629285</v>
      </c>
      <c r="I116" s="21">
        <v>11.4931356629285</v>
      </c>
      <c r="J116" s="21">
        <v>0.24617193987327901</v>
      </c>
      <c r="K116" s="21">
        <v>0.24617193987327901</v>
      </c>
      <c r="L116" s="21">
        <v>11.4931356629285</v>
      </c>
      <c r="M116" s="21" t="s">
        <v>314</v>
      </c>
      <c r="N116" s="21" t="s">
        <v>565</v>
      </c>
      <c r="O116" s="21">
        <v>11493.1356629285</v>
      </c>
      <c r="P116" s="21">
        <v>11493.1356629285</v>
      </c>
      <c r="Q116" s="21">
        <v>11493.1356629285</v>
      </c>
    </row>
    <row r="117" spans="1:17" x14ac:dyDescent="0.35">
      <c r="A117" s="21" t="s">
        <v>1176</v>
      </c>
      <c r="B117" s="21">
        <v>2019</v>
      </c>
      <c r="C117" s="21">
        <v>110064622519</v>
      </c>
      <c r="D117" s="21" t="s">
        <v>14</v>
      </c>
      <c r="E117" s="21" t="s">
        <v>13</v>
      </c>
      <c r="F117" s="21">
        <v>365</v>
      </c>
      <c r="G117" s="21">
        <v>1.5897E-4</v>
      </c>
      <c r="H117" s="21">
        <v>3.0844782469999998</v>
      </c>
      <c r="I117" s="21">
        <v>3.0844782469999998</v>
      </c>
      <c r="J117" s="21">
        <v>5.15387E-2</v>
      </c>
      <c r="K117" s="21">
        <v>5.15387E-2</v>
      </c>
      <c r="L117" s="21">
        <v>3.0844782469999998</v>
      </c>
      <c r="M117" s="21" t="s">
        <v>314</v>
      </c>
      <c r="N117" s="21" t="s">
        <v>565</v>
      </c>
      <c r="O117" s="21">
        <v>3084.478247</v>
      </c>
      <c r="P117" s="21">
        <v>3084.478247</v>
      </c>
      <c r="Q117" s="21">
        <v>3084.478247</v>
      </c>
    </row>
    <row r="118" spans="1:17" x14ac:dyDescent="0.35">
      <c r="A118" s="21" t="s">
        <v>1176</v>
      </c>
      <c r="B118" s="21">
        <v>2019</v>
      </c>
      <c r="C118" s="21">
        <v>110064252419</v>
      </c>
      <c r="D118" s="21" t="s">
        <v>16</v>
      </c>
      <c r="E118" s="21" t="s">
        <v>15</v>
      </c>
      <c r="F118" s="21">
        <v>365</v>
      </c>
      <c r="G118" s="21">
        <v>1.0314125E-2</v>
      </c>
      <c r="H118" s="21">
        <v>34.180738140000003</v>
      </c>
      <c r="I118" s="21">
        <v>34.180738140000003</v>
      </c>
      <c r="J118" s="21">
        <v>0.30175255311812299</v>
      </c>
      <c r="K118" s="21">
        <v>0.30175255311812299</v>
      </c>
      <c r="L118" s="21">
        <v>34.180738140000003</v>
      </c>
      <c r="M118" s="21" t="s">
        <v>314</v>
      </c>
      <c r="N118" s="21" t="s">
        <v>565</v>
      </c>
      <c r="O118" s="21">
        <v>34180.738140000001</v>
      </c>
      <c r="P118" s="21">
        <v>34180.738140000001</v>
      </c>
      <c r="Q118" s="21">
        <v>34180.738140000001</v>
      </c>
    </row>
    <row r="119" spans="1:17" x14ac:dyDescent="0.35">
      <c r="A119" s="21" t="s">
        <v>1176</v>
      </c>
      <c r="B119" s="21">
        <v>2022</v>
      </c>
      <c r="C119" s="21">
        <v>110064252419</v>
      </c>
      <c r="D119" s="21" t="s">
        <v>16</v>
      </c>
      <c r="E119" s="21" t="s">
        <v>15</v>
      </c>
      <c r="F119" s="21">
        <v>365</v>
      </c>
      <c r="G119" s="21">
        <v>8.6865750000000002E-3</v>
      </c>
      <c r="H119" s="21">
        <v>34.180738140000003</v>
      </c>
      <c r="I119" s="21">
        <v>34.180738140000003</v>
      </c>
      <c r="J119" s="21">
        <v>0.254136553910493</v>
      </c>
      <c r="K119" s="21">
        <v>0.254136553910493</v>
      </c>
      <c r="L119" s="21">
        <v>34.180738140000003</v>
      </c>
      <c r="M119" s="21" t="s">
        <v>314</v>
      </c>
      <c r="N119" s="21" t="s">
        <v>565</v>
      </c>
      <c r="O119" s="21">
        <v>34180.738140000001</v>
      </c>
      <c r="P119" s="21">
        <v>34180.738140000001</v>
      </c>
      <c r="Q119" s="21">
        <v>34180.738140000001</v>
      </c>
    </row>
    <row r="120" spans="1:17" x14ac:dyDescent="0.35">
      <c r="A120" s="21" t="s">
        <v>1176</v>
      </c>
      <c r="B120" s="21">
        <v>2019</v>
      </c>
      <c r="C120" s="21">
        <v>110009547222</v>
      </c>
      <c r="D120" s="21" t="s">
        <v>18</v>
      </c>
      <c r="E120" s="21" t="s">
        <v>17</v>
      </c>
      <c r="F120" s="21">
        <v>365</v>
      </c>
      <c r="G120" s="21">
        <v>5.8099750000000002E-3</v>
      </c>
      <c r="H120" s="21">
        <v>11.89425181</v>
      </c>
      <c r="I120" s="21">
        <v>11.89425181</v>
      </c>
      <c r="J120" s="21">
        <v>0.48846914398729202</v>
      </c>
      <c r="K120" s="21">
        <v>0.48846914398729202</v>
      </c>
      <c r="L120" s="21">
        <v>11.89425181</v>
      </c>
      <c r="M120" s="21" t="s">
        <v>314</v>
      </c>
      <c r="N120" s="21" t="e">
        <v>#N/A</v>
      </c>
      <c r="O120" s="21">
        <v>11894.25181</v>
      </c>
      <c r="P120" s="21">
        <v>11894.25181</v>
      </c>
      <c r="Q120" s="21">
        <v>11894.25181</v>
      </c>
    </row>
    <row r="121" spans="1:17" x14ac:dyDescent="0.35">
      <c r="A121" s="21" t="s">
        <v>1176</v>
      </c>
      <c r="B121" s="21">
        <v>2019</v>
      </c>
      <c r="C121" s="21">
        <v>110013848453</v>
      </c>
      <c r="D121" s="21" t="s">
        <v>20</v>
      </c>
      <c r="E121" s="21" t="s">
        <v>19</v>
      </c>
      <c r="F121" s="21">
        <v>365</v>
      </c>
      <c r="G121" s="21">
        <v>4.1203100000000003E-3</v>
      </c>
      <c r="H121" s="21">
        <v>31.882615730000001</v>
      </c>
      <c r="I121" s="21">
        <v>31.882615730000001</v>
      </c>
      <c r="J121" s="21">
        <v>0.12923373527715601</v>
      </c>
      <c r="K121" s="21">
        <v>0.12923373527715601</v>
      </c>
      <c r="L121" s="21">
        <v>31.882615730000001</v>
      </c>
      <c r="M121" s="21" t="s">
        <v>314</v>
      </c>
      <c r="N121" s="21" t="s">
        <v>565</v>
      </c>
      <c r="O121" s="21">
        <v>31882.615730000001</v>
      </c>
      <c r="P121" s="21">
        <v>31882.615730000001</v>
      </c>
      <c r="Q121" s="21">
        <v>31882.615730000001</v>
      </c>
    </row>
    <row r="122" spans="1:17" x14ac:dyDescent="0.35">
      <c r="A122" s="21" t="s">
        <v>1176</v>
      </c>
      <c r="B122" s="21">
        <v>2020</v>
      </c>
      <c r="C122" s="21">
        <v>110013848453</v>
      </c>
      <c r="D122" s="21" t="s">
        <v>20</v>
      </c>
      <c r="E122" s="21" t="s">
        <v>19</v>
      </c>
      <c r="F122" s="21">
        <v>365</v>
      </c>
      <c r="G122" s="21">
        <v>1.370813E-3</v>
      </c>
      <c r="H122" s="21">
        <v>31.882615730000001</v>
      </c>
      <c r="I122" s="21">
        <v>31.882615730000001</v>
      </c>
      <c r="J122" s="21">
        <v>4.2995625000000003E-2</v>
      </c>
      <c r="K122" s="21">
        <v>4.2995625000000003E-2</v>
      </c>
      <c r="L122" s="21">
        <v>31.882615730000001</v>
      </c>
      <c r="M122" s="21" t="s">
        <v>314</v>
      </c>
      <c r="N122" s="21" t="s">
        <v>565</v>
      </c>
      <c r="O122" s="21">
        <v>31882.615730000001</v>
      </c>
      <c r="P122" s="21">
        <v>31882.615730000001</v>
      </c>
      <c r="Q122" s="21">
        <v>31882.615730000001</v>
      </c>
    </row>
    <row r="123" spans="1:17" x14ac:dyDescent="0.35">
      <c r="A123" s="21" t="s">
        <v>1176</v>
      </c>
      <c r="B123" s="21">
        <v>2021</v>
      </c>
      <c r="C123" s="21">
        <v>110013848453</v>
      </c>
      <c r="D123" s="21" t="s">
        <v>20</v>
      </c>
      <c r="E123" s="21" t="s">
        <v>19</v>
      </c>
      <c r="F123" s="21">
        <v>365</v>
      </c>
      <c r="G123" s="21">
        <v>1.643027E-3</v>
      </c>
      <c r="H123" s="21">
        <v>31.882615730000001</v>
      </c>
      <c r="I123" s="21">
        <v>31.882615730000001</v>
      </c>
      <c r="J123" s="21">
        <v>5.1533620065906699E-2</v>
      </c>
      <c r="K123" s="21">
        <v>5.1533620065906699E-2</v>
      </c>
      <c r="L123" s="21">
        <v>31.882615730000001</v>
      </c>
      <c r="M123" s="21" t="s">
        <v>314</v>
      </c>
      <c r="N123" s="21" t="s">
        <v>565</v>
      </c>
      <c r="O123" s="21">
        <v>31882.615730000001</v>
      </c>
      <c r="P123" s="21">
        <v>31882.615730000001</v>
      </c>
      <c r="Q123" s="21">
        <v>31882.615730000001</v>
      </c>
    </row>
    <row r="124" spans="1:17" x14ac:dyDescent="0.35">
      <c r="A124" s="21" t="s">
        <v>1176</v>
      </c>
      <c r="B124" s="21">
        <v>2023</v>
      </c>
      <c r="C124" s="21">
        <v>110013848453</v>
      </c>
      <c r="D124" s="21" t="s">
        <v>20</v>
      </c>
      <c r="E124" s="21" t="s">
        <v>19</v>
      </c>
      <c r="F124" s="21">
        <v>365</v>
      </c>
      <c r="G124" s="21">
        <v>7.1053369999999998E-3</v>
      </c>
      <c r="H124" s="21">
        <v>31.882615730000001</v>
      </c>
      <c r="I124" s="21">
        <v>31.882615730000001</v>
      </c>
      <c r="J124" s="21">
        <v>0.222859280728579</v>
      </c>
      <c r="K124" s="21">
        <v>0.222859280728579</v>
      </c>
      <c r="L124" s="21">
        <v>31.882615730000001</v>
      </c>
      <c r="M124" s="21" t="s">
        <v>314</v>
      </c>
      <c r="N124" s="21" t="s">
        <v>565</v>
      </c>
      <c r="O124" s="21">
        <v>31882.615730000001</v>
      </c>
      <c r="P124" s="21">
        <v>31882.615730000001</v>
      </c>
      <c r="Q124" s="21">
        <v>31882.615730000001</v>
      </c>
    </row>
    <row r="125" spans="1:17" x14ac:dyDescent="0.35">
      <c r="A125" s="21" t="s">
        <v>1175</v>
      </c>
      <c r="B125" s="21">
        <v>2019</v>
      </c>
      <c r="C125" s="21">
        <v>110064616296</v>
      </c>
      <c r="D125" s="21" t="s">
        <v>526</v>
      </c>
      <c r="E125" s="21" t="s">
        <v>21</v>
      </c>
      <c r="F125" s="21">
        <v>365</v>
      </c>
      <c r="G125" s="21">
        <v>4.7312501369863002E-5</v>
      </c>
      <c r="H125" s="21">
        <v>6.4310293000000004E-2</v>
      </c>
      <c r="I125" s="21">
        <v>6.4310293000000004E-2</v>
      </c>
      <c r="J125" s="21">
        <v>0.73569096271825396</v>
      </c>
      <c r="K125" s="21">
        <v>0.73569096271825396</v>
      </c>
      <c r="L125" s="21">
        <v>6.4310293000000004E-2</v>
      </c>
      <c r="M125" s="21" t="s">
        <v>314</v>
      </c>
      <c r="N125" s="21" t="e">
        <v>#N/A</v>
      </c>
      <c r="O125" s="21">
        <v>64.310293000000001</v>
      </c>
      <c r="P125" s="21">
        <v>64.310293000000001</v>
      </c>
      <c r="Q125" s="21">
        <v>64.310293000000001</v>
      </c>
    </row>
    <row r="126" spans="1:17" x14ac:dyDescent="0.35">
      <c r="A126" s="21" t="s">
        <v>1175</v>
      </c>
      <c r="B126" s="21">
        <v>2020</v>
      </c>
      <c r="C126" s="21">
        <v>110064616296</v>
      </c>
      <c r="D126" s="21" t="s">
        <v>526</v>
      </c>
      <c r="E126" s="21" t="s">
        <v>21</v>
      </c>
      <c r="F126" s="21">
        <v>365</v>
      </c>
      <c r="G126" s="21">
        <v>1.41937506849315E-5</v>
      </c>
      <c r="H126" s="21">
        <v>6.4310293000000004E-2</v>
      </c>
      <c r="I126" s="21">
        <v>6.4310293000000004E-2</v>
      </c>
      <c r="J126" s="21">
        <v>0.22070729307564399</v>
      </c>
      <c r="K126" s="21">
        <v>0.22070729307564399</v>
      </c>
      <c r="L126" s="21">
        <v>6.4310293000000004E-2</v>
      </c>
      <c r="M126" s="21" t="s">
        <v>314</v>
      </c>
      <c r="N126" s="21" t="e">
        <v>#N/A</v>
      </c>
      <c r="O126" s="21">
        <v>64.310293000000001</v>
      </c>
      <c r="P126" s="21">
        <v>64.310293000000001</v>
      </c>
      <c r="Q126" s="21">
        <v>64.310293000000001</v>
      </c>
    </row>
    <row r="127" spans="1:17" x14ac:dyDescent="0.35">
      <c r="A127" s="21" t="s">
        <v>1177</v>
      </c>
      <c r="B127" s="21">
        <v>2019</v>
      </c>
      <c r="C127" s="21">
        <v>110037256867</v>
      </c>
      <c r="D127" s="21" t="s">
        <v>23</v>
      </c>
      <c r="E127" s="21" t="s">
        <v>22</v>
      </c>
      <c r="F127" s="21">
        <v>365</v>
      </c>
      <c r="G127" s="21">
        <v>7.0238243835616399E-5</v>
      </c>
      <c r="H127" s="21">
        <v>1.667654177</v>
      </c>
      <c r="I127" s="21">
        <v>3.6977766079999999</v>
      </c>
      <c r="J127" s="21">
        <v>1.8994723392337601E-2</v>
      </c>
      <c r="K127" s="21">
        <v>4.2117991130493498E-2</v>
      </c>
      <c r="L127" s="21">
        <v>1.667654177</v>
      </c>
      <c r="M127" s="21" t="s">
        <v>314</v>
      </c>
      <c r="N127" s="21" t="e">
        <v>#N/A</v>
      </c>
      <c r="O127" s="21">
        <v>1667.6541769999999</v>
      </c>
      <c r="P127" s="21">
        <v>3697.7766080000001</v>
      </c>
      <c r="Q127" s="21">
        <v>1667.6541769999999</v>
      </c>
    </row>
    <row r="128" spans="1:17" x14ac:dyDescent="0.35">
      <c r="A128" s="21" t="s">
        <v>1177</v>
      </c>
      <c r="B128" s="21">
        <v>2020</v>
      </c>
      <c r="C128" s="21">
        <v>110037256867</v>
      </c>
      <c r="D128" s="21" t="s">
        <v>23</v>
      </c>
      <c r="E128" s="21" t="s">
        <v>22</v>
      </c>
      <c r="F128" s="21">
        <v>365</v>
      </c>
      <c r="G128" s="21">
        <v>6.5793709589041102E-5</v>
      </c>
      <c r="H128" s="21">
        <v>1.667654177</v>
      </c>
      <c r="I128" s="21">
        <v>3.6977766079999999</v>
      </c>
      <c r="J128" s="21">
        <v>1.7792776E-2</v>
      </c>
      <c r="K128" s="21">
        <v>3.9452849999999998E-2</v>
      </c>
      <c r="L128" s="21">
        <v>1.667654177</v>
      </c>
      <c r="M128" s="21" t="s">
        <v>314</v>
      </c>
      <c r="N128" s="21" t="e">
        <v>#N/A</v>
      </c>
      <c r="O128" s="21">
        <v>1667.6541769999999</v>
      </c>
      <c r="P128" s="21">
        <v>3697.7766080000001</v>
      </c>
      <c r="Q128" s="21">
        <v>1667.6541769999999</v>
      </c>
    </row>
    <row r="129" spans="1:17" x14ac:dyDescent="0.35">
      <c r="A129" s="21" t="s">
        <v>1177</v>
      </c>
      <c r="B129" s="21">
        <v>2022</v>
      </c>
      <c r="C129" s="21">
        <v>110037256867</v>
      </c>
      <c r="D129" s="21" t="s">
        <v>23</v>
      </c>
      <c r="E129" s="21" t="s">
        <v>22</v>
      </c>
      <c r="F129" s="21">
        <v>365</v>
      </c>
      <c r="G129" s="21">
        <v>4.4473750136986301E-4</v>
      </c>
      <c r="H129" s="21">
        <v>1.667654177</v>
      </c>
      <c r="I129" s="21">
        <v>3.6977766079999999</v>
      </c>
      <c r="J129" s="21">
        <v>0.120271597913105</v>
      </c>
      <c r="K129" s="21">
        <v>0.26668448860897298</v>
      </c>
      <c r="L129" s="21">
        <v>1.667654177</v>
      </c>
      <c r="M129" s="21" t="s">
        <v>314</v>
      </c>
      <c r="N129" s="21" t="e">
        <v>#N/A</v>
      </c>
      <c r="O129" s="21">
        <v>1667.6541769999999</v>
      </c>
      <c r="P129" s="21">
        <v>3697.7766080000001</v>
      </c>
      <c r="Q129" s="21">
        <v>1667.6541769999999</v>
      </c>
    </row>
    <row r="130" spans="1:17" x14ac:dyDescent="0.35">
      <c r="A130" s="21" t="s">
        <v>1177</v>
      </c>
      <c r="B130" s="21">
        <v>2023</v>
      </c>
      <c r="C130" s="21">
        <v>110037256867</v>
      </c>
      <c r="D130" s="21" t="s">
        <v>23</v>
      </c>
      <c r="E130" s="21" t="s">
        <v>22</v>
      </c>
      <c r="F130" s="21">
        <v>365</v>
      </c>
      <c r="G130" s="21">
        <v>5.5109599999999998E-5</v>
      </c>
      <c r="H130" s="21">
        <v>1.667654177</v>
      </c>
      <c r="I130" s="21">
        <v>3.6977766079999999</v>
      </c>
      <c r="J130" s="21">
        <v>1.49034422146466E-2</v>
      </c>
      <c r="K130" s="21">
        <v>3.3046180000000001E-2</v>
      </c>
      <c r="L130" s="21">
        <v>1.667654177</v>
      </c>
      <c r="M130" s="21" t="s">
        <v>314</v>
      </c>
      <c r="N130" s="21" t="e">
        <v>#N/A</v>
      </c>
      <c r="O130" s="21">
        <v>1667.6541769999999</v>
      </c>
      <c r="P130" s="21">
        <v>3697.7766080000001</v>
      </c>
      <c r="Q130" s="21">
        <v>1667.6541769999999</v>
      </c>
    </row>
    <row r="131" spans="1:17" x14ac:dyDescent="0.35">
      <c r="A131" s="21" t="s">
        <v>1177</v>
      </c>
      <c r="B131" s="21">
        <v>2019</v>
      </c>
      <c r="C131" s="21">
        <v>110028243791</v>
      </c>
      <c r="D131" s="21" t="s">
        <v>25</v>
      </c>
      <c r="E131" s="21" t="s">
        <v>24</v>
      </c>
      <c r="F131" s="21">
        <v>365</v>
      </c>
      <c r="G131" s="21">
        <v>5.5611112328767097E-5</v>
      </c>
      <c r="H131" s="21">
        <v>2.837218826</v>
      </c>
      <c r="I131" s="21">
        <v>2.837218826</v>
      </c>
      <c r="J131" s="21">
        <v>1.96005721586055E-2</v>
      </c>
      <c r="K131" s="21">
        <v>1.96005721586055E-2</v>
      </c>
      <c r="L131" s="21">
        <v>2.837218826</v>
      </c>
      <c r="M131" s="21" t="s">
        <v>314</v>
      </c>
      <c r="N131" s="21" t="e">
        <v>#N/A</v>
      </c>
      <c r="O131" s="21">
        <v>2837.2188259999998</v>
      </c>
      <c r="P131" s="21">
        <v>2837.2188259999998</v>
      </c>
      <c r="Q131" s="21">
        <v>2837.2188259999998</v>
      </c>
    </row>
    <row r="132" spans="1:17" x14ac:dyDescent="0.35">
      <c r="A132" s="21" t="s">
        <v>1177</v>
      </c>
      <c r="B132" s="21">
        <v>2019</v>
      </c>
      <c r="C132" s="21">
        <v>110017217545</v>
      </c>
      <c r="D132" s="21" t="s">
        <v>28</v>
      </c>
      <c r="E132" s="21" t="s">
        <v>27</v>
      </c>
      <c r="F132" s="21">
        <v>365</v>
      </c>
      <c r="G132" s="21">
        <v>2.33345260273973E-5</v>
      </c>
      <c r="H132" s="21">
        <v>4.6411650999999998E-2</v>
      </c>
      <c r="I132" s="21">
        <v>4.6411650999999998E-2</v>
      </c>
      <c r="J132" s="21">
        <v>0.502773016884557</v>
      </c>
      <c r="K132" s="21">
        <v>0.502773016884557</v>
      </c>
      <c r="L132" s="21">
        <v>4.6411650999999998E-2</v>
      </c>
      <c r="M132" s="21" t="s">
        <v>314</v>
      </c>
      <c r="N132" s="21" t="s">
        <v>565</v>
      </c>
      <c r="O132" s="21">
        <v>46.411650999999999</v>
      </c>
      <c r="P132" s="21">
        <v>46.411650999999999</v>
      </c>
      <c r="Q132" s="21">
        <v>46.411650999999999</v>
      </c>
    </row>
    <row r="133" spans="1:17" x14ac:dyDescent="0.35">
      <c r="A133" s="21" t="s">
        <v>1176</v>
      </c>
      <c r="B133" s="21">
        <v>2021</v>
      </c>
      <c r="C133" s="21">
        <v>110039782349</v>
      </c>
      <c r="D133" s="21" t="s">
        <v>31</v>
      </c>
      <c r="E133" s="21" t="s">
        <v>30</v>
      </c>
      <c r="F133" s="21">
        <v>365</v>
      </c>
      <c r="G133" s="21">
        <v>1.0043999999999999E-3</v>
      </c>
      <c r="H133" s="21">
        <v>14.14796988</v>
      </c>
      <c r="I133" s="21">
        <v>14.14796988</v>
      </c>
      <c r="J133" s="21">
        <v>7.0992521000000003E-2</v>
      </c>
      <c r="K133" s="21">
        <v>7.0992521000000003E-2</v>
      </c>
      <c r="L133" s="21">
        <v>14.14796988</v>
      </c>
      <c r="M133" s="21" t="s">
        <v>314</v>
      </c>
      <c r="N133" s="21" t="s">
        <v>565</v>
      </c>
      <c r="O133" s="21">
        <v>14147.969880000001</v>
      </c>
      <c r="P133" s="21">
        <v>14147.969880000001</v>
      </c>
      <c r="Q133" s="21">
        <v>14147.969880000001</v>
      </c>
    </row>
    <row r="134" spans="1:17" x14ac:dyDescent="0.35">
      <c r="A134" s="21" t="s">
        <v>1176</v>
      </c>
      <c r="B134" s="21">
        <v>2022</v>
      </c>
      <c r="C134" s="21">
        <v>110039782349</v>
      </c>
      <c r="D134" s="21" t="s">
        <v>31</v>
      </c>
      <c r="E134" s="21" t="s">
        <v>30</v>
      </c>
      <c r="F134" s="21">
        <v>365</v>
      </c>
      <c r="G134" s="21">
        <v>6.24481446575342E-4</v>
      </c>
      <c r="H134" s="21">
        <v>14.14796988</v>
      </c>
      <c r="I134" s="21">
        <v>14.14796988</v>
      </c>
      <c r="J134" s="21">
        <v>4.4139297000000001E-2</v>
      </c>
      <c r="K134" s="21">
        <v>4.4139297000000001E-2</v>
      </c>
      <c r="L134" s="21">
        <v>14.14796988</v>
      </c>
      <c r="M134" s="21" t="s">
        <v>314</v>
      </c>
      <c r="N134" s="21" t="s">
        <v>565</v>
      </c>
      <c r="O134" s="21">
        <v>14147.969880000001</v>
      </c>
      <c r="P134" s="21">
        <v>14147.969880000001</v>
      </c>
      <c r="Q134" s="21">
        <v>14147.969880000001</v>
      </c>
    </row>
    <row r="135" spans="1:17" x14ac:dyDescent="0.35">
      <c r="A135" s="21" t="s">
        <v>1176</v>
      </c>
      <c r="B135" s="21">
        <v>2021</v>
      </c>
      <c r="C135" s="21">
        <v>110001103911</v>
      </c>
      <c r="D135" s="21" t="s">
        <v>33</v>
      </c>
      <c r="E135" s="21" t="s">
        <v>32</v>
      </c>
      <c r="F135" s="21">
        <v>365</v>
      </c>
      <c r="G135" s="21">
        <v>2.8391855342465802E-4</v>
      </c>
      <c r="H135" s="21">
        <v>7.9442127139999998</v>
      </c>
      <c r="I135" s="21">
        <v>7.9442127139999998</v>
      </c>
      <c r="J135" s="21">
        <v>3.5739041999999999E-2</v>
      </c>
      <c r="K135" s="21">
        <v>3.5739041999999999E-2</v>
      </c>
      <c r="L135" s="21">
        <v>7.9442127139999998</v>
      </c>
      <c r="M135" s="21" t="s">
        <v>314</v>
      </c>
      <c r="N135" s="21" t="e">
        <v>#N/A</v>
      </c>
      <c r="O135" s="21">
        <v>7944.2127140000002</v>
      </c>
      <c r="P135" s="21">
        <v>7944.2127140000002</v>
      </c>
      <c r="Q135" s="21">
        <v>7944.2127140000002</v>
      </c>
    </row>
    <row r="136" spans="1:17" x14ac:dyDescent="0.35">
      <c r="A136" s="21" t="s">
        <v>1176</v>
      </c>
      <c r="B136" s="21">
        <v>2020</v>
      </c>
      <c r="C136" s="21">
        <v>110000730745</v>
      </c>
      <c r="D136" s="21" t="s">
        <v>824</v>
      </c>
      <c r="E136" s="21" t="s">
        <v>825</v>
      </c>
      <c r="F136" s="21">
        <v>365</v>
      </c>
      <c r="G136" s="21">
        <v>3.0147260273972599E-6</v>
      </c>
      <c r="H136" s="21">
        <v>16101.591689999999</v>
      </c>
      <c r="I136" s="21">
        <v>28442.803919999998</v>
      </c>
      <c r="J136" s="21">
        <v>1.05992574989325E-7</v>
      </c>
      <c r="K136" s="21">
        <v>1.87231553590418E-7</v>
      </c>
      <c r="L136" s="21">
        <v>12065.452139999999</v>
      </c>
      <c r="M136" s="21" t="s">
        <v>314</v>
      </c>
      <c r="N136" s="21" t="e">
        <v>#N/A</v>
      </c>
      <c r="O136" s="21">
        <v>16101591.689999999</v>
      </c>
      <c r="P136" s="21">
        <v>28442803.920000002</v>
      </c>
      <c r="Q136" s="21">
        <v>12065452.140000001</v>
      </c>
    </row>
    <row r="137" spans="1:17" x14ac:dyDescent="0.35">
      <c r="A137" s="21" t="s">
        <v>1176</v>
      </c>
      <c r="B137" s="21">
        <v>2021</v>
      </c>
      <c r="C137" s="21">
        <v>110000730745</v>
      </c>
      <c r="D137" s="21" t="s">
        <v>824</v>
      </c>
      <c r="E137" s="21" t="s">
        <v>825</v>
      </c>
      <c r="F137" s="21">
        <v>365</v>
      </c>
      <c r="G137" s="21">
        <v>2.0640164383561602E-6</v>
      </c>
      <c r="H137" s="21">
        <v>16101.591689999999</v>
      </c>
      <c r="I137" s="21">
        <v>28442.803919999998</v>
      </c>
      <c r="J137" s="21">
        <v>7.2567263205187E-8</v>
      </c>
      <c r="K137" s="21">
        <v>1.2818710585227599E-7</v>
      </c>
      <c r="L137" s="21">
        <v>12065.452139999999</v>
      </c>
      <c r="M137" s="21" t="s">
        <v>314</v>
      </c>
      <c r="N137" s="21" t="e">
        <v>#N/A</v>
      </c>
      <c r="O137" s="21">
        <v>16101591.689999999</v>
      </c>
      <c r="P137" s="21">
        <v>28442803.920000002</v>
      </c>
      <c r="Q137" s="21">
        <v>12065452.140000001</v>
      </c>
    </row>
    <row r="138" spans="1:17" x14ac:dyDescent="0.35">
      <c r="A138" s="21" t="s">
        <v>1176</v>
      </c>
      <c r="B138" s="21">
        <v>2019</v>
      </c>
      <c r="C138" s="21">
        <v>110055984957</v>
      </c>
      <c r="D138" s="21" t="s">
        <v>299</v>
      </c>
      <c r="E138" s="21" t="s">
        <v>298</v>
      </c>
      <c r="F138" s="21">
        <v>365</v>
      </c>
      <c r="G138" s="21">
        <v>2.7553970410958899E-4</v>
      </c>
      <c r="H138" s="21">
        <v>1.2744213680000001</v>
      </c>
      <c r="I138" s="21">
        <v>1.2744213680000001</v>
      </c>
      <c r="J138" s="21">
        <v>0.216207693188219</v>
      </c>
      <c r="K138" s="21">
        <v>0.216207693188219</v>
      </c>
      <c r="L138" s="21">
        <v>1.2744213680000001</v>
      </c>
      <c r="M138" s="21" t="s">
        <v>314</v>
      </c>
      <c r="N138" s="21" t="s">
        <v>565</v>
      </c>
      <c r="O138" s="21">
        <v>1274.421368</v>
      </c>
      <c r="P138" s="21">
        <v>1274.421368</v>
      </c>
      <c r="Q138" s="21">
        <v>1274.421368</v>
      </c>
    </row>
    <row r="139" spans="1:17" x14ac:dyDescent="0.35">
      <c r="A139" s="21" t="s">
        <v>1176</v>
      </c>
      <c r="B139" s="21">
        <v>2021</v>
      </c>
      <c r="C139" s="21">
        <v>110011373637</v>
      </c>
      <c r="D139" s="21" t="s">
        <v>37</v>
      </c>
      <c r="E139" s="21" t="s">
        <v>36</v>
      </c>
      <c r="F139" s="21">
        <v>365</v>
      </c>
      <c r="G139" s="21">
        <v>4.16412219178082E-4</v>
      </c>
      <c r="H139" s="21">
        <v>2.0831491120000001</v>
      </c>
      <c r="I139" s="21">
        <v>2.0831491120000001</v>
      </c>
      <c r="J139" s="21">
        <v>0.19989554121658201</v>
      </c>
      <c r="K139" s="21">
        <v>0.19989554121658201</v>
      </c>
      <c r="L139" s="21">
        <v>2.0831491120000001</v>
      </c>
      <c r="M139" s="21" t="s">
        <v>314</v>
      </c>
      <c r="N139" s="21" t="e">
        <v>#N/A</v>
      </c>
      <c r="O139" s="21">
        <v>2083.1491120000001</v>
      </c>
      <c r="P139" s="21">
        <v>2083.1491120000001</v>
      </c>
      <c r="Q139" s="21">
        <v>2083.1491120000001</v>
      </c>
    </row>
    <row r="140" spans="1:17" x14ac:dyDescent="0.35">
      <c r="A140" s="21" t="s">
        <v>1176</v>
      </c>
      <c r="B140" s="21">
        <v>2020</v>
      </c>
      <c r="C140" s="21">
        <v>110000519920</v>
      </c>
      <c r="D140" s="21" t="s">
        <v>39</v>
      </c>
      <c r="E140" s="21" t="s">
        <v>38</v>
      </c>
      <c r="F140" s="21">
        <v>365</v>
      </c>
      <c r="G140" s="21">
        <v>3.1578306849315103E-5</v>
      </c>
      <c r="H140" s="21">
        <v>1.4971296549999999</v>
      </c>
      <c r="I140" s="21">
        <v>1.4971296549999999</v>
      </c>
      <c r="J140" s="21">
        <v>2.10925665281241E-2</v>
      </c>
      <c r="K140" s="21">
        <v>2.10925665281241E-2</v>
      </c>
      <c r="L140" s="21">
        <v>1.4971296549999999</v>
      </c>
      <c r="M140" s="21" t="s">
        <v>314</v>
      </c>
      <c r="N140" s="21" t="s">
        <v>565</v>
      </c>
      <c r="O140" s="21">
        <v>1497.129655</v>
      </c>
      <c r="P140" s="21">
        <v>1497.129655</v>
      </c>
      <c r="Q140" s="21">
        <v>1497.129655</v>
      </c>
    </row>
    <row r="141" spans="1:17" x14ac:dyDescent="0.35">
      <c r="A141" s="21" t="s">
        <v>1176</v>
      </c>
      <c r="B141" s="21">
        <v>2023</v>
      </c>
      <c r="C141" s="21">
        <v>110000519920</v>
      </c>
      <c r="D141" s="21" t="s">
        <v>39</v>
      </c>
      <c r="E141" s="21" t="s">
        <v>38</v>
      </c>
      <c r="F141" s="21">
        <v>365</v>
      </c>
      <c r="G141" s="21">
        <v>1.8833454794520499E-4</v>
      </c>
      <c r="H141" s="21">
        <v>1.4971296549999999</v>
      </c>
      <c r="I141" s="21">
        <v>1.4971296549999999</v>
      </c>
      <c r="J141" s="21">
        <v>0.12579708598799</v>
      </c>
      <c r="K141" s="21">
        <v>0.12579708598799</v>
      </c>
      <c r="L141" s="21">
        <v>1.4971296549999999</v>
      </c>
      <c r="M141" s="21" t="s">
        <v>314</v>
      </c>
      <c r="N141" s="21" t="s">
        <v>565</v>
      </c>
      <c r="O141" s="21">
        <v>1497.129655</v>
      </c>
      <c r="P141" s="21">
        <v>1497.129655</v>
      </c>
      <c r="Q141" s="21">
        <v>1497.129655</v>
      </c>
    </row>
    <row r="142" spans="1:17" x14ac:dyDescent="0.35">
      <c r="A142" s="21" t="s">
        <v>1176</v>
      </c>
      <c r="B142" s="21">
        <v>2022</v>
      </c>
      <c r="C142" s="21">
        <v>110039801462</v>
      </c>
      <c r="D142" s="21" t="s">
        <v>41</v>
      </c>
      <c r="E142" s="21" t="s">
        <v>40</v>
      </c>
      <c r="F142" s="21">
        <v>365</v>
      </c>
      <c r="G142" s="21">
        <v>7.4237158082191804E-4</v>
      </c>
      <c r="H142" s="21">
        <v>4954.0391200000004</v>
      </c>
      <c r="I142" s="21">
        <v>8930.0771810000006</v>
      </c>
      <c r="J142" s="21">
        <v>8.3131597384333706E-5</v>
      </c>
      <c r="K142" s="21">
        <v>1.49851780100985E-4</v>
      </c>
      <c r="L142" s="21">
        <v>3561.352922</v>
      </c>
      <c r="M142" s="21" t="s">
        <v>314</v>
      </c>
      <c r="N142" s="21" t="e">
        <v>#N/A</v>
      </c>
      <c r="O142" s="21">
        <v>4954039.12</v>
      </c>
      <c r="P142" s="21">
        <v>8930077.1809999999</v>
      </c>
      <c r="Q142" s="21">
        <v>3561352.9219999998</v>
      </c>
    </row>
    <row r="143" spans="1:17" x14ac:dyDescent="0.35">
      <c r="A143" s="21" t="s">
        <v>1177</v>
      </c>
      <c r="B143" s="21">
        <v>2021</v>
      </c>
      <c r="C143" s="21">
        <v>110000520026</v>
      </c>
      <c r="D143" s="21" t="s">
        <v>43</v>
      </c>
      <c r="E143" s="21" t="s">
        <v>42</v>
      </c>
      <c r="F143" s="21">
        <v>365</v>
      </c>
      <c r="G143" s="21">
        <v>7.1696947945205499E-5</v>
      </c>
      <c r="H143" s="21">
        <v>1.127139364</v>
      </c>
      <c r="I143" s="21">
        <v>5.5873398490000001</v>
      </c>
      <c r="J143" s="21">
        <v>1.2832036E-2</v>
      </c>
      <c r="K143" s="21">
        <v>6.3609657E-2</v>
      </c>
      <c r="L143" s="21">
        <v>1.0976884389999999</v>
      </c>
      <c r="M143" s="21" t="s">
        <v>314</v>
      </c>
      <c r="N143" s="21" t="e">
        <v>#N/A</v>
      </c>
      <c r="O143" s="21">
        <v>1127.1393639999999</v>
      </c>
      <c r="P143" s="21">
        <v>5587.339849</v>
      </c>
      <c r="Q143" s="21">
        <v>1097.688439</v>
      </c>
    </row>
    <row r="144" spans="1:17" x14ac:dyDescent="0.35">
      <c r="A144" s="21" t="s">
        <v>1175</v>
      </c>
      <c r="B144" s="21">
        <v>2022</v>
      </c>
      <c r="C144" s="21">
        <v>110054272210</v>
      </c>
      <c r="D144" s="21" t="s">
        <v>45</v>
      </c>
      <c r="E144" s="21" t="s">
        <v>44</v>
      </c>
      <c r="F144" s="21">
        <v>365</v>
      </c>
      <c r="G144" s="21">
        <v>1.96775410958904E-4</v>
      </c>
      <c r="H144" s="21">
        <v>17526.823960000002</v>
      </c>
      <c r="I144" s="21">
        <v>32649.513900000002</v>
      </c>
      <c r="J144" s="21">
        <v>6.0269017040068102E-6</v>
      </c>
      <c r="K144" s="21">
        <v>1.12271003239371E-5</v>
      </c>
      <c r="L144" s="21">
        <v>13172.69353</v>
      </c>
      <c r="M144" s="21" t="s">
        <v>314</v>
      </c>
      <c r="N144" s="21" t="e">
        <v>#N/A</v>
      </c>
      <c r="O144" s="21">
        <v>17526823.960000001</v>
      </c>
      <c r="P144" s="21">
        <v>32649513.899999999</v>
      </c>
      <c r="Q144" s="21">
        <v>13172693.529999999</v>
      </c>
    </row>
    <row r="145" spans="1:17" x14ac:dyDescent="0.35">
      <c r="A145" s="21" t="s">
        <v>1175</v>
      </c>
      <c r="B145" s="21">
        <v>2023</v>
      </c>
      <c r="C145" s="21">
        <v>110054272210</v>
      </c>
      <c r="D145" s="21" t="s">
        <v>45</v>
      </c>
      <c r="E145" s="21" t="s">
        <v>44</v>
      </c>
      <c r="F145" s="21">
        <v>365</v>
      </c>
      <c r="G145" s="21">
        <v>4.59177534246575E-4</v>
      </c>
      <c r="H145" s="21">
        <v>17526.823960000002</v>
      </c>
      <c r="I145" s="21">
        <v>32649.513900000002</v>
      </c>
      <c r="J145" s="21">
        <v>1.4063839837032801E-5</v>
      </c>
      <c r="K145" s="21">
        <v>2.6198559151077099E-5</v>
      </c>
      <c r="L145" s="21">
        <v>13172.69353</v>
      </c>
      <c r="M145" s="21" t="s">
        <v>314</v>
      </c>
      <c r="N145" s="21" t="e">
        <v>#N/A</v>
      </c>
      <c r="O145" s="21">
        <v>17526823.960000001</v>
      </c>
      <c r="P145" s="21">
        <v>32649513.899999999</v>
      </c>
      <c r="Q145" s="21">
        <v>13172693.529999999</v>
      </c>
    </row>
    <row r="146" spans="1:17" x14ac:dyDescent="0.35">
      <c r="A146" s="21" t="s">
        <v>1176</v>
      </c>
      <c r="B146" s="21">
        <v>2021</v>
      </c>
      <c r="C146" s="21">
        <v>110027858432</v>
      </c>
      <c r="D146" s="21" t="s">
        <v>170</v>
      </c>
      <c r="E146" s="21" t="s">
        <v>169</v>
      </c>
      <c r="F146" s="21">
        <v>365</v>
      </c>
      <c r="G146" s="21">
        <v>9.2164750136986299E-4</v>
      </c>
      <c r="H146" s="21">
        <v>0.64310293399999996</v>
      </c>
      <c r="I146" s="21">
        <v>0.64310293399999996</v>
      </c>
      <c r="J146" s="21">
        <v>1.4331259470973901</v>
      </c>
      <c r="K146" s="21">
        <v>1.4331259470973901</v>
      </c>
      <c r="L146" s="21">
        <v>0.64310293399999996</v>
      </c>
      <c r="M146" s="21" t="s">
        <v>314</v>
      </c>
      <c r="N146" s="21" t="e">
        <v>#N/A</v>
      </c>
      <c r="O146" s="21">
        <v>643.102934</v>
      </c>
      <c r="P146" s="21">
        <v>643.102934</v>
      </c>
      <c r="Q146" s="21">
        <v>643.102934</v>
      </c>
    </row>
    <row r="147" spans="1:17" x14ac:dyDescent="0.35">
      <c r="A147" s="21" t="s">
        <v>1175</v>
      </c>
      <c r="B147" s="21">
        <v>2021</v>
      </c>
      <c r="C147" s="21">
        <v>110030437524</v>
      </c>
      <c r="D147" s="21" t="s">
        <v>185</v>
      </c>
      <c r="E147" s="21" t="s">
        <v>184</v>
      </c>
      <c r="F147" s="21">
        <v>365</v>
      </c>
      <c r="G147" s="21">
        <v>9.0461501369862998E-5</v>
      </c>
      <c r="H147" s="21">
        <v>1.135623</v>
      </c>
      <c r="I147" s="21">
        <v>1.135623</v>
      </c>
      <c r="J147" s="21">
        <v>7.9658039E-2</v>
      </c>
      <c r="K147" s="21">
        <v>7.9658039E-2</v>
      </c>
      <c r="L147" s="21">
        <v>1.135623</v>
      </c>
      <c r="M147" s="21" t="s">
        <v>314</v>
      </c>
      <c r="N147" s="21" t="s">
        <v>565</v>
      </c>
      <c r="O147" s="21">
        <v>1135.623</v>
      </c>
      <c r="P147" s="21">
        <v>1135.623</v>
      </c>
      <c r="Q147" s="21">
        <v>1135.623</v>
      </c>
    </row>
    <row r="148" spans="1:17" x14ac:dyDescent="0.35">
      <c r="A148" s="21" t="s">
        <v>1177</v>
      </c>
      <c r="B148" s="21">
        <v>2019</v>
      </c>
      <c r="C148" s="21">
        <v>110066354359</v>
      </c>
      <c r="D148" s="21" t="s">
        <v>714</v>
      </c>
      <c r="E148" s="21" t="s">
        <v>715</v>
      </c>
      <c r="F148" s="21">
        <v>365</v>
      </c>
      <c r="G148" s="21">
        <v>5.2501734246575301E-5</v>
      </c>
      <c r="H148" s="21">
        <v>2.7993892420000002</v>
      </c>
      <c r="I148" s="21">
        <v>2.7993892420000002</v>
      </c>
      <c r="J148" s="21">
        <v>1.8754710298545699E-2</v>
      </c>
      <c r="K148" s="21">
        <v>1.8754710298545699E-2</v>
      </c>
      <c r="L148" s="21">
        <v>2.7993892420000002</v>
      </c>
      <c r="M148" s="21" t="s">
        <v>314</v>
      </c>
      <c r="N148" s="21" t="e">
        <v>#N/A</v>
      </c>
      <c r="O148" s="21">
        <v>2799.3892420000002</v>
      </c>
      <c r="P148" s="21">
        <v>2799.3892420000002</v>
      </c>
      <c r="Q148" s="21">
        <v>2799.3892420000002</v>
      </c>
    </row>
    <row r="149" spans="1:17" x14ac:dyDescent="0.35">
      <c r="A149" s="21" t="s">
        <v>1176</v>
      </c>
      <c r="B149" s="21">
        <v>2019</v>
      </c>
      <c r="C149" s="21">
        <v>110000517637</v>
      </c>
      <c r="D149" s="21" t="s">
        <v>533</v>
      </c>
      <c r="E149" s="21" t="s">
        <v>46</v>
      </c>
      <c r="F149" s="21">
        <v>365</v>
      </c>
      <c r="G149" s="21">
        <v>1.3436749999999999E-3</v>
      </c>
      <c r="H149" s="21">
        <v>18.169968000000001</v>
      </c>
      <c r="I149" s="21">
        <v>18.169968000000001</v>
      </c>
      <c r="J149" s="21">
        <v>7.3950322999999998E-2</v>
      </c>
      <c r="K149" s="21">
        <v>7.3950322999999998E-2</v>
      </c>
      <c r="L149" s="21">
        <v>18.169968000000001</v>
      </c>
      <c r="M149" s="21" t="s">
        <v>314</v>
      </c>
      <c r="N149" s="21" t="s">
        <v>565</v>
      </c>
      <c r="O149" s="21">
        <v>18169.968000000001</v>
      </c>
      <c r="P149" s="21">
        <v>18169.968000000001</v>
      </c>
      <c r="Q149" s="21">
        <v>18169.968000000001</v>
      </c>
    </row>
    <row r="150" spans="1:17" x14ac:dyDescent="0.35">
      <c r="A150" s="21" t="s">
        <v>1175</v>
      </c>
      <c r="B150" s="21">
        <v>2023</v>
      </c>
      <c r="C150" s="21">
        <v>110012876557</v>
      </c>
      <c r="D150" s="21" t="s">
        <v>48</v>
      </c>
      <c r="E150" s="21" t="s">
        <v>47</v>
      </c>
      <c r="F150" s="21">
        <v>365</v>
      </c>
      <c r="G150" s="21">
        <v>2.1763750684931498E-5</v>
      </c>
      <c r="H150" s="21">
        <v>8.4225373000000006E-2</v>
      </c>
      <c r="I150" s="21">
        <v>8.4225373000000006E-2</v>
      </c>
      <c r="J150" s="21">
        <v>0.25839898404642297</v>
      </c>
      <c r="K150" s="21">
        <v>0.25839898404642297</v>
      </c>
      <c r="L150" s="21">
        <v>8.4225373000000006E-2</v>
      </c>
      <c r="M150" s="21" t="s">
        <v>314</v>
      </c>
      <c r="N150" s="21" t="s">
        <v>565</v>
      </c>
      <c r="O150" s="21">
        <v>84.225373000000005</v>
      </c>
      <c r="P150" s="21">
        <v>84.225373000000005</v>
      </c>
      <c r="Q150" s="21">
        <v>84.225373000000005</v>
      </c>
    </row>
    <row r="151" spans="1:17" x14ac:dyDescent="0.35">
      <c r="A151" s="21" t="s">
        <v>1176</v>
      </c>
      <c r="B151" s="21">
        <v>2019</v>
      </c>
      <c r="C151" s="21">
        <v>110001177958</v>
      </c>
      <c r="D151" s="21" t="s">
        <v>50</v>
      </c>
      <c r="E151" s="21" t="s">
        <v>49</v>
      </c>
      <c r="F151" s="21">
        <v>365</v>
      </c>
      <c r="G151" s="21">
        <v>1.1355E-4</v>
      </c>
      <c r="H151" s="21">
        <v>0.37854100000000002</v>
      </c>
      <c r="I151" s="21">
        <v>0.37854100000000002</v>
      </c>
      <c r="J151" s="21">
        <v>0.29996750682224599</v>
      </c>
      <c r="K151" s="21">
        <v>0.29996750682224599</v>
      </c>
      <c r="L151" s="21">
        <v>0.37854100000000002</v>
      </c>
      <c r="M151" s="21" t="s">
        <v>314</v>
      </c>
      <c r="N151" s="21" t="s">
        <v>565</v>
      </c>
      <c r="O151" s="21">
        <v>378.541</v>
      </c>
      <c r="P151" s="21">
        <v>378.541</v>
      </c>
      <c r="Q151" s="21">
        <v>378.541</v>
      </c>
    </row>
    <row r="152" spans="1:17" x14ac:dyDescent="0.35">
      <c r="A152" s="21" t="s">
        <v>1176</v>
      </c>
      <c r="B152" s="21">
        <v>2019</v>
      </c>
      <c r="C152" s="21">
        <v>110030476465</v>
      </c>
      <c r="D152" s="21" t="s">
        <v>52</v>
      </c>
      <c r="E152" s="21" t="s">
        <v>51</v>
      </c>
      <c r="F152" s="21">
        <v>365</v>
      </c>
      <c r="G152" s="21">
        <v>1.14685501369863E-4</v>
      </c>
      <c r="H152" s="21">
        <v>11.72717115</v>
      </c>
      <c r="I152" s="21">
        <v>11.72717115</v>
      </c>
      <c r="J152" s="21">
        <v>9.7794690000000007E-3</v>
      </c>
      <c r="K152" s="21">
        <v>9.7794690000000007E-3</v>
      </c>
      <c r="L152" s="21">
        <v>11.72717115</v>
      </c>
      <c r="M152" s="21" t="s">
        <v>314</v>
      </c>
      <c r="N152" s="21" t="e">
        <v>#N/A</v>
      </c>
      <c r="O152" s="21">
        <v>11727.17115</v>
      </c>
      <c r="P152" s="21">
        <v>11727.17115</v>
      </c>
      <c r="Q152" s="21">
        <v>11727.17115</v>
      </c>
    </row>
    <row r="153" spans="1:17" x14ac:dyDescent="0.35">
      <c r="A153" s="21" t="s">
        <v>1176</v>
      </c>
      <c r="B153" s="21">
        <v>2023</v>
      </c>
      <c r="C153" s="21">
        <v>110013128169</v>
      </c>
      <c r="D153" s="21" t="s">
        <v>54</v>
      </c>
      <c r="E153" s="21" t="s">
        <v>53</v>
      </c>
      <c r="F153" s="21">
        <v>365</v>
      </c>
      <c r="G153" s="21">
        <v>5.6775013698630102E-6</v>
      </c>
      <c r="H153" s="21">
        <v>7.5708200000000003E-2</v>
      </c>
      <c r="I153" s="21">
        <v>7.5708200000000003E-2</v>
      </c>
      <c r="J153" s="21">
        <v>7.4991895000000003E-2</v>
      </c>
      <c r="K153" s="21">
        <v>7.4991895000000003E-2</v>
      </c>
      <c r="L153" s="21">
        <v>7.5708200000000003E-2</v>
      </c>
      <c r="M153" s="21" t="s">
        <v>314</v>
      </c>
      <c r="N153" s="21" t="s">
        <v>565</v>
      </c>
      <c r="O153" s="21">
        <v>75.708200000000005</v>
      </c>
      <c r="P153" s="21">
        <v>75.708200000000005</v>
      </c>
      <c r="Q153" s="21">
        <v>75.708200000000005</v>
      </c>
    </row>
    <row r="154" spans="1:17" x14ac:dyDescent="0.35">
      <c r="A154" s="21" t="s">
        <v>1176</v>
      </c>
      <c r="B154" s="21">
        <v>2019</v>
      </c>
      <c r="C154" s="21">
        <v>110002043217</v>
      </c>
      <c r="D154" s="21" t="s">
        <v>56</v>
      </c>
      <c r="E154" s="21" t="s">
        <v>55</v>
      </c>
      <c r="F154" s="21">
        <v>365</v>
      </c>
      <c r="G154" s="21">
        <v>1.1355000000000001E-5</v>
      </c>
      <c r="H154" s="21">
        <v>2.3848083</v>
      </c>
      <c r="I154" s="21">
        <v>2.3848083</v>
      </c>
      <c r="J154" s="21">
        <v>4.7613890000000004E-3</v>
      </c>
      <c r="K154" s="21">
        <v>4.7613890000000004E-3</v>
      </c>
      <c r="L154" s="21">
        <v>2.3848083</v>
      </c>
      <c r="M154" s="21" t="s">
        <v>314</v>
      </c>
      <c r="N154" s="21" t="s">
        <v>565</v>
      </c>
      <c r="O154" s="21">
        <v>2384.8083000000001</v>
      </c>
      <c r="P154" s="21">
        <v>2384.8083000000001</v>
      </c>
      <c r="Q154" s="21">
        <v>2384.8083000000001</v>
      </c>
    </row>
    <row r="155" spans="1:17" x14ac:dyDescent="0.35">
      <c r="A155" s="21" t="s">
        <v>1176</v>
      </c>
      <c r="B155" s="21">
        <v>2021</v>
      </c>
      <c r="C155" s="21">
        <v>110002043217</v>
      </c>
      <c r="D155" s="21" t="s">
        <v>56</v>
      </c>
      <c r="E155" s="21" t="s">
        <v>55</v>
      </c>
      <c r="F155" s="21">
        <v>365</v>
      </c>
      <c r="G155" s="21">
        <v>1.0673701369863E-5</v>
      </c>
      <c r="H155" s="21">
        <v>2.3848083</v>
      </c>
      <c r="I155" s="21">
        <v>2.3848083</v>
      </c>
      <c r="J155" s="21">
        <v>4.4757060000000003E-3</v>
      </c>
      <c r="K155" s="21">
        <v>4.4757060000000003E-3</v>
      </c>
      <c r="L155" s="21">
        <v>2.3848083</v>
      </c>
      <c r="M155" s="21" t="s">
        <v>314</v>
      </c>
      <c r="N155" s="21" t="s">
        <v>565</v>
      </c>
      <c r="O155" s="21">
        <v>2384.8083000000001</v>
      </c>
      <c r="P155" s="21">
        <v>2384.8083000000001</v>
      </c>
      <c r="Q155" s="21">
        <v>2384.8083000000001</v>
      </c>
    </row>
    <row r="156" spans="1:17" x14ac:dyDescent="0.35">
      <c r="A156" s="21" t="s">
        <v>1176</v>
      </c>
      <c r="B156" s="21">
        <v>2022</v>
      </c>
      <c r="C156" s="21">
        <v>110002043217</v>
      </c>
      <c r="D156" s="21" t="s">
        <v>56</v>
      </c>
      <c r="E156" s="21" t="s">
        <v>55</v>
      </c>
      <c r="F156" s="21">
        <v>365</v>
      </c>
      <c r="G156" s="21">
        <v>1.0295199999999999E-5</v>
      </c>
      <c r="H156" s="21">
        <v>2.3848083</v>
      </c>
      <c r="I156" s="21">
        <v>2.3848083</v>
      </c>
      <c r="J156" s="21">
        <v>4.3169929999999999E-3</v>
      </c>
      <c r="K156" s="21">
        <v>4.3169929999999999E-3</v>
      </c>
      <c r="L156" s="21">
        <v>2.3848083</v>
      </c>
      <c r="M156" s="21" t="s">
        <v>314</v>
      </c>
      <c r="N156" s="21" t="s">
        <v>565</v>
      </c>
      <c r="O156" s="21">
        <v>2384.8083000000001</v>
      </c>
      <c r="P156" s="21">
        <v>2384.8083000000001</v>
      </c>
      <c r="Q156" s="21">
        <v>2384.8083000000001</v>
      </c>
    </row>
    <row r="157" spans="1:17" x14ac:dyDescent="0.35">
      <c r="A157" s="21" t="s">
        <v>1176</v>
      </c>
      <c r="B157" s="21">
        <v>2023</v>
      </c>
      <c r="C157" s="21">
        <v>110002043217</v>
      </c>
      <c r="D157" s="21" t="s">
        <v>56</v>
      </c>
      <c r="E157" s="21" t="s">
        <v>55</v>
      </c>
      <c r="F157" s="21">
        <v>365</v>
      </c>
      <c r="G157" s="21">
        <v>1.0446599999999999E-5</v>
      </c>
      <c r="H157" s="21">
        <v>2.3848083</v>
      </c>
      <c r="I157" s="21">
        <v>2.3848083</v>
      </c>
      <c r="J157" s="21">
        <v>4.3804780000000001E-3</v>
      </c>
      <c r="K157" s="21">
        <v>4.3804780000000001E-3</v>
      </c>
      <c r="L157" s="21">
        <v>2.3848083</v>
      </c>
      <c r="M157" s="21" t="s">
        <v>314</v>
      </c>
      <c r="N157" s="21" t="s">
        <v>565</v>
      </c>
      <c r="O157" s="21">
        <v>2384.8083000000001</v>
      </c>
      <c r="P157" s="21">
        <v>2384.8083000000001</v>
      </c>
      <c r="Q157" s="21">
        <v>2384.8083000000001</v>
      </c>
    </row>
    <row r="158" spans="1:17" x14ac:dyDescent="0.35">
      <c r="A158" s="21" t="s">
        <v>1176</v>
      </c>
      <c r="B158" s="21">
        <v>2019</v>
      </c>
      <c r="C158" s="21">
        <v>110000525842</v>
      </c>
      <c r="D158" s="21" t="s">
        <v>58</v>
      </c>
      <c r="E158" s="21" t="s">
        <v>57</v>
      </c>
      <c r="F158" s="21">
        <v>365</v>
      </c>
      <c r="G158" s="21">
        <v>4.4594359999999998E-3</v>
      </c>
      <c r="H158" s="21">
        <v>24.605165</v>
      </c>
      <c r="I158" s="21">
        <v>24.605165</v>
      </c>
      <c r="J158" s="21">
        <v>0.18123985133102499</v>
      </c>
      <c r="K158" s="21">
        <v>0.18123985133102499</v>
      </c>
      <c r="L158" s="21">
        <v>24.605165</v>
      </c>
      <c r="M158" s="21" t="s">
        <v>314</v>
      </c>
      <c r="N158" s="21" t="s">
        <v>565</v>
      </c>
      <c r="O158" s="21">
        <v>24605.165000000001</v>
      </c>
      <c r="P158" s="21">
        <v>24605.165000000001</v>
      </c>
      <c r="Q158" s="21">
        <v>24605.165000000001</v>
      </c>
    </row>
    <row r="159" spans="1:17" x14ac:dyDescent="0.35">
      <c r="A159" s="21" t="s">
        <v>1176</v>
      </c>
      <c r="B159" s="21">
        <v>2020</v>
      </c>
      <c r="C159" s="21">
        <v>110000525842</v>
      </c>
      <c r="D159" s="21" t="s">
        <v>58</v>
      </c>
      <c r="E159" s="21" t="s">
        <v>57</v>
      </c>
      <c r="F159" s="21">
        <v>365</v>
      </c>
      <c r="G159" s="21">
        <v>6.5415869999999997E-3</v>
      </c>
      <c r="H159" s="21">
        <v>24.605165</v>
      </c>
      <c r="I159" s="21">
        <v>24.605165</v>
      </c>
      <c r="J159" s="21">
        <v>0.265862349777441</v>
      </c>
      <c r="K159" s="21">
        <v>0.265862349777441</v>
      </c>
      <c r="L159" s="21">
        <v>24.605165</v>
      </c>
      <c r="M159" s="21" t="s">
        <v>314</v>
      </c>
      <c r="N159" s="21" t="s">
        <v>565</v>
      </c>
      <c r="O159" s="21">
        <v>24605.165000000001</v>
      </c>
      <c r="P159" s="21">
        <v>24605.165000000001</v>
      </c>
      <c r="Q159" s="21">
        <v>24605.165000000001</v>
      </c>
    </row>
    <row r="160" spans="1:17" x14ac:dyDescent="0.35">
      <c r="A160" s="21" t="s">
        <v>1176</v>
      </c>
      <c r="B160" s="21">
        <v>2021</v>
      </c>
      <c r="C160" s="21">
        <v>110000525842</v>
      </c>
      <c r="D160" s="21" t="s">
        <v>58</v>
      </c>
      <c r="E160" s="21" t="s">
        <v>57</v>
      </c>
      <c r="F160" s="21">
        <v>365</v>
      </c>
      <c r="G160" s="21">
        <v>6.6034509999999998E-3</v>
      </c>
      <c r="H160" s="21">
        <v>24.605165</v>
      </c>
      <c r="I160" s="21">
        <v>24.605165</v>
      </c>
      <c r="J160" s="21">
        <v>0.26837661907654498</v>
      </c>
      <c r="K160" s="21">
        <v>0.26837661907654498</v>
      </c>
      <c r="L160" s="21">
        <v>24.605165</v>
      </c>
      <c r="M160" s="21" t="s">
        <v>314</v>
      </c>
      <c r="N160" s="21" t="s">
        <v>565</v>
      </c>
      <c r="O160" s="21">
        <v>24605.165000000001</v>
      </c>
      <c r="P160" s="21">
        <v>24605.165000000001</v>
      </c>
      <c r="Q160" s="21">
        <v>24605.165000000001</v>
      </c>
    </row>
    <row r="161" spans="1:17" x14ac:dyDescent="0.35">
      <c r="A161" s="21" t="s">
        <v>1176</v>
      </c>
      <c r="B161" s="21">
        <v>2022</v>
      </c>
      <c r="C161" s="21">
        <v>110000525842</v>
      </c>
      <c r="D161" s="21" t="s">
        <v>58</v>
      </c>
      <c r="E161" s="21" t="s">
        <v>57</v>
      </c>
      <c r="F161" s="21">
        <v>365</v>
      </c>
      <c r="G161" s="21">
        <v>6.5669389999999999E-3</v>
      </c>
      <c r="H161" s="21">
        <v>24.605165</v>
      </c>
      <c r="I161" s="21">
        <v>24.605165</v>
      </c>
      <c r="J161" s="21">
        <v>0.26689269130482601</v>
      </c>
      <c r="K161" s="21">
        <v>0.26689269130482601</v>
      </c>
      <c r="L161" s="21">
        <v>24.605165</v>
      </c>
      <c r="M161" s="21" t="s">
        <v>314</v>
      </c>
      <c r="N161" s="21" t="s">
        <v>565</v>
      </c>
      <c r="O161" s="21">
        <v>24605.165000000001</v>
      </c>
      <c r="P161" s="21">
        <v>24605.165000000001</v>
      </c>
      <c r="Q161" s="21">
        <v>24605.165000000001</v>
      </c>
    </row>
    <row r="162" spans="1:17" x14ac:dyDescent="0.35">
      <c r="A162" s="21" t="s">
        <v>1176</v>
      </c>
      <c r="B162" s="21">
        <v>2023</v>
      </c>
      <c r="C162" s="21">
        <v>110000525842</v>
      </c>
      <c r="D162" s="21" t="s">
        <v>58</v>
      </c>
      <c r="E162" s="21" t="s">
        <v>57</v>
      </c>
      <c r="F162" s="21">
        <v>365</v>
      </c>
      <c r="G162" s="21">
        <v>6.6679979999999996E-3</v>
      </c>
      <c r="H162" s="21">
        <v>24.605165</v>
      </c>
      <c r="I162" s="21">
        <v>24.605165</v>
      </c>
      <c r="J162" s="21">
        <v>0.27099993865025701</v>
      </c>
      <c r="K162" s="21">
        <v>0.27099993865025701</v>
      </c>
      <c r="L162" s="21">
        <v>24.605165</v>
      </c>
      <c r="M162" s="21" t="s">
        <v>314</v>
      </c>
      <c r="N162" s="21" t="s">
        <v>565</v>
      </c>
      <c r="O162" s="21">
        <v>24605.165000000001</v>
      </c>
      <c r="P162" s="21">
        <v>24605.165000000001</v>
      </c>
      <c r="Q162" s="21">
        <v>24605.165000000001</v>
      </c>
    </row>
    <row r="163" spans="1:17" x14ac:dyDescent="0.35">
      <c r="A163" s="21" t="s">
        <v>1176</v>
      </c>
      <c r="B163" s="21">
        <v>2020</v>
      </c>
      <c r="C163" s="21">
        <v>110055992993</v>
      </c>
      <c r="D163" s="21" t="s">
        <v>60</v>
      </c>
      <c r="E163" s="21" t="s">
        <v>59</v>
      </c>
      <c r="F163" s="21">
        <v>365</v>
      </c>
      <c r="G163" s="21">
        <v>7.20910024657534E-4</v>
      </c>
      <c r="H163" s="21">
        <v>12.794280669999999</v>
      </c>
      <c r="I163" s="21">
        <v>12.794280669999999</v>
      </c>
      <c r="J163" s="21">
        <v>5.6346272000000003E-2</v>
      </c>
      <c r="K163" s="21">
        <v>5.6346272000000003E-2</v>
      </c>
      <c r="L163" s="21">
        <v>12.794280669999999</v>
      </c>
      <c r="M163" s="21" t="s">
        <v>314</v>
      </c>
      <c r="N163" s="21" t="e">
        <v>#N/A</v>
      </c>
      <c r="O163" s="21">
        <v>12794.28067</v>
      </c>
      <c r="P163" s="21">
        <v>12794.28067</v>
      </c>
      <c r="Q163" s="21">
        <v>12794.28067</v>
      </c>
    </row>
    <row r="164" spans="1:17" x14ac:dyDescent="0.35">
      <c r="A164" s="21" t="s">
        <v>1176</v>
      </c>
      <c r="B164" s="21">
        <v>2021</v>
      </c>
      <c r="C164" s="21">
        <v>110055992993</v>
      </c>
      <c r="D164" s="21" t="s">
        <v>60</v>
      </c>
      <c r="E164" s="21" t="s">
        <v>59</v>
      </c>
      <c r="F164" s="21">
        <v>365</v>
      </c>
      <c r="G164" s="21">
        <v>6.7552787397260304E-4</v>
      </c>
      <c r="H164" s="21">
        <v>12.794280669999999</v>
      </c>
      <c r="I164" s="21">
        <v>12.794280669999999</v>
      </c>
      <c r="J164" s="21">
        <v>5.2799207000000001E-2</v>
      </c>
      <c r="K164" s="21">
        <v>5.2799207000000001E-2</v>
      </c>
      <c r="L164" s="21">
        <v>12.794280669999999</v>
      </c>
      <c r="M164" s="21" t="s">
        <v>314</v>
      </c>
      <c r="N164" s="21" t="e">
        <v>#N/A</v>
      </c>
      <c r="O164" s="21">
        <v>12794.28067</v>
      </c>
      <c r="P164" s="21">
        <v>12794.28067</v>
      </c>
      <c r="Q164" s="21">
        <v>12794.28067</v>
      </c>
    </row>
    <row r="165" spans="1:17" x14ac:dyDescent="0.35">
      <c r="A165" s="21" t="s">
        <v>1176</v>
      </c>
      <c r="B165" s="21">
        <v>2023</v>
      </c>
      <c r="C165" s="21">
        <v>110055992993</v>
      </c>
      <c r="D165" s="21" t="s">
        <v>60</v>
      </c>
      <c r="E165" s="21" t="s">
        <v>59</v>
      </c>
      <c r="F165" s="21">
        <v>365</v>
      </c>
      <c r="G165" s="21">
        <v>3.2286049999999998E-3</v>
      </c>
      <c r="H165" s="21">
        <v>12.794280669999999</v>
      </c>
      <c r="I165" s="21">
        <v>12.794280669999999</v>
      </c>
      <c r="J165" s="21">
        <v>0.25234752021427997</v>
      </c>
      <c r="K165" s="21">
        <v>0.25234752021427997</v>
      </c>
      <c r="L165" s="21">
        <v>12.794280669999999</v>
      </c>
      <c r="M165" s="21" t="s">
        <v>314</v>
      </c>
      <c r="N165" s="21" t="e">
        <v>#N/A</v>
      </c>
      <c r="O165" s="21">
        <v>12794.28067</v>
      </c>
      <c r="P165" s="21">
        <v>12794.28067</v>
      </c>
      <c r="Q165" s="21">
        <v>12794.28067</v>
      </c>
    </row>
    <row r="166" spans="1:17" x14ac:dyDescent="0.35">
      <c r="A166" s="21" t="s">
        <v>1176</v>
      </c>
      <c r="B166" s="21">
        <v>2019</v>
      </c>
      <c r="C166" s="21">
        <v>110000730825</v>
      </c>
      <c r="D166" s="21" t="s">
        <v>62</v>
      </c>
      <c r="E166" s="21" t="s">
        <v>61</v>
      </c>
      <c r="F166" s="21">
        <v>365</v>
      </c>
      <c r="G166" s="21">
        <v>2.3325062465753401E-4</v>
      </c>
      <c r="H166" s="21">
        <v>7.9442127139999998</v>
      </c>
      <c r="I166" s="21">
        <v>7.9442127139999998</v>
      </c>
      <c r="J166" s="21">
        <v>2.9361075E-2</v>
      </c>
      <c r="K166" s="21">
        <v>2.9361075E-2</v>
      </c>
      <c r="L166" s="21">
        <v>7.9442127139999998</v>
      </c>
      <c r="M166" s="21" t="s">
        <v>314</v>
      </c>
      <c r="N166" s="21" t="e">
        <v>#N/A</v>
      </c>
      <c r="O166" s="21">
        <v>7944.2127140000002</v>
      </c>
      <c r="P166" s="21">
        <v>7944.2127140000002</v>
      </c>
      <c r="Q166" s="21">
        <v>7944.2127140000002</v>
      </c>
    </row>
    <row r="167" spans="1:17" x14ac:dyDescent="0.35">
      <c r="A167" s="21" t="s">
        <v>1176</v>
      </c>
      <c r="B167" s="21">
        <v>2020</v>
      </c>
      <c r="C167" s="21">
        <v>110000730825</v>
      </c>
      <c r="D167" s="21" t="s">
        <v>62</v>
      </c>
      <c r="E167" s="21" t="s">
        <v>61</v>
      </c>
      <c r="F167" s="21">
        <v>365</v>
      </c>
      <c r="G167" s="21">
        <v>2.24545126027397E-4</v>
      </c>
      <c r="H167" s="21">
        <v>7.9442127139999998</v>
      </c>
      <c r="I167" s="21">
        <v>7.9442127139999998</v>
      </c>
      <c r="J167" s="21">
        <v>2.8265245923196899E-2</v>
      </c>
      <c r="K167" s="21">
        <v>2.8265245923196899E-2</v>
      </c>
      <c r="L167" s="21">
        <v>7.9442127139999998</v>
      </c>
      <c r="M167" s="21" t="s">
        <v>314</v>
      </c>
      <c r="N167" s="21" t="e">
        <v>#N/A</v>
      </c>
      <c r="O167" s="21">
        <v>7944.2127140000002</v>
      </c>
      <c r="P167" s="21">
        <v>7944.2127140000002</v>
      </c>
      <c r="Q167" s="21">
        <v>7944.2127140000002</v>
      </c>
    </row>
    <row r="168" spans="1:17" x14ac:dyDescent="0.35">
      <c r="A168" s="21" t="s">
        <v>1176</v>
      </c>
      <c r="B168" s="21">
        <v>2021</v>
      </c>
      <c r="C168" s="21">
        <v>110000730825</v>
      </c>
      <c r="D168" s="21" t="s">
        <v>62</v>
      </c>
      <c r="E168" s="21" t="s">
        <v>61</v>
      </c>
      <c r="F168" s="21">
        <v>365</v>
      </c>
      <c r="G168" s="21">
        <v>2.17353624657534E-4</v>
      </c>
      <c r="H168" s="21">
        <v>7.9442127139999998</v>
      </c>
      <c r="I168" s="21">
        <v>7.9442127139999998</v>
      </c>
      <c r="J168" s="21">
        <v>2.7359996000000001E-2</v>
      </c>
      <c r="K168" s="21">
        <v>2.7359996000000001E-2</v>
      </c>
      <c r="L168" s="21">
        <v>7.9442127139999998</v>
      </c>
      <c r="M168" s="21" t="s">
        <v>314</v>
      </c>
      <c r="N168" s="21" t="e">
        <v>#N/A</v>
      </c>
      <c r="O168" s="21">
        <v>7944.2127140000002</v>
      </c>
      <c r="P168" s="21">
        <v>7944.2127140000002</v>
      </c>
      <c r="Q168" s="21">
        <v>7944.2127140000002</v>
      </c>
    </row>
    <row r="169" spans="1:17" x14ac:dyDescent="0.35">
      <c r="A169" s="21" t="s">
        <v>1176</v>
      </c>
      <c r="B169" s="21">
        <v>2022</v>
      </c>
      <c r="C169" s="21">
        <v>110000730825</v>
      </c>
      <c r="D169" s="21" t="s">
        <v>62</v>
      </c>
      <c r="E169" s="21" t="s">
        <v>61</v>
      </c>
      <c r="F169" s="21">
        <v>365</v>
      </c>
      <c r="G169" s="21">
        <v>2.0912124931506899E-4</v>
      </c>
      <c r="H169" s="21">
        <v>7.9442127139999998</v>
      </c>
      <c r="I169" s="21">
        <v>7.9442127139999998</v>
      </c>
      <c r="J169" s="21">
        <v>2.6323722000000001E-2</v>
      </c>
      <c r="K169" s="21">
        <v>2.6323722000000001E-2</v>
      </c>
      <c r="L169" s="21">
        <v>7.9442127139999998</v>
      </c>
      <c r="M169" s="21" t="s">
        <v>314</v>
      </c>
      <c r="N169" s="21" t="e">
        <v>#N/A</v>
      </c>
      <c r="O169" s="21">
        <v>7944.2127140000002</v>
      </c>
      <c r="P169" s="21">
        <v>7944.2127140000002</v>
      </c>
      <c r="Q169" s="21">
        <v>7944.2127140000002</v>
      </c>
    </row>
    <row r="170" spans="1:17" x14ac:dyDescent="0.35">
      <c r="A170" s="21" t="s">
        <v>1176</v>
      </c>
      <c r="B170" s="21">
        <v>2023</v>
      </c>
      <c r="C170" s="21">
        <v>110000730825</v>
      </c>
      <c r="D170" s="21" t="s">
        <v>62</v>
      </c>
      <c r="E170" s="21" t="s">
        <v>61</v>
      </c>
      <c r="F170" s="21">
        <v>365</v>
      </c>
      <c r="G170" s="21">
        <v>5.0643300000000004E-4</v>
      </c>
      <c r="H170" s="21">
        <v>7.9442127139999998</v>
      </c>
      <c r="I170" s="21">
        <v>7.9442127139999998</v>
      </c>
      <c r="J170" s="21">
        <v>6.3748671000000007E-2</v>
      </c>
      <c r="K170" s="21">
        <v>6.3748671000000007E-2</v>
      </c>
      <c r="L170" s="21">
        <v>7.9442127139999998</v>
      </c>
      <c r="M170" s="21" t="s">
        <v>314</v>
      </c>
      <c r="N170" s="21" t="e">
        <v>#N/A</v>
      </c>
      <c r="O170" s="21">
        <v>7944.2127140000002</v>
      </c>
      <c r="P170" s="21">
        <v>7944.2127140000002</v>
      </c>
      <c r="Q170" s="21">
        <v>7944.2127140000002</v>
      </c>
    </row>
    <row r="171" spans="1:17" x14ac:dyDescent="0.35">
      <c r="A171" s="21" t="s">
        <v>1176</v>
      </c>
      <c r="B171" s="21">
        <v>2020</v>
      </c>
      <c r="C171" s="21">
        <v>110070619860</v>
      </c>
      <c r="D171" s="21" t="s">
        <v>34</v>
      </c>
      <c r="E171" s="21" t="s">
        <v>300</v>
      </c>
      <c r="F171" s="21">
        <v>365</v>
      </c>
      <c r="G171" s="21">
        <v>1.4429664383561601E-4</v>
      </c>
      <c r="H171" s="21">
        <v>2.4465763200000001</v>
      </c>
      <c r="I171" s="21">
        <v>6.5279685510295504</v>
      </c>
      <c r="J171" s="21">
        <v>2.2104371782376099E-2</v>
      </c>
      <c r="K171" s="21">
        <v>5.89790077897984E-2</v>
      </c>
      <c r="L171" s="21">
        <v>1.34533067997421</v>
      </c>
      <c r="M171" s="21" t="s">
        <v>314</v>
      </c>
      <c r="N171" s="21" t="s">
        <v>579</v>
      </c>
      <c r="O171" s="21">
        <v>2446.5763200000001</v>
      </c>
      <c r="P171" s="21">
        <v>6527.9685510295503</v>
      </c>
      <c r="Q171" s="21">
        <v>1345.3306799742099</v>
      </c>
    </row>
    <row r="172" spans="1:17" x14ac:dyDescent="0.35">
      <c r="A172" s="21" t="s">
        <v>1176</v>
      </c>
      <c r="B172" s="21">
        <v>2021</v>
      </c>
      <c r="C172" s="21">
        <v>110070619860</v>
      </c>
      <c r="D172" s="21" t="s">
        <v>34</v>
      </c>
      <c r="E172" s="21" t="s">
        <v>300</v>
      </c>
      <c r="F172" s="21">
        <v>365</v>
      </c>
      <c r="G172" s="21">
        <v>3.4983666301369903E-4</v>
      </c>
      <c r="H172" s="21">
        <v>2.4465763200000001</v>
      </c>
      <c r="I172" s="21">
        <v>6.5279685510295504</v>
      </c>
      <c r="J172" s="21">
        <v>5.3590433268635197E-2</v>
      </c>
      <c r="K172" s="21">
        <v>0.142990292252031</v>
      </c>
      <c r="L172" s="21">
        <v>1.34533067997421</v>
      </c>
      <c r="M172" s="21" t="s">
        <v>314</v>
      </c>
      <c r="N172" s="21" t="s">
        <v>579</v>
      </c>
      <c r="O172" s="21">
        <v>2446.5763200000001</v>
      </c>
      <c r="P172" s="21">
        <v>6527.9685510295503</v>
      </c>
      <c r="Q172" s="21">
        <v>1345.3306799742099</v>
      </c>
    </row>
    <row r="173" spans="1:17" x14ac:dyDescent="0.35">
      <c r="A173" s="21" t="s">
        <v>1176</v>
      </c>
      <c r="B173" s="21">
        <v>2021</v>
      </c>
      <c r="C173" s="21">
        <v>110039757992</v>
      </c>
      <c r="D173" s="21" t="s">
        <v>35</v>
      </c>
      <c r="E173" s="21" t="s">
        <v>581</v>
      </c>
      <c r="F173" s="21">
        <v>365</v>
      </c>
      <c r="G173" s="21">
        <v>3.2742220273972601E-4</v>
      </c>
      <c r="H173" s="21">
        <v>2.4465763200000001</v>
      </c>
      <c r="I173" s="21">
        <v>5.6151437295004802</v>
      </c>
      <c r="J173" s="21">
        <v>5.8310564878248199E-2</v>
      </c>
      <c r="K173" s="21">
        <v>0.133828730403034</v>
      </c>
      <c r="L173" s="21">
        <v>1.34533067997421</v>
      </c>
      <c r="M173" s="21" t="s">
        <v>314</v>
      </c>
      <c r="N173" s="21" t="s">
        <v>582</v>
      </c>
      <c r="O173" s="21">
        <v>2446.5763200000001</v>
      </c>
      <c r="P173" s="21">
        <v>5615.1437295004798</v>
      </c>
      <c r="Q173" s="21">
        <v>1345.3306799742099</v>
      </c>
    </row>
    <row r="174" spans="1:17" x14ac:dyDescent="0.35">
      <c r="A174" s="21" t="s">
        <v>1176</v>
      </c>
      <c r="B174" s="21">
        <v>2022</v>
      </c>
      <c r="C174" s="21">
        <v>110039757992</v>
      </c>
      <c r="D174" s="21" t="s">
        <v>35</v>
      </c>
      <c r="E174" s="21" t="s">
        <v>581</v>
      </c>
      <c r="F174" s="21">
        <v>365</v>
      </c>
      <c r="G174" s="21">
        <v>1.3280424383561599E-4</v>
      </c>
      <c r="H174" s="21">
        <v>2.4465763200000001</v>
      </c>
      <c r="I174" s="21">
        <v>5.6151437295004802</v>
      </c>
      <c r="J174" s="21">
        <v>2.3651085392150901E-2</v>
      </c>
      <c r="K174" s="21">
        <v>5.42816681212775E-2</v>
      </c>
      <c r="L174" s="21">
        <v>1.34533067997421</v>
      </c>
      <c r="M174" s="21" t="s">
        <v>314</v>
      </c>
      <c r="N174" s="21" t="s">
        <v>582</v>
      </c>
      <c r="O174" s="21">
        <v>2446.5763200000001</v>
      </c>
      <c r="P174" s="21">
        <v>5615.1437295004798</v>
      </c>
      <c r="Q174" s="21">
        <v>1345.3306799742099</v>
      </c>
    </row>
    <row r="175" spans="1:17" x14ac:dyDescent="0.35">
      <c r="A175" s="21" t="s">
        <v>1177</v>
      </c>
      <c r="B175" s="21">
        <v>2021</v>
      </c>
      <c r="C175" s="21">
        <v>110056125376</v>
      </c>
      <c r="D175" s="21" t="s">
        <v>227</v>
      </c>
      <c r="E175" s="21" t="s">
        <v>226</v>
      </c>
      <c r="F175" s="21">
        <v>365</v>
      </c>
      <c r="G175" s="21">
        <v>3.40587671232877E-6</v>
      </c>
      <c r="H175" s="21">
        <v>5.5085574570000002</v>
      </c>
      <c r="I175" s="21">
        <v>14.628504039999999</v>
      </c>
      <c r="J175" s="21">
        <v>2.3282467592145999E-4</v>
      </c>
      <c r="K175" s="21">
        <v>6.18288315755107E-4</v>
      </c>
      <c r="L175" s="21">
        <v>3.1168465900000002</v>
      </c>
      <c r="M175" s="21" t="s">
        <v>314</v>
      </c>
      <c r="N175" s="21" t="e">
        <v>#N/A</v>
      </c>
      <c r="O175" s="21">
        <v>5508.5574569999999</v>
      </c>
      <c r="P175" s="21">
        <v>14628.50404</v>
      </c>
      <c r="Q175" s="21">
        <v>3116.8465900000001</v>
      </c>
    </row>
    <row r="176" spans="1:17" x14ac:dyDescent="0.35">
      <c r="A176" s="21" t="s">
        <v>1177</v>
      </c>
      <c r="B176" s="21">
        <v>2022</v>
      </c>
      <c r="C176" s="21">
        <v>110056125376</v>
      </c>
      <c r="D176" s="21" t="s">
        <v>227</v>
      </c>
      <c r="E176" s="21" t="s">
        <v>226</v>
      </c>
      <c r="F176" s="21">
        <v>365</v>
      </c>
      <c r="G176" s="21">
        <v>9.3923479452054805E-6</v>
      </c>
      <c r="H176" s="21">
        <v>5.5085574570000002</v>
      </c>
      <c r="I176" s="21">
        <v>14.628504039999999</v>
      </c>
      <c r="J176" s="21">
        <v>6.4205799304721501E-4</v>
      </c>
      <c r="K176" s="21">
        <v>1.7050469999999999E-3</v>
      </c>
      <c r="L176" s="21">
        <v>3.1168465900000002</v>
      </c>
      <c r="M176" s="21" t="s">
        <v>314</v>
      </c>
      <c r="N176" s="21" t="e">
        <v>#N/A</v>
      </c>
      <c r="O176" s="21">
        <v>5508.5574569999999</v>
      </c>
      <c r="P176" s="21">
        <v>14628.50404</v>
      </c>
      <c r="Q176" s="21">
        <v>3116.8465900000001</v>
      </c>
    </row>
    <row r="177" spans="1:17" x14ac:dyDescent="0.35">
      <c r="A177" s="21" t="s">
        <v>1177</v>
      </c>
      <c r="B177" s="21">
        <v>2023</v>
      </c>
      <c r="C177" s="21">
        <v>110056125376</v>
      </c>
      <c r="D177" s="21" t="s">
        <v>227</v>
      </c>
      <c r="E177" s="21" t="s">
        <v>226</v>
      </c>
      <c r="F177" s="21">
        <v>365</v>
      </c>
      <c r="G177" s="21">
        <v>1.2233794520547901E-5</v>
      </c>
      <c r="H177" s="21">
        <v>5.5085574570000002</v>
      </c>
      <c r="I177" s="21">
        <v>14.628504039999999</v>
      </c>
      <c r="J177" s="21">
        <v>8.3629839982926504E-4</v>
      </c>
      <c r="K177" s="21">
        <v>2.2208710000000001E-3</v>
      </c>
      <c r="L177" s="21">
        <v>3.1168465900000002</v>
      </c>
      <c r="M177" s="21" t="s">
        <v>314</v>
      </c>
      <c r="N177" s="21" t="e">
        <v>#N/A</v>
      </c>
      <c r="O177" s="21">
        <v>5508.5574569999999</v>
      </c>
      <c r="P177" s="21">
        <v>14628.50404</v>
      </c>
      <c r="Q177" s="21">
        <v>3116.8465900000001</v>
      </c>
    </row>
    <row r="178" spans="1:17" x14ac:dyDescent="0.35">
      <c r="A178" s="21" t="s">
        <v>1177</v>
      </c>
      <c r="B178" s="21">
        <v>2019</v>
      </c>
      <c r="C178" s="21">
        <v>110070162955</v>
      </c>
      <c r="D178" s="21" t="s">
        <v>521</v>
      </c>
      <c r="E178" s="21" t="s">
        <v>228</v>
      </c>
      <c r="F178" s="21">
        <v>365</v>
      </c>
      <c r="G178" s="21">
        <v>1.56579452054795E-6</v>
      </c>
      <c r="H178" s="21">
        <v>1.963325183</v>
      </c>
      <c r="I178" s="21">
        <v>26.538451649999999</v>
      </c>
      <c r="J178" s="21">
        <v>5.90009749324598E-5</v>
      </c>
      <c r="K178" s="21">
        <v>7.9752174224922805E-4</v>
      </c>
      <c r="L178" s="21">
        <v>1.0712690890000001</v>
      </c>
      <c r="M178" s="21" t="s">
        <v>314</v>
      </c>
      <c r="N178" s="21" t="e">
        <v>#N/A</v>
      </c>
      <c r="O178" s="21">
        <v>1963.3251829999999</v>
      </c>
      <c r="P178" s="21">
        <v>26538.451649999999</v>
      </c>
      <c r="Q178" s="21">
        <v>1071.2690889999999</v>
      </c>
    </row>
    <row r="179" spans="1:17" x14ac:dyDescent="0.35">
      <c r="A179" s="21" t="s">
        <v>1177</v>
      </c>
      <c r="B179" s="21">
        <v>2020</v>
      </c>
      <c r="C179" s="21">
        <v>110070162955</v>
      </c>
      <c r="D179" s="21" t="s">
        <v>521</v>
      </c>
      <c r="E179" s="21" t="s">
        <v>228</v>
      </c>
      <c r="F179" s="21">
        <v>365</v>
      </c>
      <c r="G179" s="21">
        <v>4.3242328767123296E-6</v>
      </c>
      <c r="H179" s="21">
        <v>1.963325183</v>
      </c>
      <c r="I179" s="21">
        <v>26.538451649999999</v>
      </c>
      <c r="J179" s="21">
        <v>1.6294216911152501E-4</v>
      </c>
      <c r="K179" s="21">
        <v>2.202505E-3</v>
      </c>
      <c r="L179" s="21">
        <v>1.0712690890000001</v>
      </c>
      <c r="M179" s="21" t="s">
        <v>314</v>
      </c>
      <c r="N179" s="21" t="e">
        <v>#N/A</v>
      </c>
      <c r="O179" s="21">
        <v>1963.3251829999999</v>
      </c>
      <c r="P179" s="21">
        <v>26538.451649999999</v>
      </c>
      <c r="Q179" s="21">
        <v>1071.2690889999999</v>
      </c>
    </row>
    <row r="180" spans="1:17" x14ac:dyDescent="0.35">
      <c r="A180" s="21" t="s">
        <v>1177</v>
      </c>
      <c r="B180" s="21">
        <v>2021</v>
      </c>
      <c r="C180" s="21">
        <v>110070162955</v>
      </c>
      <c r="D180" s="21" t="s">
        <v>521</v>
      </c>
      <c r="E180" s="21" t="s">
        <v>228</v>
      </c>
      <c r="F180" s="21">
        <v>365</v>
      </c>
      <c r="G180" s="21">
        <v>8.3793671232876694E-6</v>
      </c>
      <c r="H180" s="21">
        <v>1.963325183</v>
      </c>
      <c r="I180" s="21">
        <v>26.538451649999999</v>
      </c>
      <c r="J180" s="21">
        <v>3.1574438606284198E-4</v>
      </c>
      <c r="K180" s="21">
        <v>4.2679470000000002E-3</v>
      </c>
      <c r="L180" s="21">
        <v>1.0712690890000001</v>
      </c>
      <c r="M180" s="21" t="s">
        <v>314</v>
      </c>
      <c r="N180" s="21" t="e">
        <v>#N/A</v>
      </c>
      <c r="O180" s="21">
        <v>1963.3251829999999</v>
      </c>
      <c r="P180" s="21">
        <v>26538.451649999999</v>
      </c>
      <c r="Q180" s="21">
        <v>1071.2690889999999</v>
      </c>
    </row>
    <row r="181" spans="1:17" x14ac:dyDescent="0.35">
      <c r="A181" s="21" t="s">
        <v>1177</v>
      </c>
      <c r="B181" s="21">
        <v>2022</v>
      </c>
      <c r="C181" s="21">
        <v>110070162955</v>
      </c>
      <c r="D181" s="21" t="s">
        <v>521</v>
      </c>
      <c r="E181" s="21" t="s">
        <v>228</v>
      </c>
      <c r="F181" s="21">
        <v>365</v>
      </c>
      <c r="G181" s="21">
        <v>2.1641904109588999E-5</v>
      </c>
      <c r="H181" s="21">
        <v>1.963325183</v>
      </c>
      <c r="I181" s="21">
        <v>26.538451649999999</v>
      </c>
      <c r="J181" s="21">
        <v>8.1549234277158902E-4</v>
      </c>
      <c r="K181" s="21">
        <v>1.1023086902252101E-2</v>
      </c>
      <c r="L181" s="21">
        <v>1.0712690890000001</v>
      </c>
      <c r="M181" s="21" t="s">
        <v>314</v>
      </c>
      <c r="N181" s="21" t="e">
        <v>#N/A</v>
      </c>
      <c r="O181" s="21">
        <v>1963.3251829999999</v>
      </c>
      <c r="P181" s="21">
        <v>26538.451649999999</v>
      </c>
      <c r="Q181" s="21">
        <v>1071.2690889999999</v>
      </c>
    </row>
    <row r="182" spans="1:17" x14ac:dyDescent="0.35">
      <c r="A182" s="21" t="s">
        <v>1177</v>
      </c>
      <c r="B182" s="21">
        <v>2023</v>
      </c>
      <c r="C182" s="21">
        <v>110070162955</v>
      </c>
      <c r="D182" s="21" t="s">
        <v>521</v>
      </c>
      <c r="E182" s="21" t="s">
        <v>228</v>
      </c>
      <c r="F182" s="21">
        <v>365</v>
      </c>
      <c r="G182" s="21">
        <v>6.8693123287671199E-6</v>
      </c>
      <c r="H182" s="21">
        <v>1.963325183</v>
      </c>
      <c r="I182" s="21">
        <v>26.538451649999999</v>
      </c>
      <c r="J182" s="21">
        <v>2.5884374941546802E-4</v>
      </c>
      <c r="K182" s="21">
        <v>3.4988150000000002E-3</v>
      </c>
      <c r="L182" s="21">
        <v>1.0712690890000001</v>
      </c>
      <c r="M182" s="21" t="s">
        <v>314</v>
      </c>
      <c r="N182" s="21" t="e">
        <v>#N/A</v>
      </c>
      <c r="O182" s="21">
        <v>1963.3251829999999</v>
      </c>
      <c r="P182" s="21">
        <v>26538.451649999999</v>
      </c>
      <c r="Q182" s="21">
        <v>1071.2690889999999</v>
      </c>
    </row>
    <row r="183" spans="1:17" x14ac:dyDescent="0.35">
      <c r="A183" s="21" t="s">
        <v>1177</v>
      </c>
      <c r="B183" s="21">
        <v>2021</v>
      </c>
      <c r="C183" s="21">
        <v>110070097711</v>
      </c>
      <c r="D183" s="21" t="s">
        <v>784</v>
      </c>
      <c r="E183" s="21" t="s">
        <v>785</v>
      </c>
      <c r="F183" s="21">
        <v>365</v>
      </c>
      <c r="G183" s="21">
        <v>8.9803013698630101E-7</v>
      </c>
      <c r="H183" s="21">
        <v>5.5085574570000002</v>
      </c>
      <c r="I183" s="21">
        <v>14.628504039999999</v>
      </c>
      <c r="J183" s="21">
        <v>6.1389061692893501E-5</v>
      </c>
      <c r="K183" s="21">
        <v>1.63024556609667E-4</v>
      </c>
      <c r="L183" s="21">
        <v>3.1168465900000002</v>
      </c>
      <c r="M183" s="21" t="s">
        <v>314</v>
      </c>
      <c r="N183" s="21" t="e">
        <v>#N/A</v>
      </c>
      <c r="O183" s="21">
        <v>5508.5574569999999</v>
      </c>
      <c r="P183" s="21">
        <v>14628.50404</v>
      </c>
      <c r="Q183" s="21">
        <v>3116.8465900000001</v>
      </c>
    </row>
    <row r="184" spans="1:17" x14ac:dyDescent="0.35">
      <c r="A184" s="21" t="s">
        <v>1177</v>
      </c>
      <c r="B184" s="21">
        <v>2019</v>
      </c>
      <c r="C184" s="21">
        <v>110070053140</v>
      </c>
      <c r="D184" s="21" t="s">
        <v>609</v>
      </c>
      <c r="E184" s="21" t="s">
        <v>610</v>
      </c>
      <c r="F184" s="21">
        <v>365</v>
      </c>
      <c r="G184" s="21">
        <v>1.3737994520547899E-4</v>
      </c>
      <c r="H184" s="21" t="e">
        <v>#N/A</v>
      </c>
      <c r="I184" s="21" t="e">
        <v>#N/A</v>
      </c>
      <c r="J184" s="21">
        <v>1</v>
      </c>
      <c r="K184" s="21">
        <v>1</v>
      </c>
      <c r="L184" s="21" t="e">
        <v>#N/A</v>
      </c>
      <c r="M184" s="21" t="s">
        <v>314</v>
      </c>
      <c r="N184" s="21" t="s">
        <v>570</v>
      </c>
      <c r="O184" s="21" t="e">
        <v>#N/A</v>
      </c>
      <c r="P184" s="21" t="e">
        <v>#N/A</v>
      </c>
      <c r="Q184" s="21" t="e">
        <v>#N/A</v>
      </c>
    </row>
    <row r="185" spans="1:17" x14ac:dyDescent="0.35">
      <c r="A185" s="21" t="s">
        <v>1177</v>
      </c>
      <c r="B185" s="21">
        <v>2020</v>
      </c>
      <c r="C185" s="21">
        <v>110070053140</v>
      </c>
      <c r="D185" s="21" t="s">
        <v>609</v>
      </c>
      <c r="E185" s="21" t="s">
        <v>610</v>
      </c>
      <c r="F185" s="21">
        <v>365</v>
      </c>
      <c r="G185" s="21">
        <v>1.4961638356164399E-4</v>
      </c>
      <c r="H185" s="21" t="e">
        <v>#N/A</v>
      </c>
      <c r="I185" s="21" t="e">
        <v>#N/A</v>
      </c>
      <c r="J185" s="21">
        <v>1</v>
      </c>
      <c r="K185" s="21">
        <v>1</v>
      </c>
      <c r="L185" s="21" t="e">
        <v>#N/A</v>
      </c>
      <c r="M185" s="21" t="s">
        <v>314</v>
      </c>
      <c r="N185" s="21" t="s">
        <v>570</v>
      </c>
      <c r="O185" s="21" t="e">
        <v>#N/A</v>
      </c>
      <c r="P185" s="21" t="e">
        <v>#N/A</v>
      </c>
      <c r="Q185" s="21" t="e">
        <v>#N/A</v>
      </c>
    </row>
    <row r="186" spans="1:17" x14ac:dyDescent="0.35">
      <c r="A186" s="21" t="s">
        <v>1177</v>
      </c>
      <c r="B186" s="21">
        <v>2021</v>
      </c>
      <c r="C186" s="21">
        <v>110070053140</v>
      </c>
      <c r="D186" s="21" t="s">
        <v>609</v>
      </c>
      <c r="E186" s="21" t="s">
        <v>610</v>
      </c>
      <c r="F186" s="21">
        <v>365</v>
      </c>
      <c r="G186" s="21">
        <v>1.0742141095890401E-4</v>
      </c>
      <c r="H186" s="21" t="e">
        <v>#N/A</v>
      </c>
      <c r="I186" s="21" t="e">
        <v>#N/A</v>
      </c>
      <c r="J186" s="21">
        <v>1</v>
      </c>
      <c r="K186" s="21">
        <v>1</v>
      </c>
      <c r="L186" s="21" t="e">
        <v>#N/A</v>
      </c>
      <c r="M186" s="21" t="s">
        <v>314</v>
      </c>
      <c r="N186" s="21" t="s">
        <v>570</v>
      </c>
      <c r="O186" s="21" t="e">
        <v>#N/A</v>
      </c>
      <c r="P186" s="21" t="e">
        <v>#N/A</v>
      </c>
      <c r="Q186" s="21" t="e">
        <v>#N/A</v>
      </c>
    </row>
    <row r="187" spans="1:17" x14ac:dyDescent="0.35">
      <c r="A187" s="21" t="s">
        <v>1177</v>
      </c>
      <c r="B187" s="21">
        <v>2022</v>
      </c>
      <c r="C187" s="21">
        <v>110070053140</v>
      </c>
      <c r="D187" s="21" t="s">
        <v>609</v>
      </c>
      <c r="E187" s="21" t="s">
        <v>610</v>
      </c>
      <c r="F187" s="21">
        <v>365</v>
      </c>
      <c r="G187" s="21">
        <v>5.3570712328767102E-5</v>
      </c>
      <c r="H187" s="21" t="e">
        <v>#N/A</v>
      </c>
      <c r="I187" s="21" t="e">
        <v>#N/A</v>
      </c>
      <c r="J187" s="21">
        <v>5</v>
      </c>
      <c r="K187" s="21">
        <v>5</v>
      </c>
      <c r="L187" s="21" t="e">
        <v>#N/A</v>
      </c>
      <c r="M187" s="21" t="s">
        <v>314</v>
      </c>
      <c r="N187" s="21" t="s">
        <v>570</v>
      </c>
      <c r="O187" s="21" t="e">
        <v>#N/A</v>
      </c>
      <c r="P187" s="21" t="e">
        <v>#N/A</v>
      </c>
      <c r="Q187" s="21" t="e">
        <v>#N/A</v>
      </c>
    </row>
    <row r="188" spans="1:17" x14ac:dyDescent="0.35">
      <c r="A188" s="21" t="s">
        <v>1177</v>
      </c>
      <c r="B188" s="21">
        <v>2023</v>
      </c>
      <c r="C188" s="21">
        <v>110070053140</v>
      </c>
      <c r="D188" s="21" t="s">
        <v>609</v>
      </c>
      <c r="E188" s="21" t="s">
        <v>610</v>
      </c>
      <c r="F188" s="21">
        <v>365</v>
      </c>
      <c r="G188" s="21">
        <v>1.60898276712329E-4</v>
      </c>
      <c r="H188" s="21" t="e">
        <v>#N/A</v>
      </c>
      <c r="I188" s="21" t="e">
        <v>#N/A</v>
      </c>
      <c r="J188" s="21">
        <v>5</v>
      </c>
      <c r="K188" s="21">
        <v>5</v>
      </c>
      <c r="L188" s="21" t="e">
        <v>#N/A</v>
      </c>
      <c r="M188" s="21" t="s">
        <v>314</v>
      </c>
      <c r="N188" s="21" t="s">
        <v>570</v>
      </c>
      <c r="O188" s="21" t="e">
        <v>#N/A</v>
      </c>
      <c r="P188" s="21" t="e">
        <v>#N/A</v>
      </c>
      <c r="Q188" s="21" t="e">
        <v>#N/A</v>
      </c>
    </row>
    <row r="189" spans="1:17" x14ac:dyDescent="0.35">
      <c r="A189" s="21" t="s">
        <v>1175</v>
      </c>
      <c r="B189" s="21">
        <v>2023</v>
      </c>
      <c r="C189" s="21">
        <v>110012150858</v>
      </c>
      <c r="D189" s="21" t="s">
        <v>538</v>
      </c>
      <c r="E189" s="21" t="s">
        <v>583</v>
      </c>
      <c r="F189" s="21">
        <v>365</v>
      </c>
      <c r="G189" s="21">
        <v>4.9037753424657496E-6</v>
      </c>
      <c r="H189" s="21" t="e">
        <v>#N/A</v>
      </c>
      <c r="I189" s="21" t="e">
        <v>#N/A</v>
      </c>
      <c r="J189" s="21">
        <v>0.4</v>
      </c>
      <c r="K189" s="21">
        <v>0.4</v>
      </c>
      <c r="L189" s="21" t="e">
        <v>#N/A</v>
      </c>
      <c r="M189" s="21" t="s">
        <v>314</v>
      </c>
      <c r="N189" s="21" t="s">
        <v>570</v>
      </c>
      <c r="O189" s="21" t="e">
        <v>#N/A</v>
      </c>
      <c r="P189" s="21" t="e">
        <v>#N/A</v>
      </c>
      <c r="Q189" s="21" t="e">
        <v>#N/A</v>
      </c>
    </row>
    <row r="190" spans="1:17" x14ac:dyDescent="0.35">
      <c r="A190" s="21" t="s">
        <v>1177</v>
      </c>
      <c r="B190" s="21">
        <v>2019</v>
      </c>
      <c r="C190" s="21">
        <v>110031267304</v>
      </c>
      <c r="D190" s="21" t="s">
        <v>743</v>
      </c>
      <c r="E190" s="21" t="s">
        <v>744</v>
      </c>
      <c r="F190" s="21">
        <v>365</v>
      </c>
      <c r="G190" s="21">
        <v>1.63512E-5</v>
      </c>
      <c r="H190" s="21">
        <v>5.5085574570000002</v>
      </c>
      <c r="I190" s="21">
        <v>14.628504039999999</v>
      </c>
      <c r="J190" s="21">
        <v>1.1177629999999999E-3</v>
      </c>
      <c r="K190" s="21">
        <v>2.9683270000000002E-3</v>
      </c>
      <c r="L190" s="21">
        <v>3.1168465900000002</v>
      </c>
      <c r="M190" s="21" t="s">
        <v>314</v>
      </c>
      <c r="N190" s="21" t="e">
        <v>#N/A</v>
      </c>
      <c r="O190" s="21">
        <v>5508.5574569999999</v>
      </c>
      <c r="P190" s="21">
        <v>14628.50404</v>
      </c>
      <c r="Q190" s="21">
        <v>3116.8465900000001</v>
      </c>
    </row>
    <row r="191" spans="1:17" x14ac:dyDescent="0.35">
      <c r="A191" s="21" t="s">
        <v>1177</v>
      </c>
      <c r="B191" s="21">
        <v>2020</v>
      </c>
      <c r="C191" s="21">
        <v>110031267304</v>
      </c>
      <c r="D191" s="21" t="s">
        <v>743</v>
      </c>
      <c r="E191" s="21" t="s">
        <v>744</v>
      </c>
      <c r="F191" s="21">
        <v>365</v>
      </c>
      <c r="G191" s="21">
        <v>1.63512E-5</v>
      </c>
      <c r="H191" s="21">
        <v>5.5085574570000002</v>
      </c>
      <c r="I191" s="21">
        <v>14.628504039999999</v>
      </c>
      <c r="J191" s="21">
        <v>1.1177629999999999E-3</v>
      </c>
      <c r="K191" s="21">
        <v>2.9683270000000002E-3</v>
      </c>
      <c r="L191" s="21">
        <v>3.1168465900000002</v>
      </c>
      <c r="M191" s="21" t="s">
        <v>314</v>
      </c>
      <c r="N191" s="21" t="e">
        <v>#N/A</v>
      </c>
      <c r="O191" s="21">
        <v>5508.5574569999999</v>
      </c>
      <c r="P191" s="21">
        <v>14628.50404</v>
      </c>
      <c r="Q191" s="21">
        <v>3116.8465900000001</v>
      </c>
    </row>
    <row r="192" spans="1:17" x14ac:dyDescent="0.35">
      <c r="A192" s="21" t="s">
        <v>1177</v>
      </c>
      <c r="B192" s="21">
        <v>2019</v>
      </c>
      <c r="C192" s="21">
        <v>110000339027</v>
      </c>
      <c r="D192" s="21" t="s">
        <v>812</v>
      </c>
      <c r="E192" s="21" t="s">
        <v>813</v>
      </c>
      <c r="F192" s="21">
        <v>365</v>
      </c>
      <c r="G192" s="21">
        <v>2.50632876712329E-7</v>
      </c>
      <c r="H192" s="21">
        <v>205.84841080000001</v>
      </c>
      <c r="I192" s="21">
        <v>369.40624350000002</v>
      </c>
      <c r="J192" s="21">
        <v>6.7847493409333495E-7</v>
      </c>
      <c r="K192" s="21">
        <v>1.21756041612505E-6</v>
      </c>
      <c r="L192" s="21">
        <v>132.30534840000001</v>
      </c>
      <c r="M192" s="21" t="s">
        <v>314</v>
      </c>
      <c r="N192" s="21" t="e">
        <v>#N/A</v>
      </c>
      <c r="O192" s="21">
        <v>205848.41080000001</v>
      </c>
      <c r="P192" s="21">
        <v>369406.24349999998</v>
      </c>
      <c r="Q192" s="21">
        <v>132305.34839999999</v>
      </c>
    </row>
    <row r="193" spans="1:17" x14ac:dyDescent="0.35">
      <c r="A193" s="21" t="s">
        <v>1177</v>
      </c>
      <c r="B193" s="21">
        <v>2020</v>
      </c>
      <c r="C193" s="21">
        <v>110000339027</v>
      </c>
      <c r="D193" s="21" t="s">
        <v>812</v>
      </c>
      <c r="E193" s="21" t="s">
        <v>813</v>
      </c>
      <c r="F193" s="21">
        <v>365</v>
      </c>
      <c r="G193" s="21">
        <v>1.9279452054794501E-6</v>
      </c>
      <c r="H193" s="21">
        <v>205.84841080000001</v>
      </c>
      <c r="I193" s="21">
        <v>369.40624350000002</v>
      </c>
      <c r="J193" s="21">
        <v>5.2190379545641101E-6</v>
      </c>
      <c r="K193" s="21">
        <v>9.3658493548081002E-6</v>
      </c>
      <c r="L193" s="21">
        <v>132.30534840000001</v>
      </c>
      <c r="M193" s="21" t="s">
        <v>314</v>
      </c>
      <c r="N193" s="21" t="e">
        <v>#N/A</v>
      </c>
      <c r="O193" s="21">
        <v>205848.41080000001</v>
      </c>
      <c r="P193" s="21">
        <v>369406.24349999998</v>
      </c>
      <c r="Q193" s="21">
        <v>132305.34839999999</v>
      </c>
    </row>
    <row r="194" spans="1:17" x14ac:dyDescent="0.35">
      <c r="A194" s="21" t="s">
        <v>1177</v>
      </c>
      <c r="B194" s="21">
        <v>2021</v>
      </c>
      <c r="C194" s="21">
        <v>110000339027</v>
      </c>
      <c r="D194" s="21" t="s">
        <v>812</v>
      </c>
      <c r="E194" s="21" t="s">
        <v>813</v>
      </c>
      <c r="F194" s="21">
        <v>365</v>
      </c>
      <c r="G194" s="21">
        <v>9.6397260273972609E-7</v>
      </c>
      <c r="H194" s="21">
        <v>205.84841080000001</v>
      </c>
      <c r="I194" s="21">
        <v>369.40624350000002</v>
      </c>
      <c r="J194" s="21">
        <v>2.6095189772820601E-6</v>
      </c>
      <c r="K194" s="21">
        <v>4.6829246774040501E-6</v>
      </c>
      <c r="L194" s="21">
        <v>132.30534840000001</v>
      </c>
      <c r="M194" s="21" t="s">
        <v>314</v>
      </c>
      <c r="N194" s="21" t="e">
        <v>#N/A</v>
      </c>
      <c r="O194" s="21">
        <v>205848.41080000001</v>
      </c>
      <c r="P194" s="21">
        <v>369406.24349999998</v>
      </c>
      <c r="Q194" s="21">
        <v>132305.34839999999</v>
      </c>
    </row>
    <row r="195" spans="1:17" x14ac:dyDescent="0.35">
      <c r="A195" s="21" t="s">
        <v>1177</v>
      </c>
      <c r="B195" s="21">
        <v>2022</v>
      </c>
      <c r="C195" s="21">
        <v>110000339027</v>
      </c>
      <c r="D195" s="21" t="s">
        <v>812</v>
      </c>
      <c r="E195" s="21" t="s">
        <v>813</v>
      </c>
      <c r="F195" s="21">
        <v>365</v>
      </c>
      <c r="G195" s="21">
        <v>3.8558904109589001E-8</v>
      </c>
      <c r="H195" s="21">
        <v>205.84841080000001</v>
      </c>
      <c r="I195" s="21">
        <v>369.40624350000002</v>
      </c>
      <c r="J195" s="21">
        <v>1.04380759091282E-7</v>
      </c>
      <c r="K195" s="21">
        <v>1.87316987096162E-7</v>
      </c>
      <c r="L195" s="21">
        <v>132.30534840000001</v>
      </c>
      <c r="M195" s="21" t="s">
        <v>314</v>
      </c>
      <c r="N195" s="21" t="e">
        <v>#N/A</v>
      </c>
      <c r="O195" s="21">
        <v>205848.41080000001</v>
      </c>
      <c r="P195" s="21">
        <v>369406.24349999998</v>
      </c>
      <c r="Q195" s="21">
        <v>132305.34839999999</v>
      </c>
    </row>
    <row r="196" spans="1:17" x14ac:dyDescent="0.35">
      <c r="A196" s="21" t="s">
        <v>1177</v>
      </c>
      <c r="B196" s="21">
        <v>2023</v>
      </c>
      <c r="C196" s="21">
        <v>110000339027</v>
      </c>
      <c r="D196" s="21" t="s">
        <v>812</v>
      </c>
      <c r="E196" s="21" t="s">
        <v>813</v>
      </c>
      <c r="F196" s="21">
        <v>365</v>
      </c>
      <c r="G196" s="21">
        <v>1.34956164383562E-7</v>
      </c>
      <c r="H196" s="21">
        <v>205.84841080000001</v>
      </c>
      <c r="I196" s="21">
        <v>369.40624350000002</v>
      </c>
      <c r="J196" s="21">
        <v>3.6533265681948802E-7</v>
      </c>
      <c r="K196" s="21">
        <v>6.5560945483656702E-7</v>
      </c>
      <c r="L196" s="21">
        <v>132.30534840000001</v>
      </c>
      <c r="M196" s="21" t="s">
        <v>314</v>
      </c>
      <c r="N196" s="21" t="e">
        <v>#N/A</v>
      </c>
      <c r="O196" s="21">
        <v>205848.41080000001</v>
      </c>
      <c r="P196" s="21">
        <v>369406.24349999998</v>
      </c>
      <c r="Q196" s="21">
        <v>132305.34839999999</v>
      </c>
    </row>
    <row r="197" spans="1:17" x14ac:dyDescent="0.35">
      <c r="A197" s="21" t="s">
        <v>1177</v>
      </c>
      <c r="B197" s="21">
        <v>2019</v>
      </c>
      <c r="C197" s="21">
        <v>110000338536</v>
      </c>
      <c r="D197" s="21" t="s">
        <v>64</v>
      </c>
      <c r="E197" s="21" t="s">
        <v>63</v>
      </c>
      <c r="F197" s="21">
        <v>365</v>
      </c>
      <c r="G197" s="21">
        <v>1.16609589041096E-4</v>
      </c>
      <c r="H197" s="21">
        <v>1.3202933990000001</v>
      </c>
      <c r="I197" s="21">
        <v>1.39874688</v>
      </c>
      <c r="J197" s="21">
        <v>8.3367183999999997E-2</v>
      </c>
      <c r="K197" s="21">
        <v>8.8320966000000001E-2</v>
      </c>
      <c r="L197" s="21">
        <v>0.71041326400000004</v>
      </c>
      <c r="M197" s="21" t="s">
        <v>314</v>
      </c>
      <c r="N197" s="21" t="e">
        <v>#N/A</v>
      </c>
      <c r="O197" s="21">
        <v>1320.2933989999999</v>
      </c>
      <c r="P197" s="21">
        <v>1398.7468799999999</v>
      </c>
      <c r="Q197" s="21">
        <v>710.41326400000003</v>
      </c>
    </row>
    <row r="198" spans="1:17" x14ac:dyDescent="0.35">
      <c r="A198" s="21" t="s">
        <v>1177</v>
      </c>
      <c r="B198" s="21">
        <v>2020</v>
      </c>
      <c r="C198" s="21">
        <v>110000338536</v>
      </c>
      <c r="D198" s="21" t="s">
        <v>64</v>
      </c>
      <c r="E198" s="21" t="s">
        <v>63</v>
      </c>
      <c r="F198" s="21">
        <v>365</v>
      </c>
      <c r="G198" s="21">
        <v>2.89191780821918E-5</v>
      </c>
      <c r="H198" s="21">
        <v>1.3202933990000001</v>
      </c>
      <c r="I198" s="21">
        <v>1.39874688</v>
      </c>
      <c r="J198" s="21">
        <v>2.0675062000000001E-2</v>
      </c>
      <c r="K198" s="21">
        <v>2.1903599687838601E-2</v>
      </c>
      <c r="L198" s="21">
        <v>0.71041326400000004</v>
      </c>
      <c r="M198" s="21" t="s">
        <v>314</v>
      </c>
      <c r="N198" s="21" t="e">
        <v>#N/A</v>
      </c>
      <c r="O198" s="21">
        <v>1320.2933989999999</v>
      </c>
      <c r="P198" s="21">
        <v>1398.7468799999999</v>
      </c>
      <c r="Q198" s="21">
        <v>710.41326400000003</v>
      </c>
    </row>
    <row r="199" spans="1:17" x14ac:dyDescent="0.35">
      <c r="A199" s="21" t="s">
        <v>1177</v>
      </c>
      <c r="B199" s="21">
        <v>2019</v>
      </c>
      <c r="C199" s="21">
        <v>110000611703</v>
      </c>
      <c r="D199" s="21" t="s">
        <v>488</v>
      </c>
      <c r="E199" s="21" t="s">
        <v>177</v>
      </c>
      <c r="F199" s="21">
        <v>365</v>
      </c>
      <c r="G199" s="21">
        <v>5.7838356164383601E-5</v>
      </c>
      <c r="H199" s="21">
        <v>921.60880199999997</v>
      </c>
      <c r="I199" s="21">
        <v>1845.305505</v>
      </c>
      <c r="J199" s="21">
        <v>3.1343512501136501E-5</v>
      </c>
      <c r="K199" s="21">
        <v>6.2758033602616997E-5</v>
      </c>
      <c r="L199" s="21">
        <v>624.44136500000002</v>
      </c>
      <c r="M199" s="21" t="s">
        <v>314</v>
      </c>
      <c r="N199" s="21" t="e">
        <v>#N/A</v>
      </c>
      <c r="O199" s="21">
        <v>921608.80200000003</v>
      </c>
      <c r="P199" s="21">
        <v>1845305.5049999999</v>
      </c>
      <c r="Q199" s="21">
        <v>624441.36499999999</v>
      </c>
    </row>
    <row r="200" spans="1:17" x14ac:dyDescent="0.35">
      <c r="A200" s="21" t="s">
        <v>1177</v>
      </c>
      <c r="B200" s="21">
        <v>2020</v>
      </c>
      <c r="C200" s="21">
        <v>110000611703</v>
      </c>
      <c r="D200" s="21" t="s">
        <v>488</v>
      </c>
      <c r="E200" s="21" t="s">
        <v>177</v>
      </c>
      <c r="F200" s="21">
        <v>365</v>
      </c>
      <c r="G200" s="21">
        <v>3.8558904109588999E-5</v>
      </c>
      <c r="H200" s="21">
        <v>921.60880199999997</v>
      </c>
      <c r="I200" s="21">
        <v>1845.305505</v>
      </c>
      <c r="J200" s="21">
        <v>2.08956750007577E-5</v>
      </c>
      <c r="K200" s="21">
        <v>4.18386890684113E-5</v>
      </c>
      <c r="L200" s="21">
        <v>624.44136500000002</v>
      </c>
      <c r="M200" s="21" t="s">
        <v>314</v>
      </c>
      <c r="N200" s="21" t="e">
        <v>#N/A</v>
      </c>
      <c r="O200" s="21">
        <v>921608.80200000003</v>
      </c>
      <c r="P200" s="21">
        <v>1845305.5049999999</v>
      </c>
      <c r="Q200" s="21">
        <v>624441.36499999999</v>
      </c>
    </row>
    <row r="201" spans="1:17" x14ac:dyDescent="0.35">
      <c r="A201" s="21" t="s">
        <v>1177</v>
      </c>
      <c r="B201" s="21">
        <v>2021</v>
      </c>
      <c r="C201" s="21">
        <v>110000611703</v>
      </c>
      <c r="D201" s="21" t="s">
        <v>488</v>
      </c>
      <c r="E201" s="21" t="s">
        <v>177</v>
      </c>
      <c r="F201" s="21">
        <v>365</v>
      </c>
      <c r="G201" s="21">
        <v>1.92794520547945E-5</v>
      </c>
      <c r="H201" s="21">
        <v>921.60880199999997</v>
      </c>
      <c r="I201" s="21">
        <v>1845.305505</v>
      </c>
      <c r="J201" s="21">
        <v>1.0447837500378799E-5</v>
      </c>
      <c r="K201" s="21">
        <v>2.0919344534205701E-5</v>
      </c>
      <c r="L201" s="21">
        <v>624.44136500000002</v>
      </c>
      <c r="M201" s="21" t="s">
        <v>314</v>
      </c>
      <c r="N201" s="21" t="e">
        <v>#N/A</v>
      </c>
      <c r="O201" s="21">
        <v>921608.80200000003</v>
      </c>
      <c r="P201" s="21">
        <v>1845305.5049999999</v>
      </c>
      <c r="Q201" s="21">
        <v>624441.36499999999</v>
      </c>
    </row>
    <row r="202" spans="1:17" x14ac:dyDescent="0.35">
      <c r="A202" s="21" t="s">
        <v>1176</v>
      </c>
      <c r="B202" s="21">
        <v>2019</v>
      </c>
      <c r="C202" s="21">
        <v>110005726802</v>
      </c>
      <c r="D202" s="21" t="s">
        <v>530</v>
      </c>
      <c r="E202" s="21" t="s">
        <v>65</v>
      </c>
      <c r="F202" s="21">
        <v>365</v>
      </c>
      <c r="G202" s="21">
        <v>2.0790169999999998E-3</v>
      </c>
      <c r="H202" s="21">
        <v>226.02683110000001</v>
      </c>
      <c r="I202" s="21">
        <v>226.02683110000001</v>
      </c>
      <c r="J202" s="21">
        <v>9.1980959999999994E-3</v>
      </c>
      <c r="K202" s="21">
        <v>9.1980959999999994E-3</v>
      </c>
      <c r="L202" s="21">
        <v>226.02683110000001</v>
      </c>
      <c r="M202" s="21" t="s">
        <v>314</v>
      </c>
      <c r="N202" s="21" t="s">
        <v>565</v>
      </c>
      <c r="O202" s="21">
        <v>226026.83110000001</v>
      </c>
      <c r="P202" s="21">
        <v>226026.83110000001</v>
      </c>
      <c r="Q202" s="21">
        <v>226026.83110000001</v>
      </c>
    </row>
    <row r="203" spans="1:17" x14ac:dyDescent="0.35">
      <c r="A203" s="21" t="s">
        <v>1176</v>
      </c>
      <c r="B203" s="21">
        <v>2020</v>
      </c>
      <c r="C203" s="21">
        <v>110005726802</v>
      </c>
      <c r="D203" s="21" t="s">
        <v>530</v>
      </c>
      <c r="E203" s="21" t="s">
        <v>65</v>
      </c>
      <c r="F203" s="21">
        <v>365</v>
      </c>
      <c r="G203" s="21">
        <v>2.8575028602739701E-2</v>
      </c>
      <c r="H203" s="21">
        <v>226.02683110000001</v>
      </c>
      <c r="I203" s="21">
        <v>226.02683110000001</v>
      </c>
      <c r="J203" s="21">
        <v>0.12642317048676999</v>
      </c>
      <c r="K203" s="21">
        <v>0.12642317048676999</v>
      </c>
      <c r="L203" s="21">
        <v>226.02683110000001</v>
      </c>
      <c r="M203" s="21" t="s">
        <v>314</v>
      </c>
      <c r="N203" s="21" t="s">
        <v>565</v>
      </c>
      <c r="O203" s="21">
        <v>226026.83110000001</v>
      </c>
      <c r="P203" s="21">
        <v>226026.83110000001</v>
      </c>
      <c r="Q203" s="21">
        <v>226026.83110000001</v>
      </c>
    </row>
    <row r="204" spans="1:17" x14ac:dyDescent="0.35">
      <c r="A204" s="21" t="s">
        <v>1176</v>
      </c>
      <c r="B204" s="21">
        <v>2020</v>
      </c>
      <c r="C204" s="21">
        <v>110010731262</v>
      </c>
      <c r="D204" s="21" t="s">
        <v>67</v>
      </c>
      <c r="E204" s="21" t="s">
        <v>66</v>
      </c>
      <c r="F204" s="21">
        <v>365</v>
      </c>
      <c r="G204" s="21">
        <v>4.6366250136986299E-4</v>
      </c>
      <c r="H204" s="21">
        <v>1.74507401</v>
      </c>
      <c r="I204" s="21">
        <v>1.74507401</v>
      </c>
      <c r="J204" s="21">
        <v>0.265697900898692</v>
      </c>
      <c r="K204" s="21">
        <v>0.265697900898692</v>
      </c>
      <c r="L204" s="21">
        <v>1.74507401</v>
      </c>
      <c r="M204" s="21" t="s">
        <v>314</v>
      </c>
      <c r="N204" s="21" t="s">
        <v>565</v>
      </c>
      <c r="O204" s="21">
        <v>1745.07401</v>
      </c>
      <c r="P204" s="21">
        <v>1745.07401</v>
      </c>
      <c r="Q204" s="21">
        <v>1745.07401</v>
      </c>
    </row>
    <row r="205" spans="1:17" x14ac:dyDescent="0.35">
      <c r="A205" s="21" t="s">
        <v>1176</v>
      </c>
      <c r="B205" s="21">
        <v>2021</v>
      </c>
      <c r="C205" s="21">
        <v>110010731262</v>
      </c>
      <c r="D205" s="21" t="s">
        <v>67</v>
      </c>
      <c r="E205" s="21" t="s">
        <v>66</v>
      </c>
      <c r="F205" s="21">
        <v>365</v>
      </c>
      <c r="G205" s="21">
        <v>4.51361249315068E-4</v>
      </c>
      <c r="H205" s="21">
        <v>1.74507401</v>
      </c>
      <c r="I205" s="21">
        <v>1.74507401</v>
      </c>
      <c r="J205" s="21">
        <v>0.25864877175900902</v>
      </c>
      <c r="K205" s="21">
        <v>0.25864877175900902</v>
      </c>
      <c r="L205" s="21">
        <v>1.74507401</v>
      </c>
      <c r="M205" s="21" t="s">
        <v>314</v>
      </c>
      <c r="N205" s="21" t="s">
        <v>565</v>
      </c>
      <c r="O205" s="21">
        <v>1745.07401</v>
      </c>
      <c r="P205" s="21">
        <v>1745.07401</v>
      </c>
      <c r="Q205" s="21">
        <v>1745.07401</v>
      </c>
    </row>
    <row r="206" spans="1:17" x14ac:dyDescent="0.35">
      <c r="A206" s="21" t="s">
        <v>1176</v>
      </c>
      <c r="B206" s="21">
        <v>2022</v>
      </c>
      <c r="C206" s="21">
        <v>110010731262</v>
      </c>
      <c r="D206" s="21" t="s">
        <v>67</v>
      </c>
      <c r="E206" s="21" t="s">
        <v>66</v>
      </c>
      <c r="F206" s="21">
        <v>365</v>
      </c>
      <c r="G206" s="21">
        <v>1.1180890000000001E-3</v>
      </c>
      <c r="H206" s="21">
        <v>1.74507401</v>
      </c>
      <c r="I206" s="21">
        <v>1.74507401</v>
      </c>
      <c r="J206" s="21">
        <v>0.64071150770275898</v>
      </c>
      <c r="K206" s="21">
        <v>0.64071150770275898</v>
      </c>
      <c r="L206" s="21">
        <v>1.74507401</v>
      </c>
      <c r="M206" s="21" t="s">
        <v>314</v>
      </c>
      <c r="N206" s="21" t="s">
        <v>565</v>
      </c>
      <c r="O206" s="21">
        <v>1745.07401</v>
      </c>
      <c r="P206" s="21">
        <v>1745.07401</v>
      </c>
      <c r="Q206" s="21">
        <v>1745.07401</v>
      </c>
    </row>
    <row r="207" spans="1:17" x14ac:dyDescent="0.35">
      <c r="A207" s="21" t="s">
        <v>1176</v>
      </c>
      <c r="B207" s="21">
        <v>2023</v>
      </c>
      <c r="C207" s="21">
        <v>110010731262</v>
      </c>
      <c r="D207" s="21" t="s">
        <v>67</v>
      </c>
      <c r="E207" s="21" t="s">
        <v>66</v>
      </c>
      <c r="F207" s="21">
        <v>365</v>
      </c>
      <c r="G207" s="21">
        <v>1.6169519999999999E-4</v>
      </c>
      <c r="H207" s="21">
        <v>1.74507401</v>
      </c>
      <c r="I207" s="21">
        <v>1.74507401</v>
      </c>
      <c r="J207" s="21">
        <v>9.2658076000000006E-2</v>
      </c>
      <c r="K207" s="21">
        <v>9.2658076000000006E-2</v>
      </c>
      <c r="L207" s="21">
        <v>1.74507401</v>
      </c>
      <c r="M207" s="21" t="s">
        <v>314</v>
      </c>
      <c r="N207" s="21" t="s">
        <v>565</v>
      </c>
      <c r="O207" s="21">
        <v>1745.07401</v>
      </c>
      <c r="P207" s="21">
        <v>1745.07401</v>
      </c>
      <c r="Q207" s="21">
        <v>1745.07401</v>
      </c>
    </row>
    <row r="208" spans="1:17" x14ac:dyDescent="0.35">
      <c r="A208" s="21" t="s">
        <v>1176</v>
      </c>
      <c r="B208" s="21">
        <v>2019</v>
      </c>
      <c r="C208" s="21">
        <v>110020728943</v>
      </c>
      <c r="D208" s="21" t="s">
        <v>69</v>
      </c>
      <c r="E208" s="21" t="s">
        <v>68</v>
      </c>
      <c r="F208" s="21">
        <v>365</v>
      </c>
      <c r="G208" s="21">
        <v>7.10803835616438E-4</v>
      </c>
      <c r="H208" s="21">
        <v>149.35713695999999</v>
      </c>
      <c r="I208" s="21">
        <v>149.35713695999999</v>
      </c>
      <c r="J208" s="21">
        <v>4.7590890000000002E-3</v>
      </c>
      <c r="K208" s="21">
        <v>4.7590890000000002E-3</v>
      </c>
      <c r="L208" s="21">
        <v>149.35713695999999</v>
      </c>
      <c r="M208" s="21" t="s">
        <v>314</v>
      </c>
      <c r="N208" s="21" t="s">
        <v>565</v>
      </c>
      <c r="O208" s="21">
        <v>149357.13696</v>
      </c>
      <c r="P208" s="21">
        <v>149357.13696</v>
      </c>
      <c r="Q208" s="21">
        <v>149357.13696</v>
      </c>
    </row>
    <row r="209" spans="1:17" x14ac:dyDescent="0.35">
      <c r="A209" s="21" t="s">
        <v>1176</v>
      </c>
      <c r="B209" s="21">
        <v>2021</v>
      </c>
      <c r="C209" s="21">
        <v>110013786698</v>
      </c>
      <c r="D209" s="21" t="s">
        <v>71</v>
      </c>
      <c r="E209" s="21" t="s">
        <v>70</v>
      </c>
      <c r="F209" s="21">
        <v>365</v>
      </c>
      <c r="G209" s="21">
        <v>6.3171649999999996E-3</v>
      </c>
      <c r="H209" s="21">
        <v>11.9240415</v>
      </c>
      <c r="I209" s="21">
        <v>11.9240415</v>
      </c>
      <c r="J209" s="21">
        <v>0.529783882419396</v>
      </c>
      <c r="K209" s="21">
        <v>0.529783882419396</v>
      </c>
      <c r="L209" s="21">
        <v>11.9240415</v>
      </c>
      <c r="M209" s="21" t="s">
        <v>314</v>
      </c>
      <c r="N209" s="21" t="s">
        <v>565</v>
      </c>
      <c r="O209" s="21">
        <v>11924.041499999999</v>
      </c>
      <c r="P209" s="21">
        <v>11924.041499999999</v>
      </c>
      <c r="Q209" s="21">
        <v>11924.041499999999</v>
      </c>
    </row>
    <row r="210" spans="1:17" x14ac:dyDescent="0.35">
      <c r="A210" s="21" t="s">
        <v>1176</v>
      </c>
      <c r="B210" s="21">
        <v>2022</v>
      </c>
      <c r="C210" s="21">
        <v>110013786698</v>
      </c>
      <c r="D210" s="21" t="s">
        <v>71</v>
      </c>
      <c r="E210" s="21" t="s">
        <v>70</v>
      </c>
      <c r="F210" s="21">
        <v>365</v>
      </c>
      <c r="G210" s="21">
        <v>5.4882500000000001E-3</v>
      </c>
      <c r="H210" s="21">
        <v>11.9240415</v>
      </c>
      <c r="I210" s="21">
        <v>11.9240415</v>
      </c>
      <c r="J210" s="21">
        <v>0.46026760306059</v>
      </c>
      <c r="K210" s="21">
        <v>0.46026760306059</v>
      </c>
      <c r="L210" s="21">
        <v>11.9240415</v>
      </c>
      <c r="M210" s="21" t="s">
        <v>314</v>
      </c>
      <c r="N210" s="21" t="s">
        <v>565</v>
      </c>
      <c r="O210" s="21">
        <v>11924.041499999999</v>
      </c>
      <c r="P210" s="21">
        <v>11924.041499999999</v>
      </c>
      <c r="Q210" s="21">
        <v>11924.041499999999</v>
      </c>
    </row>
    <row r="211" spans="1:17" x14ac:dyDescent="0.35">
      <c r="A211" s="21" t="s">
        <v>1176</v>
      </c>
      <c r="B211" s="21">
        <v>2023</v>
      </c>
      <c r="C211" s="21">
        <v>110013786698</v>
      </c>
      <c r="D211" s="21" t="s">
        <v>71</v>
      </c>
      <c r="E211" s="21" t="s">
        <v>70</v>
      </c>
      <c r="F211" s="21">
        <v>365</v>
      </c>
      <c r="G211" s="21">
        <v>6.2168630000000004E-3</v>
      </c>
      <c r="H211" s="21">
        <v>11.9240415</v>
      </c>
      <c r="I211" s="21">
        <v>11.9240415</v>
      </c>
      <c r="J211" s="21">
        <v>0.52137209530592998</v>
      </c>
      <c r="K211" s="21">
        <v>0.52137209530592998</v>
      </c>
      <c r="L211" s="21">
        <v>11.9240415</v>
      </c>
      <c r="M211" s="21" t="s">
        <v>314</v>
      </c>
      <c r="N211" s="21" t="s">
        <v>565</v>
      </c>
      <c r="O211" s="21">
        <v>11924.041499999999</v>
      </c>
      <c r="P211" s="21">
        <v>11924.041499999999</v>
      </c>
      <c r="Q211" s="21">
        <v>11924.041499999999</v>
      </c>
    </row>
    <row r="212" spans="1:17" x14ac:dyDescent="0.35">
      <c r="A212" s="21" t="s">
        <v>1175</v>
      </c>
      <c r="B212" s="21">
        <v>2021</v>
      </c>
      <c r="C212" s="21">
        <v>110006777247</v>
      </c>
      <c r="D212" s="21" t="s">
        <v>518</v>
      </c>
      <c r="E212" s="21" t="s">
        <v>72</v>
      </c>
      <c r="F212" s="21">
        <v>365</v>
      </c>
      <c r="G212" s="21">
        <v>1.328535E-3</v>
      </c>
      <c r="H212" s="21">
        <v>15.037541225</v>
      </c>
      <c r="I212" s="21">
        <v>15.037541225</v>
      </c>
      <c r="J212" s="21">
        <v>8.8347887E-2</v>
      </c>
      <c r="K212" s="21">
        <v>8.8347887E-2</v>
      </c>
      <c r="L212" s="21">
        <v>15.037541225</v>
      </c>
      <c r="M212" s="21" t="s">
        <v>314</v>
      </c>
      <c r="N212" s="21" t="s">
        <v>565</v>
      </c>
      <c r="O212" s="21">
        <v>15037.541225000001</v>
      </c>
      <c r="P212" s="21">
        <v>15037.541225000001</v>
      </c>
      <c r="Q212" s="21">
        <v>15037.541225000001</v>
      </c>
    </row>
    <row r="213" spans="1:17" x14ac:dyDescent="0.35">
      <c r="A213" s="21" t="s">
        <v>1175</v>
      </c>
      <c r="B213" s="21">
        <v>2022</v>
      </c>
      <c r="C213" s="21">
        <v>110006777247</v>
      </c>
      <c r="D213" s="21" t="s">
        <v>518</v>
      </c>
      <c r="E213" s="21" t="s">
        <v>72</v>
      </c>
      <c r="F213" s="21">
        <v>365</v>
      </c>
      <c r="G213" s="21">
        <v>7.8538749999999997E-3</v>
      </c>
      <c r="H213" s="21">
        <v>15.037541225</v>
      </c>
      <c r="I213" s="21">
        <v>15.037541225</v>
      </c>
      <c r="J213" s="21">
        <v>0.52228451995482394</v>
      </c>
      <c r="K213" s="21">
        <v>0.52228451995482394</v>
      </c>
      <c r="L213" s="21">
        <v>15.037541225</v>
      </c>
      <c r="M213" s="21" t="s">
        <v>314</v>
      </c>
      <c r="N213" s="21" t="s">
        <v>565</v>
      </c>
      <c r="O213" s="21">
        <v>15037.541225000001</v>
      </c>
      <c r="P213" s="21">
        <v>15037.541225000001</v>
      </c>
      <c r="Q213" s="21">
        <v>15037.541225000001</v>
      </c>
    </row>
    <row r="214" spans="1:17" x14ac:dyDescent="0.35">
      <c r="A214" s="21" t="s">
        <v>1175</v>
      </c>
      <c r="B214" s="21">
        <v>2023</v>
      </c>
      <c r="C214" s="21">
        <v>110006777247</v>
      </c>
      <c r="D214" s="21" t="s">
        <v>518</v>
      </c>
      <c r="E214" s="21" t="s">
        <v>72</v>
      </c>
      <c r="F214" s="21">
        <v>365</v>
      </c>
      <c r="G214" s="21">
        <v>2.730878E-3</v>
      </c>
      <c r="H214" s="21">
        <v>15.037541225</v>
      </c>
      <c r="I214" s="21">
        <v>15.037541225</v>
      </c>
      <c r="J214" s="21">
        <v>0.181603991005508</v>
      </c>
      <c r="K214" s="21">
        <v>0.181603991005508</v>
      </c>
      <c r="L214" s="21">
        <v>15.037541225</v>
      </c>
      <c r="M214" s="21" t="s">
        <v>314</v>
      </c>
      <c r="N214" s="21" t="s">
        <v>565</v>
      </c>
      <c r="O214" s="21">
        <v>15037.541225000001</v>
      </c>
      <c r="P214" s="21">
        <v>15037.541225000001</v>
      </c>
      <c r="Q214" s="21">
        <v>15037.541225000001</v>
      </c>
    </row>
    <row r="215" spans="1:17" x14ac:dyDescent="0.35">
      <c r="A215" s="21" t="s">
        <v>1177</v>
      </c>
      <c r="B215" s="21">
        <v>2021</v>
      </c>
      <c r="C215" s="21">
        <v>110006777210</v>
      </c>
      <c r="D215" s="21" t="s">
        <v>1188</v>
      </c>
      <c r="E215" s="21" t="s">
        <v>1189</v>
      </c>
      <c r="F215" s="21">
        <v>365</v>
      </c>
      <c r="G215" s="21">
        <v>1.8476916999999999E-2</v>
      </c>
      <c r="H215" s="21" t="e">
        <v>#N/A</v>
      </c>
      <c r="I215" s="21" t="e">
        <v>#N/A</v>
      </c>
      <c r="J215" s="21" t="e">
        <v>#N/A</v>
      </c>
      <c r="K215" s="21">
        <v>0</v>
      </c>
      <c r="L215" s="21" t="e">
        <v>#N/A</v>
      </c>
      <c r="M215" s="21" t="s">
        <v>314</v>
      </c>
      <c r="N215" s="21" t="s">
        <v>1190</v>
      </c>
      <c r="O215" s="21" t="e">
        <v>#N/A</v>
      </c>
      <c r="P215" s="21" t="e">
        <v>#N/A</v>
      </c>
      <c r="Q215" s="21" t="e">
        <v>#N/A</v>
      </c>
    </row>
    <row r="216" spans="1:17" x14ac:dyDescent="0.35">
      <c r="A216" s="21" t="s">
        <v>1176</v>
      </c>
      <c r="B216" s="21">
        <v>2020</v>
      </c>
      <c r="C216" s="21">
        <v>110041973460</v>
      </c>
      <c r="D216" s="21" t="s">
        <v>74</v>
      </c>
      <c r="E216" s="21" t="s">
        <v>73</v>
      </c>
      <c r="F216" s="21">
        <v>365</v>
      </c>
      <c r="G216" s="21">
        <v>2.7138449999999999E-3</v>
      </c>
      <c r="H216" s="21">
        <v>4.2396592000000002</v>
      </c>
      <c r="I216" s="21">
        <v>4.2396592000000002</v>
      </c>
      <c r="J216" s="21">
        <v>0.64010923330818703</v>
      </c>
      <c r="K216" s="21">
        <v>0.64010923330818703</v>
      </c>
      <c r="L216" s="21">
        <v>4.2396592000000002</v>
      </c>
      <c r="M216" s="21" t="s">
        <v>314</v>
      </c>
      <c r="N216" s="21" t="s">
        <v>565</v>
      </c>
      <c r="O216" s="21">
        <v>4239.6592000000001</v>
      </c>
      <c r="P216" s="21">
        <v>4239.6592000000001</v>
      </c>
      <c r="Q216" s="21">
        <v>4239.6592000000001</v>
      </c>
    </row>
    <row r="217" spans="1:17" x14ac:dyDescent="0.35">
      <c r="A217" s="21" t="s">
        <v>1176</v>
      </c>
      <c r="B217" s="21">
        <v>2021</v>
      </c>
      <c r="C217" s="21">
        <v>110041973460</v>
      </c>
      <c r="D217" s="21" t="s">
        <v>74</v>
      </c>
      <c r="E217" s="21" t="s">
        <v>73</v>
      </c>
      <c r="F217" s="21">
        <v>365</v>
      </c>
      <c r="G217" s="21">
        <v>4.7880249999999996E-3</v>
      </c>
      <c r="H217" s="21">
        <v>4.2396592000000002</v>
      </c>
      <c r="I217" s="21">
        <v>4.2396592000000002</v>
      </c>
      <c r="J217" s="21">
        <v>1.12934195276828</v>
      </c>
      <c r="K217" s="21">
        <v>1.12934195276828</v>
      </c>
      <c r="L217" s="21">
        <v>4.2396592000000002</v>
      </c>
      <c r="M217" s="21" t="s">
        <v>314</v>
      </c>
      <c r="N217" s="21" t="s">
        <v>565</v>
      </c>
      <c r="O217" s="21">
        <v>4239.6592000000001</v>
      </c>
      <c r="P217" s="21">
        <v>4239.6592000000001</v>
      </c>
      <c r="Q217" s="21">
        <v>4239.6592000000001</v>
      </c>
    </row>
    <row r="218" spans="1:17" x14ac:dyDescent="0.35">
      <c r="A218" s="21" t="s">
        <v>1176</v>
      </c>
      <c r="B218" s="21">
        <v>2022</v>
      </c>
      <c r="C218" s="21">
        <v>110041973460</v>
      </c>
      <c r="D218" s="21" t="s">
        <v>74</v>
      </c>
      <c r="E218" s="21" t="s">
        <v>73</v>
      </c>
      <c r="F218" s="21">
        <v>365</v>
      </c>
      <c r="G218" s="21">
        <v>3.540868E-3</v>
      </c>
      <c r="H218" s="21">
        <v>4.2396592000000002</v>
      </c>
      <c r="I218" s="21">
        <v>4.2396592000000002</v>
      </c>
      <c r="J218" s="21">
        <v>0.83517738910945105</v>
      </c>
      <c r="K218" s="21">
        <v>0.83517738910945105</v>
      </c>
      <c r="L218" s="21">
        <v>4.2396592000000002</v>
      </c>
      <c r="M218" s="21" t="s">
        <v>314</v>
      </c>
      <c r="N218" s="21" t="s">
        <v>565</v>
      </c>
      <c r="O218" s="21">
        <v>4239.6592000000001</v>
      </c>
      <c r="P218" s="21">
        <v>4239.6592000000001</v>
      </c>
      <c r="Q218" s="21">
        <v>4239.6592000000001</v>
      </c>
    </row>
    <row r="219" spans="1:17" x14ac:dyDescent="0.35">
      <c r="A219" s="21" t="s">
        <v>1176</v>
      </c>
      <c r="B219" s="21">
        <v>2023</v>
      </c>
      <c r="C219" s="21">
        <v>110041973460</v>
      </c>
      <c r="D219" s="21" t="s">
        <v>74</v>
      </c>
      <c r="E219" s="21" t="s">
        <v>73</v>
      </c>
      <c r="F219" s="21">
        <v>365</v>
      </c>
      <c r="G219" s="21">
        <v>4.5268599999999997E-3</v>
      </c>
      <c r="H219" s="21">
        <v>4.2396592000000002</v>
      </c>
      <c r="I219" s="21">
        <v>4.2396592000000002</v>
      </c>
      <c r="J219" s="21">
        <v>1.06774148261728</v>
      </c>
      <c r="K219" s="21">
        <v>1.06774148261728</v>
      </c>
      <c r="L219" s="21">
        <v>4.2396592000000002</v>
      </c>
      <c r="M219" s="21" t="s">
        <v>314</v>
      </c>
      <c r="N219" s="21" t="s">
        <v>565</v>
      </c>
      <c r="O219" s="21">
        <v>4239.6592000000001</v>
      </c>
      <c r="P219" s="21">
        <v>4239.6592000000001</v>
      </c>
      <c r="Q219" s="21">
        <v>4239.6592000000001</v>
      </c>
    </row>
    <row r="220" spans="1:17" x14ac:dyDescent="0.35">
      <c r="A220" s="21" t="s">
        <v>1176</v>
      </c>
      <c r="B220" s="21">
        <v>2020</v>
      </c>
      <c r="C220" s="21">
        <v>110022302417</v>
      </c>
      <c r="D220" s="21" t="s">
        <v>522</v>
      </c>
      <c r="E220" s="21" t="s">
        <v>573</v>
      </c>
      <c r="F220" s="21">
        <v>365</v>
      </c>
      <c r="G220" s="21">
        <v>1.0598E-2</v>
      </c>
      <c r="H220" s="21">
        <v>18.548508999999999</v>
      </c>
      <c r="I220" s="21">
        <v>18.548508999999999</v>
      </c>
      <c r="J220" s="21">
        <v>0.57136667966142196</v>
      </c>
      <c r="K220" s="21">
        <v>0.57136667966142196</v>
      </c>
      <c r="L220" s="21">
        <v>18.548508999999999</v>
      </c>
      <c r="M220" s="21" t="s">
        <v>314</v>
      </c>
      <c r="N220" s="21" t="s">
        <v>565</v>
      </c>
      <c r="O220" s="21">
        <v>18548.508999999998</v>
      </c>
      <c r="P220" s="21">
        <v>18548.508999999998</v>
      </c>
      <c r="Q220" s="21">
        <v>18548.508999999998</v>
      </c>
    </row>
    <row r="221" spans="1:17" x14ac:dyDescent="0.35">
      <c r="A221" s="21" t="s">
        <v>1177</v>
      </c>
      <c r="B221" s="21">
        <v>2019</v>
      </c>
      <c r="C221" s="21">
        <v>110000746211</v>
      </c>
      <c r="D221" s="21" t="s">
        <v>76</v>
      </c>
      <c r="E221" s="21" t="s">
        <v>75</v>
      </c>
      <c r="F221" s="21">
        <v>365</v>
      </c>
      <c r="G221" s="21">
        <v>3.7455000000000002E-2</v>
      </c>
      <c r="H221" s="21">
        <v>5.6744376999999999E-2</v>
      </c>
      <c r="I221" s="21">
        <v>0.10308218099999999</v>
      </c>
      <c r="J221" s="21">
        <v>363.35086856573201</v>
      </c>
      <c r="K221" s="21">
        <v>660.06540172253597</v>
      </c>
      <c r="L221" s="21">
        <v>5.6744376999999999E-2</v>
      </c>
      <c r="M221" s="21" t="s">
        <v>314</v>
      </c>
      <c r="N221" s="21" t="e">
        <v>#N/A</v>
      </c>
      <c r="O221" s="21">
        <v>56.744377</v>
      </c>
      <c r="P221" s="21">
        <v>103.08218100000001</v>
      </c>
      <c r="Q221" s="21">
        <v>56.744377</v>
      </c>
    </row>
    <row r="222" spans="1:17" x14ac:dyDescent="0.35">
      <c r="A222" s="21" t="s">
        <v>1177</v>
      </c>
      <c r="B222" s="21">
        <v>2020</v>
      </c>
      <c r="C222" s="21">
        <v>110000746211</v>
      </c>
      <c r="D222" s="21" t="s">
        <v>76</v>
      </c>
      <c r="E222" s="21" t="s">
        <v>75</v>
      </c>
      <c r="F222" s="21">
        <v>365</v>
      </c>
      <c r="G222" s="21">
        <v>7.6900615000000005E-2</v>
      </c>
      <c r="H222" s="21">
        <v>5.6744376999999999E-2</v>
      </c>
      <c r="I222" s="21">
        <v>0.10308218099999999</v>
      </c>
      <c r="J222" s="21">
        <v>746.01269250657697</v>
      </c>
      <c r="K222" s="21">
        <v>1355.21120264058</v>
      </c>
      <c r="L222" s="21">
        <v>5.6744376999999999E-2</v>
      </c>
      <c r="M222" s="21" t="s">
        <v>314</v>
      </c>
      <c r="N222" s="21" t="e">
        <v>#N/A</v>
      </c>
      <c r="O222" s="21">
        <v>56.744377</v>
      </c>
      <c r="P222" s="21">
        <v>103.08218100000001</v>
      </c>
      <c r="Q222" s="21">
        <v>56.744377</v>
      </c>
    </row>
    <row r="223" spans="1:17" x14ac:dyDescent="0.35">
      <c r="A223" s="21" t="s">
        <v>1177</v>
      </c>
      <c r="B223" s="21">
        <v>2021</v>
      </c>
      <c r="C223" s="21">
        <v>110000746211</v>
      </c>
      <c r="D223" s="21" t="s">
        <v>76</v>
      </c>
      <c r="E223" s="21" t="s">
        <v>75</v>
      </c>
      <c r="F223" s="21">
        <v>365</v>
      </c>
      <c r="G223" s="21">
        <v>5.5748712328767103E-2</v>
      </c>
      <c r="H223" s="21">
        <v>5.6744376999999999E-2</v>
      </c>
      <c r="I223" s="21">
        <v>0.10308218099999999</v>
      </c>
      <c r="J223" s="21">
        <v>540.81812965101199</v>
      </c>
      <c r="K223" s="21">
        <v>982.4535095</v>
      </c>
      <c r="L223" s="21">
        <v>5.6744376999999999E-2</v>
      </c>
      <c r="M223" s="21" t="s">
        <v>314</v>
      </c>
      <c r="N223" s="21" t="e">
        <v>#N/A</v>
      </c>
      <c r="O223" s="21">
        <v>56.744377</v>
      </c>
      <c r="P223" s="21">
        <v>103.08218100000001</v>
      </c>
      <c r="Q223" s="21">
        <v>56.744377</v>
      </c>
    </row>
    <row r="224" spans="1:17" x14ac:dyDescent="0.35">
      <c r="A224" s="21" t="s">
        <v>1177</v>
      </c>
      <c r="B224" s="21">
        <v>2022</v>
      </c>
      <c r="C224" s="21">
        <v>110000746211</v>
      </c>
      <c r="D224" s="21" t="s">
        <v>76</v>
      </c>
      <c r="E224" s="21" t="s">
        <v>75</v>
      </c>
      <c r="F224" s="21">
        <v>365</v>
      </c>
      <c r="G224" s="21">
        <v>4.9580531999999997E-2</v>
      </c>
      <c r="H224" s="21">
        <v>5.6744376999999999E-2</v>
      </c>
      <c r="I224" s="21">
        <v>0.10308218099999999</v>
      </c>
      <c r="J224" s="21">
        <v>480.98062173179397</v>
      </c>
      <c r="K224" s="21">
        <v>873.75232803858796</v>
      </c>
      <c r="L224" s="21">
        <v>5.6744376999999999E-2</v>
      </c>
      <c r="M224" s="21" t="s">
        <v>314</v>
      </c>
      <c r="N224" s="21" t="e">
        <v>#N/A</v>
      </c>
      <c r="O224" s="21">
        <v>56.744377</v>
      </c>
      <c r="P224" s="21">
        <v>103.08218100000001</v>
      </c>
      <c r="Q224" s="21">
        <v>56.744377</v>
      </c>
    </row>
    <row r="225" spans="1:17" x14ac:dyDescent="0.35">
      <c r="A225" s="21" t="s">
        <v>1177</v>
      </c>
      <c r="B225" s="21">
        <v>2019</v>
      </c>
      <c r="C225" s="21">
        <v>110000432504</v>
      </c>
      <c r="D225" s="21" t="s">
        <v>336</v>
      </c>
      <c r="E225" s="21" t="s">
        <v>77</v>
      </c>
      <c r="F225" s="21">
        <v>365</v>
      </c>
      <c r="G225" s="21">
        <v>1.587134E-3</v>
      </c>
      <c r="H225" s="21">
        <v>12.110024449999999</v>
      </c>
      <c r="I225" s="21">
        <v>19.752695370000001</v>
      </c>
      <c r="J225" s="21">
        <v>8.0350262000000006E-2</v>
      </c>
      <c r="K225" s="21">
        <v>0.13105954105446399</v>
      </c>
      <c r="L225" s="21">
        <v>7.0447361900000001</v>
      </c>
      <c r="M225" s="21" t="s">
        <v>314</v>
      </c>
      <c r="N225" s="21" t="e">
        <v>#N/A</v>
      </c>
      <c r="O225" s="21">
        <v>12110.024450000001</v>
      </c>
      <c r="P225" s="21">
        <v>19752.695370000001</v>
      </c>
      <c r="Q225" s="21">
        <v>7044.7361899999996</v>
      </c>
    </row>
    <row r="226" spans="1:17" x14ac:dyDescent="0.35">
      <c r="A226" s="21" t="s">
        <v>1177</v>
      </c>
      <c r="B226" s="21">
        <v>2020</v>
      </c>
      <c r="C226" s="21">
        <v>110000432504</v>
      </c>
      <c r="D226" s="21" t="s">
        <v>336</v>
      </c>
      <c r="E226" s="21" t="s">
        <v>77</v>
      </c>
      <c r="F226" s="21">
        <v>365</v>
      </c>
      <c r="G226" s="21">
        <v>1.587134E-3</v>
      </c>
      <c r="H226" s="21">
        <v>12.110024449999999</v>
      </c>
      <c r="I226" s="21">
        <v>19.752695370000001</v>
      </c>
      <c r="J226" s="21">
        <v>8.0350262000000006E-2</v>
      </c>
      <c r="K226" s="21">
        <v>0.13105954105446399</v>
      </c>
      <c r="L226" s="21">
        <v>7.0447361900000001</v>
      </c>
      <c r="M226" s="21" t="s">
        <v>314</v>
      </c>
      <c r="N226" s="21" t="e">
        <v>#N/A</v>
      </c>
      <c r="O226" s="21">
        <v>12110.024450000001</v>
      </c>
      <c r="P226" s="21">
        <v>19752.695370000001</v>
      </c>
      <c r="Q226" s="21">
        <v>7044.7361899999996</v>
      </c>
    </row>
    <row r="227" spans="1:17" x14ac:dyDescent="0.35">
      <c r="A227" s="21" t="s">
        <v>1177</v>
      </c>
      <c r="B227" s="21">
        <v>2021</v>
      </c>
      <c r="C227" s="21">
        <v>110000432504</v>
      </c>
      <c r="D227" s="21" t="s">
        <v>336</v>
      </c>
      <c r="E227" s="21" t="s">
        <v>77</v>
      </c>
      <c r="F227" s="21">
        <v>365</v>
      </c>
      <c r="G227" s="21">
        <v>9.0426849315068496E-4</v>
      </c>
      <c r="H227" s="21">
        <v>12.110024449999999</v>
      </c>
      <c r="I227" s="21">
        <v>19.752695370000001</v>
      </c>
      <c r="J227" s="21">
        <v>4.57794987576262E-2</v>
      </c>
      <c r="K227" s="21">
        <v>7.4671071000000006E-2</v>
      </c>
      <c r="L227" s="21">
        <v>7.0447361900000001</v>
      </c>
      <c r="M227" s="21" t="s">
        <v>314</v>
      </c>
      <c r="N227" s="21" t="e">
        <v>#N/A</v>
      </c>
      <c r="O227" s="21">
        <v>12110.024450000001</v>
      </c>
      <c r="P227" s="21">
        <v>19752.695370000001</v>
      </c>
      <c r="Q227" s="21">
        <v>7044.7361899999996</v>
      </c>
    </row>
    <row r="228" spans="1:17" x14ac:dyDescent="0.35">
      <c r="A228" s="21" t="s">
        <v>1177</v>
      </c>
      <c r="B228" s="21">
        <v>2022</v>
      </c>
      <c r="C228" s="21">
        <v>110000432504</v>
      </c>
      <c r="D228" s="21" t="s">
        <v>336</v>
      </c>
      <c r="E228" s="21" t="s">
        <v>77</v>
      </c>
      <c r="F228" s="21">
        <v>365</v>
      </c>
      <c r="G228" s="21">
        <v>1.136866E-3</v>
      </c>
      <c r="H228" s="21">
        <v>12.110024449999999</v>
      </c>
      <c r="I228" s="21">
        <v>19.752695370000001</v>
      </c>
      <c r="J228" s="21">
        <v>5.7554967999999998E-2</v>
      </c>
      <c r="K228" s="21">
        <v>9.3878073000000006E-2</v>
      </c>
      <c r="L228" s="21">
        <v>7.0447361900000001</v>
      </c>
      <c r="M228" s="21" t="s">
        <v>314</v>
      </c>
      <c r="N228" s="21" t="e">
        <v>#N/A</v>
      </c>
      <c r="O228" s="21">
        <v>12110.024450000001</v>
      </c>
      <c r="P228" s="21">
        <v>19752.695370000001</v>
      </c>
      <c r="Q228" s="21">
        <v>7044.7361899999996</v>
      </c>
    </row>
    <row r="229" spans="1:17" x14ac:dyDescent="0.35">
      <c r="A229" s="21" t="s">
        <v>1177</v>
      </c>
      <c r="B229" s="21">
        <v>2023</v>
      </c>
      <c r="C229" s="21">
        <v>110000432504</v>
      </c>
      <c r="D229" s="21" t="s">
        <v>336</v>
      </c>
      <c r="E229" s="21" t="s">
        <v>77</v>
      </c>
      <c r="F229" s="21">
        <v>365</v>
      </c>
      <c r="G229" s="21">
        <v>1.3619999999999999E-3</v>
      </c>
      <c r="H229" s="21">
        <v>12.110024449999999</v>
      </c>
      <c r="I229" s="21">
        <v>19.752695370000001</v>
      </c>
      <c r="J229" s="21">
        <v>6.8952614999999995E-2</v>
      </c>
      <c r="K229" s="21">
        <v>0.11246880678263201</v>
      </c>
      <c r="L229" s="21">
        <v>7.0447361900000001</v>
      </c>
      <c r="M229" s="21" t="s">
        <v>314</v>
      </c>
      <c r="N229" s="21" t="e">
        <v>#N/A</v>
      </c>
      <c r="O229" s="21">
        <v>12110.024450000001</v>
      </c>
      <c r="P229" s="21">
        <v>19752.695370000001</v>
      </c>
      <c r="Q229" s="21">
        <v>7044.7361899999996</v>
      </c>
    </row>
    <row r="230" spans="1:17" x14ac:dyDescent="0.35">
      <c r="A230" s="21" t="s">
        <v>1177</v>
      </c>
      <c r="B230" s="21">
        <v>2020</v>
      </c>
      <c r="C230" s="21">
        <v>110005812371</v>
      </c>
      <c r="D230" s="21" t="s">
        <v>650</v>
      </c>
      <c r="E230" s="21" t="s">
        <v>651</v>
      </c>
      <c r="F230" s="21">
        <v>365</v>
      </c>
      <c r="G230" s="21">
        <v>4.0118926027397298E-5</v>
      </c>
      <c r="H230" s="21">
        <v>4.9178459659999998</v>
      </c>
      <c r="I230" s="21">
        <v>4.9178459659999998</v>
      </c>
      <c r="J230" s="21">
        <v>8.1578250000000005E-3</v>
      </c>
      <c r="K230" s="21">
        <v>8.1578250000000005E-3</v>
      </c>
      <c r="L230" s="21">
        <v>4.9178459659999998</v>
      </c>
      <c r="M230" s="21" t="s">
        <v>314</v>
      </c>
      <c r="N230" s="21" t="e">
        <v>#N/A</v>
      </c>
      <c r="O230" s="21">
        <v>4917.8459659999999</v>
      </c>
      <c r="P230" s="21">
        <v>4917.8459659999999</v>
      </c>
      <c r="Q230" s="21">
        <v>4917.8459659999999</v>
      </c>
    </row>
    <row r="231" spans="1:17" x14ac:dyDescent="0.35">
      <c r="A231" s="21" t="s">
        <v>1177</v>
      </c>
      <c r="B231" s="21">
        <v>2021</v>
      </c>
      <c r="C231" s="21">
        <v>110005812371</v>
      </c>
      <c r="D231" s="21" t="s">
        <v>650</v>
      </c>
      <c r="E231" s="21" t="s">
        <v>651</v>
      </c>
      <c r="F231" s="21">
        <v>365</v>
      </c>
      <c r="G231" s="21">
        <v>6.0467709589041099E-5</v>
      </c>
      <c r="H231" s="21">
        <v>4.9178459659999998</v>
      </c>
      <c r="I231" s="21">
        <v>4.9178459659999998</v>
      </c>
      <c r="J231" s="21">
        <v>1.22955680204485E-2</v>
      </c>
      <c r="K231" s="21">
        <v>1.22955680204485E-2</v>
      </c>
      <c r="L231" s="21">
        <v>4.9178459659999998</v>
      </c>
      <c r="M231" s="21" t="s">
        <v>314</v>
      </c>
      <c r="N231" s="21" t="e">
        <v>#N/A</v>
      </c>
      <c r="O231" s="21">
        <v>4917.8459659999999</v>
      </c>
      <c r="P231" s="21">
        <v>4917.8459659999999</v>
      </c>
      <c r="Q231" s="21">
        <v>4917.8459659999999</v>
      </c>
    </row>
    <row r="232" spans="1:17" x14ac:dyDescent="0.35">
      <c r="A232" s="21" t="s">
        <v>1177</v>
      </c>
      <c r="B232" s="21">
        <v>2022</v>
      </c>
      <c r="C232" s="21">
        <v>110005812371</v>
      </c>
      <c r="D232" s="21" t="s">
        <v>650</v>
      </c>
      <c r="E232" s="21" t="s">
        <v>651</v>
      </c>
      <c r="F232" s="21">
        <v>365</v>
      </c>
      <c r="G232" s="21">
        <v>4.1179764383561601E-5</v>
      </c>
      <c r="H232" s="21">
        <v>4.9178459659999998</v>
      </c>
      <c r="I232" s="21">
        <v>4.9178459659999998</v>
      </c>
      <c r="J232" s="21">
        <v>8.3735370000000003E-3</v>
      </c>
      <c r="K232" s="21">
        <v>8.3735370000000003E-3</v>
      </c>
      <c r="L232" s="21">
        <v>4.9178459659999998</v>
      </c>
      <c r="M232" s="21" t="s">
        <v>314</v>
      </c>
      <c r="N232" s="21" t="e">
        <v>#N/A</v>
      </c>
      <c r="O232" s="21">
        <v>4917.8459659999999</v>
      </c>
      <c r="P232" s="21">
        <v>4917.8459659999999</v>
      </c>
      <c r="Q232" s="21">
        <v>4917.8459659999999</v>
      </c>
    </row>
    <row r="233" spans="1:17" x14ac:dyDescent="0.35">
      <c r="A233" s="21" t="s">
        <v>1177</v>
      </c>
      <c r="B233" s="21">
        <v>2023</v>
      </c>
      <c r="C233" s="21">
        <v>110005812371</v>
      </c>
      <c r="D233" s="21" t="s">
        <v>650</v>
      </c>
      <c r="E233" s="21" t="s">
        <v>651</v>
      </c>
      <c r="F233" s="21">
        <v>365</v>
      </c>
      <c r="G233" s="21">
        <v>3.93474082191781E-5</v>
      </c>
      <c r="H233" s="21">
        <v>4.9178459659999998</v>
      </c>
      <c r="I233" s="21">
        <v>4.9178459659999998</v>
      </c>
      <c r="J233" s="21">
        <v>8.0009439999999994E-3</v>
      </c>
      <c r="K233" s="21">
        <v>8.0009439999999994E-3</v>
      </c>
      <c r="L233" s="21">
        <v>4.9178459659999998</v>
      </c>
      <c r="M233" s="21" t="s">
        <v>314</v>
      </c>
      <c r="N233" s="21" t="e">
        <v>#N/A</v>
      </c>
      <c r="O233" s="21">
        <v>4917.8459659999999</v>
      </c>
      <c r="P233" s="21">
        <v>4917.8459659999999</v>
      </c>
      <c r="Q233" s="21">
        <v>4917.8459659999999</v>
      </c>
    </row>
    <row r="234" spans="1:17" x14ac:dyDescent="0.35">
      <c r="A234" s="21" t="s">
        <v>1177</v>
      </c>
      <c r="B234" s="21">
        <v>2019</v>
      </c>
      <c r="C234" s="21">
        <v>110018199377</v>
      </c>
      <c r="D234" s="21" t="s">
        <v>480</v>
      </c>
      <c r="E234" s="21" t="s">
        <v>79</v>
      </c>
      <c r="F234" s="21">
        <v>365</v>
      </c>
      <c r="G234" s="21">
        <v>1.6136029999999999E-3</v>
      </c>
      <c r="H234" s="21">
        <v>654.08312960000001</v>
      </c>
      <c r="I234" s="21">
        <v>948.76647209999999</v>
      </c>
      <c r="J234" s="21">
        <v>1.7007369999999999E-3</v>
      </c>
      <c r="K234" s="21">
        <v>2.4669689999999998E-3</v>
      </c>
      <c r="L234" s="21">
        <v>437.86097239999998</v>
      </c>
      <c r="M234" s="21" t="s">
        <v>314</v>
      </c>
      <c r="N234" s="21" t="e">
        <v>#N/A</v>
      </c>
      <c r="O234" s="21">
        <v>654083.12959999999</v>
      </c>
      <c r="P234" s="21">
        <v>948766.47210000001</v>
      </c>
      <c r="Q234" s="21">
        <v>437860.97240000003</v>
      </c>
    </row>
    <row r="235" spans="1:17" x14ac:dyDescent="0.35">
      <c r="A235" s="21" t="s">
        <v>1177</v>
      </c>
      <c r="B235" s="21">
        <v>2019</v>
      </c>
      <c r="C235" s="21">
        <v>110000547196</v>
      </c>
      <c r="D235" s="21" t="s">
        <v>475</v>
      </c>
      <c r="E235" s="21" t="s">
        <v>80</v>
      </c>
      <c r="F235" s="21">
        <v>365</v>
      </c>
      <c r="G235" s="21">
        <v>1.59235835616438E-4</v>
      </c>
      <c r="H235" s="21">
        <v>1.2738386310000001</v>
      </c>
      <c r="I235" s="21">
        <v>2.1535255389999999</v>
      </c>
      <c r="J235" s="21">
        <v>7.3941930000000003E-2</v>
      </c>
      <c r="K235" s="21">
        <v>0.125004715464967</v>
      </c>
      <c r="L235" s="21">
        <v>1.1311045719999999</v>
      </c>
      <c r="M235" s="21" t="s">
        <v>314</v>
      </c>
      <c r="N235" s="21" t="e">
        <v>#N/A</v>
      </c>
      <c r="O235" s="21">
        <v>1273.8386310000001</v>
      </c>
      <c r="P235" s="21">
        <v>2153.5255390000002</v>
      </c>
      <c r="Q235" s="21">
        <v>1131.104572</v>
      </c>
    </row>
    <row r="236" spans="1:17" x14ac:dyDescent="0.35">
      <c r="A236" s="21" t="s">
        <v>1177</v>
      </c>
      <c r="B236" s="21">
        <v>2020</v>
      </c>
      <c r="C236" s="21">
        <v>110000547196</v>
      </c>
      <c r="D236" s="21" t="s">
        <v>475</v>
      </c>
      <c r="E236" s="21" t="s">
        <v>80</v>
      </c>
      <c r="F236" s="21">
        <v>365</v>
      </c>
      <c r="G236" s="21">
        <v>1.7015671232876699E-4</v>
      </c>
      <c r="H236" s="21">
        <v>1.2738386310000001</v>
      </c>
      <c r="I236" s="21">
        <v>2.1535255389999999</v>
      </c>
      <c r="J236" s="21">
        <v>7.9013091999999993E-2</v>
      </c>
      <c r="K236" s="21">
        <v>0.13357791810347999</v>
      </c>
      <c r="L236" s="21">
        <v>1.1311045719999999</v>
      </c>
      <c r="M236" s="21" t="s">
        <v>314</v>
      </c>
      <c r="N236" s="21" t="e">
        <v>#N/A</v>
      </c>
      <c r="O236" s="21">
        <v>1273.8386310000001</v>
      </c>
      <c r="P236" s="21">
        <v>2153.5255390000002</v>
      </c>
      <c r="Q236" s="21">
        <v>1131.104572</v>
      </c>
    </row>
    <row r="237" spans="1:17" x14ac:dyDescent="0.35">
      <c r="A237" s="21" t="s">
        <v>1177</v>
      </c>
      <c r="B237" s="21">
        <v>2021</v>
      </c>
      <c r="C237" s="21">
        <v>110000547196</v>
      </c>
      <c r="D237" s="21" t="s">
        <v>475</v>
      </c>
      <c r="E237" s="21" t="s">
        <v>80</v>
      </c>
      <c r="F237" s="21">
        <v>365</v>
      </c>
      <c r="G237" s="21">
        <v>2.6471309589041098E-4</v>
      </c>
      <c r="H237" s="21">
        <v>1.2738386310000001</v>
      </c>
      <c r="I237" s="21">
        <v>2.1535255389999999</v>
      </c>
      <c r="J237" s="21">
        <v>0.122920806415573</v>
      </c>
      <c r="K237" s="21">
        <v>0.20780740154080901</v>
      </c>
      <c r="L237" s="21">
        <v>1.1311045719999999</v>
      </c>
      <c r="M237" s="21" t="s">
        <v>314</v>
      </c>
      <c r="N237" s="21" t="e">
        <v>#N/A</v>
      </c>
      <c r="O237" s="21">
        <v>1273.8386310000001</v>
      </c>
      <c r="P237" s="21">
        <v>2153.5255390000002</v>
      </c>
      <c r="Q237" s="21">
        <v>1131.104572</v>
      </c>
    </row>
    <row r="238" spans="1:17" x14ac:dyDescent="0.35">
      <c r="A238" s="21" t="s">
        <v>1177</v>
      </c>
      <c r="B238" s="21">
        <v>2022</v>
      </c>
      <c r="C238" s="21">
        <v>110000547196</v>
      </c>
      <c r="D238" s="21" t="s">
        <v>475</v>
      </c>
      <c r="E238" s="21" t="s">
        <v>80</v>
      </c>
      <c r="F238" s="21">
        <v>365</v>
      </c>
      <c r="G238" s="21">
        <v>1.8309260273972601E-4</v>
      </c>
      <c r="H238" s="21">
        <v>1.2738386310000001</v>
      </c>
      <c r="I238" s="21">
        <v>2.1535255389999999</v>
      </c>
      <c r="J238" s="21">
        <v>8.5019936000000004E-2</v>
      </c>
      <c r="K238" s="21">
        <v>0.14373296450900799</v>
      </c>
      <c r="L238" s="21">
        <v>1.1311045719999999</v>
      </c>
      <c r="M238" s="21" t="s">
        <v>314</v>
      </c>
      <c r="N238" s="21" t="e">
        <v>#N/A</v>
      </c>
      <c r="O238" s="21">
        <v>1273.8386310000001</v>
      </c>
      <c r="P238" s="21">
        <v>2153.5255390000002</v>
      </c>
      <c r="Q238" s="21">
        <v>1131.104572</v>
      </c>
    </row>
    <row r="239" spans="1:17" x14ac:dyDescent="0.35">
      <c r="A239" s="21" t="s">
        <v>1177</v>
      </c>
      <c r="B239" s="21">
        <v>2023</v>
      </c>
      <c r="C239" s="21">
        <v>110000547196</v>
      </c>
      <c r="D239" s="21" t="s">
        <v>475</v>
      </c>
      <c r="E239" s="21" t="s">
        <v>80</v>
      </c>
      <c r="F239" s="21">
        <v>365</v>
      </c>
      <c r="G239" s="21">
        <v>1.21945643835616E-4</v>
      </c>
      <c r="H239" s="21">
        <v>1.2738386310000001</v>
      </c>
      <c r="I239" s="21">
        <v>2.1535255389999999</v>
      </c>
      <c r="J239" s="21">
        <v>5.6626049999999997E-2</v>
      </c>
      <c r="K239" s="21">
        <v>9.5730840999999997E-2</v>
      </c>
      <c r="L239" s="21">
        <v>1.1311045719999999</v>
      </c>
      <c r="M239" s="21" t="s">
        <v>314</v>
      </c>
      <c r="N239" s="21" t="e">
        <v>#N/A</v>
      </c>
      <c r="O239" s="21">
        <v>1273.8386310000001</v>
      </c>
      <c r="P239" s="21">
        <v>2153.5255390000002</v>
      </c>
      <c r="Q239" s="21">
        <v>1131.104572</v>
      </c>
    </row>
    <row r="240" spans="1:17" x14ac:dyDescent="0.35">
      <c r="A240" s="21" t="s">
        <v>1177</v>
      </c>
      <c r="B240" s="21">
        <v>2019</v>
      </c>
      <c r="C240" s="21">
        <v>110041049950</v>
      </c>
      <c r="D240" s="21" t="s">
        <v>617</v>
      </c>
      <c r="E240" s="21" t="s">
        <v>618</v>
      </c>
      <c r="F240" s="21">
        <v>365</v>
      </c>
      <c r="G240" s="21">
        <v>0.231455342465753</v>
      </c>
      <c r="H240" s="21">
        <v>157.40097800000001</v>
      </c>
      <c r="I240" s="21">
        <v>254.5561927</v>
      </c>
      <c r="J240" s="21">
        <v>0.90925048811728804</v>
      </c>
      <c r="K240" s="21">
        <v>1.4704822384633001</v>
      </c>
      <c r="L240" s="21">
        <v>100.2155461</v>
      </c>
      <c r="M240" s="21" t="s">
        <v>314</v>
      </c>
      <c r="N240" s="21" t="e">
        <v>#N/A</v>
      </c>
      <c r="O240" s="21">
        <v>157400.978</v>
      </c>
      <c r="P240" s="21">
        <v>254556.19270000001</v>
      </c>
      <c r="Q240" s="21">
        <v>100215.54610000001</v>
      </c>
    </row>
    <row r="241" spans="1:17" x14ac:dyDescent="0.35">
      <c r="A241" s="21" t="s">
        <v>1177</v>
      </c>
      <c r="B241" s="21">
        <v>2020</v>
      </c>
      <c r="C241" s="21">
        <v>110041049950</v>
      </c>
      <c r="D241" s="21" t="s">
        <v>617</v>
      </c>
      <c r="E241" s="21" t="s">
        <v>618</v>
      </c>
      <c r="F241" s="21">
        <v>365</v>
      </c>
      <c r="G241" s="21">
        <v>7.6591807999999997E-2</v>
      </c>
      <c r="H241" s="21">
        <v>157.40097800000001</v>
      </c>
      <c r="I241" s="21">
        <v>254.5561927</v>
      </c>
      <c r="J241" s="21">
        <v>0.30088369647106999</v>
      </c>
      <c r="K241" s="21">
        <v>0.48660312783557202</v>
      </c>
      <c r="L241" s="21">
        <v>100.2155461</v>
      </c>
      <c r="M241" s="21" t="s">
        <v>314</v>
      </c>
      <c r="N241" s="21" t="e">
        <v>#N/A</v>
      </c>
      <c r="O241" s="21">
        <v>157400.978</v>
      </c>
      <c r="P241" s="21">
        <v>254556.19270000001</v>
      </c>
      <c r="Q241" s="21">
        <v>100215.54610000001</v>
      </c>
    </row>
    <row r="242" spans="1:17" x14ac:dyDescent="0.35">
      <c r="A242" s="21" t="s">
        <v>1177</v>
      </c>
      <c r="B242" s="21">
        <v>2021</v>
      </c>
      <c r="C242" s="21">
        <v>110041049950</v>
      </c>
      <c r="D242" s="21" t="s">
        <v>617</v>
      </c>
      <c r="E242" s="21" t="s">
        <v>618</v>
      </c>
      <c r="F242" s="21">
        <v>365</v>
      </c>
      <c r="G242" s="21">
        <v>3.7331510000000001E-3</v>
      </c>
      <c r="H242" s="21">
        <v>157.40097800000001</v>
      </c>
      <c r="I242" s="21">
        <v>254.5561927</v>
      </c>
      <c r="J242" s="21">
        <v>1.4665330453504599E-2</v>
      </c>
      <c r="K242" s="21">
        <v>2.3717455459085601E-2</v>
      </c>
      <c r="L242" s="21">
        <v>100.2155461</v>
      </c>
      <c r="M242" s="21" t="s">
        <v>314</v>
      </c>
      <c r="N242" s="21" t="e">
        <v>#N/A</v>
      </c>
      <c r="O242" s="21">
        <v>157400.978</v>
      </c>
      <c r="P242" s="21">
        <v>254556.19270000001</v>
      </c>
      <c r="Q242" s="21">
        <v>100215.54610000001</v>
      </c>
    </row>
    <row r="243" spans="1:17" x14ac:dyDescent="0.35">
      <c r="A243" s="21" t="s">
        <v>1177</v>
      </c>
      <c r="B243" s="21">
        <v>2019</v>
      </c>
      <c r="C243" s="21">
        <v>110000500459</v>
      </c>
      <c r="D243" s="21" t="s">
        <v>661</v>
      </c>
      <c r="E243" s="21" t="s">
        <v>662</v>
      </c>
      <c r="F243" s="21">
        <v>365</v>
      </c>
      <c r="G243" s="21">
        <v>2.7389919178082199E-4</v>
      </c>
      <c r="H243" s="21">
        <v>1.5141640000000001</v>
      </c>
      <c r="I243" s="21">
        <v>1.5141640000000001</v>
      </c>
      <c r="J243" s="21">
        <v>0.18089136433095901</v>
      </c>
      <c r="K243" s="21">
        <v>0.18089136433095901</v>
      </c>
      <c r="L243" s="21">
        <v>1.5141640000000001</v>
      </c>
      <c r="M243" s="21" t="s">
        <v>314</v>
      </c>
      <c r="N243" s="21" t="s">
        <v>663</v>
      </c>
      <c r="O243" s="21">
        <v>1514.164</v>
      </c>
      <c r="P243" s="21">
        <v>1514.164</v>
      </c>
      <c r="Q243" s="21">
        <v>1514.164</v>
      </c>
    </row>
    <row r="244" spans="1:17" x14ac:dyDescent="0.35">
      <c r="A244" s="21" t="s">
        <v>1177</v>
      </c>
      <c r="B244" s="21">
        <v>2020</v>
      </c>
      <c r="C244" s="21">
        <v>110000500459</v>
      </c>
      <c r="D244" s="21" t="s">
        <v>661</v>
      </c>
      <c r="E244" s="21" t="s">
        <v>662</v>
      </c>
      <c r="F244" s="21">
        <v>365</v>
      </c>
      <c r="G244" s="21">
        <v>3.0170598082191803E-4</v>
      </c>
      <c r="H244" s="21">
        <v>1.5141640000000001</v>
      </c>
      <c r="I244" s="21">
        <v>1.5141640000000001</v>
      </c>
      <c r="J244" s="21">
        <v>0.19925581431200201</v>
      </c>
      <c r="K244" s="21">
        <v>0.19925581431200201</v>
      </c>
      <c r="L244" s="21">
        <v>1.5141640000000001</v>
      </c>
      <c r="M244" s="21" t="s">
        <v>314</v>
      </c>
      <c r="N244" s="21" t="s">
        <v>663</v>
      </c>
      <c r="O244" s="21">
        <v>1514.164</v>
      </c>
      <c r="P244" s="21">
        <v>1514.164</v>
      </c>
      <c r="Q244" s="21">
        <v>1514.164</v>
      </c>
    </row>
    <row r="245" spans="1:17" x14ac:dyDescent="0.35">
      <c r="A245" s="21" t="s">
        <v>1177</v>
      </c>
      <c r="B245" s="21">
        <v>2019</v>
      </c>
      <c r="C245" s="21">
        <v>110044852068</v>
      </c>
      <c r="D245" s="21" t="s">
        <v>82</v>
      </c>
      <c r="E245" s="21" t="s">
        <v>81</v>
      </c>
      <c r="F245" s="21">
        <v>365</v>
      </c>
      <c r="G245" s="21">
        <v>5.5715199999999999E-3</v>
      </c>
      <c r="H245" s="21">
        <v>1.135536938</v>
      </c>
      <c r="I245" s="21">
        <v>1.5534450500000001</v>
      </c>
      <c r="J245" s="21">
        <v>3.5865575032731298</v>
      </c>
      <c r="K245" s="21">
        <v>4.9065070571927096</v>
      </c>
      <c r="L245" s="21">
        <v>1.135536938</v>
      </c>
      <c r="M245" s="21" t="s">
        <v>314</v>
      </c>
      <c r="N245" s="21" t="e">
        <v>#N/A</v>
      </c>
      <c r="O245" s="21">
        <v>1135.536938</v>
      </c>
      <c r="P245" s="21">
        <v>1553.44505</v>
      </c>
      <c r="Q245" s="21">
        <v>1135.536938</v>
      </c>
    </row>
    <row r="246" spans="1:17" x14ac:dyDescent="0.35">
      <c r="A246" s="21" t="s">
        <v>1177</v>
      </c>
      <c r="B246" s="21">
        <v>2020</v>
      </c>
      <c r="C246" s="21">
        <v>110044852068</v>
      </c>
      <c r="D246" s="21" t="s">
        <v>82</v>
      </c>
      <c r="E246" s="21" t="s">
        <v>81</v>
      </c>
      <c r="F246" s="21">
        <v>365</v>
      </c>
      <c r="G246" s="21">
        <v>5.5718989999999999E-3</v>
      </c>
      <c r="H246" s="21">
        <v>1.135536938</v>
      </c>
      <c r="I246" s="21">
        <v>1.5534450500000001</v>
      </c>
      <c r="J246" s="21">
        <v>3.5868011561592499</v>
      </c>
      <c r="K246" s="21">
        <v>4.9068403808893599</v>
      </c>
      <c r="L246" s="21">
        <v>1.135536938</v>
      </c>
      <c r="M246" s="21" t="s">
        <v>314</v>
      </c>
      <c r="N246" s="21" t="e">
        <v>#N/A</v>
      </c>
      <c r="O246" s="21">
        <v>1135.536938</v>
      </c>
      <c r="P246" s="21">
        <v>1553.44505</v>
      </c>
      <c r="Q246" s="21">
        <v>1135.536938</v>
      </c>
    </row>
    <row r="247" spans="1:17" x14ac:dyDescent="0.35">
      <c r="A247" s="21" t="s">
        <v>1177</v>
      </c>
      <c r="B247" s="21">
        <v>2021</v>
      </c>
      <c r="C247" s="21">
        <v>110044852068</v>
      </c>
      <c r="D247" s="21" t="s">
        <v>82</v>
      </c>
      <c r="E247" s="21" t="s">
        <v>81</v>
      </c>
      <c r="F247" s="21">
        <v>365</v>
      </c>
      <c r="G247" s="21">
        <v>3.579853E-3</v>
      </c>
      <c r="H247" s="21">
        <v>1.135536938</v>
      </c>
      <c r="I247" s="21">
        <v>1.5534450500000001</v>
      </c>
      <c r="J247" s="21">
        <v>2.3044606566547099</v>
      </c>
      <c r="K247" s="21">
        <v>3.1525641132424398</v>
      </c>
      <c r="L247" s="21">
        <v>1.135536938</v>
      </c>
      <c r="M247" s="21" t="s">
        <v>314</v>
      </c>
      <c r="N247" s="21" t="e">
        <v>#N/A</v>
      </c>
      <c r="O247" s="21">
        <v>1135.536938</v>
      </c>
      <c r="P247" s="21">
        <v>1553.44505</v>
      </c>
      <c r="Q247" s="21">
        <v>1135.536938</v>
      </c>
    </row>
    <row r="248" spans="1:17" x14ac:dyDescent="0.35">
      <c r="A248" s="21" t="s">
        <v>1177</v>
      </c>
      <c r="B248" s="21">
        <v>2023</v>
      </c>
      <c r="C248" s="21">
        <v>110044852068</v>
      </c>
      <c r="D248" s="21" t="s">
        <v>82</v>
      </c>
      <c r="E248" s="21" t="s">
        <v>81</v>
      </c>
      <c r="F248" s="21">
        <v>365</v>
      </c>
      <c r="G248" s="21">
        <v>6.6570580000000004E-3</v>
      </c>
      <c r="H248" s="21">
        <v>1.135536938</v>
      </c>
      <c r="I248" s="21">
        <v>1.5534450500000001</v>
      </c>
      <c r="J248" s="21">
        <v>4.2853514516010698</v>
      </c>
      <c r="K248" s="21">
        <v>5.8624759593685702</v>
      </c>
      <c r="L248" s="21">
        <v>1.135536938</v>
      </c>
      <c r="M248" s="21" t="s">
        <v>314</v>
      </c>
      <c r="N248" s="21" t="e">
        <v>#N/A</v>
      </c>
      <c r="O248" s="21">
        <v>1135.536938</v>
      </c>
      <c r="P248" s="21">
        <v>1553.44505</v>
      </c>
      <c r="Q248" s="21">
        <v>1135.536938</v>
      </c>
    </row>
    <row r="249" spans="1:17" x14ac:dyDescent="0.35">
      <c r="A249" s="21" t="s">
        <v>1177</v>
      </c>
      <c r="B249" s="21">
        <v>2019</v>
      </c>
      <c r="C249" s="21">
        <v>110000433022</v>
      </c>
      <c r="D249" s="21" t="s">
        <v>139</v>
      </c>
      <c r="E249" s="21" t="s">
        <v>178</v>
      </c>
      <c r="F249" s="21">
        <v>365</v>
      </c>
      <c r="G249" s="21">
        <v>1.7683299999999999E-4</v>
      </c>
      <c r="H249" s="21">
        <v>14.066014669999999</v>
      </c>
      <c r="I249" s="21">
        <v>23.003356400000001</v>
      </c>
      <c r="J249" s="21">
        <v>7.687269E-3</v>
      </c>
      <c r="K249" s="21">
        <v>1.25716490526026E-2</v>
      </c>
      <c r="L249" s="21">
        <v>8.2258293820000006</v>
      </c>
      <c r="M249" s="21" t="s">
        <v>314</v>
      </c>
      <c r="N249" s="21" t="e">
        <v>#N/A</v>
      </c>
      <c r="O249" s="21">
        <v>14066.01467</v>
      </c>
      <c r="P249" s="21">
        <v>23003.356400000001</v>
      </c>
      <c r="Q249" s="21">
        <v>8225.8293819999999</v>
      </c>
    </row>
    <row r="250" spans="1:17" x14ac:dyDescent="0.35">
      <c r="A250" s="21" t="s">
        <v>1177</v>
      </c>
      <c r="B250" s="21">
        <v>2020</v>
      </c>
      <c r="C250" s="21">
        <v>110000433022</v>
      </c>
      <c r="D250" s="21" t="s">
        <v>139</v>
      </c>
      <c r="E250" s="21" t="s">
        <v>178</v>
      </c>
      <c r="F250" s="21">
        <v>365</v>
      </c>
      <c r="G250" s="21">
        <v>5.6068999999999997E-4</v>
      </c>
      <c r="H250" s="21">
        <v>14.066014669999999</v>
      </c>
      <c r="I250" s="21">
        <v>23.003356400000001</v>
      </c>
      <c r="J250" s="21">
        <v>2.4374269E-2</v>
      </c>
      <c r="K250" s="21">
        <v>3.9861326000000002E-2</v>
      </c>
      <c r="L250" s="21">
        <v>8.2258293820000006</v>
      </c>
      <c r="M250" s="21" t="s">
        <v>314</v>
      </c>
      <c r="N250" s="21" t="e">
        <v>#N/A</v>
      </c>
      <c r="O250" s="21">
        <v>14066.01467</v>
      </c>
      <c r="P250" s="21">
        <v>23003.356400000001</v>
      </c>
      <c r="Q250" s="21">
        <v>8225.8293819999999</v>
      </c>
    </row>
    <row r="251" spans="1:17" x14ac:dyDescent="0.35">
      <c r="A251" s="21" t="s">
        <v>1177</v>
      </c>
      <c r="B251" s="21">
        <v>2021</v>
      </c>
      <c r="C251" s="21">
        <v>110000433022</v>
      </c>
      <c r="D251" s="21" t="s">
        <v>139</v>
      </c>
      <c r="E251" s="21" t="s">
        <v>178</v>
      </c>
      <c r="F251" s="21">
        <v>365</v>
      </c>
      <c r="G251" s="21">
        <v>7.7166380821917796E-5</v>
      </c>
      <c r="H251" s="21">
        <v>14.066014669999999</v>
      </c>
      <c r="I251" s="21">
        <v>23.003356400000001</v>
      </c>
      <c r="J251" s="21">
        <v>3.3545710000000002E-3</v>
      </c>
      <c r="K251" s="21">
        <v>5.4860159999999998E-3</v>
      </c>
      <c r="L251" s="21">
        <v>8.2258293820000006</v>
      </c>
      <c r="M251" s="21" t="s">
        <v>314</v>
      </c>
      <c r="N251" s="21" t="e">
        <v>#N/A</v>
      </c>
      <c r="O251" s="21">
        <v>14066.01467</v>
      </c>
      <c r="P251" s="21">
        <v>23003.356400000001</v>
      </c>
      <c r="Q251" s="21">
        <v>8225.8293819999999</v>
      </c>
    </row>
    <row r="252" spans="1:17" x14ac:dyDescent="0.35">
      <c r="A252" s="21" t="s">
        <v>1177</v>
      </c>
      <c r="B252" s="21">
        <v>2022</v>
      </c>
      <c r="C252" s="21">
        <v>110000433022</v>
      </c>
      <c r="D252" s="21" t="s">
        <v>139</v>
      </c>
      <c r="E252" s="21" t="s">
        <v>178</v>
      </c>
      <c r="F252" s="21">
        <v>365</v>
      </c>
      <c r="G252" s="21">
        <v>2.8374999999999999E-4</v>
      </c>
      <c r="H252" s="21">
        <v>14.066014669999999</v>
      </c>
      <c r="I252" s="21">
        <v>23.003356400000001</v>
      </c>
      <c r="J252" s="21">
        <v>1.2335156446995701E-2</v>
      </c>
      <c r="K252" s="21">
        <v>2.0172736E-2</v>
      </c>
      <c r="L252" s="21">
        <v>8.2258293820000006</v>
      </c>
      <c r="M252" s="21" t="s">
        <v>314</v>
      </c>
      <c r="N252" s="21" t="e">
        <v>#N/A</v>
      </c>
      <c r="O252" s="21">
        <v>14066.01467</v>
      </c>
      <c r="P252" s="21">
        <v>23003.356400000001</v>
      </c>
      <c r="Q252" s="21">
        <v>8225.8293819999999</v>
      </c>
    </row>
    <row r="253" spans="1:17" x14ac:dyDescent="0.35">
      <c r="A253" s="21" t="s">
        <v>1177</v>
      </c>
      <c r="B253" s="21">
        <v>2023</v>
      </c>
      <c r="C253" s="21">
        <v>110000433022</v>
      </c>
      <c r="D253" s="21" t="s">
        <v>139</v>
      </c>
      <c r="E253" s="21" t="s">
        <v>178</v>
      </c>
      <c r="F253" s="21">
        <v>365</v>
      </c>
      <c r="G253" s="21">
        <v>1.0283100000000001E-4</v>
      </c>
      <c r="H253" s="21">
        <v>14.066014669999999</v>
      </c>
      <c r="I253" s="21">
        <v>23.003356400000001</v>
      </c>
      <c r="J253" s="21">
        <v>4.4702609999999997E-3</v>
      </c>
      <c r="K253" s="21">
        <v>7.3106000000000004E-3</v>
      </c>
      <c r="L253" s="21">
        <v>8.2258293820000006</v>
      </c>
      <c r="M253" s="21" t="s">
        <v>314</v>
      </c>
      <c r="N253" s="21" t="e">
        <v>#N/A</v>
      </c>
      <c r="O253" s="21">
        <v>14066.01467</v>
      </c>
      <c r="P253" s="21">
        <v>23003.356400000001</v>
      </c>
      <c r="Q253" s="21">
        <v>8225.8293819999999</v>
      </c>
    </row>
    <row r="254" spans="1:17" x14ac:dyDescent="0.35">
      <c r="A254" s="21" t="s">
        <v>1177</v>
      </c>
      <c r="B254" s="21">
        <v>2019</v>
      </c>
      <c r="C254" s="21">
        <v>110000403670</v>
      </c>
      <c r="D254" s="21" t="s">
        <v>505</v>
      </c>
      <c r="E254" s="21" t="s">
        <v>83</v>
      </c>
      <c r="F254" s="21">
        <v>365</v>
      </c>
      <c r="G254" s="21">
        <v>2.9752548E-2</v>
      </c>
      <c r="H254" s="21">
        <v>115692.4817</v>
      </c>
      <c r="I254" s="21">
        <v>270269.05009999999</v>
      </c>
      <c r="J254" s="21">
        <v>1.1008492438996199E-4</v>
      </c>
      <c r="K254" s="21">
        <v>2.5716924304862101E-4</v>
      </c>
      <c r="L254" s="21">
        <v>92923.698610000007</v>
      </c>
      <c r="M254" s="21" t="s">
        <v>314</v>
      </c>
      <c r="N254" s="21" t="e">
        <v>#N/A</v>
      </c>
      <c r="O254" s="21">
        <v>115692481.7</v>
      </c>
      <c r="P254" s="21">
        <v>270269050.10000002</v>
      </c>
      <c r="Q254" s="21">
        <v>92923698.609999999</v>
      </c>
    </row>
    <row r="255" spans="1:17" x14ac:dyDescent="0.35">
      <c r="A255" s="21" t="s">
        <v>1177</v>
      </c>
      <c r="B255" s="21">
        <v>2020</v>
      </c>
      <c r="C255" s="21">
        <v>110000403670</v>
      </c>
      <c r="D255" s="21" t="s">
        <v>505</v>
      </c>
      <c r="E255" s="21" t="s">
        <v>83</v>
      </c>
      <c r="F255" s="21">
        <v>365</v>
      </c>
      <c r="G255" s="21">
        <v>2.05979178082192E-2</v>
      </c>
      <c r="H255" s="21">
        <v>115692.4817</v>
      </c>
      <c r="I255" s="21">
        <v>270269.05009999999</v>
      </c>
      <c r="J255" s="21">
        <v>7.6212639962281703E-5</v>
      </c>
      <c r="K255" s="21">
        <v>1.7804024518750701E-4</v>
      </c>
      <c r="L255" s="21">
        <v>92923.698610000007</v>
      </c>
      <c r="M255" s="21" t="s">
        <v>314</v>
      </c>
      <c r="N255" s="21" t="e">
        <v>#N/A</v>
      </c>
      <c r="O255" s="21">
        <v>115692481.7</v>
      </c>
      <c r="P255" s="21">
        <v>270269050.10000002</v>
      </c>
      <c r="Q255" s="21">
        <v>92923698.609999999</v>
      </c>
    </row>
    <row r="256" spans="1:17" x14ac:dyDescent="0.35">
      <c r="A256" s="21" t="s">
        <v>1177</v>
      </c>
      <c r="B256" s="21">
        <v>2021</v>
      </c>
      <c r="C256" s="21">
        <v>110000403670</v>
      </c>
      <c r="D256" s="21" t="s">
        <v>505</v>
      </c>
      <c r="E256" s="21" t="s">
        <v>83</v>
      </c>
      <c r="F256" s="21">
        <v>365</v>
      </c>
      <c r="G256" s="21">
        <v>2.2886575342465701E-2</v>
      </c>
      <c r="H256" s="21">
        <v>115692.4817</v>
      </c>
      <c r="I256" s="21">
        <v>270269.05009999999</v>
      </c>
      <c r="J256" s="21">
        <v>8.4680711069201901E-5</v>
      </c>
      <c r="K256" s="21">
        <v>1.9782249465278599E-4</v>
      </c>
      <c r="L256" s="21">
        <v>92923.698610000007</v>
      </c>
      <c r="M256" s="21" t="s">
        <v>314</v>
      </c>
      <c r="N256" s="21" t="e">
        <v>#N/A</v>
      </c>
      <c r="O256" s="21">
        <v>115692481.7</v>
      </c>
      <c r="P256" s="21">
        <v>270269050.10000002</v>
      </c>
      <c r="Q256" s="21">
        <v>92923698.609999999</v>
      </c>
    </row>
    <row r="257" spans="1:17" x14ac:dyDescent="0.35">
      <c r="A257" s="21" t="s">
        <v>1177</v>
      </c>
      <c r="B257" s="21">
        <v>2022</v>
      </c>
      <c r="C257" s="21">
        <v>110000403670</v>
      </c>
      <c r="D257" s="21" t="s">
        <v>505</v>
      </c>
      <c r="E257" s="21" t="s">
        <v>83</v>
      </c>
      <c r="F257" s="21">
        <v>365</v>
      </c>
      <c r="G257" s="21">
        <v>1.8309260273972599E-2</v>
      </c>
      <c r="H257" s="21">
        <v>115692.4817</v>
      </c>
      <c r="I257" s="21">
        <v>270269.05009999999</v>
      </c>
      <c r="J257" s="21">
        <v>6.7744568855361505E-5</v>
      </c>
      <c r="K257" s="21">
        <v>1.5825799572222901E-4</v>
      </c>
      <c r="L257" s="21">
        <v>92923.698610000007</v>
      </c>
      <c r="M257" s="21" t="s">
        <v>314</v>
      </c>
      <c r="N257" s="21" t="e">
        <v>#N/A</v>
      </c>
      <c r="O257" s="21">
        <v>115692481.7</v>
      </c>
      <c r="P257" s="21">
        <v>270269050.10000002</v>
      </c>
      <c r="Q257" s="21">
        <v>92923698.609999999</v>
      </c>
    </row>
    <row r="258" spans="1:17" x14ac:dyDescent="0.35">
      <c r="A258" s="21" t="s">
        <v>1177</v>
      </c>
      <c r="B258" s="21">
        <v>2023</v>
      </c>
      <c r="C258" s="21">
        <v>110000403670</v>
      </c>
      <c r="D258" s="21" t="s">
        <v>505</v>
      </c>
      <c r="E258" s="21" t="s">
        <v>83</v>
      </c>
      <c r="F258" s="21">
        <v>365</v>
      </c>
      <c r="G258" s="21">
        <v>9.1546300000000004E-3</v>
      </c>
      <c r="H258" s="21">
        <v>115692.4817</v>
      </c>
      <c r="I258" s="21">
        <v>270269.05009999999</v>
      </c>
      <c r="J258" s="21">
        <v>3.38722844276808E-5</v>
      </c>
      <c r="K258" s="21">
        <v>7.91289978611143E-5</v>
      </c>
      <c r="L258" s="21">
        <v>92923.698610000007</v>
      </c>
      <c r="M258" s="21" t="s">
        <v>314</v>
      </c>
      <c r="N258" s="21" t="e">
        <v>#N/A</v>
      </c>
      <c r="O258" s="21">
        <v>115692481.7</v>
      </c>
      <c r="P258" s="21">
        <v>270269050.10000002</v>
      </c>
      <c r="Q258" s="21">
        <v>92923698.609999999</v>
      </c>
    </row>
    <row r="259" spans="1:17" x14ac:dyDescent="0.35">
      <c r="A259" s="21" t="s">
        <v>1177</v>
      </c>
      <c r="B259" s="21">
        <v>2021</v>
      </c>
      <c r="C259" s="21">
        <v>110009974117</v>
      </c>
      <c r="D259" s="21" t="s">
        <v>657</v>
      </c>
      <c r="E259" s="21" t="s">
        <v>658</v>
      </c>
      <c r="F259" s="21">
        <v>365</v>
      </c>
      <c r="G259" s="21">
        <v>9.2395479452054808E-6</v>
      </c>
      <c r="H259" s="21">
        <v>9.5354522999999997E-2</v>
      </c>
      <c r="I259" s="21">
        <v>0.10523323499999999</v>
      </c>
      <c r="J259" s="21">
        <v>8.7800664E-2</v>
      </c>
      <c r="K259" s="21">
        <v>9.6896798000000006E-2</v>
      </c>
      <c r="L259" s="21">
        <v>4.6774281000000001E-2</v>
      </c>
      <c r="M259" s="21" t="s">
        <v>314</v>
      </c>
      <c r="N259" s="21" t="e">
        <v>#N/A</v>
      </c>
      <c r="O259" s="21">
        <v>95.354523</v>
      </c>
      <c r="P259" s="21">
        <v>105.23323499999999</v>
      </c>
      <c r="Q259" s="21">
        <v>46.774281000000002</v>
      </c>
    </row>
    <row r="260" spans="1:17" x14ac:dyDescent="0.35">
      <c r="A260" s="21" t="s">
        <v>1177</v>
      </c>
      <c r="B260" s="21">
        <v>2022</v>
      </c>
      <c r="C260" s="21">
        <v>110009974117</v>
      </c>
      <c r="D260" s="21" t="s">
        <v>657</v>
      </c>
      <c r="E260" s="21" t="s">
        <v>658</v>
      </c>
      <c r="F260" s="21">
        <v>365</v>
      </c>
      <c r="G260" s="21">
        <v>1.00795068493151E-5</v>
      </c>
      <c r="H260" s="21">
        <v>9.5354522999999997E-2</v>
      </c>
      <c r="I260" s="21">
        <v>0.10523323499999999</v>
      </c>
      <c r="J260" s="21">
        <v>9.5782542999999998E-2</v>
      </c>
      <c r="K260" s="21">
        <v>0.105705597723089</v>
      </c>
      <c r="L260" s="21">
        <v>4.6774281000000001E-2</v>
      </c>
      <c r="M260" s="21" t="s">
        <v>314</v>
      </c>
      <c r="N260" s="21" t="e">
        <v>#N/A</v>
      </c>
      <c r="O260" s="21">
        <v>95.354523</v>
      </c>
      <c r="P260" s="21">
        <v>105.23323499999999</v>
      </c>
      <c r="Q260" s="21">
        <v>46.774281000000002</v>
      </c>
    </row>
    <row r="261" spans="1:17" x14ac:dyDescent="0.35">
      <c r="A261" s="21" t="s">
        <v>1177</v>
      </c>
      <c r="B261" s="21">
        <v>2023</v>
      </c>
      <c r="C261" s="21">
        <v>110009974117</v>
      </c>
      <c r="D261" s="21" t="s">
        <v>657</v>
      </c>
      <c r="E261" s="21" t="s">
        <v>658</v>
      </c>
      <c r="F261" s="21">
        <v>365</v>
      </c>
      <c r="G261" s="21">
        <v>7.5338054794520503E-6</v>
      </c>
      <c r="H261" s="21">
        <v>9.5354522999999997E-2</v>
      </c>
      <c r="I261" s="21">
        <v>0.10523323499999999</v>
      </c>
      <c r="J261" s="21">
        <v>7.1591503000000001E-2</v>
      </c>
      <c r="K261" s="21">
        <v>7.9008369999999994E-2</v>
      </c>
      <c r="L261" s="21">
        <v>4.6774281000000001E-2</v>
      </c>
      <c r="M261" s="21" t="s">
        <v>314</v>
      </c>
      <c r="N261" s="21" t="e">
        <v>#N/A</v>
      </c>
      <c r="O261" s="21">
        <v>95.354523</v>
      </c>
      <c r="P261" s="21">
        <v>105.23323499999999</v>
      </c>
      <c r="Q261" s="21">
        <v>46.774281000000002</v>
      </c>
    </row>
    <row r="262" spans="1:17" x14ac:dyDescent="0.35">
      <c r="A262" s="21" t="s">
        <v>1177</v>
      </c>
      <c r="B262" s="21">
        <v>2019</v>
      </c>
      <c r="C262" s="21">
        <v>110000400012</v>
      </c>
      <c r="D262" s="21" t="s">
        <v>798</v>
      </c>
      <c r="E262" s="21" t="s">
        <v>799</v>
      </c>
      <c r="F262" s="21">
        <v>365</v>
      </c>
      <c r="G262" s="21">
        <v>4.3575202739725997E-5</v>
      </c>
      <c r="H262" s="21">
        <v>761.28606360000003</v>
      </c>
      <c r="I262" s="21">
        <v>1449.7079249999999</v>
      </c>
      <c r="J262" s="21">
        <v>3.0057918556060899E-5</v>
      </c>
      <c r="K262" s="21">
        <v>5.7238933987134699E-5</v>
      </c>
      <c r="L262" s="21">
        <v>512.35546690000001</v>
      </c>
      <c r="M262" s="21" t="s">
        <v>314</v>
      </c>
      <c r="N262" s="21" t="e">
        <v>#N/A</v>
      </c>
      <c r="O262" s="21">
        <v>761286.06359999999</v>
      </c>
      <c r="P262" s="21">
        <v>1449707.925</v>
      </c>
      <c r="Q262" s="21">
        <v>512355.4669</v>
      </c>
    </row>
    <row r="263" spans="1:17" x14ac:dyDescent="0.35">
      <c r="A263" s="21" t="s">
        <v>1177</v>
      </c>
      <c r="B263" s="21">
        <v>2020</v>
      </c>
      <c r="C263" s="21">
        <v>110000400012</v>
      </c>
      <c r="D263" s="21" t="s">
        <v>798</v>
      </c>
      <c r="E263" s="21" t="s">
        <v>799</v>
      </c>
      <c r="F263" s="21">
        <v>365</v>
      </c>
      <c r="G263" s="21">
        <v>3.4392687671232897E-5</v>
      </c>
      <c r="H263" s="21">
        <v>761.28606360000003</v>
      </c>
      <c r="I263" s="21">
        <v>1449.7079249999999</v>
      </c>
      <c r="J263" s="21">
        <v>2.37238736700932E-5</v>
      </c>
      <c r="K263" s="21">
        <v>4.5177088240122699E-5</v>
      </c>
      <c r="L263" s="21">
        <v>512.35546690000001</v>
      </c>
      <c r="M263" s="21" t="s">
        <v>314</v>
      </c>
      <c r="N263" s="21" t="e">
        <v>#N/A</v>
      </c>
      <c r="O263" s="21">
        <v>761286.06359999999</v>
      </c>
      <c r="P263" s="21">
        <v>1449707.925</v>
      </c>
      <c r="Q263" s="21">
        <v>512355.4669</v>
      </c>
    </row>
    <row r="264" spans="1:17" x14ac:dyDescent="0.35">
      <c r="A264" s="21" t="s">
        <v>1177</v>
      </c>
      <c r="B264" s="21">
        <v>2021</v>
      </c>
      <c r="C264" s="21">
        <v>110000400012</v>
      </c>
      <c r="D264" s="21" t="s">
        <v>798</v>
      </c>
      <c r="E264" s="21" t="s">
        <v>799</v>
      </c>
      <c r="F264" s="21">
        <v>365</v>
      </c>
      <c r="G264" s="21">
        <v>3.7915432876712298E-5</v>
      </c>
      <c r="H264" s="21">
        <v>761.28606360000003</v>
      </c>
      <c r="I264" s="21">
        <v>1449.7079249999999</v>
      </c>
      <c r="J264" s="21">
        <v>2.6153842593301899E-5</v>
      </c>
      <c r="K264" s="21">
        <v>4.9804448931346903E-5</v>
      </c>
      <c r="L264" s="21">
        <v>512.35546690000001</v>
      </c>
      <c r="M264" s="21" t="s">
        <v>314</v>
      </c>
      <c r="N264" s="21" t="e">
        <v>#N/A</v>
      </c>
      <c r="O264" s="21">
        <v>761286.06359999999</v>
      </c>
      <c r="P264" s="21">
        <v>1449707.925</v>
      </c>
      <c r="Q264" s="21">
        <v>512355.4669</v>
      </c>
    </row>
    <row r="265" spans="1:17" x14ac:dyDescent="0.35">
      <c r="A265" s="21" t="s">
        <v>1177</v>
      </c>
      <c r="B265" s="21">
        <v>2022</v>
      </c>
      <c r="C265" s="21">
        <v>110000400012</v>
      </c>
      <c r="D265" s="21" t="s">
        <v>798</v>
      </c>
      <c r="E265" s="21" t="s">
        <v>799</v>
      </c>
      <c r="F265" s="21">
        <v>365</v>
      </c>
      <c r="G265" s="21">
        <v>4.4796356164383599E-5</v>
      </c>
      <c r="H265" s="21">
        <v>761.28606360000003</v>
      </c>
      <c r="I265" s="21">
        <v>1449.7079249999999</v>
      </c>
      <c r="J265" s="21">
        <v>3.0900263006000698E-5</v>
      </c>
      <c r="K265" s="21">
        <v>5.8843000425554603E-5</v>
      </c>
      <c r="L265" s="21">
        <v>512.35546690000001</v>
      </c>
      <c r="M265" s="21" t="s">
        <v>314</v>
      </c>
      <c r="N265" s="21" t="e">
        <v>#N/A</v>
      </c>
      <c r="O265" s="21">
        <v>761286.06359999999</v>
      </c>
      <c r="P265" s="21">
        <v>1449707.925</v>
      </c>
      <c r="Q265" s="21">
        <v>512355.4669</v>
      </c>
    </row>
    <row r="266" spans="1:17" x14ac:dyDescent="0.35">
      <c r="A266" s="21" t="s">
        <v>1177</v>
      </c>
      <c r="B266" s="21">
        <v>2023</v>
      </c>
      <c r="C266" s="21">
        <v>110000400012</v>
      </c>
      <c r="D266" s="21" t="s">
        <v>798</v>
      </c>
      <c r="E266" s="21" t="s">
        <v>799</v>
      </c>
      <c r="F266" s="21">
        <v>365</v>
      </c>
      <c r="G266" s="21">
        <v>4.7669926027397301E-5</v>
      </c>
      <c r="H266" s="21">
        <v>761.28606360000003</v>
      </c>
      <c r="I266" s="21">
        <v>1449.7079249999999</v>
      </c>
      <c r="J266" s="21">
        <v>3.2882434596194401E-5</v>
      </c>
      <c r="K266" s="21">
        <v>6.2617626023486902E-5</v>
      </c>
      <c r="L266" s="21">
        <v>512.35546690000001</v>
      </c>
      <c r="M266" s="21" t="s">
        <v>314</v>
      </c>
      <c r="N266" s="21" t="e">
        <v>#N/A</v>
      </c>
      <c r="O266" s="21">
        <v>761286.06359999999</v>
      </c>
      <c r="P266" s="21">
        <v>1449707.925</v>
      </c>
      <c r="Q266" s="21">
        <v>512355.4669</v>
      </c>
    </row>
    <row r="267" spans="1:17" x14ac:dyDescent="0.35">
      <c r="A267" s="21" t="s">
        <v>1177</v>
      </c>
      <c r="B267" s="21">
        <v>2019</v>
      </c>
      <c r="C267" s="21">
        <v>110000378467</v>
      </c>
      <c r="D267" s="21" t="s">
        <v>483</v>
      </c>
      <c r="E267" s="21" t="s">
        <v>84</v>
      </c>
      <c r="F267" s="21">
        <v>365</v>
      </c>
      <c r="G267" s="21">
        <v>1.9870270000000002E-3</v>
      </c>
      <c r="H267" s="21">
        <v>106660.54029999999</v>
      </c>
      <c r="I267" s="21">
        <v>241491.86919999999</v>
      </c>
      <c r="J267" s="21">
        <v>8.2281337414911007E-6</v>
      </c>
      <c r="K267" s="21">
        <v>1.8629451826059E-5</v>
      </c>
      <c r="L267" s="21">
        <v>85424.515090000001</v>
      </c>
      <c r="M267" s="21" t="s">
        <v>314</v>
      </c>
      <c r="N267" s="21" t="e">
        <v>#N/A</v>
      </c>
      <c r="O267" s="21">
        <v>106660540.3</v>
      </c>
      <c r="P267" s="21">
        <v>241491869.19999999</v>
      </c>
      <c r="Q267" s="21">
        <v>85424515.090000004</v>
      </c>
    </row>
    <row r="268" spans="1:17" x14ac:dyDescent="0.35">
      <c r="A268" s="21" t="s">
        <v>1177</v>
      </c>
      <c r="B268" s="21">
        <v>2021</v>
      </c>
      <c r="C268" s="21">
        <v>110000378467</v>
      </c>
      <c r="D268" s="21" t="s">
        <v>483</v>
      </c>
      <c r="E268" s="21" t="s">
        <v>84</v>
      </c>
      <c r="F268" s="21">
        <v>365</v>
      </c>
      <c r="G268" s="21">
        <v>6.8099999999999996E-4</v>
      </c>
      <c r="H268" s="21">
        <v>106660.54029999999</v>
      </c>
      <c r="I268" s="21">
        <v>241491.86919999999</v>
      </c>
      <c r="J268" s="21">
        <v>2.8199707189147901E-6</v>
      </c>
      <c r="K268" s="21">
        <v>6.3847417056446302E-6</v>
      </c>
      <c r="L268" s="21">
        <v>85424.515090000001</v>
      </c>
      <c r="M268" s="21" t="s">
        <v>314</v>
      </c>
      <c r="N268" s="21" t="e">
        <v>#N/A</v>
      </c>
      <c r="O268" s="21">
        <v>106660540.3</v>
      </c>
      <c r="P268" s="21">
        <v>241491869.19999999</v>
      </c>
      <c r="Q268" s="21">
        <v>85424515.090000004</v>
      </c>
    </row>
    <row r="269" spans="1:17" x14ac:dyDescent="0.35">
      <c r="A269" s="21" t="s">
        <v>1177</v>
      </c>
      <c r="B269" s="21">
        <v>2022</v>
      </c>
      <c r="C269" s="21">
        <v>110000378467</v>
      </c>
      <c r="D269" s="21" t="s">
        <v>483</v>
      </c>
      <c r="E269" s="21" t="s">
        <v>84</v>
      </c>
      <c r="F269" s="21">
        <v>365</v>
      </c>
      <c r="G269" s="21">
        <v>4.5399999999999998E-4</v>
      </c>
      <c r="H269" s="21">
        <v>106660.54029999999</v>
      </c>
      <c r="I269" s="21">
        <v>241491.86919999999</v>
      </c>
      <c r="J269" s="21">
        <v>1.87998047927653E-6</v>
      </c>
      <c r="K269" s="21">
        <v>4.2564944704297501E-6</v>
      </c>
      <c r="L269" s="21">
        <v>85424.515090000001</v>
      </c>
      <c r="M269" s="21" t="s">
        <v>314</v>
      </c>
      <c r="N269" s="21" t="e">
        <v>#N/A</v>
      </c>
      <c r="O269" s="21">
        <v>106660540.3</v>
      </c>
      <c r="P269" s="21">
        <v>241491869.19999999</v>
      </c>
      <c r="Q269" s="21">
        <v>85424515.090000004</v>
      </c>
    </row>
    <row r="270" spans="1:17" x14ac:dyDescent="0.35">
      <c r="A270" s="21" t="s">
        <v>1177</v>
      </c>
      <c r="B270" s="21">
        <v>2023</v>
      </c>
      <c r="C270" s="21">
        <v>110000378467</v>
      </c>
      <c r="D270" s="21" t="s">
        <v>483</v>
      </c>
      <c r="E270" s="21" t="s">
        <v>84</v>
      </c>
      <c r="F270" s="21">
        <v>365</v>
      </c>
      <c r="G270" s="21">
        <v>2.4970000000000001E-3</v>
      </c>
      <c r="H270" s="21">
        <v>106660.54029999999</v>
      </c>
      <c r="I270" s="21">
        <v>241491.86919999999</v>
      </c>
      <c r="J270" s="21">
        <v>1.03398926360209E-5</v>
      </c>
      <c r="K270" s="21">
        <v>2.3410719587363699E-5</v>
      </c>
      <c r="L270" s="21">
        <v>85424.515090000001</v>
      </c>
      <c r="M270" s="21" t="s">
        <v>314</v>
      </c>
      <c r="N270" s="21" t="e">
        <v>#N/A</v>
      </c>
      <c r="O270" s="21">
        <v>106660540.3</v>
      </c>
      <c r="P270" s="21">
        <v>241491869.19999999</v>
      </c>
      <c r="Q270" s="21">
        <v>85424515.090000004</v>
      </c>
    </row>
    <row r="271" spans="1:17" x14ac:dyDescent="0.35">
      <c r="A271" s="21" t="s">
        <v>1177</v>
      </c>
      <c r="B271" s="21">
        <v>2019</v>
      </c>
      <c r="C271" s="21">
        <v>110000747835</v>
      </c>
      <c r="D271" s="21" t="s">
        <v>503</v>
      </c>
      <c r="E271" s="21" t="s">
        <v>85</v>
      </c>
      <c r="F271" s="21">
        <v>365</v>
      </c>
      <c r="G271" s="21">
        <v>5.2890999999999995E-4</v>
      </c>
      <c r="H271" s="21">
        <v>11.809290949999999</v>
      </c>
      <c r="I271" s="21">
        <v>20.990457379999999</v>
      </c>
      <c r="J271" s="21">
        <v>2.5197641E-2</v>
      </c>
      <c r="K271" s="21">
        <v>4.4787617000000002E-2</v>
      </c>
      <c r="L271" s="21">
        <v>6.863712928</v>
      </c>
      <c r="M271" s="21" t="s">
        <v>314</v>
      </c>
      <c r="N271" s="21" t="e">
        <v>#N/A</v>
      </c>
      <c r="O271" s="21">
        <v>11809.290950000001</v>
      </c>
      <c r="P271" s="21">
        <v>20990.45738</v>
      </c>
      <c r="Q271" s="21">
        <v>6863.7129279999999</v>
      </c>
    </row>
    <row r="272" spans="1:17" x14ac:dyDescent="0.35">
      <c r="A272" s="21" t="s">
        <v>1177</v>
      </c>
      <c r="B272" s="21">
        <v>2020</v>
      </c>
      <c r="C272" s="21">
        <v>110000747835</v>
      </c>
      <c r="D272" s="21" t="s">
        <v>503</v>
      </c>
      <c r="E272" s="21" t="s">
        <v>85</v>
      </c>
      <c r="F272" s="21">
        <v>365</v>
      </c>
      <c r="G272" s="21">
        <v>1.8614E-3</v>
      </c>
      <c r="H272" s="21">
        <v>11.809290949999999</v>
      </c>
      <c r="I272" s="21">
        <v>20.990457379999999</v>
      </c>
      <c r="J272" s="21">
        <v>8.8678391999999995E-2</v>
      </c>
      <c r="K272" s="21">
        <v>0.157621656362019</v>
      </c>
      <c r="L272" s="21">
        <v>6.863712928</v>
      </c>
      <c r="M272" s="21" t="s">
        <v>314</v>
      </c>
      <c r="N272" s="21" t="e">
        <v>#N/A</v>
      </c>
      <c r="O272" s="21">
        <v>11809.290950000001</v>
      </c>
      <c r="P272" s="21">
        <v>20990.45738</v>
      </c>
      <c r="Q272" s="21">
        <v>6863.7129279999999</v>
      </c>
    </row>
    <row r="273" spans="1:17" x14ac:dyDescent="0.35">
      <c r="A273" s="21" t="s">
        <v>1177</v>
      </c>
      <c r="B273" s="21">
        <v>2021</v>
      </c>
      <c r="C273" s="21">
        <v>110000747835</v>
      </c>
      <c r="D273" s="21" t="s">
        <v>503</v>
      </c>
      <c r="E273" s="21" t="s">
        <v>85</v>
      </c>
      <c r="F273" s="21">
        <v>365</v>
      </c>
      <c r="G273" s="21">
        <v>4.5399999999999999E-5</v>
      </c>
      <c r="H273" s="21">
        <v>11.809290949999999</v>
      </c>
      <c r="I273" s="21">
        <v>20.990457379999999</v>
      </c>
      <c r="J273" s="21">
        <v>2.162888E-3</v>
      </c>
      <c r="K273" s="21">
        <v>3.8444310000000002E-3</v>
      </c>
      <c r="L273" s="21">
        <v>6.863712928</v>
      </c>
      <c r="M273" s="21" t="s">
        <v>314</v>
      </c>
      <c r="N273" s="21" t="e">
        <v>#N/A</v>
      </c>
      <c r="O273" s="21">
        <v>11809.290950000001</v>
      </c>
      <c r="P273" s="21">
        <v>20990.45738</v>
      </c>
      <c r="Q273" s="21">
        <v>6863.7129279999999</v>
      </c>
    </row>
    <row r="274" spans="1:17" x14ac:dyDescent="0.35">
      <c r="A274" s="21" t="s">
        <v>1177</v>
      </c>
      <c r="B274" s="21">
        <v>2022</v>
      </c>
      <c r="C274" s="21">
        <v>110000747835</v>
      </c>
      <c r="D274" s="21" t="s">
        <v>503</v>
      </c>
      <c r="E274" s="21" t="s">
        <v>85</v>
      </c>
      <c r="F274" s="21">
        <v>365</v>
      </c>
      <c r="G274" s="21">
        <v>2.4422020000000001E-3</v>
      </c>
      <c r="H274" s="21">
        <v>11.809290949999999</v>
      </c>
      <c r="I274" s="21">
        <v>20.990457379999999</v>
      </c>
      <c r="J274" s="21">
        <v>0.116348212703882</v>
      </c>
      <c r="K274" s="21">
        <v>0.20680345757761201</v>
      </c>
      <c r="L274" s="21">
        <v>6.863712928</v>
      </c>
      <c r="M274" s="21" t="s">
        <v>314</v>
      </c>
      <c r="N274" s="21" t="e">
        <v>#N/A</v>
      </c>
      <c r="O274" s="21">
        <v>11809.290950000001</v>
      </c>
      <c r="P274" s="21">
        <v>20990.45738</v>
      </c>
      <c r="Q274" s="21">
        <v>6863.7129279999999</v>
      </c>
    </row>
    <row r="275" spans="1:17" x14ac:dyDescent="0.35">
      <c r="A275" s="21" t="s">
        <v>1177</v>
      </c>
      <c r="B275" s="21">
        <v>2019</v>
      </c>
      <c r="C275" s="21">
        <v>110000741608</v>
      </c>
      <c r="D275" s="21" t="s">
        <v>497</v>
      </c>
      <c r="E275" s="21" t="s">
        <v>86</v>
      </c>
      <c r="F275" s="21">
        <v>365</v>
      </c>
      <c r="G275" s="21">
        <v>1.1804E-2</v>
      </c>
      <c r="H275" s="21">
        <v>5.069164303</v>
      </c>
      <c r="I275" s="21">
        <v>5.069164303</v>
      </c>
      <c r="J275" s="21">
        <v>2.3285889536100099</v>
      </c>
      <c r="K275" s="21">
        <v>2.3285889536100099</v>
      </c>
      <c r="L275" s="21">
        <v>5.069164303</v>
      </c>
      <c r="M275" s="21" t="s">
        <v>314</v>
      </c>
      <c r="N275" s="21" t="e">
        <v>#N/A</v>
      </c>
      <c r="O275" s="21">
        <v>5069.1643029999996</v>
      </c>
      <c r="P275" s="21">
        <v>5069.1643029999996</v>
      </c>
      <c r="Q275" s="21">
        <v>5069.1643029999996</v>
      </c>
    </row>
    <row r="276" spans="1:17" x14ac:dyDescent="0.35">
      <c r="A276" s="21" t="s">
        <v>1177</v>
      </c>
      <c r="B276" s="21">
        <v>2020</v>
      </c>
      <c r="C276" s="21">
        <v>110000741608</v>
      </c>
      <c r="D276" s="21" t="s">
        <v>497</v>
      </c>
      <c r="E276" s="21" t="s">
        <v>86</v>
      </c>
      <c r="F276" s="21">
        <v>365</v>
      </c>
      <c r="G276" s="21">
        <v>1.4527999999999999E-2</v>
      </c>
      <c r="H276" s="21">
        <v>5.069164303</v>
      </c>
      <c r="I276" s="21">
        <v>5.069164303</v>
      </c>
      <c r="J276" s="21">
        <v>2.8659556352123201</v>
      </c>
      <c r="K276" s="21">
        <v>2.8659556352123201</v>
      </c>
      <c r="L276" s="21">
        <v>5.069164303</v>
      </c>
      <c r="M276" s="21" t="s">
        <v>314</v>
      </c>
      <c r="N276" s="21" t="e">
        <v>#N/A</v>
      </c>
      <c r="O276" s="21">
        <v>5069.1643029999996</v>
      </c>
      <c r="P276" s="21">
        <v>5069.1643029999996</v>
      </c>
      <c r="Q276" s="21">
        <v>5069.1643029999996</v>
      </c>
    </row>
    <row r="277" spans="1:17" x14ac:dyDescent="0.35">
      <c r="A277" s="21" t="s">
        <v>1177</v>
      </c>
      <c r="B277" s="21">
        <v>2021</v>
      </c>
      <c r="C277" s="21">
        <v>110000741608</v>
      </c>
      <c r="D277" s="21" t="s">
        <v>497</v>
      </c>
      <c r="E277" s="21" t="s">
        <v>86</v>
      </c>
      <c r="F277" s="21">
        <v>365</v>
      </c>
      <c r="G277" s="21">
        <v>2.2473E-2</v>
      </c>
      <c r="H277" s="21">
        <v>5.069164303</v>
      </c>
      <c r="I277" s="21">
        <v>5.069164303</v>
      </c>
      <c r="J277" s="21">
        <v>4.4332751232190599</v>
      </c>
      <c r="K277" s="21">
        <v>4.4332751232190599</v>
      </c>
      <c r="L277" s="21">
        <v>5.069164303</v>
      </c>
      <c r="M277" s="21" t="s">
        <v>314</v>
      </c>
      <c r="N277" s="21" t="e">
        <v>#N/A</v>
      </c>
      <c r="O277" s="21">
        <v>5069.1643029999996</v>
      </c>
      <c r="P277" s="21">
        <v>5069.1643029999996</v>
      </c>
      <c r="Q277" s="21">
        <v>5069.1643029999996</v>
      </c>
    </row>
    <row r="278" spans="1:17" x14ac:dyDescent="0.35">
      <c r="A278" s="21" t="s">
        <v>1177</v>
      </c>
      <c r="B278" s="21">
        <v>2022</v>
      </c>
      <c r="C278" s="21">
        <v>110000741608</v>
      </c>
      <c r="D278" s="21" t="s">
        <v>497</v>
      </c>
      <c r="E278" s="21" t="s">
        <v>86</v>
      </c>
      <c r="F278" s="21">
        <v>365</v>
      </c>
      <c r="G278" s="21">
        <v>3.405E-3</v>
      </c>
      <c r="H278" s="21">
        <v>5.069164303</v>
      </c>
      <c r="I278" s="21">
        <v>5.069164303</v>
      </c>
      <c r="J278" s="21">
        <v>0.67170835200288803</v>
      </c>
      <c r="K278" s="21">
        <v>0.67170835200288803</v>
      </c>
      <c r="L278" s="21">
        <v>5.069164303</v>
      </c>
      <c r="M278" s="21" t="s">
        <v>314</v>
      </c>
      <c r="N278" s="21" t="e">
        <v>#N/A</v>
      </c>
      <c r="O278" s="21">
        <v>5069.1643029999996</v>
      </c>
      <c r="P278" s="21">
        <v>5069.1643029999996</v>
      </c>
      <c r="Q278" s="21">
        <v>5069.1643029999996</v>
      </c>
    </row>
    <row r="279" spans="1:17" x14ac:dyDescent="0.35">
      <c r="A279" s="21" t="s">
        <v>1177</v>
      </c>
      <c r="B279" s="21">
        <v>2023</v>
      </c>
      <c r="C279" s="21">
        <v>110000741608</v>
      </c>
      <c r="D279" s="21" t="s">
        <v>497</v>
      </c>
      <c r="E279" s="21" t="s">
        <v>86</v>
      </c>
      <c r="F279" s="21">
        <v>365</v>
      </c>
      <c r="G279" s="21">
        <v>6.8099999999999996E-4</v>
      </c>
      <c r="H279" s="21">
        <v>5.069164303</v>
      </c>
      <c r="I279" s="21">
        <v>5.069164303</v>
      </c>
      <c r="J279" s="21">
        <v>0.13434167040057801</v>
      </c>
      <c r="K279" s="21">
        <v>0.13434167040057801</v>
      </c>
      <c r="L279" s="21">
        <v>5.069164303</v>
      </c>
      <c r="M279" s="21" t="s">
        <v>314</v>
      </c>
      <c r="N279" s="21" t="e">
        <v>#N/A</v>
      </c>
      <c r="O279" s="21">
        <v>5069.1643029999996</v>
      </c>
      <c r="P279" s="21">
        <v>5069.1643029999996</v>
      </c>
      <c r="Q279" s="21">
        <v>5069.1643029999996</v>
      </c>
    </row>
    <row r="280" spans="1:17" x14ac:dyDescent="0.35">
      <c r="A280" s="21" t="s">
        <v>1176</v>
      </c>
      <c r="B280" s="21">
        <v>2019</v>
      </c>
      <c r="C280" s="21">
        <v>110039998214</v>
      </c>
      <c r="D280" s="21" t="s">
        <v>230</v>
      </c>
      <c r="E280" s="21" t="s">
        <v>229</v>
      </c>
      <c r="F280" s="21">
        <v>365</v>
      </c>
      <c r="G280" s="21">
        <v>5.1532775013698601E-2</v>
      </c>
      <c r="H280" s="21">
        <v>104853.2298</v>
      </c>
      <c r="I280" s="21">
        <v>243042.78099999999</v>
      </c>
      <c r="J280" s="21">
        <v>2.1203170405500999E-4</v>
      </c>
      <c r="K280" s="21">
        <v>4.9147532328754897E-4</v>
      </c>
      <c r="L280" s="21">
        <v>83926.536760000003</v>
      </c>
      <c r="M280" s="21" t="s">
        <v>314</v>
      </c>
      <c r="N280" s="21" t="e">
        <v>#N/A</v>
      </c>
      <c r="O280" s="21">
        <v>104853229.8</v>
      </c>
      <c r="P280" s="21">
        <v>243042781</v>
      </c>
      <c r="Q280" s="21">
        <v>83926536.760000005</v>
      </c>
    </row>
    <row r="281" spans="1:17" x14ac:dyDescent="0.35">
      <c r="A281" s="21" t="s">
        <v>1176</v>
      </c>
      <c r="B281" s="21">
        <v>2020</v>
      </c>
      <c r="C281" s="21">
        <v>110039998214</v>
      </c>
      <c r="D281" s="21" t="s">
        <v>230</v>
      </c>
      <c r="E281" s="21" t="s">
        <v>229</v>
      </c>
      <c r="F281" s="21">
        <v>365</v>
      </c>
      <c r="G281" s="21">
        <v>0.1368656</v>
      </c>
      <c r="H281" s="21">
        <v>104853.2298</v>
      </c>
      <c r="I281" s="21">
        <v>243042.78099999999</v>
      </c>
      <c r="J281" s="21">
        <v>5.6313378013889701E-4</v>
      </c>
      <c r="K281" s="21">
        <v>1.305306E-3</v>
      </c>
      <c r="L281" s="21">
        <v>83926.536760000003</v>
      </c>
      <c r="M281" s="21" t="s">
        <v>314</v>
      </c>
      <c r="N281" s="21" t="e">
        <v>#N/A</v>
      </c>
      <c r="O281" s="21">
        <v>104853229.8</v>
      </c>
      <c r="P281" s="21">
        <v>243042781</v>
      </c>
      <c r="Q281" s="21">
        <v>83926536.760000005</v>
      </c>
    </row>
    <row r="282" spans="1:17" x14ac:dyDescent="0.35">
      <c r="A282" s="21" t="s">
        <v>1176</v>
      </c>
      <c r="B282" s="21">
        <v>2021</v>
      </c>
      <c r="C282" s="21">
        <v>110039998214</v>
      </c>
      <c r="D282" s="21" t="s">
        <v>230</v>
      </c>
      <c r="E282" s="21" t="s">
        <v>229</v>
      </c>
      <c r="F282" s="21">
        <v>365</v>
      </c>
      <c r="G282" s="21">
        <v>8.1339649999999999E-2</v>
      </c>
      <c r="H282" s="21">
        <v>104853.2298</v>
      </c>
      <c r="I282" s="21">
        <v>243042.78099999999</v>
      </c>
      <c r="J282" s="21">
        <v>3.3467214975621898E-4</v>
      </c>
      <c r="K282" s="21">
        <v>7.7574768230935303E-4</v>
      </c>
      <c r="L282" s="21">
        <v>83926.536760000003</v>
      </c>
      <c r="M282" s="21" t="s">
        <v>314</v>
      </c>
      <c r="N282" s="21" t="e">
        <v>#N/A</v>
      </c>
      <c r="O282" s="21">
        <v>104853229.8</v>
      </c>
      <c r="P282" s="21">
        <v>243042781</v>
      </c>
      <c r="Q282" s="21">
        <v>83926536.760000005</v>
      </c>
    </row>
    <row r="283" spans="1:17" x14ac:dyDescent="0.35">
      <c r="A283" s="21" t="s">
        <v>1176</v>
      </c>
      <c r="B283" s="21">
        <v>2022</v>
      </c>
      <c r="C283" s="21">
        <v>110039998214</v>
      </c>
      <c r="D283" s="21" t="s">
        <v>230</v>
      </c>
      <c r="E283" s="21" t="s">
        <v>229</v>
      </c>
      <c r="F283" s="21">
        <v>365</v>
      </c>
      <c r="G283" s="21">
        <v>3.3986649999999999E-3</v>
      </c>
      <c r="H283" s="21">
        <v>104853.2298</v>
      </c>
      <c r="I283" s="21">
        <v>243042.78099999999</v>
      </c>
      <c r="J283" s="21">
        <v>1.39838140237338E-5</v>
      </c>
      <c r="K283" s="21">
        <v>3.2413546590770498E-5</v>
      </c>
      <c r="L283" s="21">
        <v>83926.536760000003</v>
      </c>
      <c r="M283" s="21" t="s">
        <v>314</v>
      </c>
      <c r="N283" s="21" t="e">
        <v>#N/A</v>
      </c>
      <c r="O283" s="21">
        <v>104853229.8</v>
      </c>
      <c r="P283" s="21">
        <v>243042781</v>
      </c>
      <c r="Q283" s="21">
        <v>83926536.760000005</v>
      </c>
    </row>
    <row r="284" spans="1:17" x14ac:dyDescent="0.35">
      <c r="A284" s="21" t="s">
        <v>1176</v>
      </c>
      <c r="B284" s="21">
        <v>2023</v>
      </c>
      <c r="C284" s="21">
        <v>110039998214</v>
      </c>
      <c r="D284" s="21" t="s">
        <v>230</v>
      </c>
      <c r="E284" s="21" t="s">
        <v>229</v>
      </c>
      <c r="F284" s="21">
        <v>365</v>
      </c>
      <c r="G284" s="21">
        <v>2.6305749999999999E-2</v>
      </c>
      <c r="H284" s="21">
        <v>104853.2298</v>
      </c>
      <c r="I284" s="21">
        <v>243042.78099999999</v>
      </c>
      <c r="J284" s="21">
        <v>1.0823506006541299E-4</v>
      </c>
      <c r="K284" s="21">
        <v>2.5088163760121E-4</v>
      </c>
      <c r="L284" s="21">
        <v>83926.536760000003</v>
      </c>
      <c r="M284" s="21" t="s">
        <v>314</v>
      </c>
      <c r="N284" s="21" t="e">
        <v>#N/A</v>
      </c>
      <c r="O284" s="21">
        <v>104853229.8</v>
      </c>
      <c r="P284" s="21">
        <v>243042781</v>
      </c>
      <c r="Q284" s="21">
        <v>83926536.760000005</v>
      </c>
    </row>
    <row r="285" spans="1:17" x14ac:dyDescent="0.35">
      <c r="A285" s="21" t="s">
        <v>1176</v>
      </c>
      <c r="B285" s="21">
        <v>2022</v>
      </c>
      <c r="C285" s="21">
        <v>110000732208</v>
      </c>
      <c r="D285" s="21" t="s">
        <v>318</v>
      </c>
      <c r="E285" s="21" t="s">
        <v>317</v>
      </c>
      <c r="F285" s="21">
        <v>365</v>
      </c>
      <c r="G285" s="21">
        <v>2.4034750000000001E-2</v>
      </c>
      <c r="H285" s="21">
        <v>152.51833740000001</v>
      </c>
      <c r="I285" s="21">
        <v>295.705896</v>
      </c>
      <c r="J285" s="21">
        <v>8.1279238000000004E-2</v>
      </c>
      <c r="K285" s="21">
        <v>0.15758596906918601</v>
      </c>
      <c r="L285" s="21">
        <v>96.999167900000003</v>
      </c>
      <c r="M285" s="21" t="s">
        <v>314</v>
      </c>
      <c r="N285" s="21" t="e">
        <v>#N/A</v>
      </c>
      <c r="O285" s="21">
        <v>152518.33739999999</v>
      </c>
      <c r="P285" s="21">
        <v>295705.89600000001</v>
      </c>
      <c r="Q285" s="21">
        <v>96999.1679</v>
      </c>
    </row>
    <row r="286" spans="1:17" x14ac:dyDescent="0.35">
      <c r="A286" s="21" t="s">
        <v>1176</v>
      </c>
      <c r="B286" s="21">
        <v>2023</v>
      </c>
      <c r="C286" s="21">
        <v>110000732208</v>
      </c>
      <c r="D286" s="21" t="s">
        <v>318</v>
      </c>
      <c r="E286" s="21" t="s">
        <v>317</v>
      </c>
      <c r="F286" s="21">
        <v>365</v>
      </c>
      <c r="G286" s="21">
        <v>2.3183124999999999E-2</v>
      </c>
      <c r="H286" s="21">
        <v>152.51833740000001</v>
      </c>
      <c r="I286" s="21">
        <v>295.705896</v>
      </c>
      <c r="J286" s="21">
        <v>7.8399264999999996E-2</v>
      </c>
      <c r="K286" s="21">
        <v>0.15200221425964699</v>
      </c>
      <c r="L286" s="21">
        <v>96.999167900000003</v>
      </c>
      <c r="M286" s="21" t="s">
        <v>314</v>
      </c>
      <c r="N286" s="21" t="e">
        <v>#N/A</v>
      </c>
      <c r="O286" s="21">
        <v>152518.33739999999</v>
      </c>
      <c r="P286" s="21">
        <v>295705.89600000001</v>
      </c>
      <c r="Q286" s="21">
        <v>96999.1679</v>
      </c>
    </row>
    <row r="287" spans="1:17" x14ac:dyDescent="0.35">
      <c r="A287" s="21" t="s">
        <v>1176</v>
      </c>
      <c r="B287" s="21">
        <v>2019</v>
      </c>
      <c r="C287" s="21">
        <v>110000761104</v>
      </c>
      <c r="D287" s="21" t="s">
        <v>200</v>
      </c>
      <c r="E287" s="21" t="s">
        <v>199</v>
      </c>
      <c r="F287" s="21">
        <v>365</v>
      </c>
      <c r="G287" s="21">
        <v>1.2868999999999999E-3</v>
      </c>
      <c r="H287" s="21">
        <v>5.0880790950000003</v>
      </c>
      <c r="I287" s="21">
        <v>5.0880790950000003</v>
      </c>
      <c r="J287" s="21">
        <v>0.25292452730631099</v>
      </c>
      <c r="K287" s="21">
        <v>0.25292452730631099</v>
      </c>
      <c r="L287" s="21">
        <v>5.0880790950000003</v>
      </c>
      <c r="M287" s="21" t="s">
        <v>314</v>
      </c>
      <c r="N287" s="21" t="e">
        <v>#N/A</v>
      </c>
      <c r="O287" s="21">
        <v>5088.0790950000001</v>
      </c>
      <c r="P287" s="21">
        <v>5088.0790950000001</v>
      </c>
      <c r="Q287" s="21">
        <v>5088.0790950000001</v>
      </c>
    </row>
    <row r="288" spans="1:17" x14ac:dyDescent="0.35">
      <c r="A288" s="21" t="s">
        <v>1176</v>
      </c>
      <c r="B288" s="21">
        <v>2020</v>
      </c>
      <c r="C288" s="21">
        <v>110000732226</v>
      </c>
      <c r="D288" s="21" t="s">
        <v>320</v>
      </c>
      <c r="E288" s="21" t="s">
        <v>319</v>
      </c>
      <c r="F288" s="21">
        <v>365</v>
      </c>
      <c r="G288" s="21">
        <v>1.54428E-2</v>
      </c>
      <c r="H288" s="21">
        <v>8.0577014669999993</v>
      </c>
      <c r="I288" s="21">
        <v>8.0577014669999993</v>
      </c>
      <c r="J288" s="21">
        <v>1.9165266997350801</v>
      </c>
      <c r="K288" s="21">
        <v>1.9165266997350801</v>
      </c>
      <c r="L288" s="21">
        <v>8.0577014669999993</v>
      </c>
      <c r="M288" s="21" t="s">
        <v>314</v>
      </c>
      <c r="N288" s="21" t="e">
        <v>#N/A</v>
      </c>
      <c r="O288" s="21">
        <v>8057.7014669999999</v>
      </c>
      <c r="P288" s="21">
        <v>8057.7014669999999</v>
      </c>
      <c r="Q288" s="21">
        <v>8057.7014669999999</v>
      </c>
    </row>
    <row r="289" spans="1:17" x14ac:dyDescent="0.35">
      <c r="A289" s="21" t="s">
        <v>1176</v>
      </c>
      <c r="B289" s="21">
        <v>2019</v>
      </c>
      <c r="C289" s="21">
        <v>110000736730</v>
      </c>
      <c r="D289" s="21" t="s">
        <v>302</v>
      </c>
      <c r="E289" s="21" t="s">
        <v>301</v>
      </c>
      <c r="F289" s="21">
        <v>365</v>
      </c>
      <c r="G289" s="21">
        <v>3.89098E-3</v>
      </c>
      <c r="H289" s="21">
        <v>12.91687042</v>
      </c>
      <c r="I289" s="21">
        <v>22.50925041</v>
      </c>
      <c r="J289" s="21">
        <v>0.17286137606214499</v>
      </c>
      <c r="K289" s="21">
        <v>0.30123240951425401</v>
      </c>
      <c r="L289" s="21">
        <v>7.5311803780000002</v>
      </c>
      <c r="M289" s="21" t="s">
        <v>314</v>
      </c>
      <c r="N289" s="21" t="e">
        <v>#N/A</v>
      </c>
      <c r="O289" s="21">
        <v>12916.870419999999</v>
      </c>
      <c r="P289" s="21">
        <v>22509.250410000001</v>
      </c>
      <c r="Q289" s="21">
        <v>7531.180378</v>
      </c>
    </row>
    <row r="290" spans="1:17" x14ac:dyDescent="0.35">
      <c r="A290" s="21" t="s">
        <v>1176</v>
      </c>
      <c r="B290" s="21">
        <v>2020</v>
      </c>
      <c r="C290" s="21">
        <v>110000736730</v>
      </c>
      <c r="D290" s="21" t="s">
        <v>302</v>
      </c>
      <c r="E290" s="21" t="s">
        <v>301</v>
      </c>
      <c r="F290" s="21">
        <v>365</v>
      </c>
      <c r="G290" s="21">
        <v>1.8527579999999999E-3</v>
      </c>
      <c r="H290" s="21">
        <v>12.91687042</v>
      </c>
      <c r="I290" s="21">
        <v>22.50925041</v>
      </c>
      <c r="J290" s="21">
        <v>8.2310937000000001E-2</v>
      </c>
      <c r="K290" s="21">
        <v>0.14343702778817999</v>
      </c>
      <c r="L290" s="21">
        <v>7.5311803780000002</v>
      </c>
      <c r="M290" s="21" t="s">
        <v>314</v>
      </c>
      <c r="N290" s="21" t="e">
        <v>#N/A</v>
      </c>
      <c r="O290" s="21">
        <v>12916.870419999999</v>
      </c>
      <c r="P290" s="21">
        <v>22509.250410000001</v>
      </c>
      <c r="Q290" s="21">
        <v>7531.180378</v>
      </c>
    </row>
    <row r="291" spans="1:17" x14ac:dyDescent="0.35">
      <c r="A291" s="21" t="s">
        <v>1176</v>
      </c>
      <c r="B291" s="21">
        <v>2021</v>
      </c>
      <c r="C291" s="21">
        <v>110000736730</v>
      </c>
      <c r="D291" s="21" t="s">
        <v>302</v>
      </c>
      <c r="E291" s="21" t="s">
        <v>301</v>
      </c>
      <c r="F291" s="21">
        <v>365</v>
      </c>
      <c r="G291" s="21">
        <v>2.2142246575342498E-6</v>
      </c>
      <c r="H291" s="21">
        <v>12.91687042</v>
      </c>
      <c r="I291" s="21">
        <v>22.50925041</v>
      </c>
      <c r="J291" s="21">
        <v>9.8369542175005093E-5</v>
      </c>
      <c r="K291" s="21">
        <v>1.7142114037978001E-4</v>
      </c>
      <c r="L291" s="21">
        <v>7.5311803780000002</v>
      </c>
      <c r="M291" s="21" t="s">
        <v>314</v>
      </c>
      <c r="N291" s="21" t="e">
        <v>#N/A</v>
      </c>
      <c r="O291" s="21">
        <v>12916.870419999999</v>
      </c>
      <c r="P291" s="21">
        <v>22509.250410000001</v>
      </c>
      <c r="Q291" s="21">
        <v>7531.180378</v>
      </c>
    </row>
    <row r="292" spans="1:17" x14ac:dyDescent="0.35">
      <c r="A292" s="21" t="s">
        <v>1176</v>
      </c>
      <c r="B292" s="21">
        <v>2022</v>
      </c>
      <c r="C292" s="21">
        <v>110000736730</v>
      </c>
      <c r="D292" s="21" t="s">
        <v>302</v>
      </c>
      <c r="E292" s="21" t="s">
        <v>301</v>
      </c>
      <c r="F292" s="21">
        <v>365</v>
      </c>
      <c r="G292" s="21">
        <v>1.04655260273973E-5</v>
      </c>
      <c r="H292" s="21">
        <v>12.91687042</v>
      </c>
      <c r="I292" s="21">
        <v>22.50925041</v>
      </c>
      <c r="J292" s="21">
        <v>4.6494333826184702E-4</v>
      </c>
      <c r="K292" s="21">
        <v>8.10221492289094E-4</v>
      </c>
      <c r="L292" s="21">
        <v>7.5311803780000002</v>
      </c>
      <c r="M292" s="21" t="s">
        <v>314</v>
      </c>
      <c r="N292" s="21" t="e">
        <v>#N/A</v>
      </c>
      <c r="O292" s="21">
        <v>12916.870419999999</v>
      </c>
      <c r="P292" s="21">
        <v>22509.250410000001</v>
      </c>
      <c r="Q292" s="21">
        <v>7531.180378</v>
      </c>
    </row>
    <row r="293" spans="1:17" x14ac:dyDescent="0.35">
      <c r="A293" s="21" t="s">
        <v>1176</v>
      </c>
      <c r="B293" s="21">
        <v>2023</v>
      </c>
      <c r="C293" s="21">
        <v>110000736730</v>
      </c>
      <c r="D293" s="21" t="s">
        <v>302</v>
      </c>
      <c r="E293" s="21" t="s">
        <v>301</v>
      </c>
      <c r="F293" s="21">
        <v>365</v>
      </c>
      <c r="G293" s="21">
        <v>1.27554520547945E-6</v>
      </c>
      <c r="H293" s="21">
        <v>12.91687042</v>
      </c>
      <c r="I293" s="21">
        <v>22.50925041</v>
      </c>
      <c r="J293" s="21">
        <v>5.6667600308572503E-5</v>
      </c>
      <c r="K293" s="21">
        <v>9.8750329143539696E-5</v>
      </c>
      <c r="L293" s="21">
        <v>7.5311803780000002</v>
      </c>
      <c r="M293" s="21" t="s">
        <v>314</v>
      </c>
      <c r="N293" s="21" t="e">
        <v>#N/A</v>
      </c>
      <c r="O293" s="21">
        <v>12916.870419999999</v>
      </c>
      <c r="P293" s="21">
        <v>22509.250410000001</v>
      </c>
      <c r="Q293" s="21">
        <v>7531.180378</v>
      </c>
    </row>
    <row r="294" spans="1:17" x14ac:dyDescent="0.35">
      <c r="A294" s="21" t="s">
        <v>1176</v>
      </c>
      <c r="B294" s="21">
        <v>2021</v>
      </c>
      <c r="C294" s="21">
        <v>110039705049</v>
      </c>
      <c r="D294" s="21" t="s">
        <v>322</v>
      </c>
      <c r="E294" s="21" t="s">
        <v>321</v>
      </c>
      <c r="F294" s="21">
        <v>365</v>
      </c>
      <c r="G294" s="21">
        <v>8.9590950000000003E-3</v>
      </c>
      <c r="H294" s="21">
        <v>1.8385178</v>
      </c>
      <c r="I294" s="21">
        <v>2.2069170800000002</v>
      </c>
      <c r="J294" s="21">
        <v>4.0595521604282503</v>
      </c>
      <c r="K294" s="21">
        <v>4.8729987819535898</v>
      </c>
      <c r="L294" s="21">
        <v>1.8385178</v>
      </c>
      <c r="M294" s="21" t="s">
        <v>314</v>
      </c>
      <c r="N294" s="21" t="e">
        <v>#N/A</v>
      </c>
      <c r="O294" s="21">
        <v>1838.5178000000001</v>
      </c>
      <c r="P294" s="21">
        <v>2206.9170800000002</v>
      </c>
      <c r="Q294" s="21">
        <v>1838.5178000000001</v>
      </c>
    </row>
    <row r="295" spans="1:17" x14ac:dyDescent="0.35">
      <c r="A295" s="21" t="s">
        <v>1176</v>
      </c>
      <c r="B295" s="21">
        <v>2019</v>
      </c>
      <c r="C295" s="21">
        <v>110001123276</v>
      </c>
      <c r="D295" s="21" t="s">
        <v>256</v>
      </c>
      <c r="E295" s="21" t="s">
        <v>255</v>
      </c>
      <c r="F295" s="21">
        <v>365</v>
      </c>
      <c r="G295" s="21">
        <v>1.4250525E-2</v>
      </c>
      <c r="H295" s="21">
        <v>8.2846789730000001</v>
      </c>
      <c r="I295" s="21">
        <v>8.2846789730000001</v>
      </c>
      <c r="J295" s="21">
        <v>1.72010587814481</v>
      </c>
      <c r="K295" s="21">
        <v>1.72010587814481</v>
      </c>
      <c r="L295" s="21">
        <v>8.2846789730000001</v>
      </c>
      <c r="M295" s="21" t="s">
        <v>314</v>
      </c>
      <c r="N295" s="21" t="e">
        <v>#N/A</v>
      </c>
      <c r="O295" s="21">
        <v>8284.678973</v>
      </c>
      <c r="P295" s="21">
        <v>8284.678973</v>
      </c>
      <c r="Q295" s="21">
        <v>8284.678973</v>
      </c>
    </row>
    <row r="296" spans="1:17" x14ac:dyDescent="0.35">
      <c r="A296" s="21" t="s">
        <v>1176</v>
      </c>
      <c r="B296" s="21">
        <v>2020</v>
      </c>
      <c r="C296" s="21">
        <v>110001123276</v>
      </c>
      <c r="D296" s="21" t="s">
        <v>256</v>
      </c>
      <c r="E296" s="21" t="s">
        <v>255</v>
      </c>
      <c r="F296" s="21">
        <v>365</v>
      </c>
      <c r="G296" s="21">
        <v>9.1634850000000007E-3</v>
      </c>
      <c r="H296" s="21">
        <v>8.2846789730000001</v>
      </c>
      <c r="I296" s="21">
        <v>8.2846789730000001</v>
      </c>
      <c r="J296" s="21">
        <v>1.1060760507273799</v>
      </c>
      <c r="K296" s="21">
        <v>1.1060760507273799</v>
      </c>
      <c r="L296" s="21">
        <v>8.2846789730000001</v>
      </c>
      <c r="M296" s="21" t="s">
        <v>314</v>
      </c>
      <c r="N296" s="21" t="e">
        <v>#N/A</v>
      </c>
      <c r="O296" s="21">
        <v>8284.678973</v>
      </c>
      <c r="P296" s="21">
        <v>8284.678973</v>
      </c>
      <c r="Q296" s="21">
        <v>8284.678973</v>
      </c>
    </row>
    <row r="297" spans="1:17" x14ac:dyDescent="0.35">
      <c r="A297" s="21" t="s">
        <v>1176</v>
      </c>
      <c r="B297" s="21">
        <v>2021</v>
      </c>
      <c r="C297" s="21">
        <v>110001123276</v>
      </c>
      <c r="D297" s="21" t="s">
        <v>256</v>
      </c>
      <c r="E297" s="21" t="s">
        <v>255</v>
      </c>
      <c r="F297" s="21">
        <v>365</v>
      </c>
      <c r="G297" s="21">
        <v>9.9318400000000008E-3</v>
      </c>
      <c r="H297" s="21">
        <v>8.2846789730000001</v>
      </c>
      <c r="I297" s="21">
        <v>8.2846789730000001</v>
      </c>
      <c r="J297" s="21">
        <v>1.19882013924355</v>
      </c>
      <c r="K297" s="21">
        <v>1.19882013924355</v>
      </c>
      <c r="L297" s="21">
        <v>8.2846789730000001</v>
      </c>
      <c r="M297" s="21" t="s">
        <v>314</v>
      </c>
      <c r="N297" s="21" t="e">
        <v>#N/A</v>
      </c>
      <c r="O297" s="21">
        <v>8284.678973</v>
      </c>
      <c r="P297" s="21">
        <v>8284.678973</v>
      </c>
      <c r="Q297" s="21">
        <v>8284.678973</v>
      </c>
    </row>
    <row r="298" spans="1:17" x14ac:dyDescent="0.35">
      <c r="A298" s="21" t="s">
        <v>1176</v>
      </c>
      <c r="B298" s="21">
        <v>2020</v>
      </c>
      <c r="C298" s="21">
        <v>110001855635</v>
      </c>
      <c r="D298" s="21" t="s">
        <v>258</v>
      </c>
      <c r="E298" s="21" t="s">
        <v>257</v>
      </c>
      <c r="F298" s="21">
        <v>365</v>
      </c>
      <c r="G298" s="21">
        <v>1.58213E-2</v>
      </c>
      <c r="H298" s="21">
        <v>118.27872859999999</v>
      </c>
      <c r="I298" s="21">
        <v>289.25009540000002</v>
      </c>
      <c r="J298" s="21">
        <v>5.4697648338269102E-2</v>
      </c>
      <c r="K298" s="21">
        <v>0.13376285142111299</v>
      </c>
      <c r="L298" s="21">
        <v>74.553145439999994</v>
      </c>
      <c r="M298" s="21" t="s">
        <v>314</v>
      </c>
      <c r="N298" s="21" t="e">
        <v>#N/A</v>
      </c>
      <c r="O298" s="21">
        <v>118278.7286</v>
      </c>
      <c r="P298" s="21">
        <v>289250.09539999999</v>
      </c>
      <c r="Q298" s="21">
        <v>74553.145439999993</v>
      </c>
    </row>
    <row r="299" spans="1:17" x14ac:dyDescent="0.35">
      <c r="A299" s="21" t="s">
        <v>1176</v>
      </c>
      <c r="B299" s="21">
        <v>2021</v>
      </c>
      <c r="C299" s="21">
        <v>110001855635</v>
      </c>
      <c r="D299" s="21" t="s">
        <v>258</v>
      </c>
      <c r="E299" s="21" t="s">
        <v>257</v>
      </c>
      <c r="F299" s="21">
        <v>365</v>
      </c>
      <c r="G299" s="21">
        <v>1.11146525013699E-2</v>
      </c>
      <c r="H299" s="21">
        <v>118.27872859999999</v>
      </c>
      <c r="I299" s="21">
        <v>289.25009540000002</v>
      </c>
      <c r="J299" s="21">
        <v>3.8425752240460097E-2</v>
      </c>
      <c r="K299" s="21">
        <v>9.3970002999999996E-2</v>
      </c>
      <c r="L299" s="21">
        <v>74.553145439999994</v>
      </c>
      <c r="M299" s="21" t="s">
        <v>314</v>
      </c>
      <c r="N299" s="21" t="e">
        <v>#N/A</v>
      </c>
      <c r="O299" s="21">
        <v>118278.7286</v>
      </c>
      <c r="P299" s="21">
        <v>289250.09539999999</v>
      </c>
      <c r="Q299" s="21">
        <v>74553.145439999993</v>
      </c>
    </row>
    <row r="300" spans="1:17" x14ac:dyDescent="0.35">
      <c r="A300" s="21" t="s">
        <v>1176</v>
      </c>
      <c r="B300" s="21">
        <v>2022</v>
      </c>
      <c r="C300" s="21">
        <v>110001855635</v>
      </c>
      <c r="D300" s="21" t="s">
        <v>258</v>
      </c>
      <c r="E300" s="21" t="s">
        <v>257</v>
      </c>
      <c r="F300" s="21">
        <v>365</v>
      </c>
      <c r="G300" s="21">
        <v>9.4908879999999994E-3</v>
      </c>
      <c r="H300" s="21">
        <v>118.27872859999999</v>
      </c>
      <c r="I300" s="21">
        <v>289.25009540000002</v>
      </c>
      <c r="J300" s="21">
        <v>3.2812045999999997E-2</v>
      </c>
      <c r="K300" s="21">
        <v>8.0241710999999993E-2</v>
      </c>
      <c r="L300" s="21">
        <v>74.553145439999994</v>
      </c>
      <c r="M300" s="21" t="s">
        <v>314</v>
      </c>
      <c r="N300" s="21" t="e">
        <v>#N/A</v>
      </c>
      <c r="O300" s="21">
        <v>118278.7286</v>
      </c>
      <c r="P300" s="21">
        <v>289250.09539999999</v>
      </c>
      <c r="Q300" s="21">
        <v>74553.145439999993</v>
      </c>
    </row>
    <row r="301" spans="1:17" x14ac:dyDescent="0.35">
      <c r="A301" s="21" t="s">
        <v>1176</v>
      </c>
      <c r="B301" s="21">
        <v>2019</v>
      </c>
      <c r="C301" s="21">
        <v>110003250277</v>
      </c>
      <c r="D301" s="21" t="s">
        <v>29</v>
      </c>
      <c r="E301" s="21" t="s">
        <v>201</v>
      </c>
      <c r="F301" s="21">
        <v>365</v>
      </c>
      <c r="G301" s="21">
        <v>6.0559999999999998E-4</v>
      </c>
      <c r="H301" s="21">
        <v>20.45476773</v>
      </c>
      <c r="I301" s="21">
        <v>36.515676659999997</v>
      </c>
      <c r="J301" s="21">
        <v>1.65846577523069E-2</v>
      </c>
      <c r="K301" s="21">
        <v>2.96067893800523E-2</v>
      </c>
      <c r="L301" s="21">
        <v>12.1206952</v>
      </c>
      <c r="M301" s="21" t="s">
        <v>314</v>
      </c>
      <c r="N301" s="21" t="e">
        <v>#N/A</v>
      </c>
      <c r="O301" s="21">
        <v>20454.76773</v>
      </c>
      <c r="P301" s="21">
        <v>36515.676659999997</v>
      </c>
      <c r="Q301" s="21">
        <v>12120.6952</v>
      </c>
    </row>
    <row r="302" spans="1:17" x14ac:dyDescent="0.35">
      <c r="A302" s="21" t="s">
        <v>1176</v>
      </c>
      <c r="B302" s="21">
        <v>2019</v>
      </c>
      <c r="C302" s="21">
        <v>110003251427</v>
      </c>
      <c r="D302" s="21" t="s">
        <v>260</v>
      </c>
      <c r="E302" s="21" t="s">
        <v>259</v>
      </c>
      <c r="F302" s="21">
        <v>365</v>
      </c>
      <c r="G302" s="21">
        <v>1.30204E-3</v>
      </c>
      <c r="H302" s="21">
        <v>6.0709046449999997</v>
      </c>
      <c r="I302" s="21">
        <v>9.6062304150000006</v>
      </c>
      <c r="J302" s="21">
        <v>0.13554120021594299</v>
      </c>
      <c r="K302" s="21">
        <v>0.214472154668474</v>
      </c>
      <c r="L302" s="21">
        <v>3.4468068019999998</v>
      </c>
      <c r="M302" s="21" t="s">
        <v>314</v>
      </c>
      <c r="N302" s="21" t="e">
        <v>#N/A</v>
      </c>
      <c r="O302" s="21">
        <v>6070.9046449999996</v>
      </c>
      <c r="P302" s="21">
        <v>9606.230415</v>
      </c>
      <c r="Q302" s="21">
        <v>3446.8068020000001</v>
      </c>
    </row>
    <row r="303" spans="1:17" x14ac:dyDescent="0.35">
      <c r="A303" s="21" t="s">
        <v>1176</v>
      </c>
      <c r="B303" s="21">
        <v>2020</v>
      </c>
      <c r="C303" s="21">
        <v>110003251427</v>
      </c>
      <c r="D303" s="21" t="s">
        <v>260</v>
      </c>
      <c r="E303" s="21" t="s">
        <v>259</v>
      </c>
      <c r="F303" s="21">
        <v>365</v>
      </c>
      <c r="G303" s="21">
        <v>7.3996750136986296E-4</v>
      </c>
      <c r="H303" s="21">
        <v>6.0709046449999997</v>
      </c>
      <c r="I303" s="21">
        <v>9.6062304150000006</v>
      </c>
      <c r="J303" s="21">
        <v>7.7029954999999997E-2</v>
      </c>
      <c r="K303" s="21">
        <v>0.121887518358454</v>
      </c>
      <c r="L303" s="21">
        <v>3.4468068019999998</v>
      </c>
      <c r="M303" s="21" t="s">
        <v>314</v>
      </c>
      <c r="N303" s="21" t="e">
        <v>#N/A</v>
      </c>
      <c r="O303" s="21">
        <v>6070.9046449999996</v>
      </c>
      <c r="P303" s="21">
        <v>9606.230415</v>
      </c>
      <c r="Q303" s="21">
        <v>3446.8068020000001</v>
      </c>
    </row>
    <row r="304" spans="1:17" x14ac:dyDescent="0.35">
      <c r="A304" s="21" t="s">
        <v>1176</v>
      </c>
      <c r="B304" s="21">
        <v>2021</v>
      </c>
      <c r="C304" s="21">
        <v>110003251427</v>
      </c>
      <c r="D304" s="21" t="s">
        <v>260</v>
      </c>
      <c r="E304" s="21" t="s">
        <v>259</v>
      </c>
      <c r="F304" s="21">
        <v>365</v>
      </c>
      <c r="G304" s="21">
        <v>7.9863500000000001E-4</v>
      </c>
      <c r="H304" s="21">
        <v>6.0709046449999997</v>
      </c>
      <c r="I304" s="21">
        <v>9.6062304150000006</v>
      </c>
      <c r="J304" s="21">
        <v>8.313719E-2</v>
      </c>
      <c r="K304" s="21">
        <v>0.13155123440420999</v>
      </c>
      <c r="L304" s="21">
        <v>3.4468068019999998</v>
      </c>
      <c r="M304" s="21" t="s">
        <v>314</v>
      </c>
      <c r="N304" s="21" t="e">
        <v>#N/A</v>
      </c>
      <c r="O304" s="21">
        <v>6070.9046449999996</v>
      </c>
      <c r="P304" s="21">
        <v>9606.230415</v>
      </c>
      <c r="Q304" s="21">
        <v>3446.8068020000001</v>
      </c>
    </row>
    <row r="305" spans="1:17" x14ac:dyDescent="0.35">
      <c r="A305" s="21" t="s">
        <v>1176</v>
      </c>
      <c r="B305" s="21">
        <v>2020</v>
      </c>
      <c r="C305" s="21">
        <v>110000557013</v>
      </c>
      <c r="D305" s="21" t="s">
        <v>324</v>
      </c>
      <c r="E305" s="21" t="s">
        <v>323</v>
      </c>
      <c r="F305" s="21">
        <v>365</v>
      </c>
      <c r="G305" s="21">
        <v>7.7668199999999998E-3</v>
      </c>
      <c r="H305" s="21">
        <v>12.896105309999999</v>
      </c>
      <c r="I305" s="21">
        <v>12.896105309999999</v>
      </c>
      <c r="J305" s="21">
        <v>0.60226090073701499</v>
      </c>
      <c r="K305" s="21">
        <v>0.60226090073701499</v>
      </c>
      <c r="L305" s="21">
        <v>12.896105309999999</v>
      </c>
      <c r="M305" s="21" t="s">
        <v>314</v>
      </c>
      <c r="N305" s="21" t="e">
        <v>#N/A</v>
      </c>
      <c r="O305" s="21">
        <v>12896.105310000001</v>
      </c>
      <c r="P305" s="21">
        <v>12896.105310000001</v>
      </c>
      <c r="Q305" s="21">
        <v>12896.105310000001</v>
      </c>
    </row>
    <row r="306" spans="1:17" x14ac:dyDescent="0.35">
      <c r="A306" s="21" t="s">
        <v>1176</v>
      </c>
      <c r="B306" s="21">
        <v>2021</v>
      </c>
      <c r="C306" s="21">
        <v>110000557013</v>
      </c>
      <c r="D306" s="21" t="s">
        <v>324</v>
      </c>
      <c r="E306" s="21" t="s">
        <v>323</v>
      </c>
      <c r="F306" s="21">
        <v>365</v>
      </c>
      <c r="G306" s="21">
        <v>5.9140629999999998E-3</v>
      </c>
      <c r="H306" s="21">
        <v>12.896105309999999</v>
      </c>
      <c r="I306" s="21">
        <v>12.896105309999999</v>
      </c>
      <c r="J306" s="21">
        <v>0.45859291306995897</v>
      </c>
      <c r="K306" s="21">
        <v>0.45859291306995897</v>
      </c>
      <c r="L306" s="21">
        <v>12.896105309999999</v>
      </c>
      <c r="M306" s="21" t="s">
        <v>314</v>
      </c>
      <c r="N306" s="21" t="e">
        <v>#N/A</v>
      </c>
      <c r="O306" s="21">
        <v>12896.105310000001</v>
      </c>
      <c r="P306" s="21">
        <v>12896.105310000001</v>
      </c>
      <c r="Q306" s="21">
        <v>12896.105310000001</v>
      </c>
    </row>
    <row r="307" spans="1:17" x14ac:dyDescent="0.35">
      <c r="A307" s="21" t="s">
        <v>1176</v>
      </c>
      <c r="B307" s="21">
        <v>2020</v>
      </c>
      <c r="C307" s="21">
        <v>110064612557</v>
      </c>
      <c r="D307" s="21" t="s">
        <v>304</v>
      </c>
      <c r="E307" s="21" t="s">
        <v>303</v>
      </c>
      <c r="F307" s="21">
        <v>365</v>
      </c>
      <c r="G307" s="21">
        <v>2.8747075E-2</v>
      </c>
      <c r="H307" s="21">
        <v>6.279711002</v>
      </c>
      <c r="I307" s="21">
        <v>6.279711002</v>
      </c>
      <c r="J307" s="21">
        <v>4.5777703790099702</v>
      </c>
      <c r="K307" s="21">
        <v>4.5777703790099702</v>
      </c>
      <c r="L307" s="21">
        <v>6.279711002</v>
      </c>
      <c r="M307" s="21" t="s">
        <v>314</v>
      </c>
      <c r="N307" s="21" t="e">
        <v>#N/A</v>
      </c>
      <c r="O307" s="21">
        <v>6279.711002</v>
      </c>
      <c r="P307" s="21">
        <v>6279.711002</v>
      </c>
      <c r="Q307" s="21">
        <v>6279.711002</v>
      </c>
    </row>
    <row r="308" spans="1:17" x14ac:dyDescent="0.35">
      <c r="A308" s="21" t="s">
        <v>1176</v>
      </c>
      <c r="B308" s="21">
        <v>2021</v>
      </c>
      <c r="C308" s="21">
        <v>110064612557</v>
      </c>
      <c r="D308" s="21" t="s">
        <v>304</v>
      </c>
      <c r="E308" s="21" t="s">
        <v>303</v>
      </c>
      <c r="F308" s="21">
        <v>365</v>
      </c>
      <c r="G308" s="21">
        <v>1.6313350000000001E-2</v>
      </c>
      <c r="H308" s="21">
        <v>6.279711002</v>
      </c>
      <c r="I308" s="21">
        <v>6.279711002</v>
      </c>
      <c r="J308" s="21">
        <v>2.5977867444543898</v>
      </c>
      <c r="K308" s="21">
        <v>2.5977867444543898</v>
      </c>
      <c r="L308" s="21">
        <v>6.279711002</v>
      </c>
      <c r="M308" s="21" t="s">
        <v>314</v>
      </c>
      <c r="N308" s="21" t="e">
        <v>#N/A</v>
      </c>
      <c r="O308" s="21">
        <v>6279.711002</v>
      </c>
      <c r="P308" s="21">
        <v>6279.711002</v>
      </c>
      <c r="Q308" s="21">
        <v>6279.711002</v>
      </c>
    </row>
    <row r="309" spans="1:17" x14ac:dyDescent="0.35">
      <c r="A309" s="21" t="s">
        <v>1176</v>
      </c>
      <c r="B309" s="21">
        <v>2022</v>
      </c>
      <c r="C309" s="21">
        <v>110064612557</v>
      </c>
      <c r="D309" s="21" t="s">
        <v>304</v>
      </c>
      <c r="E309" s="21" t="s">
        <v>303</v>
      </c>
      <c r="F309" s="21">
        <v>365</v>
      </c>
      <c r="G309" s="21">
        <v>9.7842250000000006E-3</v>
      </c>
      <c r="H309" s="21">
        <v>6.279711002</v>
      </c>
      <c r="I309" s="21">
        <v>6.279711002</v>
      </c>
      <c r="J309" s="21">
        <v>1.55806931192914</v>
      </c>
      <c r="K309" s="21">
        <v>1.55806931192914</v>
      </c>
      <c r="L309" s="21">
        <v>6.279711002</v>
      </c>
      <c r="M309" s="21" t="s">
        <v>314</v>
      </c>
      <c r="N309" s="21" t="e">
        <v>#N/A</v>
      </c>
      <c r="O309" s="21">
        <v>6279.711002</v>
      </c>
      <c r="P309" s="21">
        <v>6279.711002</v>
      </c>
      <c r="Q309" s="21">
        <v>6279.711002</v>
      </c>
    </row>
    <row r="310" spans="1:17" x14ac:dyDescent="0.35">
      <c r="A310" s="21" t="s">
        <v>1176</v>
      </c>
      <c r="B310" s="21">
        <v>2020</v>
      </c>
      <c r="C310" s="21">
        <v>110039639736</v>
      </c>
      <c r="D310" s="21" t="s">
        <v>306</v>
      </c>
      <c r="E310" s="21" t="s">
        <v>305</v>
      </c>
      <c r="F310" s="21">
        <v>365</v>
      </c>
      <c r="G310" s="21">
        <v>4.6423024657534199E-5</v>
      </c>
      <c r="H310" s="21">
        <v>3150.9633250000002</v>
      </c>
      <c r="I310" s="21">
        <v>6792.5553890000001</v>
      </c>
      <c r="J310" s="21">
        <v>6.8343976602255798E-6</v>
      </c>
      <c r="K310" s="21">
        <v>1.4732962548059599E-5</v>
      </c>
      <c r="L310" s="21">
        <v>2229.366978</v>
      </c>
      <c r="M310" s="21" t="s">
        <v>314</v>
      </c>
      <c r="N310" s="21" t="e">
        <v>#N/A</v>
      </c>
      <c r="O310" s="21">
        <v>3150963.3250000002</v>
      </c>
      <c r="P310" s="21">
        <v>6792555.3890000004</v>
      </c>
      <c r="Q310" s="21">
        <v>2229366.9780000001</v>
      </c>
    </row>
    <row r="311" spans="1:17" x14ac:dyDescent="0.35">
      <c r="A311" s="21" t="s">
        <v>1176</v>
      </c>
      <c r="B311" s="21">
        <v>2021</v>
      </c>
      <c r="C311" s="21">
        <v>110039639736</v>
      </c>
      <c r="D311" s="21" t="s">
        <v>306</v>
      </c>
      <c r="E311" s="21" t="s">
        <v>305</v>
      </c>
      <c r="F311" s="21">
        <v>365</v>
      </c>
      <c r="G311" s="21">
        <v>6.1279149999999998E-2</v>
      </c>
      <c r="H311" s="21">
        <v>3150.9633250000002</v>
      </c>
      <c r="I311" s="21">
        <v>6792.5553890000001</v>
      </c>
      <c r="J311" s="21">
        <v>9.0215160000000003E-3</v>
      </c>
      <c r="K311" s="21">
        <v>1.9447750999999999E-2</v>
      </c>
      <c r="L311" s="21">
        <v>2229.366978</v>
      </c>
      <c r="M311" s="21" t="s">
        <v>314</v>
      </c>
      <c r="N311" s="21" t="e">
        <v>#N/A</v>
      </c>
      <c r="O311" s="21">
        <v>3150963.3250000002</v>
      </c>
      <c r="P311" s="21">
        <v>6792555.3890000004</v>
      </c>
      <c r="Q311" s="21">
        <v>2229366.9780000001</v>
      </c>
    </row>
    <row r="312" spans="1:17" x14ac:dyDescent="0.35">
      <c r="A312" s="21" t="s">
        <v>1176</v>
      </c>
      <c r="B312" s="21">
        <v>2019</v>
      </c>
      <c r="C312" s="21">
        <v>110000571373</v>
      </c>
      <c r="D312" s="21" t="s">
        <v>262</v>
      </c>
      <c r="E312" s="21" t="s">
        <v>261</v>
      </c>
      <c r="F312" s="21">
        <v>365</v>
      </c>
      <c r="G312" s="21">
        <v>9.2732499999999995E-2</v>
      </c>
      <c r="H312" s="21">
        <v>44.838630809999998</v>
      </c>
      <c r="I312" s="21">
        <v>92.555517210000005</v>
      </c>
      <c r="J312" s="21">
        <v>1.0019121797958099</v>
      </c>
      <c r="K312" s="21">
        <v>2.06813852976346</v>
      </c>
      <c r="L312" s="21">
        <v>27.313887399999999</v>
      </c>
      <c r="M312" s="21" t="s">
        <v>314</v>
      </c>
      <c r="N312" s="21" t="e">
        <v>#N/A</v>
      </c>
      <c r="O312" s="21">
        <v>44838.630810000002</v>
      </c>
      <c r="P312" s="21">
        <v>92555.517210000005</v>
      </c>
      <c r="Q312" s="21">
        <v>27313.8874</v>
      </c>
    </row>
    <row r="313" spans="1:17" x14ac:dyDescent="0.35">
      <c r="A313" s="21" t="s">
        <v>1176</v>
      </c>
      <c r="B313" s="21">
        <v>2020</v>
      </c>
      <c r="C313" s="21">
        <v>110000571373</v>
      </c>
      <c r="D313" s="21" t="s">
        <v>262</v>
      </c>
      <c r="E313" s="21" t="s">
        <v>261</v>
      </c>
      <c r="F313" s="21">
        <v>365</v>
      </c>
      <c r="G313" s="21">
        <v>0.11165750000000001</v>
      </c>
      <c r="H313" s="21">
        <v>44.838630809999998</v>
      </c>
      <c r="I313" s="21">
        <v>92.555517210000005</v>
      </c>
      <c r="J313" s="21">
        <v>1.2063840532235299</v>
      </c>
      <c r="K313" s="21">
        <v>2.4902076174702898</v>
      </c>
      <c r="L313" s="21">
        <v>27.313887399999999</v>
      </c>
      <c r="M313" s="21" t="s">
        <v>314</v>
      </c>
      <c r="N313" s="21" t="e">
        <v>#N/A</v>
      </c>
      <c r="O313" s="21">
        <v>44838.630810000002</v>
      </c>
      <c r="P313" s="21">
        <v>92555.517210000005</v>
      </c>
      <c r="Q313" s="21">
        <v>27313.8874</v>
      </c>
    </row>
    <row r="314" spans="1:17" x14ac:dyDescent="0.35">
      <c r="A314" s="21" t="s">
        <v>1176</v>
      </c>
      <c r="B314" s="21">
        <v>2021</v>
      </c>
      <c r="C314" s="21">
        <v>110000571373</v>
      </c>
      <c r="D314" s="21" t="s">
        <v>262</v>
      </c>
      <c r="E314" s="21" t="s">
        <v>261</v>
      </c>
      <c r="F314" s="21">
        <v>365</v>
      </c>
      <c r="G314" s="21">
        <v>6.2452500000000001E-2</v>
      </c>
      <c r="H314" s="21">
        <v>44.838630809999998</v>
      </c>
      <c r="I314" s="21">
        <v>92.555517210000005</v>
      </c>
      <c r="J314" s="21">
        <v>0.67475718200000001</v>
      </c>
      <c r="K314" s="21">
        <v>1.3928279894325299</v>
      </c>
      <c r="L314" s="21">
        <v>27.313887399999999</v>
      </c>
      <c r="M314" s="21" t="s">
        <v>314</v>
      </c>
      <c r="N314" s="21" t="e">
        <v>#N/A</v>
      </c>
      <c r="O314" s="21">
        <v>44838.630810000002</v>
      </c>
      <c r="P314" s="21">
        <v>92555.517210000005</v>
      </c>
      <c r="Q314" s="21">
        <v>27313.8874</v>
      </c>
    </row>
    <row r="315" spans="1:17" x14ac:dyDescent="0.35">
      <c r="A315" s="21" t="s">
        <v>1176</v>
      </c>
      <c r="B315" s="21">
        <v>2022</v>
      </c>
      <c r="C315" s="21">
        <v>110000571373</v>
      </c>
      <c r="D315" s="21" t="s">
        <v>262</v>
      </c>
      <c r="E315" s="21" t="s">
        <v>261</v>
      </c>
      <c r="F315" s="21">
        <v>365</v>
      </c>
      <c r="G315" s="21">
        <v>5.4882500000000001E-2</v>
      </c>
      <c r="H315" s="21">
        <v>44.838630809999998</v>
      </c>
      <c r="I315" s="21">
        <v>92.555517210000005</v>
      </c>
      <c r="J315" s="21">
        <v>0.59296843294037904</v>
      </c>
      <c r="K315" s="21">
        <v>1.2240003543497999</v>
      </c>
      <c r="L315" s="21">
        <v>27.313887399999999</v>
      </c>
      <c r="M315" s="21" t="s">
        <v>314</v>
      </c>
      <c r="N315" s="21" t="e">
        <v>#N/A</v>
      </c>
      <c r="O315" s="21">
        <v>44838.630810000002</v>
      </c>
      <c r="P315" s="21">
        <v>92555.517210000005</v>
      </c>
      <c r="Q315" s="21">
        <v>27313.8874</v>
      </c>
    </row>
    <row r="316" spans="1:17" x14ac:dyDescent="0.35">
      <c r="A316" s="21" t="s">
        <v>1176</v>
      </c>
      <c r="B316" s="21">
        <v>2023</v>
      </c>
      <c r="C316" s="21">
        <v>110000571373</v>
      </c>
      <c r="D316" s="21" t="s">
        <v>262</v>
      </c>
      <c r="E316" s="21" t="s">
        <v>261</v>
      </c>
      <c r="F316" s="21">
        <v>365</v>
      </c>
      <c r="G316" s="21">
        <v>4.542E-3</v>
      </c>
      <c r="H316" s="21">
        <v>44.838630809999998</v>
      </c>
      <c r="I316" s="21">
        <v>92.555517210000005</v>
      </c>
      <c r="J316" s="21">
        <v>4.9073249999999999E-2</v>
      </c>
      <c r="K316" s="21">
        <v>0.101296581049639</v>
      </c>
      <c r="L316" s="21">
        <v>27.313887399999999</v>
      </c>
      <c r="M316" s="21" t="s">
        <v>314</v>
      </c>
      <c r="N316" s="21" t="e">
        <v>#N/A</v>
      </c>
      <c r="O316" s="21">
        <v>44838.630810000002</v>
      </c>
      <c r="P316" s="21">
        <v>92555.517210000005</v>
      </c>
      <c r="Q316" s="21">
        <v>27313.8874</v>
      </c>
    </row>
    <row r="317" spans="1:17" x14ac:dyDescent="0.35">
      <c r="A317" s="21" t="s">
        <v>1176</v>
      </c>
      <c r="B317" s="21">
        <v>2019</v>
      </c>
      <c r="C317" s="21">
        <v>110000732244</v>
      </c>
      <c r="D317" s="21" t="s">
        <v>203</v>
      </c>
      <c r="E317" s="21" t="s">
        <v>202</v>
      </c>
      <c r="F317" s="21">
        <v>365</v>
      </c>
      <c r="G317" s="21">
        <v>6.5859000000000001E-2</v>
      </c>
      <c r="H317" s="21">
        <v>23.946126889999999</v>
      </c>
      <c r="I317" s="21">
        <v>23.946126889999999</v>
      </c>
      <c r="J317" s="21">
        <v>2.7502986308613901</v>
      </c>
      <c r="K317" s="21">
        <v>2.7502986308613901</v>
      </c>
      <c r="L317" s="21">
        <v>23.946126889999999</v>
      </c>
      <c r="M317" s="21" t="s">
        <v>314</v>
      </c>
      <c r="N317" s="21" t="e">
        <v>#N/A</v>
      </c>
      <c r="O317" s="21">
        <v>23946.12689</v>
      </c>
      <c r="P317" s="21">
        <v>23946.12689</v>
      </c>
      <c r="Q317" s="21">
        <v>23946.12689</v>
      </c>
    </row>
    <row r="318" spans="1:17" x14ac:dyDescent="0.35">
      <c r="A318" s="21" t="s">
        <v>1176</v>
      </c>
      <c r="B318" s="21">
        <v>2019</v>
      </c>
      <c r="C318" s="21">
        <v>110000732253</v>
      </c>
      <c r="D318" s="21" t="s">
        <v>264</v>
      </c>
      <c r="E318" s="21" t="s">
        <v>263</v>
      </c>
      <c r="F318" s="21">
        <v>365</v>
      </c>
      <c r="G318" s="21">
        <v>3.7045688E-2</v>
      </c>
      <c r="H318" s="21">
        <v>9.949180685</v>
      </c>
      <c r="I318" s="21">
        <v>9.949180685</v>
      </c>
      <c r="J318" s="21">
        <v>3.723491278</v>
      </c>
      <c r="K318" s="21">
        <v>3.723491278</v>
      </c>
      <c r="L318" s="21">
        <v>9.949180685</v>
      </c>
      <c r="M318" s="21" t="s">
        <v>314</v>
      </c>
      <c r="N318" s="21" t="e">
        <v>#N/A</v>
      </c>
      <c r="O318" s="21">
        <v>9949.1806849999994</v>
      </c>
      <c r="P318" s="21">
        <v>9949.1806849999994</v>
      </c>
      <c r="Q318" s="21">
        <v>9949.1806849999994</v>
      </c>
    </row>
    <row r="319" spans="1:17" x14ac:dyDescent="0.35">
      <c r="A319" s="21" t="s">
        <v>1176</v>
      </c>
      <c r="B319" s="21">
        <v>2020</v>
      </c>
      <c r="C319" s="21">
        <v>110000732253</v>
      </c>
      <c r="D319" s="21" t="s">
        <v>264</v>
      </c>
      <c r="E319" s="21" t="s">
        <v>263</v>
      </c>
      <c r="F319" s="21">
        <v>365</v>
      </c>
      <c r="G319" s="21">
        <v>2.2605912501369899E-2</v>
      </c>
      <c r="H319" s="21">
        <v>9.949180685</v>
      </c>
      <c r="I319" s="21">
        <v>9.949180685</v>
      </c>
      <c r="J319" s="21">
        <v>2.2721381003213601</v>
      </c>
      <c r="K319" s="21">
        <v>2.2721381003213601</v>
      </c>
      <c r="L319" s="21">
        <v>9.949180685</v>
      </c>
      <c r="M319" s="21" t="s">
        <v>314</v>
      </c>
      <c r="N319" s="21" t="e">
        <v>#N/A</v>
      </c>
      <c r="O319" s="21">
        <v>9949.1806849999994</v>
      </c>
      <c r="P319" s="21">
        <v>9949.1806849999994</v>
      </c>
      <c r="Q319" s="21">
        <v>9949.1806849999994</v>
      </c>
    </row>
    <row r="320" spans="1:17" x14ac:dyDescent="0.35">
      <c r="A320" s="21" t="s">
        <v>1176</v>
      </c>
      <c r="B320" s="21">
        <v>2021</v>
      </c>
      <c r="C320" s="21">
        <v>110000732253</v>
      </c>
      <c r="D320" s="21" t="s">
        <v>264</v>
      </c>
      <c r="E320" s="21" t="s">
        <v>263</v>
      </c>
      <c r="F320" s="21">
        <v>365</v>
      </c>
      <c r="G320" s="21">
        <v>2.4365937501369901E-2</v>
      </c>
      <c r="H320" s="21">
        <v>9.949180685</v>
      </c>
      <c r="I320" s="21">
        <v>9.949180685</v>
      </c>
      <c r="J320" s="21">
        <v>2.4490396016332698</v>
      </c>
      <c r="K320" s="21">
        <v>2.4490396016332698</v>
      </c>
      <c r="L320" s="21">
        <v>9.949180685</v>
      </c>
      <c r="M320" s="21" t="s">
        <v>314</v>
      </c>
      <c r="N320" s="21" t="e">
        <v>#N/A</v>
      </c>
      <c r="O320" s="21">
        <v>9949.1806849999994</v>
      </c>
      <c r="P320" s="21">
        <v>9949.1806849999994</v>
      </c>
      <c r="Q320" s="21">
        <v>9949.1806849999994</v>
      </c>
    </row>
    <row r="321" spans="1:17" x14ac:dyDescent="0.35">
      <c r="A321" s="21" t="s">
        <v>1176</v>
      </c>
      <c r="B321" s="21">
        <v>2019</v>
      </c>
      <c r="C321" s="21">
        <v>110000732271</v>
      </c>
      <c r="D321" s="21" t="s">
        <v>266</v>
      </c>
      <c r="E321" s="21" t="s">
        <v>265</v>
      </c>
      <c r="F321" s="21">
        <v>365</v>
      </c>
      <c r="G321" s="21">
        <v>3.9761425000000003E-2</v>
      </c>
      <c r="H321" s="21">
        <v>16.75850587</v>
      </c>
      <c r="I321" s="21">
        <v>16.75850587</v>
      </c>
      <c r="J321" s="21">
        <v>2.3726115754076198</v>
      </c>
      <c r="K321" s="21">
        <v>2.3726115754076198</v>
      </c>
      <c r="L321" s="21">
        <v>16.75850587</v>
      </c>
      <c r="M321" s="21" t="s">
        <v>314</v>
      </c>
      <c r="N321" s="21" t="e">
        <v>#N/A</v>
      </c>
      <c r="O321" s="21">
        <v>16758.505870000001</v>
      </c>
      <c r="P321" s="21">
        <v>16758.505870000001</v>
      </c>
      <c r="Q321" s="21">
        <v>16758.505870000001</v>
      </c>
    </row>
    <row r="322" spans="1:17" x14ac:dyDescent="0.35">
      <c r="A322" s="21" t="s">
        <v>1176</v>
      </c>
      <c r="B322" s="21">
        <v>2020</v>
      </c>
      <c r="C322" s="21">
        <v>110000732271</v>
      </c>
      <c r="D322" s="21" t="s">
        <v>266</v>
      </c>
      <c r="E322" s="21" t="s">
        <v>265</v>
      </c>
      <c r="F322" s="21">
        <v>365</v>
      </c>
      <c r="G322" s="21">
        <v>3.8417750000000001E-2</v>
      </c>
      <c r="H322" s="21">
        <v>16.75850587</v>
      </c>
      <c r="I322" s="21">
        <v>16.75850587</v>
      </c>
      <c r="J322" s="21">
        <v>2.2924328873955901</v>
      </c>
      <c r="K322" s="21">
        <v>2.2924328873955901</v>
      </c>
      <c r="L322" s="21">
        <v>16.75850587</v>
      </c>
      <c r="M322" s="21" t="s">
        <v>314</v>
      </c>
      <c r="N322" s="21" t="e">
        <v>#N/A</v>
      </c>
      <c r="O322" s="21">
        <v>16758.505870000001</v>
      </c>
      <c r="P322" s="21">
        <v>16758.505870000001</v>
      </c>
      <c r="Q322" s="21">
        <v>16758.505870000001</v>
      </c>
    </row>
    <row r="323" spans="1:17" x14ac:dyDescent="0.35">
      <c r="A323" s="21" t="s">
        <v>1176</v>
      </c>
      <c r="B323" s="21">
        <v>2021</v>
      </c>
      <c r="C323" s="21">
        <v>110000732271</v>
      </c>
      <c r="D323" s="21" t="s">
        <v>266</v>
      </c>
      <c r="E323" s="21" t="s">
        <v>265</v>
      </c>
      <c r="F323" s="21">
        <v>365</v>
      </c>
      <c r="G323" s="21">
        <v>4.0281862000000002E-2</v>
      </c>
      <c r="H323" s="21">
        <v>16.75850587</v>
      </c>
      <c r="I323" s="21">
        <v>16.75850587</v>
      </c>
      <c r="J323" s="21">
        <v>2.4036666995033702</v>
      </c>
      <c r="K323" s="21">
        <v>2.4036666995033702</v>
      </c>
      <c r="L323" s="21">
        <v>16.75850587</v>
      </c>
      <c r="M323" s="21" t="s">
        <v>314</v>
      </c>
      <c r="N323" s="21" t="e">
        <v>#N/A</v>
      </c>
      <c r="O323" s="21">
        <v>16758.505870000001</v>
      </c>
      <c r="P323" s="21">
        <v>16758.505870000001</v>
      </c>
      <c r="Q323" s="21">
        <v>16758.505870000001</v>
      </c>
    </row>
    <row r="324" spans="1:17" x14ac:dyDescent="0.35">
      <c r="A324" s="21" t="s">
        <v>1176</v>
      </c>
      <c r="B324" s="21">
        <v>2022</v>
      </c>
      <c r="C324" s="21">
        <v>110000732271</v>
      </c>
      <c r="D324" s="21" t="s">
        <v>266</v>
      </c>
      <c r="E324" s="21" t="s">
        <v>265</v>
      </c>
      <c r="F324" s="21">
        <v>365</v>
      </c>
      <c r="G324" s="21">
        <v>3.9023349999999998E-2</v>
      </c>
      <c r="H324" s="21">
        <v>16.75850587</v>
      </c>
      <c r="I324" s="21">
        <v>16.75850587</v>
      </c>
      <c r="J324" s="21">
        <v>2.3285697600000002</v>
      </c>
      <c r="K324" s="21">
        <v>2.3285697600000002</v>
      </c>
      <c r="L324" s="21">
        <v>16.75850587</v>
      </c>
      <c r="M324" s="21" t="s">
        <v>314</v>
      </c>
      <c r="N324" s="21" t="e">
        <v>#N/A</v>
      </c>
      <c r="O324" s="21">
        <v>16758.505870000001</v>
      </c>
      <c r="P324" s="21">
        <v>16758.505870000001</v>
      </c>
      <c r="Q324" s="21">
        <v>16758.505870000001</v>
      </c>
    </row>
    <row r="325" spans="1:17" x14ac:dyDescent="0.35">
      <c r="A325" s="21" t="s">
        <v>1176</v>
      </c>
      <c r="B325" s="21">
        <v>2023</v>
      </c>
      <c r="C325" s="21">
        <v>110000732299</v>
      </c>
      <c r="D325" s="21" t="s">
        <v>316</v>
      </c>
      <c r="E325" s="21" t="s">
        <v>325</v>
      </c>
      <c r="F325" s="21">
        <v>365</v>
      </c>
      <c r="G325" s="21">
        <v>3.6714499999999997E-2</v>
      </c>
      <c r="H325" s="21">
        <v>4951.8092909999996</v>
      </c>
      <c r="I325" s="21">
        <v>11003.00452</v>
      </c>
      <c r="J325" s="21">
        <v>3.3367700000000002E-3</v>
      </c>
      <c r="K325" s="21">
        <v>7.4143610000000004E-3</v>
      </c>
      <c r="L325" s="21">
        <v>3559.693534</v>
      </c>
      <c r="M325" s="21" t="s">
        <v>314</v>
      </c>
      <c r="N325" s="21" t="e">
        <v>#N/A</v>
      </c>
      <c r="O325" s="21">
        <v>4951809.2910000002</v>
      </c>
      <c r="P325" s="21">
        <v>11003004.52</v>
      </c>
      <c r="Q325" s="21">
        <v>3559693.534</v>
      </c>
    </row>
    <row r="326" spans="1:17" x14ac:dyDescent="0.35">
      <c r="A326" s="21" t="s">
        <v>1176</v>
      </c>
      <c r="B326" s="21">
        <v>2019</v>
      </c>
      <c r="C326" s="21">
        <v>110064265496</v>
      </c>
      <c r="D326" s="21" t="s">
        <v>180</v>
      </c>
      <c r="E326" s="21" t="s">
        <v>179</v>
      </c>
      <c r="F326" s="21">
        <v>365</v>
      </c>
      <c r="G326" s="21">
        <v>1.5537425000000001E-2</v>
      </c>
      <c r="H326" s="21">
        <v>6793.9608799999996</v>
      </c>
      <c r="I326" s="21">
        <v>15320.705620000001</v>
      </c>
      <c r="J326" s="21">
        <v>1.0141460000000001E-3</v>
      </c>
      <c r="K326" s="21">
        <v>2.2869460000000002E-3</v>
      </c>
      <c r="L326" s="21">
        <v>4938.6333249999998</v>
      </c>
      <c r="M326" s="21" t="s">
        <v>314</v>
      </c>
      <c r="N326" s="21" t="e">
        <v>#N/A</v>
      </c>
      <c r="O326" s="21">
        <v>6793960.8799999999</v>
      </c>
      <c r="P326" s="21">
        <v>15320705.619999999</v>
      </c>
      <c r="Q326" s="21">
        <v>4938633.3250000002</v>
      </c>
    </row>
    <row r="327" spans="1:17" x14ac:dyDescent="0.35">
      <c r="A327" s="21" t="s">
        <v>1176</v>
      </c>
      <c r="B327" s="21">
        <v>2020</v>
      </c>
      <c r="C327" s="21">
        <v>110064265496</v>
      </c>
      <c r="D327" s="21" t="s">
        <v>180</v>
      </c>
      <c r="E327" s="21" t="s">
        <v>179</v>
      </c>
      <c r="F327" s="21">
        <v>365</v>
      </c>
      <c r="G327" s="21">
        <v>9.6990630000000008E-3</v>
      </c>
      <c r="H327" s="21">
        <v>6793.9608799999996</v>
      </c>
      <c r="I327" s="21">
        <v>15320.705620000001</v>
      </c>
      <c r="J327" s="21">
        <v>6.33068916141074E-4</v>
      </c>
      <c r="K327" s="21">
        <v>1.4276009999999999E-3</v>
      </c>
      <c r="L327" s="21">
        <v>4938.6333249999998</v>
      </c>
      <c r="M327" s="21" t="s">
        <v>314</v>
      </c>
      <c r="N327" s="21" t="e">
        <v>#N/A</v>
      </c>
      <c r="O327" s="21">
        <v>6793960.8799999999</v>
      </c>
      <c r="P327" s="21">
        <v>15320705.619999999</v>
      </c>
      <c r="Q327" s="21">
        <v>4938633.3250000002</v>
      </c>
    </row>
    <row r="328" spans="1:17" x14ac:dyDescent="0.35">
      <c r="A328" s="21" t="s">
        <v>1176</v>
      </c>
      <c r="B328" s="21">
        <v>2021</v>
      </c>
      <c r="C328" s="21">
        <v>110064265496</v>
      </c>
      <c r="D328" s="21" t="s">
        <v>180</v>
      </c>
      <c r="E328" s="21" t="s">
        <v>179</v>
      </c>
      <c r="F328" s="21">
        <v>365</v>
      </c>
      <c r="G328" s="21">
        <v>6.112775E-3</v>
      </c>
      <c r="H328" s="21">
        <v>6793.9608799999996</v>
      </c>
      <c r="I328" s="21">
        <v>15320.705620000001</v>
      </c>
      <c r="J328" s="21">
        <v>3.9898782416524197E-4</v>
      </c>
      <c r="K328" s="21">
        <v>8.9973656133268795E-4</v>
      </c>
      <c r="L328" s="21">
        <v>4938.6333249999998</v>
      </c>
      <c r="M328" s="21" t="s">
        <v>314</v>
      </c>
      <c r="N328" s="21" t="e">
        <v>#N/A</v>
      </c>
      <c r="O328" s="21">
        <v>6793960.8799999999</v>
      </c>
      <c r="P328" s="21">
        <v>15320705.619999999</v>
      </c>
      <c r="Q328" s="21">
        <v>4938633.3250000002</v>
      </c>
    </row>
    <row r="329" spans="1:17" x14ac:dyDescent="0.35">
      <c r="A329" s="21" t="s">
        <v>1176</v>
      </c>
      <c r="B329" s="21">
        <v>2023</v>
      </c>
      <c r="C329" s="21">
        <v>110064265496</v>
      </c>
      <c r="D329" s="21" t="s">
        <v>180</v>
      </c>
      <c r="E329" s="21" t="s">
        <v>179</v>
      </c>
      <c r="F329" s="21">
        <v>365</v>
      </c>
      <c r="G329" s="21">
        <v>1.6351205479452099E-6</v>
      </c>
      <c r="H329" s="21">
        <v>6793.9608799999996</v>
      </c>
      <c r="I329" s="21">
        <v>15320.705620000001</v>
      </c>
      <c r="J329" s="21">
        <v>1.0672619058815901E-7</v>
      </c>
      <c r="K329" s="21">
        <v>2.4067264690302501E-7</v>
      </c>
      <c r="L329" s="21">
        <v>4938.6333249999998</v>
      </c>
      <c r="M329" s="21" t="s">
        <v>314</v>
      </c>
      <c r="N329" s="21" t="e">
        <v>#N/A</v>
      </c>
      <c r="O329" s="21">
        <v>6793960.8799999999</v>
      </c>
      <c r="P329" s="21">
        <v>15320705.619999999</v>
      </c>
      <c r="Q329" s="21">
        <v>4938633.3250000002</v>
      </c>
    </row>
    <row r="330" spans="1:17" x14ac:dyDescent="0.35">
      <c r="A330" s="21" t="s">
        <v>1176</v>
      </c>
      <c r="B330" s="21">
        <v>2019</v>
      </c>
      <c r="C330" s="21">
        <v>110009696356</v>
      </c>
      <c r="D330" s="21" t="s">
        <v>187</v>
      </c>
      <c r="E330" s="21" t="s">
        <v>186</v>
      </c>
      <c r="F330" s="21">
        <v>365</v>
      </c>
      <c r="G330" s="21">
        <v>1.2717600000000001E-2</v>
      </c>
      <c r="H330" s="21">
        <v>109.26405870000001</v>
      </c>
      <c r="I330" s="21">
        <v>237.51412970000001</v>
      </c>
      <c r="J330" s="21">
        <v>5.3544604000000003E-2</v>
      </c>
      <c r="K330" s="21">
        <v>0.116393260064757</v>
      </c>
      <c r="L330" s="21">
        <v>68.679122919999998</v>
      </c>
      <c r="M330" s="21" t="s">
        <v>314</v>
      </c>
      <c r="N330" s="21" t="e">
        <v>#N/A</v>
      </c>
      <c r="O330" s="21">
        <v>109264.05869999999</v>
      </c>
      <c r="P330" s="21">
        <v>237514.12969999999</v>
      </c>
      <c r="Q330" s="21">
        <v>68679.122919999994</v>
      </c>
    </row>
    <row r="331" spans="1:17" x14ac:dyDescent="0.35">
      <c r="A331" s="21" t="s">
        <v>1176</v>
      </c>
      <c r="B331" s="21">
        <v>2022</v>
      </c>
      <c r="C331" s="21">
        <v>110009696356</v>
      </c>
      <c r="D331" s="21" t="s">
        <v>187</v>
      </c>
      <c r="E331" s="21" t="s">
        <v>186</v>
      </c>
      <c r="F331" s="21">
        <v>365</v>
      </c>
      <c r="G331" s="21">
        <v>6.7846130000000001E-3</v>
      </c>
      <c r="H331" s="21">
        <v>109.26405870000001</v>
      </c>
      <c r="I331" s="21">
        <v>237.51412970000001</v>
      </c>
      <c r="J331" s="21">
        <v>2.8565090043019301E-2</v>
      </c>
      <c r="K331" s="21">
        <v>6.2093726000000002E-2</v>
      </c>
      <c r="L331" s="21">
        <v>68.679122919999998</v>
      </c>
      <c r="M331" s="21" t="s">
        <v>314</v>
      </c>
      <c r="N331" s="21" t="e">
        <v>#N/A</v>
      </c>
      <c r="O331" s="21">
        <v>109264.05869999999</v>
      </c>
      <c r="P331" s="21">
        <v>237514.12969999999</v>
      </c>
      <c r="Q331" s="21">
        <v>68679.122919999994</v>
      </c>
    </row>
    <row r="332" spans="1:17" x14ac:dyDescent="0.35">
      <c r="A332" s="21" t="s">
        <v>1176</v>
      </c>
      <c r="B332" s="21">
        <v>2023</v>
      </c>
      <c r="C332" s="21">
        <v>110009696356</v>
      </c>
      <c r="D332" s="21" t="s">
        <v>187</v>
      </c>
      <c r="E332" s="21" t="s">
        <v>186</v>
      </c>
      <c r="F332" s="21">
        <v>365</v>
      </c>
      <c r="G332" s="21">
        <v>5.2185690000000002E-3</v>
      </c>
      <c r="H332" s="21">
        <v>109.26405870000001</v>
      </c>
      <c r="I332" s="21">
        <v>237.51412970000001</v>
      </c>
      <c r="J332" s="21">
        <v>2.19716138878829E-2</v>
      </c>
      <c r="K332" s="21">
        <v>4.7761074000000001E-2</v>
      </c>
      <c r="L332" s="21">
        <v>68.679122919999998</v>
      </c>
      <c r="M332" s="21" t="s">
        <v>314</v>
      </c>
      <c r="N332" s="21" t="e">
        <v>#N/A</v>
      </c>
      <c r="O332" s="21">
        <v>109264.05869999999</v>
      </c>
      <c r="P332" s="21">
        <v>237514.12969999999</v>
      </c>
      <c r="Q332" s="21">
        <v>68679.122919999994</v>
      </c>
    </row>
    <row r="333" spans="1:17" x14ac:dyDescent="0.35">
      <c r="A333" s="21" t="s">
        <v>1176</v>
      </c>
      <c r="B333" s="21">
        <v>2019</v>
      </c>
      <c r="C333" s="21">
        <v>110006644872</v>
      </c>
      <c r="D333" s="21" t="s">
        <v>205</v>
      </c>
      <c r="E333" s="21" t="s">
        <v>204</v>
      </c>
      <c r="F333" s="21">
        <v>365</v>
      </c>
      <c r="G333" s="21">
        <v>2.0959437501369901E-2</v>
      </c>
      <c r="H333" s="21">
        <v>1164.1760389999999</v>
      </c>
      <c r="I333" s="21">
        <v>2321.8659600000001</v>
      </c>
      <c r="J333" s="21">
        <v>9.0269800000000004E-3</v>
      </c>
      <c r="K333" s="21">
        <v>1.8003667000000001E-2</v>
      </c>
      <c r="L333" s="21">
        <v>795.30831469999998</v>
      </c>
      <c r="M333" s="21" t="s">
        <v>314</v>
      </c>
      <c r="N333" s="21" t="e">
        <v>#N/A</v>
      </c>
      <c r="O333" s="21">
        <v>1164176.0390000001</v>
      </c>
      <c r="P333" s="21">
        <v>2321865.96</v>
      </c>
      <c r="Q333" s="21">
        <v>795308.31469999999</v>
      </c>
    </row>
    <row r="334" spans="1:17" x14ac:dyDescent="0.35">
      <c r="A334" s="21" t="s">
        <v>1176</v>
      </c>
      <c r="B334" s="21">
        <v>2020</v>
      </c>
      <c r="C334" s="21">
        <v>110006644872</v>
      </c>
      <c r="D334" s="21" t="s">
        <v>205</v>
      </c>
      <c r="E334" s="21" t="s">
        <v>204</v>
      </c>
      <c r="F334" s="21">
        <v>365</v>
      </c>
      <c r="G334" s="21">
        <v>3.7339029999999998E-3</v>
      </c>
      <c r="H334" s="21">
        <v>1164.1760389999999</v>
      </c>
      <c r="I334" s="21">
        <v>2321.8659600000001</v>
      </c>
      <c r="J334" s="21">
        <v>1.6081470000000001E-3</v>
      </c>
      <c r="K334" s="21">
        <v>3.207335E-3</v>
      </c>
      <c r="L334" s="21">
        <v>795.30831469999998</v>
      </c>
      <c r="M334" s="21" t="s">
        <v>314</v>
      </c>
      <c r="N334" s="21" t="e">
        <v>#N/A</v>
      </c>
      <c r="O334" s="21">
        <v>1164176.0390000001</v>
      </c>
      <c r="P334" s="21">
        <v>2321865.96</v>
      </c>
      <c r="Q334" s="21">
        <v>795308.31469999999</v>
      </c>
    </row>
    <row r="335" spans="1:17" x14ac:dyDescent="0.35">
      <c r="A335" s="21" t="s">
        <v>1176</v>
      </c>
      <c r="B335" s="21">
        <v>2023</v>
      </c>
      <c r="C335" s="21">
        <v>110006644872</v>
      </c>
      <c r="D335" s="21" t="s">
        <v>205</v>
      </c>
      <c r="E335" s="21" t="s">
        <v>204</v>
      </c>
      <c r="F335" s="21">
        <v>365</v>
      </c>
      <c r="G335" s="21">
        <v>3.3476438356164399E-6</v>
      </c>
      <c r="H335" s="21">
        <v>1164.1760389999999</v>
      </c>
      <c r="I335" s="21">
        <v>2321.8659600000001</v>
      </c>
      <c r="J335" s="21">
        <v>1.44179030714436E-6</v>
      </c>
      <c r="K335" s="21">
        <v>2.8755477895696799E-6</v>
      </c>
      <c r="L335" s="21">
        <v>795.30831469999998</v>
      </c>
      <c r="M335" s="21" t="s">
        <v>314</v>
      </c>
      <c r="N335" s="21" t="e">
        <v>#N/A</v>
      </c>
      <c r="O335" s="21">
        <v>1164176.0390000001</v>
      </c>
      <c r="P335" s="21">
        <v>2321865.96</v>
      </c>
      <c r="Q335" s="21">
        <v>795308.31469999999</v>
      </c>
    </row>
    <row r="336" spans="1:17" x14ac:dyDescent="0.35">
      <c r="A336" s="21" t="s">
        <v>1176</v>
      </c>
      <c r="B336" s="21">
        <v>2020</v>
      </c>
      <c r="C336" s="21">
        <v>110006367136</v>
      </c>
      <c r="D336" s="21" t="s">
        <v>207</v>
      </c>
      <c r="E336" s="21" t="s">
        <v>206</v>
      </c>
      <c r="F336" s="21">
        <v>365</v>
      </c>
      <c r="G336" s="21">
        <v>1.3626000000000001E-3</v>
      </c>
      <c r="H336" s="21">
        <v>2.7017114910000002</v>
      </c>
      <c r="I336" s="21">
        <v>3.9179400279999999</v>
      </c>
      <c r="J336" s="21">
        <v>0.34778480279484297</v>
      </c>
      <c r="K336" s="21">
        <v>0.50434696840840398</v>
      </c>
      <c r="L336" s="21">
        <v>2.1184567240000001</v>
      </c>
      <c r="M336" s="21" t="s">
        <v>314</v>
      </c>
      <c r="N336" s="21" t="e">
        <v>#N/A</v>
      </c>
      <c r="O336" s="21">
        <v>2701.711491</v>
      </c>
      <c r="P336" s="21">
        <v>3917.940028</v>
      </c>
      <c r="Q336" s="21">
        <v>2118.4567240000001</v>
      </c>
    </row>
    <row r="337" spans="1:17" x14ac:dyDescent="0.35">
      <c r="A337" s="21" t="s">
        <v>1176</v>
      </c>
      <c r="B337" s="21">
        <v>2021</v>
      </c>
      <c r="C337" s="21">
        <v>110006367136</v>
      </c>
      <c r="D337" s="21" t="s">
        <v>207</v>
      </c>
      <c r="E337" s="21" t="s">
        <v>206</v>
      </c>
      <c r="F337" s="21">
        <v>365</v>
      </c>
      <c r="G337" s="21">
        <v>2.1763749999999999E-3</v>
      </c>
      <c r="H337" s="21">
        <v>2.7017114910000002</v>
      </c>
      <c r="I337" s="21">
        <v>3.9179400279999999</v>
      </c>
      <c r="J337" s="21">
        <v>0.55548961557509602</v>
      </c>
      <c r="K337" s="21">
        <v>0.80555418565231196</v>
      </c>
      <c r="L337" s="21">
        <v>2.1184567240000001</v>
      </c>
      <c r="M337" s="21" t="s">
        <v>314</v>
      </c>
      <c r="N337" s="21" t="e">
        <v>#N/A</v>
      </c>
      <c r="O337" s="21">
        <v>2701.711491</v>
      </c>
      <c r="P337" s="21">
        <v>3917.940028</v>
      </c>
      <c r="Q337" s="21">
        <v>2118.4567240000001</v>
      </c>
    </row>
    <row r="338" spans="1:17" x14ac:dyDescent="0.35">
      <c r="A338" s="21" t="s">
        <v>1176</v>
      </c>
      <c r="B338" s="21">
        <v>2022</v>
      </c>
      <c r="C338" s="21">
        <v>110006367136</v>
      </c>
      <c r="D338" s="21" t="s">
        <v>207</v>
      </c>
      <c r="E338" s="21" t="s">
        <v>206</v>
      </c>
      <c r="F338" s="21">
        <v>365</v>
      </c>
      <c r="G338" s="21">
        <v>1.8243700000000001E-3</v>
      </c>
      <c r="H338" s="21">
        <v>2.7017114910000002</v>
      </c>
      <c r="I338" s="21">
        <v>3.9179400279999999</v>
      </c>
      <c r="J338" s="21">
        <v>0.46564520818642802</v>
      </c>
      <c r="K338" s="21">
        <v>0.67526455200000002</v>
      </c>
      <c r="L338" s="21">
        <v>2.1184567240000001</v>
      </c>
      <c r="M338" s="21" t="s">
        <v>314</v>
      </c>
      <c r="N338" s="21" t="e">
        <v>#N/A</v>
      </c>
      <c r="O338" s="21">
        <v>2701.711491</v>
      </c>
      <c r="P338" s="21">
        <v>3917.940028</v>
      </c>
      <c r="Q338" s="21">
        <v>2118.4567240000001</v>
      </c>
    </row>
    <row r="339" spans="1:17" x14ac:dyDescent="0.35">
      <c r="A339" s="21" t="s">
        <v>1176</v>
      </c>
      <c r="B339" s="21">
        <v>2023</v>
      </c>
      <c r="C339" s="21">
        <v>110006367136</v>
      </c>
      <c r="D339" s="21" t="s">
        <v>207</v>
      </c>
      <c r="E339" s="21" t="s">
        <v>206</v>
      </c>
      <c r="F339" s="21">
        <v>365</v>
      </c>
      <c r="G339" s="21">
        <v>2.2407199999999999E-3</v>
      </c>
      <c r="H339" s="21">
        <v>2.7017114910000002</v>
      </c>
      <c r="I339" s="21">
        <v>3.9179400279999999</v>
      </c>
      <c r="J339" s="21">
        <v>0.57191278681818603</v>
      </c>
      <c r="K339" s="21">
        <v>0.829370570271598</v>
      </c>
      <c r="L339" s="21">
        <v>2.1184567240000001</v>
      </c>
      <c r="M339" s="21" t="s">
        <v>314</v>
      </c>
      <c r="N339" s="21" t="e">
        <v>#N/A</v>
      </c>
      <c r="O339" s="21">
        <v>2701.711491</v>
      </c>
      <c r="P339" s="21">
        <v>3917.940028</v>
      </c>
      <c r="Q339" s="21">
        <v>2118.4567240000001</v>
      </c>
    </row>
    <row r="340" spans="1:17" x14ac:dyDescent="0.35">
      <c r="A340" s="21" t="s">
        <v>1176</v>
      </c>
      <c r="B340" s="21">
        <v>2020</v>
      </c>
      <c r="C340" s="21">
        <v>110006749162</v>
      </c>
      <c r="D340" s="21" t="s">
        <v>232</v>
      </c>
      <c r="E340" s="21" t="s">
        <v>231</v>
      </c>
      <c r="F340" s="21">
        <v>365</v>
      </c>
      <c r="G340" s="21">
        <v>1.7392079999999999E-3</v>
      </c>
      <c r="H340" s="21">
        <v>2246.929095</v>
      </c>
      <c r="I340" s="21">
        <v>5637.3172759999998</v>
      </c>
      <c r="J340" s="21">
        <v>3.0851687357996802E-4</v>
      </c>
      <c r="K340" s="21">
        <v>7.7403755429579404E-4</v>
      </c>
      <c r="L340" s="21">
        <v>1570.935389</v>
      </c>
      <c r="M340" s="21" t="s">
        <v>314</v>
      </c>
      <c r="N340" s="21" t="e">
        <v>#N/A</v>
      </c>
      <c r="O340" s="21">
        <v>2246929.0950000002</v>
      </c>
      <c r="P340" s="21">
        <v>5637317.2759999996</v>
      </c>
      <c r="Q340" s="21">
        <v>1570935.389</v>
      </c>
    </row>
    <row r="341" spans="1:17" x14ac:dyDescent="0.35">
      <c r="A341" s="21" t="s">
        <v>1176</v>
      </c>
      <c r="B341" s="21">
        <v>2021</v>
      </c>
      <c r="C341" s="21">
        <v>110006749162</v>
      </c>
      <c r="D341" s="21" t="s">
        <v>232</v>
      </c>
      <c r="E341" s="21" t="s">
        <v>231</v>
      </c>
      <c r="F341" s="21">
        <v>365</v>
      </c>
      <c r="G341" s="21">
        <v>1.5953779999999999E-3</v>
      </c>
      <c r="H341" s="21">
        <v>2246.929095</v>
      </c>
      <c r="I341" s="21">
        <v>5637.3172759999998</v>
      </c>
      <c r="J341" s="21">
        <v>2.8300296457712902E-4</v>
      </c>
      <c r="K341" s="21">
        <v>7.1002574354481901E-4</v>
      </c>
      <c r="L341" s="21">
        <v>1570.935389</v>
      </c>
      <c r="M341" s="21" t="s">
        <v>314</v>
      </c>
      <c r="N341" s="21" t="e">
        <v>#N/A</v>
      </c>
      <c r="O341" s="21">
        <v>2246929.0950000002</v>
      </c>
      <c r="P341" s="21">
        <v>5637317.2759999996</v>
      </c>
      <c r="Q341" s="21">
        <v>1570935.389</v>
      </c>
    </row>
    <row r="342" spans="1:17" x14ac:dyDescent="0.35">
      <c r="A342" s="21" t="s">
        <v>1176</v>
      </c>
      <c r="B342" s="21">
        <v>2021</v>
      </c>
      <c r="C342" s="21">
        <v>110064268260</v>
      </c>
      <c r="D342" s="21" t="s">
        <v>327</v>
      </c>
      <c r="E342" s="21" t="s">
        <v>326</v>
      </c>
      <c r="F342" s="21">
        <v>365</v>
      </c>
      <c r="G342" s="21">
        <v>6.4439629999999996E-3</v>
      </c>
      <c r="H342" s="21">
        <v>5899.3349630000002</v>
      </c>
      <c r="I342" s="21">
        <v>13121.85218</v>
      </c>
      <c r="J342" s="21">
        <v>4.9108635069000303E-4</v>
      </c>
      <c r="K342" s="21">
        <v>1.0923199999999999E-3</v>
      </c>
      <c r="L342" s="21">
        <v>4267.05591</v>
      </c>
      <c r="M342" s="21" t="s">
        <v>314</v>
      </c>
      <c r="N342" s="21" t="e">
        <v>#N/A</v>
      </c>
      <c r="O342" s="21">
        <v>5899334.9630000005</v>
      </c>
      <c r="P342" s="21">
        <v>13121852.18</v>
      </c>
      <c r="Q342" s="21">
        <v>4267055.91</v>
      </c>
    </row>
    <row r="343" spans="1:17" x14ac:dyDescent="0.35">
      <c r="A343" s="21" t="s">
        <v>1176</v>
      </c>
      <c r="B343" s="21">
        <v>2022</v>
      </c>
      <c r="C343" s="21">
        <v>110064268260</v>
      </c>
      <c r="D343" s="21" t="s">
        <v>327</v>
      </c>
      <c r="E343" s="21" t="s">
        <v>326</v>
      </c>
      <c r="F343" s="21">
        <v>365</v>
      </c>
      <c r="G343" s="21">
        <v>3.7660749999999998E-3</v>
      </c>
      <c r="H343" s="21">
        <v>5899.3349630000002</v>
      </c>
      <c r="I343" s="21">
        <v>13121.85218</v>
      </c>
      <c r="J343" s="21">
        <v>2.8700788184004699E-4</v>
      </c>
      <c r="K343" s="21">
        <v>6.3838975471310305E-4</v>
      </c>
      <c r="L343" s="21">
        <v>4267.05591</v>
      </c>
      <c r="M343" s="21" t="s">
        <v>314</v>
      </c>
      <c r="N343" s="21" t="e">
        <v>#N/A</v>
      </c>
      <c r="O343" s="21">
        <v>5899334.9630000005</v>
      </c>
      <c r="P343" s="21">
        <v>13121852.18</v>
      </c>
      <c r="Q343" s="21">
        <v>4267055.91</v>
      </c>
    </row>
    <row r="344" spans="1:17" x14ac:dyDescent="0.35">
      <c r="A344" s="21" t="s">
        <v>1176</v>
      </c>
      <c r="B344" s="21">
        <v>2023</v>
      </c>
      <c r="C344" s="21">
        <v>110064268260</v>
      </c>
      <c r="D344" s="21" t="s">
        <v>327</v>
      </c>
      <c r="E344" s="21" t="s">
        <v>326</v>
      </c>
      <c r="F344" s="21">
        <v>365</v>
      </c>
      <c r="G344" s="21">
        <v>2.1858379999999998E-3</v>
      </c>
      <c r="H344" s="21">
        <v>5899.3349630000002</v>
      </c>
      <c r="I344" s="21">
        <v>13121.85218</v>
      </c>
      <c r="J344" s="21">
        <v>1.66579951624624E-4</v>
      </c>
      <c r="K344" s="21">
        <v>3.7052269706317799E-4</v>
      </c>
      <c r="L344" s="21">
        <v>4267.05591</v>
      </c>
      <c r="M344" s="21" t="s">
        <v>314</v>
      </c>
      <c r="N344" s="21" t="e">
        <v>#N/A</v>
      </c>
      <c r="O344" s="21">
        <v>5899334.9630000005</v>
      </c>
      <c r="P344" s="21">
        <v>13121852.18</v>
      </c>
      <c r="Q344" s="21">
        <v>4267055.91</v>
      </c>
    </row>
    <row r="345" spans="1:17" x14ac:dyDescent="0.35">
      <c r="A345" s="21" t="s">
        <v>1176</v>
      </c>
      <c r="B345" s="21">
        <v>2019</v>
      </c>
      <c r="C345" s="21">
        <v>110020941383</v>
      </c>
      <c r="D345" s="21" t="s">
        <v>172</v>
      </c>
      <c r="E345" s="21" t="s">
        <v>171</v>
      </c>
      <c r="F345" s="21">
        <v>365</v>
      </c>
      <c r="G345" s="21">
        <v>6.4345000000000001E-3</v>
      </c>
      <c r="H345" s="21">
        <v>654.23716379999996</v>
      </c>
      <c r="I345" s="21">
        <v>1656.116839</v>
      </c>
      <c r="J345" s="21">
        <v>3.8852940000000001E-3</v>
      </c>
      <c r="K345" s="21">
        <v>9.8351180000000003E-3</v>
      </c>
      <c r="L345" s="21">
        <v>437.96771719999998</v>
      </c>
      <c r="M345" s="21" t="s">
        <v>314</v>
      </c>
      <c r="N345" s="21" t="e">
        <v>#N/A</v>
      </c>
      <c r="O345" s="21">
        <v>654237.16379999998</v>
      </c>
      <c r="P345" s="21">
        <v>1656116.8389999999</v>
      </c>
      <c r="Q345" s="21">
        <v>437967.71720000001</v>
      </c>
    </row>
    <row r="346" spans="1:17" x14ac:dyDescent="0.35">
      <c r="A346" s="21" t="s">
        <v>1176</v>
      </c>
      <c r="B346" s="21">
        <v>2020</v>
      </c>
      <c r="C346" s="21">
        <v>110020941383</v>
      </c>
      <c r="D346" s="21" t="s">
        <v>172</v>
      </c>
      <c r="E346" s="21" t="s">
        <v>171</v>
      </c>
      <c r="F346" s="21">
        <v>365</v>
      </c>
      <c r="G346" s="21">
        <v>4.3527499999999998E-3</v>
      </c>
      <c r="H346" s="21">
        <v>654.23716379999996</v>
      </c>
      <c r="I346" s="21">
        <v>1656.116839</v>
      </c>
      <c r="J346" s="21">
        <v>2.628287E-3</v>
      </c>
      <c r="K346" s="21">
        <v>6.6531680000000001E-3</v>
      </c>
      <c r="L346" s="21">
        <v>437.96771719999998</v>
      </c>
      <c r="M346" s="21" t="s">
        <v>314</v>
      </c>
      <c r="N346" s="21" t="e">
        <v>#N/A</v>
      </c>
      <c r="O346" s="21">
        <v>654237.16379999998</v>
      </c>
      <c r="P346" s="21">
        <v>1656116.8389999999</v>
      </c>
      <c r="Q346" s="21">
        <v>437967.71720000001</v>
      </c>
    </row>
    <row r="347" spans="1:17" x14ac:dyDescent="0.35">
      <c r="A347" s="21" t="s">
        <v>1176</v>
      </c>
      <c r="B347" s="21">
        <v>2021</v>
      </c>
      <c r="C347" s="21">
        <v>110020941383</v>
      </c>
      <c r="D347" s="21" t="s">
        <v>172</v>
      </c>
      <c r="E347" s="21" t="s">
        <v>171</v>
      </c>
      <c r="F347" s="21">
        <v>365</v>
      </c>
      <c r="G347" s="21">
        <v>5.9803E-3</v>
      </c>
      <c r="H347" s="21">
        <v>654.23716379999996</v>
      </c>
      <c r="I347" s="21">
        <v>1656.116839</v>
      </c>
      <c r="J347" s="21">
        <v>3.6110370000000001E-3</v>
      </c>
      <c r="K347" s="21">
        <v>9.1408749999999997E-3</v>
      </c>
      <c r="L347" s="21">
        <v>437.96771719999998</v>
      </c>
      <c r="M347" s="21" t="s">
        <v>314</v>
      </c>
      <c r="N347" s="21" t="e">
        <v>#N/A</v>
      </c>
      <c r="O347" s="21">
        <v>654237.16379999998</v>
      </c>
      <c r="P347" s="21">
        <v>1656116.8389999999</v>
      </c>
      <c r="Q347" s="21">
        <v>437967.71720000001</v>
      </c>
    </row>
    <row r="348" spans="1:17" x14ac:dyDescent="0.35">
      <c r="A348" s="21" t="s">
        <v>1176</v>
      </c>
      <c r="B348" s="21">
        <v>2019</v>
      </c>
      <c r="C348" s="21">
        <v>110000732324</v>
      </c>
      <c r="D348" s="21" t="s">
        <v>268</v>
      </c>
      <c r="E348" s="21" t="s">
        <v>267</v>
      </c>
      <c r="F348" s="21">
        <v>365</v>
      </c>
      <c r="G348" s="21">
        <v>4.9507800000000001E-3</v>
      </c>
      <c r="H348" s="21">
        <v>7.30110978</v>
      </c>
      <c r="I348" s="21">
        <v>10.26542957</v>
      </c>
      <c r="J348" s="21">
        <v>0.48227694381814401</v>
      </c>
      <c r="K348" s="21">
        <v>0.67808595531075599</v>
      </c>
      <c r="L348" s="21">
        <v>7.30110978</v>
      </c>
      <c r="M348" s="21" t="s">
        <v>314</v>
      </c>
      <c r="N348" s="21" t="e">
        <v>#N/A</v>
      </c>
      <c r="O348" s="21">
        <v>7301.1097799999998</v>
      </c>
      <c r="P348" s="21">
        <v>10265.42957</v>
      </c>
      <c r="Q348" s="21">
        <v>7301.1097799999998</v>
      </c>
    </row>
    <row r="349" spans="1:17" x14ac:dyDescent="0.35">
      <c r="A349" s="21" t="s">
        <v>1176</v>
      </c>
      <c r="B349" s="21">
        <v>2020</v>
      </c>
      <c r="C349" s="21">
        <v>110000732324</v>
      </c>
      <c r="D349" s="21" t="s">
        <v>268</v>
      </c>
      <c r="E349" s="21" t="s">
        <v>267</v>
      </c>
      <c r="F349" s="21">
        <v>365</v>
      </c>
      <c r="G349" s="21">
        <v>3.41407E-3</v>
      </c>
      <c r="H349" s="21">
        <v>7.30110978</v>
      </c>
      <c r="I349" s="21">
        <v>10.26542957</v>
      </c>
      <c r="J349" s="21">
        <v>0.33257936033942298</v>
      </c>
      <c r="K349" s="21">
        <v>0.46760973370818198</v>
      </c>
      <c r="L349" s="21">
        <v>7.30110978</v>
      </c>
      <c r="M349" s="21" t="s">
        <v>314</v>
      </c>
      <c r="N349" s="21" t="e">
        <v>#N/A</v>
      </c>
      <c r="O349" s="21">
        <v>7301.1097799999998</v>
      </c>
      <c r="P349" s="21">
        <v>10265.42957</v>
      </c>
      <c r="Q349" s="21">
        <v>7301.1097799999998</v>
      </c>
    </row>
    <row r="350" spans="1:17" x14ac:dyDescent="0.35">
      <c r="A350" s="21" t="s">
        <v>1176</v>
      </c>
      <c r="B350" s="21">
        <v>2019</v>
      </c>
      <c r="C350" s="21">
        <v>110009938719</v>
      </c>
      <c r="D350" s="21" t="s">
        <v>209</v>
      </c>
      <c r="E350" s="21" t="s">
        <v>208</v>
      </c>
      <c r="F350" s="21">
        <v>365</v>
      </c>
      <c r="G350" s="21">
        <v>5.1002879999999997E-3</v>
      </c>
      <c r="H350" s="21">
        <v>3.3838630809999999</v>
      </c>
      <c r="I350" s="21">
        <v>5.45546401</v>
      </c>
      <c r="J350" s="21">
        <v>0.93489527050694698</v>
      </c>
      <c r="K350" s="21">
        <v>1.5072381415215601</v>
      </c>
      <c r="L350" s="21">
        <v>1.8820931830000001</v>
      </c>
      <c r="M350" s="21" t="s">
        <v>314</v>
      </c>
      <c r="N350" s="21" t="e">
        <v>#N/A</v>
      </c>
      <c r="O350" s="21">
        <v>3383.863081</v>
      </c>
      <c r="P350" s="21">
        <v>5455.4640099999997</v>
      </c>
      <c r="Q350" s="21">
        <v>1882.093183</v>
      </c>
    </row>
    <row r="351" spans="1:17" x14ac:dyDescent="0.35">
      <c r="A351" s="21" t="s">
        <v>1176</v>
      </c>
      <c r="B351" s="21">
        <v>2019</v>
      </c>
      <c r="C351" s="21">
        <v>110009938737</v>
      </c>
      <c r="D351" s="21" t="s">
        <v>308</v>
      </c>
      <c r="E351" s="21" t="s">
        <v>307</v>
      </c>
      <c r="F351" s="21">
        <v>365</v>
      </c>
      <c r="G351" s="21">
        <v>1.802606E-3</v>
      </c>
      <c r="H351" s="21">
        <v>4.2347188259999999</v>
      </c>
      <c r="I351" s="21">
        <v>6.4891010160000002</v>
      </c>
      <c r="J351" s="21">
        <v>0.27778982710708799</v>
      </c>
      <c r="K351" s="21">
        <v>0.42567318478090299</v>
      </c>
      <c r="L351" s="21">
        <v>2.3740060129999998</v>
      </c>
      <c r="M351" s="21" t="s">
        <v>314</v>
      </c>
      <c r="N351" s="21" t="e">
        <v>#N/A</v>
      </c>
      <c r="O351" s="21">
        <v>4234.7188260000003</v>
      </c>
      <c r="P351" s="21">
        <v>6489.1010159999996</v>
      </c>
      <c r="Q351" s="21">
        <v>2374.0060130000002</v>
      </c>
    </row>
    <row r="352" spans="1:17" x14ac:dyDescent="0.35">
      <c r="A352" s="21" t="s">
        <v>1176</v>
      </c>
      <c r="B352" s="21">
        <v>2019</v>
      </c>
      <c r="C352" s="21">
        <v>110006751737</v>
      </c>
      <c r="D352" s="21" t="s">
        <v>234</v>
      </c>
      <c r="E352" s="21" t="s">
        <v>233</v>
      </c>
      <c r="F352" s="21">
        <v>365</v>
      </c>
      <c r="G352" s="21">
        <v>1.411805E-2</v>
      </c>
      <c r="H352" s="21">
        <v>1388.93154</v>
      </c>
      <c r="I352" s="21">
        <v>3345.5642750000002</v>
      </c>
      <c r="J352" s="21">
        <v>4.2199309999999997E-3</v>
      </c>
      <c r="K352" s="21">
        <v>1.01646838547564E-2</v>
      </c>
      <c r="L352" s="21">
        <v>954.76439600000003</v>
      </c>
      <c r="M352" s="21" t="s">
        <v>314</v>
      </c>
      <c r="N352" s="21" t="e">
        <v>#N/A</v>
      </c>
      <c r="O352" s="21">
        <v>1388931.54</v>
      </c>
      <c r="P352" s="21">
        <v>3345564.2749999999</v>
      </c>
      <c r="Q352" s="21">
        <v>954764.39599999995</v>
      </c>
    </row>
    <row r="353" spans="1:17" x14ac:dyDescent="0.35">
      <c r="A353" s="21" t="s">
        <v>1176</v>
      </c>
      <c r="B353" s="21">
        <v>2020</v>
      </c>
      <c r="C353" s="21">
        <v>110006751737</v>
      </c>
      <c r="D353" s="21" t="s">
        <v>234</v>
      </c>
      <c r="E353" s="21" t="s">
        <v>233</v>
      </c>
      <c r="F353" s="21">
        <v>365</v>
      </c>
      <c r="G353" s="21">
        <v>1.49791375013699E-2</v>
      </c>
      <c r="H353" s="21">
        <v>1388.93154</v>
      </c>
      <c r="I353" s="21">
        <v>3345.5642750000002</v>
      </c>
      <c r="J353" s="21">
        <v>4.4773130000000001E-3</v>
      </c>
      <c r="K353" s="21">
        <v>1.0784647817393401E-2</v>
      </c>
      <c r="L353" s="21">
        <v>954.76439600000003</v>
      </c>
      <c r="M353" s="21" t="s">
        <v>314</v>
      </c>
      <c r="N353" s="21" t="e">
        <v>#N/A</v>
      </c>
      <c r="O353" s="21">
        <v>1388931.54</v>
      </c>
      <c r="P353" s="21">
        <v>3345564.2749999999</v>
      </c>
      <c r="Q353" s="21">
        <v>954764.39599999995</v>
      </c>
    </row>
    <row r="354" spans="1:17" x14ac:dyDescent="0.35">
      <c r="A354" s="21" t="s">
        <v>1176</v>
      </c>
      <c r="B354" s="21">
        <v>2021</v>
      </c>
      <c r="C354" s="21">
        <v>110006751737</v>
      </c>
      <c r="D354" s="21" t="s">
        <v>234</v>
      </c>
      <c r="E354" s="21" t="s">
        <v>233</v>
      </c>
      <c r="F354" s="21">
        <v>365</v>
      </c>
      <c r="G354" s="21">
        <v>1.18849E-2</v>
      </c>
      <c r="H354" s="21">
        <v>1388.93154</v>
      </c>
      <c r="I354" s="21">
        <v>3345.5642750000002</v>
      </c>
      <c r="J354" s="21">
        <v>3.5524350000000001E-3</v>
      </c>
      <c r="K354" s="21">
        <v>8.5568650000000003E-3</v>
      </c>
      <c r="L354" s="21">
        <v>954.76439600000003</v>
      </c>
      <c r="M354" s="21" t="s">
        <v>314</v>
      </c>
      <c r="N354" s="21" t="e">
        <v>#N/A</v>
      </c>
      <c r="O354" s="21">
        <v>1388931.54</v>
      </c>
      <c r="P354" s="21">
        <v>3345564.2749999999</v>
      </c>
      <c r="Q354" s="21">
        <v>954764.39599999995</v>
      </c>
    </row>
    <row r="355" spans="1:17" x14ac:dyDescent="0.35">
      <c r="A355" s="21" t="s">
        <v>1176</v>
      </c>
      <c r="B355" s="21">
        <v>2019</v>
      </c>
      <c r="C355" s="21">
        <v>110009938808</v>
      </c>
      <c r="D355" s="21" t="s">
        <v>270</v>
      </c>
      <c r="E355" s="21" t="s">
        <v>269</v>
      </c>
      <c r="F355" s="21">
        <v>365</v>
      </c>
      <c r="G355" s="21">
        <v>9.4435749999999992E-3</v>
      </c>
      <c r="H355" s="21">
        <v>141.92420540000001</v>
      </c>
      <c r="I355" s="21">
        <v>342.97517499999998</v>
      </c>
      <c r="J355" s="21">
        <v>2.7534281000000001E-2</v>
      </c>
      <c r="K355" s="21">
        <v>6.6539565999999994E-2</v>
      </c>
      <c r="L355" s="21">
        <v>90.033030530000005</v>
      </c>
      <c r="M355" s="21" t="s">
        <v>314</v>
      </c>
      <c r="N355" s="21" t="e">
        <v>#N/A</v>
      </c>
      <c r="O355" s="21">
        <v>141924.20540000001</v>
      </c>
      <c r="P355" s="21">
        <v>342975.17499999999</v>
      </c>
      <c r="Q355" s="21">
        <v>90033.030530000004</v>
      </c>
    </row>
    <row r="356" spans="1:17" x14ac:dyDescent="0.35">
      <c r="A356" s="21" t="s">
        <v>1176</v>
      </c>
      <c r="B356" s="21">
        <v>2020</v>
      </c>
      <c r="C356" s="21">
        <v>110009938808</v>
      </c>
      <c r="D356" s="21" t="s">
        <v>270</v>
      </c>
      <c r="E356" s="21" t="s">
        <v>269</v>
      </c>
      <c r="F356" s="21">
        <v>365</v>
      </c>
      <c r="G356" s="21">
        <v>9.1407750000000003E-3</v>
      </c>
      <c r="H356" s="21">
        <v>141.92420540000001</v>
      </c>
      <c r="I356" s="21">
        <v>342.97517499999998</v>
      </c>
      <c r="J356" s="21">
        <v>2.66514187214862E-2</v>
      </c>
      <c r="K356" s="21">
        <v>6.4406033000000001E-2</v>
      </c>
      <c r="L356" s="21">
        <v>90.033030530000005</v>
      </c>
      <c r="M356" s="21" t="s">
        <v>314</v>
      </c>
      <c r="N356" s="21" t="e">
        <v>#N/A</v>
      </c>
      <c r="O356" s="21">
        <v>141924.20540000001</v>
      </c>
      <c r="P356" s="21">
        <v>342975.17499999999</v>
      </c>
      <c r="Q356" s="21">
        <v>90033.030530000004</v>
      </c>
    </row>
    <row r="357" spans="1:17" x14ac:dyDescent="0.35">
      <c r="A357" s="21" t="s">
        <v>1176</v>
      </c>
      <c r="B357" s="21">
        <v>2021</v>
      </c>
      <c r="C357" s="21">
        <v>110009938808</v>
      </c>
      <c r="D357" s="21" t="s">
        <v>270</v>
      </c>
      <c r="E357" s="21" t="s">
        <v>269</v>
      </c>
      <c r="F357" s="21">
        <v>365</v>
      </c>
      <c r="G357" s="21">
        <v>7.8254880000000002E-3</v>
      </c>
      <c r="H357" s="21">
        <v>141.92420540000001</v>
      </c>
      <c r="I357" s="21">
        <v>342.97517499999998</v>
      </c>
      <c r="J357" s="21">
        <v>2.2816484000000001E-2</v>
      </c>
      <c r="K357" s="21">
        <v>5.5138498000000001E-2</v>
      </c>
      <c r="L357" s="21">
        <v>90.033030530000005</v>
      </c>
      <c r="M357" s="21" t="s">
        <v>314</v>
      </c>
      <c r="N357" s="21" t="e">
        <v>#N/A</v>
      </c>
      <c r="O357" s="21">
        <v>141924.20540000001</v>
      </c>
      <c r="P357" s="21">
        <v>342975.17499999999</v>
      </c>
      <c r="Q357" s="21">
        <v>90033.030530000004</v>
      </c>
    </row>
    <row r="358" spans="1:17" x14ac:dyDescent="0.35">
      <c r="A358" s="21" t="s">
        <v>1176</v>
      </c>
      <c r="B358" s="21">
        <v>2020</v>
      </c>
      <c r="C358" s="21">
        <v>110000759723</v>
      </c>
      <c r="D358" s="21" t="s">
        <v>310</v>
      </c>
      <c r="E358" s="21" t="s">
        <v>309</v>
      </c>
      <c r="F358" s="21">
        <v>365</v>
      </c>
      <c r="G358" s="21">
        <v>3.7850000000000002E-3</v>
      </c>
      <c r="H358" s="21">
        <v>3.8704156479999998</v>
      </c>
      <c r="I358" s="21">
        <v>5.8390554540000004</v>
      </c>
      <c r="J358" s="21">
        <v>0.64822127993443102</v>
      </c>
      <c r="K358" s="21">
        <v>0.97793114337884202</v>
      </c>
      <c r="L358" s="21">
        <v>2.1629161539999999</v>
      </c>
      <c r="M358" s="21" t="s">
        <v>314</v>
      </c>
      <c r="N358" s="21" t="e">
        <v>#N/A</v>
      </c>
      <c r="O358" s="21">
        <v>3870.4156480000001</v>
      </c>
      <c r="P358" s="21">
        <v>5839.0554540000003</v>
      </c>
      <c r="Q358" s="21">
        <v>2162.916154</v>
      </c>
    </row>
    <row r="359" spans="1:17" x14ac:dyDescent="0.35">
      <c r="A359" s="21" t="s">
        <v>1176</v>
      </c>
      <c r="B359" s="21">
        <v>2021</v>
      </c>
      <c r="C359" s="21">
        <v>110000759723</v>
      </c>
      <c r="D359" s="21" t="s">
        <v>310</v>
      </c>
      <c r="E359" s="21" t="s">
        <v>309</v>
      </c>
      <c r="F359" s="21">
        <v>365</v>
      </c>
      <c r="G359" s="21">
        <v>2.753588E-3</v>
      </c>
      <c r="H359" s="21">
        <v>3.8704156479999998</v>
      </c>
      <c r="I359" s="21">
        <v>5.8390554540000004</v>
      </c>
      <c r="J359" s="21">
        <v>0.47158098100000001</v>
      </c>
      <c r="K359" s="21">
        <v>0.71144490699999996</v>
      </c>
      <c r="L359" s="21">
        <v>2.1629161539999999</v>
      </c>
      <c r="M359" s="21" t="s">
        <v>314</v>
      </c>
      <c r="N359" s="21" t="e">
        <v>#N/A</v>
      </c>
      <c r="O359" s="21">
        <v>3870.4156480000001</v>
      </c>
      <c r="P359" s="21">
        <v>5839.0554540000003</v>
      </c>
      <c r="Q359" s="21">
        <v>2162.916154</v>
      </c>
    </row>
    <row r="360" spans="1:17" x14ac:dyDescent="0.35">
      <c r="A360" s="21" t="s">
        <v>1176</v>
      </c>
      <c r="B360" s="21">
        <v>2021</v>
      </c>
      <c r="C360" s="21">
        <v>110009938470</v>
      </c>
      <c r="D360" s="21" t="s">
        <v>272</v>
      </c>
      <c r="E360" s="21" t="s">
        <v>271</v>
      </c>
      <c r="F360" s="21">
        <v>365</v>
      </c>
      <c r="G360" s="21">
        <v>1.0881874999999999E-2</v>
      </c>
      <c r="H360" s="21">
        <v>3.2382124210000001</v>
      </c>
      <c r="I360" s="21">
        <v>3.2382124210000001</v>
      </c>
      <c r="J360" s="21">
        <v>3.3604574330672099</v>
      </c>
      <c r="K360" s="21">
        <v>3.3604574330672099</v>
      </c>
      <c r="L360" s="21">
        <v>3.2382124210000001</v>
      </c>
      <c r="M360" s="21" t="s">
        <v>314</v>
      </c>
      <c r="N360" s="21" t="e">
        <v>#N/A</v>
      </c>
      <c r="O360" s="21">
        <v>3238.2124210000002</v>
      </c>
      <c r="P360" s="21">
        <v>3238.2124210000002</v>
      </c>
      <c r="Q360" s="21">
        <v>3238.2124210000002</v>
      </c>
    </row>
    <row r="361" spans="1:17" x14ac:dyDescent="0.35">
      <c r="A361" s="21" t="s">
        <v>1176</v>
      </c>
      <c r="B361" s="21">
        <v>2019</v>
      </c>
      <c r="C361" s="21">
        <v>110009938265</v>
      </c>
      <c r="D361" s="21" t="s">
        <v>274</v>
      </c>
      <c r="E361" s="21" t="s">
        <v>273</v>
      </c>
      <c r="F361" s="21">
        <v>365</v>
      </c>
      <c r="G361" s="21">
        <v>8.5881650136986304E-4</v>
      </c>
      <c r="H361" s="21">
        <v>12155.45477</v>
      </c>
      <c r="I361" s="21">
        <v>21451.031190000002</v>
      </c>
      <c r="J361" s="21">
        <v>4.0036140629464197E-5</v>
      </c>
      <c r="K361" s="21">
        <v>7.0652765990248797E-5</v>
      </c>
      <c r="L361" s="21">
        <v>9018.7877850000004</v>
      </c>
      <c r="M361" s="21" t="s">
        <v>314</v>
      </c>
      <c r="N361" s="21" t="e">
        <v>#N/A</v>
      </c>
      <c r="O361" s="21">
        <v>12155454.77</v>
      </c>
      <c r="P361" s="21">
        <v>21451031.190000001</v>
      </c>
      <c r="Q361" s="21">
        <v>9018787.7850000001</v>
      </c>
    </row>
    <row r="362" spans="1:17" x14ac:dyDescent="0.35">
      <c r="A362" s="21" t="s">
        <v>1176</v>
      </c>
      <c r="B362" s="21">
        <v>2020</v>
      </c>
      <c r="C362" s="21">
        <v>110009938265</v>
      </c>
      <c r="D362" s="21" t="s">
        <v>274</v>
      </c>
      <c r="E362" s="21" t="s">
        <v>273</v>
      </c>
      <c r="F362" s="21">
        <v>365</v>
      </c>
      <c r="G362" s="21">
        <v>8.0147375068493102E-4</v>
      </c>
      <c r="H362" s="21">
        <v>12155.45477</v>
      </c>
      <c r="I362" s="21">
        <v>21451.031190000002</v>
      </c>
      <c r="J362" s="21">
        <v>3.73629474306373E-5</v>
      </c>
      <c r="K362" s="21">
        <v>6.5935315942517494E-5</v>
      </c>
      <c r="L362" s="21">
        <v>9018.7877850000004</v>
      </c>
      <c r="M362" s="21" t="s">
        <v>314</v>
      </c>
      <c r="N362" s="21" t="e">
        <v>#N/A</v>
      </c>
      <c r="O362" s="21">
        <v>12155454.77</v>
      </c>
      <c r="P362" s="21">
        <v>21451031.190000001</v>
      </c>
      <c r="Q362" s="21">
        <v>9018787.7850000001</v>
      </c>
    </row>
    <row r="363" spans="1:17" x14ac:dyDescent="0.35">
      <c r="A363" s="21" t="s">
        <v>1176</v>
      </c>
      <c r="B363" s="21">
        <v>2023</v>
      </c>
      <c r="C363" s="21">
        <v>110000542896</v>
      </c>
      <c r="D363" s="21" t="s">
        <v>532</v>
      </c>
      <c r="E363" s="21" t="s">
        <v>328</v>
      </c>
      <c r="F363" s="21">
        <v>365</v>
      </c>
      <c r="G363" s="21">
        <v>1.7482159999999999E-3</v>
      </c>
      <c r="H363" s="21">
        <v>15.460951120000001</v>
      </c>
      <c r="I363" s="21">
        <v>15.460951120000001</v>
      </c>
      <c r="J363" s="21">
        <v>0.113072978915155</v>
      </c>
      <c r="K363" s="21">
        <v>0.113072978915155</v>
      </c>
      <c r="L363" s="21">
        <v>15.460951120000001</v>
      </c>
      <c r="M363" s="21" t="s">
        <v>314</v>
      </c>
      <c r="N363" s="21" t="e">
        <v>#N/A</v>
      </c>
      <c r="O363" s="21">
        <v>15460.95112</v>
      </c>
      <c r="P363" s="21">
        <v>15460.95112</v>
      </c>
      <c r="Q363" s="21">
        <v>15460.95112</v>
      </c>
    </row>
    <row r="364" spans="1:17" x14ac:dyDescent="0.35">
      <c r="A364" s="21" t="s">
        <v>1177</v>
      </c>
      <c r="B364" s="21">
        <v>2020</v>
      </c>
      <c r="C364" s="21">
        <v>110002108059</v>
      </c>
      <c r="D364" s="21" t="s">
        <v>236</v>
      </c>
      <c r="E364" s="21" t="s">
        <v>235</v>
      </c>
      <c r="F364" s="21">
        <v>365</v>
      </c>
      <c r="G364" s="21">
        <v>5.7910499999999998E-3</v>
      </c>
      <c r="H364" s="21">
        <v>3.8948655259999998</v>
      </c>
      <c r="I364" s="21">
        <v>5.7348930310000004</v>
      </c>
      <c r="J364" s="21">
        <v>1.00979215631337</v>
      </c>
      <c r="K364" s="21">
        <v>1.48684209027041</v>
      </c>
      <c r="L364" s="21">
        <v>2.9734053299999998</v>
      </c>
      <c r="M364" s="21" t="s">
        <v>314</v>
      </c>
      <c r="N364" s="21" t="e">
        <v>#N/A</v>
      </c>
      <c r="O364" s="21">
        <v>3894.865526</v>
      </c>
      <c r="P364" s="21">
        <v>5734.8930309999996</v>
      </c>
      <c r="Q364" s="21">
        <v>2973.40533</v>
      </c>
    </row>
    <row r="365" spans="1:17" x14ac:dyDescent="0.35">
      <c r="A365" s="21" t="s">
        <v>1177</v>
      </c>
      <c r="B365" s="21">
        <v>2023</v>
      </c>
      <c r="C365" s="21">
        <v>110002108059</v>
      </c>
      <c r="D365" s="21" t="s">
        <v>236</v>
      </c>
      <c r="E365" s="21" t="s">
        <v>235</v>
      </c>
      <c r="F365" s="21">
        <v>365</v>
      </c>
      <c r="G365" s="21">
        <v>4.8637250000000002E-3</v>
      </c>
      <c r="H365" s="21">
        <v>3.8948655259999998</v>
      </c>
      <c r="I365" s="21">
        <v>5.7348930310000004</v>
      </c>
      <c r="J365" s="21">
        <v>0.84809341199999999</v>
      </c>
      <c r="K365" s="21">
        <v>1.2487529973839699</v>
      </c>
      <c r="L365" s="21">
        <v>2.9734053299999998</v>
      </c>
      <c r="M365" s="21" t="s">
        <v>314</v>
      </c>
      <c r="N365" s="21" t="e">
        <v>#N/A</v>
      </c>
      <c r="O365" s="21">
        <v>3894.865526</v>
      </c>
      <c r="P365" s="21">
        <v>5734.8930309999996</v>
      </c>
      <c r="Q365" s="21">
        <v>2973.40533</v>
      </c>
    </row>
    <row r="366" spans="1:17" x14ac:dyDescent="0.35">
      <c r="A366" s="21" t="s">
        <v>1176</v>
      </c>
      <c r="B366" s="21">
        <v>2019</v>
      </c>
      <c r="C366" s="21">
        <v>110045085457</v>
      </c>
      <c r="D366" s="21" t="s">
        <v>238</v>
      </c>
      <c r="E366" s="21" t="s">
        <v>237</v>
      </c>
      <c r="F366" s="21">
        <v>365</v>
      </c>
      <c r="G366" s="21">
        <v>6.5518349999999998E-3</v>
      </c>
      <c r="H366" s="21">
        <v>785.49633249999999</v>
      </c>
      <c r="I366" s="21">
        <v>1554.8655229999999</v>
      </c>
      <c r="J366" s="21">
        <v>4.2137629999999997E-3</v>
      </c>
      <c r="K366" s="21">
        <v>8.3410129999999996E-3</v>
      </c>
      <c r="L366" s="21">
        <v>529.23218269999995</v>
      </c>
      <c r="M366" s="21" t="s">
        <v>314</v>
      </c>
      <c r="N366" s="21" t="e">
        <v>#N/A</v>
      </c>
      <c r="O366" s="21">
        <v>785496.33250000002</v>
      </c>
      <c r="P366" s="21">
        <v>1554865.523</v>
      </c>
      <c r="Q366" s="21">
        <v>529232.1827</v>
      </c>
    </row>
    <row r="367" spans="1:17" x14ac:dyDescent="0.35">
      <c r="A367" s="21" t="s">
        <v>1176</v>
      </c>
      <c r="B367" s="21">
        <v>2020</v>
      </c>
      <c r="C367" s="21">
        <v>110045085457</v>
      </c>
      <c r="D367" s="21" t="s">
        <v>238</v>
      </c>
      <c r="E367" s="21" t="s">
        <v>237</v>
      </c>
      <c r="F367" s="21">
        <v>365</v>
      </c>
      <c r="G367" s="21">
        <v>7.2198879999999998E-3</v>
      </c>
      <c r="H367" s="21">
        <v>785.49633249999999</v>
      </c>
      <c r="I367" s="21">
        <v>1554.8655229999999</v>
      </c>
      <c r="J367" s="21">
        <v>4.643416E-3</v>
      </c>
      <c r="K367" s="21">
        <v>9.1914969999999999E-3</v>
      </c>
      <c r="L367" s="21">
        <v>529.23218269999995</v>
      </c>
      <c r="M367" s="21" t="s">
        <v>314</v>
      </c>
      <c r="N367" s="21" t="e">
        <v>#N/A</v>
      </c>
      <c r="O367" s="21">
        <v>785496.33250000002</v>
      </c>
      <c r="P367" s="21">
        <v>1554865.523</v>
      </c>
      <c r="Q367" s="21">
        <v>529232.1827</v>
      </c>
    </row>
    <row r="368" spans="1:17" x14ac:dyDescent="0.35">
      <c r="A368" s="21" t="s">
        <v>1176</v>
      </c>
      <c r="B368" s="21">
        <v>2020</v>
      </c>
      <c r="C368" s="21">
        <v>110000736776</v>
      </c>
      <c r="D368" s="21" t="s">
        <v>330</v>
      </c>
      <c r="E368" s="21" t="s">
        <v>329</v>
      </c>
      <c r="F368" s="21">
        <v>365</v>
      </c>
      <c r="G368" s="21">
        <v>5.4977130000000004E-3</v>
      </c>
      <c r="H368" s="21">
        <v>10.777648579999999</v>
      </c>
      <c r="I368" s="21">
        <v>10.777648579999999</v>
      </c>
      <c r="J368" s="21">
        <v>0.51010315103165704</v>
      </c>
      <c r="K368" s="21">
        <v>0.51010315103165704</v>
      </c>
      <c r="L368" s="21">
        <v>10.777648579999999</v>
      </c>
      <c r="M368" s="21" t="s">
        <v>314</v>
      </c>
      <c r="N368" s="21" t="e">
        <v>#N/A</v>
      </c>
      <c r="O368" s="21">
        <v>10777.648579999999</v>
      </c>
      <c r="P368" s="21">
        <v>10777.648579999999</v>
      </c>
      <c r="Q368" s="21">
        <v>10777.648579999999</v>
      </c>
    </row>
    <row r="369" spans="1:17" x14ac:dyDescent="0.35">
      <c r="A369" s="21" t="s">
        <v>1176</v>
      </c>
      <c r="B369" s="21">
        <v>2021</v>
      </c>
      <c r="C369" s="21">
        <v>110000732351</v>
      </c>
      <c r="D369" s="21" t="s">
        <v>332</v>
      </c>
      <c r="E369" s="21" t="s">
        <v>331</v>
      </c>
      <c r="F369" s="21">
        <v>365</v>
      </c>
      <c r="G369" s="21">
        <v>6.9360124999999995E-2</v>
      </c>
      <c r="H369" s="21">
        <v>21.146737649999999</v>
      </c>
      <c r="I369" s="21">
        <v>22.693241560000001</v>
      </c>
      <c r="J369" s="21">
        <v>3.0564220999999998</v>
      </c>
      <c r="K369" s="21">
        <v>3.2799444605441801</v>
      </c>
      <c r="L369" s="21">
        <v>21.146737649999999</v>
      </c>
      <c r="M369" s="21" t="s">
        <v>314</v>
      </c>
      <c r="N369" s="21" t="e">
        <v>#N/A</v>
      </c>
      <c r="O369" s="21">
        <v>21146.737649999999</v>
      </c>
      <c r="P369" s="21">
        <v>22693.241559999999</v>
      </c>
      <c r="Q369" s="21">
        <v>21146.737649999999</v>
      </c>
    </row>
    <row r="370" spans="1:17" x14ac:dyDescent="0.35">
      <c r="A370" s="21" t="s">
        <v>1176</v>
      </c>
      <c r="B370" s="21">
        <v>2022</v>
      </c>
      <c r="C370" s="21">
        <v>110000732351</v>
      </c>
      <c r="D370" s="21" t="s">
        <v>332</v>
      </c>
      <c r="E370" s="21" t="s">
        <v>331</v>
      </c>
      <c r="F370" s="21">
        <v>365</v>
      </c>
      <c r="G370" s="21">
        <v>5.5923374999999997E-2</v>
      </c>
      <c r="H370" s="21">
        <v>21.146737649999999</v>
      </c>
      <c r="I370" s="21">
        <v>22.693241560000001</v>
      </c>
      <c r="J370" s="21">
        <v>2.46431850054738</v>
      </c>
      <c r="K370" s="21">
        <v>2.6445391217920902</v>
      </c>
      <c r="L370" s="21">
        <v>21.146737649999999</v>
      </c>
      <c r="M370" s="21" t="s">
        <v>314</v>
      </c>
      <c r="N370" s="21" t="e">
        <v>#N/A</v>
      </c>
      <c r="O370" s="21">
        <v>21146.737649999999</v>
      </c>
      <c r="P370" s="21">
        <v>22693.241559999999</v>
      </c>
      <c r="Q370" s="21">
        <v>21146.737649999999</v>
      </c>
    </row>
    <row r="371" spans="1:17" x14ac:dyDescent="0.35">
      <c r="A371" s="21" t="s">
        <v>1176</v>
      </c>
      <c r="B371" s="21">
        <v>2023</v>
      </c>
      <c r="C371" s="21">
        <v>110000732351</v>
      </c>
      <c r="D371" s="21" t="s">
        <v>332</v>
      </c>
      <c r="E371" s="21" t="s">
        <v>331</v>
      </c>
      <c r="F371" s="21">
        <v>365</v>
      </c>
      <c r="G371" s="21">
        <v>4.2202749999999997E-2</v>
      </c>
      <c r="H371" s="21">
        <v>21.146737649999999</v>
      </c>
      <c r="I371" s="21">
        <v>22.693241560000001</v>
      </c>
      <c r="J371" s="21">
        <v>1.8597056700082999</v>
      </c>
      <c r="K371" s="21">
        <v>1.9957097259396901</v>
      </c>
      <c r="L371" s="21">
        <v>21.146737649999999</v>
      </c>
      <c r="M371" s="21" t="s">
        <v>314</v>
      </c>
      <c r="N371" s="21" t="e">
        <v>#N/A</v>
      </c>
      <c r="O371" s="21">
        <v>21146.737649999999</v>
      </c>
      <c r="P371" s="21">
        <v>22693.241559999999</v>
      </c>
      <c r="Q371" s="21">
        <v>21146.737649999999</v>
      </c>
    </row>
    <row r="372" spans="1:17" x14ac:dyDescent="0.35">
      <c r="A372" s="21" t="s">
        <v>1176</v>
      </c>
      <c r="B372" s="21">
        <v>2019</v>
      </c>
      <c r="C372" s="21">
        <v>110000719045</v>
      </c>
      <c r="D372" s="21" t="s">
        <v>240</v>
      </c>
      <c r="E372" s="21" t="s">
        <v>239</v>
      </c>
      <c r="F372" s="21">
        <v>365</v>
      </c>
      <c r="G372" s="21">
        <v>1.9076399999999999E-3</v>
      </c>
      <c r="H372" s="21">
        <v>20.34963325</v>
      </c>
      <c r="I372" s="21">
        <v>35.877188680000003</v>
      </c>
      <c r="J372" s="21">
        <v>5.3171389999999999E-2</v>
      </c>
      <c r="K372" s="21">
        <v>9.3743213000000006E-2</v>
      </c>
      <c r="L372" s="21">
        <v>12.056209559999999</v>
      </c>
      <c r="M372" s="21" t="s">
        <v>314</v>
      </c>
      <c r="N372" s="21" t="e">
        <v>#N/A</v>
      </c>
      <c r="O372" s="21">
        <v>20349.633249999999</v>
      </c>
      <c r="P372" s="21">
        <v>35877.188679999999</v>
      </c>
      <c r="Q372" s="21">
        <v>12056.209559999999</v>
      </c>
    </row>
    <row r="373" spans="1:17" x14ac:dyDescent="0.35">
      <c r="A373" s="21" t="s">
        <v>1176</v>
      </c>
      <c r="B373" s="21">
        <v>2020</v>
      </c>
      <c r="C373" s="21">
        <v>110000719045</v>
      </c>
      <c r="D373" s="21" t="s">
        <v>240</v>
      </c>
      <c r="E373" s="21" t="s">
        <v>239</v>
      </c>
      <c r="F373" s="21">
        <v>365</v>
      </c>
      <c r="G373" s="21">
        <v>1.4666880000000001E-3</v>
      </c>
      <c r="H373" s="21">
        <v>20.34963325</v>
      </c>
      <c r="I373" s="21">
        <v>35.877188680000003</v>
      </c>
      <c r="J373" s="21">
        <v>4.0880780999999998E-2</v>
      </c>
      <c r="K373" s="21">
        <v>7.2074394999999999E-2</v>
      </c>
      <c r="L373" s="21">
        <v>12.056209559999999</v>
      </c>
      <c r="M373" s="21" t="s">
        <v>314</v>
      </c>
      <c r="N373" s="21" t="e">
        <v>#N/A</v>
      </c>
      <c r="O373" s="21">
        <v>20349.633249999999</v>
      </c>
      <c r="P373" s="21">
        <v>35877.188679999999</v>
      </c>
      <c r="Q373" s="21">
        <v>12056.209559999999</v>
      </c>
    </row>
    <row r="374" spans="1:17" x14ac:dyDescent="0.35">
      <c r="A374" s="21" t="s">
        <v>1176</v>
      </c>
      <c r="B374" s="21">
        <v>2019</v>
      </c>
      <c r="C374" s="21">
        <v>110009937499</v>
      </c>
      <c r="D374" s="21" t="s">
        <v>211</v>
      </c>
      <c r="E374" s="21" t="s">
        <v>210</v>
      </c>
      <c r="F374" s="21">
        <v>365</v>
      </c>
      <c r="G374" s="21">
        <v>2.8860629999999999E-3</v>
      </c>
      <c r="H374" s="21">
        <v>13.821515890000001</v>
      </c>
      <c r="I374" s="21">
        <v>24.319794680000001</v>
      </c>
      <c r="J374" s="21">
        <v>0.118671334990475</v>
      </c>
      <c r="K374" s="21">
        <v>0.208809404434282</v>
      </c>
      <c r="L374" s="21">
        <v>8.0778586049999994</v>
      </c>
      <c r="M374" s="21" t="s">
        <v>314</v>
      </c>
      <c r="N374" s="21" t="e">
        <v>#N/A</v>
      </c>
      <c r="O374" s="21">
        <v>13821.515890000001</v>
      </c>
      <c r="P374" s="21">
        <v>24319.794679999999</v>
      </c>
      <c r="Q374" s="21">
        <v>8077.8586050000004</v>
      </c>
    </row>
    <row r="375" spans="1:17" x14ac:dyDescent="0.35">
      <c r="A375" s="21" t="s">
        <v>1176</v>
      </c>
      <c r="B375" s="21">
        <v>2020</v>
      </c>
      <c r="C375" s="21">
        <v>110009937499</v>
      </c>
      <c r="D375" s="21" t="s">
        <v>211</v>
      </c>
      <c r="E375" s="21" t="s">
        <v>210</v>
      </c>
      <c r="F375" s="21">
        <v>365</v>
      </c>
      <c r="G375" s="21">
        <v>4.22027501369863E-4</v>
      </c>
      <c r="H375" s="21">
        <v>13.821515890000001</v>
      </c>
      <c r="I375" s="21">
        <v>24.319794680000001</v>
      </c>
      <c r="J375" s="21">
        <v>1.7353251E-2</v>
      </c>
      <c r="K375" s="21">
        <v>3.0534096601893299E-2</v>
      </c>
      <c r="L375" s="21">
        <v>8.0778586049999994</v>
      </c>
      <c r="M375" s="21" t="s">
        <v>314</v>
      </c>
      <c r="N375" s="21" t="e">
        <v>#N/A</v>
      </c>
      <c r="O375" s="21">
        <v>13821.515890000001</v>
      </c>
      <c r="P375" s="21">
        <v>24319.794679999999</v>
      </c>
      <c r="Q375" s="21">
        <v>8077.8586050000004</v>
      </c>
    </row>
    <row r="376" spans="1:17" x14ac:dyDescent="0.35">
      <c r="A376" s="21" t="s">
        <v>1176</v>
      </c>
      <c r="B376" s="21">
        <v>2019</v>
      </c>
      <c r="C376" s="21">
        <v>110039994897</v>
      </c>
      <c r="D376" s="21" t="s">
        <v>242</v>
      </c>
      <c r="E376" s="21" t="s">
        <v>241</v>
      </c>
      <c r="F376" s="21">
        <v>365</v>
      </c>
      <c r="G376" s="21">
        <v>1.5643404999999999E-2</v>
      </c>
      <c r="H376" s="21">
        <v>51.481662589999999</v>
      </c>
      <c r="I376" s="21">
        <v>103.81646000000001</v>
      </c>
      <c r="J376" s="21">
        <v>0.15068328278579299</v>
      </c>
      <c r="K376" s="21">
        <v>0.30386363246626502</v>
      </c>
      <c r="L376" s="21">
        <v>31.513434969999999</v>
      </c>
      <c r="M376" s="21" t="s">
        <v>314</v>
      </c>
      <c r="N376" s="21" t="e">
        <v>#N/A</v>
      </c>
      <c r="O376" s="21">
        <v>51481.66259</v>
      </c>
      <c r="P376" s="21">
        <v>103816.46</v>
      </c>
      <c r="Q376" s="21">
        <v>31513.434969999998</v>
      </c>
    </row>
    <row r="377" spans="1:17" x14ac:dyDescent="0.35">
      <c r="A377" s="21" t="s">
        <v>1176</v>
      </c>
      <c r="B377" s="21">
        <v>2020</v>
      </c>
      <c r="C377" s="21">
        <v>110039994897</v>
      </c>
      <c r="D377" s="21" t="s">
        <v>242</v>
      </c>
      <c r="E377" s="21" t="s">
        <v>241</v>
      </c>
      <c r="F377" s="21">
        <v>365</v>
      </c>
      <c r="G377" s="21">
        <v>1.1358785E-2</v>
      </c>
      <c r="H377" s="21">
        <v>51.481662589999999</v>
      </c>
      <c r="I377" s="21">
        <v>103.81646000000001</v>
      </c>
      <c r="J377" s="21">
        <v>0.10941217799181401</v>
      </c>
      <c r="K377" s="21">
        <v>0.22063749359575599</v>
      </c>
      <c r="L377" s="21">
        <v>31.513434969999999</v>
      </c>
      <c r="M377" s="21" t="s">
        <v>314</v>
      </c>
      <c r="N377" s="21" t="e">
        <v>#N/A</v>
      </c>
      <c r="O377" s="21">
        <v>51481.66259</v>
      </c>
      <c r="P377" s="21">
        <v>103816.46</v>
      </c>
      <c r="Q377" s="21">
        <v>31513.434969999998</v>
      </c>
    </row>
    <row r="378" spans="1:17" x14ac:dyDescent="0.35">
      <c r="A378" s="21" t="s">
        <v>1176</v>
      </c>
      <c r="B378" s="21">
        <v>2021</v>
      </c>
      <c r="C378" s="21">
        <v>110039994897</v>
      </c>
      <c r="D378" s="21" t="s">
        <v>242</v>
      </c>
      <c r="E378" s="21" t="s">
        <v>241</v>
      </c>
      <c r="F378" s="21">
        <v>365</v>
      </c>
      <c r="G378" s="21">
        <v>3.5758788E-2</v>
      </c>
      <c r="H378" s="21">
        <v>51.481662589999999</v>
      </c>
      <c r="I378" s="21">
        <v>103.81646000000001</v>
      </c>
      <c r="J378" s="21">
        <v>0.34444236980194998</v>
      </c>
      <c r="K378" s="21">
        <v>0.694592709478564</v>
      </c>
      <c r="L378" s="21">
        <v>31.513434969999999</v>
      </c>
      <c r="M378" s="21" t="s">
        <v>314</v>
      </c>
      <c r="N378" s="21" t="e">
        <v>#N/A</v>
      </c>
      <c r="O378" s="21">
        <v>51481.66259</v>
      </c>
      <c r="P378" s="21">
        <v>103816.46</v>
      </c>
      <c r="Q378" s="21">
        <v>31513.434969999998</v>
      </c>
    </row>
    <row r="379" spans="1:17" x14ac:dyDescent="0.35">
      <c r="A379" s="21" t="s">
        <v>1176</v>
      </c>
      <c r="B379" s="21">
        <v>2019</v>
      </c>
      <c r="C379" s="21">
        <v>110043734983</v>
      </c>
      <c r="D379" s="21" t="s">
        <v>244</v>
      </c>
      <c r="E379" s="21" t="s">
        <v>243</v>
      </c>
      <c r="F379" s="21">
        <v>365</v>
      </c>
      <c r="G379" s="21">
        <v>4.9961999999999999E-2</v>
      </c>
      <c r="H379" s="21">
        <v>104853.2298</v>
      </c>
      <c r="I379" s="21">
        <v>243042.78099999999</v>
      </c>
      <c r="J379" s="21">
        <v>2.0556874717459701E-4</v>
      </c>
      <c r="K379" s="21">
        <v>4.7649462105553599E-4</v>
      </c>
      <c r="L379" s="21">
        <v>83926.536760000003</v>
      </c>
      <c r="M379" s="21" t="s">
        <v>314</v>
      </c>
      <c r="N379" s="21" t="e">
        <v>#N/A</v>
      </c>
      <c r="O379" s="21">
        <v>104853229.8</v>
      </c>
      <c r="P379" s="21">
        <v>243042781</v>
      </c>
      <c r="Q379" s="21">
        <v>83926536.760000005</v>
      </c>
    </row>
    <row r="380" spans="1:17" x14ac:dyDescent="0.35">
      <c r="A380" s="21" t="s">
        <v>1176</v>
      </c>
      <c r="B380" s="21">
        <v>2020</v>
      </c>
      <c r="C380" s="21">
        <v>110043734983</v>
      </c>
      <c r="D380" s="21" t="s">
        <v>244</v>
      </c>
      <c r="E380" s="21" t="s">
        <v>243</v>
      </c>
      <c r="F380" s="21">
        <v>365</v>
      </c>
      <c r="G380" s="21">
        <v>8.2134499999999999E-2</v>
      </c>
      <c r="H380" s="21">
        <v>104853.2298</v>
      </c>
      <c r="I380" s="21">
        <v>243042.78099999999</v>
      </c>
      <c r="J380" s="21">
        <v>3.3794256164308798E-4</v>
      </c>
      <c r="K380" s="21">
        <v>7.8332827855341896E-4</v>
      </c>
      <c r="L380" s="21">
        <v>83926.536760000003</v>
      </c>
      <c r="M380" s="21" t="s">
        <v>314</v>
      </c>
      <c r="N380" s="21" t="e">
        <v>#N/A</v>
      </c>
      <c r="O380" s="21">
        <v>104853229.8</v>
      </c>
      <c r="P380" s="21">
        <v>243042781</v>
      </c>
      <c r="Q380" s="21">
        <v>83926536.760000005</v>
      </c>
    </row>
    <row r="381" spans="1:17" x14ac:dyDescent="0.35">
      <c r="A381" s="21" t="s">
        <v>1176</v>
      </c>
      <c r="B381" s="21">
        <v>2021</v>
      </c>
      <c r="C381" s="21">
        <v>110043734983</v>
      </c>
      <c r="D381" s="21" t="s">
        <v>244</v>
      </c>
      <c r="E381" s="21" t="s">
        <v>243</v>
      </c>
      <c r="F381" s="21">
        <v>365</v>
      </c>
      <c r="G381" s="21">
        <v>3.9269375000000002E-2</v>
      </c>
      <c r="H381" s="21">
        <v>104853.2298</v>
      </c>
      <c r="I381" s="21">
        <v>243042.78099999999</v>
      </c>
      <c r="J381" s="21">
        <v>1.6157392065760899E-4</v>
      </c>
      <c r="K381" s="21">
        <v>3.7451755266482601E-4</v>
      </c>
      <c r="L381" s="21">
        <v>83926.536760000003</v>
      </c>
      <c r="M381" s="21" t="s">
        <v>314</v>
      </c>
      <c r="N381" s="21" t="e">
        <v>#N/A</v>
      </c>
      <c r="O381" s="21">
        <v>104853229.8</v>
      </c>
      <c r="P381" s="21">
        <v>243042781</v>
      </c>
      <c r="Q381" s="21">
        <v>83926536.760000005</v>
      </c>
    </row>
    <row r="382" spans="1:17" x14ac:dyDescent="0.35">
      <c r="A382" s="21" t="s">
        <v>1176</v>
      </c>
      <c r="B382" s="21">
        <v>2022</v>
      </c>
      <c r="C382" s="21">
        <v>110043734983</v>
      </c>
      <c r="D382" s="21" t="s">
        <v>244</v>
      </c>
      <c r="E382" s="21" t="s">
        <v>243</v>
      </c>
      <c r="F382" s="21">
        <v>365</v>
      </c>
      <c r="G382" s="21">
        <v>1.482206E-3</v>
      </c>
      <c r="H382" s="21">
        <v>104853.2298</v>
      </c>
      <c r="I382" s="21">
        <v>243042.78099999999</v>
      </c>
      <c r="J382" s="21">
        <v>6.0985394995130499E-6</v>
      </c>
      <c r="K382" s="21">
        <v>1.41360070913142E-5</v>
      </c>
      <c r="L382" s="21">
        <v>83926.536760000003</v>
      </c>
      <c r="M382" s="21" t="s">
        <v>314</v>
      </c>
      <c r="N382" s="21" t="e">
        <v>#N/A</v>
      </c>
      <c r="O382" s="21">
        <v>104853229.8</v>
      </c>
      <c r="P382" s="21">
        <v>243042781</v>
      </c>
      <c r="Q382" s="21">
        <v>83926536.760000005</v>
      </c>
    </row>
    <row r="383" spans="1:17" x14ac:dyDescent="0.35">
      <c r="A383" s="21" t="s">
        <v>1176</v>
      </c>
      <c r="B383" s="21">
        <v>2023</v>
      </c>
      <c r="C383" s="21">
        <v>110043734983</v>
      </c>
      <c r="D383" s="21" t="s">
        <v>244</v>
      </c>
      <c r="E383" s="21" t="s">
        <v>243</v>
      </c>
      <c r="F383" s="21">
        <v>365</v>
      </c>
      <c r="G383" s="21">
        <v>1.29447E-2</v>
      </c>
      <c r="H383" s="21">
        <v>104853.2298</v>
      </c>
      <c r="I383" s="21">
        <v>243042.78099999999</v>
      </c>
      <c r="J383" s="21">
        <v>5.3260993586145598E-5</v>
      </c>
      <c r="K383" s="21">
        <v>1.2345542454620699E-4</v>
      </c>
      <c r="L383" s="21">
        <v>83926.536760000003</v>
      </c>
      <c r="M383" s="21" t="s">
        <v>314</v>
      </c>
      <c r="N383" s="21" t="e">
        <v>#N/A</v>
      </c>
      <c r="O383" s="21">
        <v>104853229.8</v>
      </c>
      <c r="P383" s="21">
        <v>243042781</v>
      </c>
      <c r="Q383" s="21">
        <v>83926536.760000005</v>
      </c>
    </row>
    <row r="384" spans="1:17" x14ac:dyDescent="0.35">
      <c r="A384" s="21" t="s">
        <v>1176</v>
      </c>
      <c r="B384" s="21">
        <v>2019</v>
      </c>
      <c r="C384" s="21">
        <v>110000732379</v>
      </c>
      <c r="D384" s="21" t="s">
        <v>276</v>
      </c>
      <c r="E384" s="21" t="s">
        <v>275</v>
      </c>
      <c r="F384" s="21">
        <v>365</v>
      </c>
      <c r="G384" s="21">
        <v>0.58271021260274003</v>
      </c>
      <c r="H384" s="21">
        <v>106675.81909999999</v>
      </c>
      <c r="I384" s="21">
        <v>241564.2972</v>
      </c>
      <c r="J384" s="21">
        <v>2.4122359999999999E-3</v>
      </c>
      <c r="K384" s="21">
        <v>5.4624399999999998E-3</v>
      </c>
      <c r="L384" s="21">
        <v>85437.182610000003</v>
      </c>
      <c r="M384" s="21" t="s">
        <v>314</v>
      </c>
      <c r="N384" s="21" t="e">
        <v>#N/A</v>
      </c>
      <c r="O384" s="21">
        <v>106675819.09999999</v>
      </c>
      <c r="P384" s="21">
        <v>241564297.19999999</v>
      </c>
      <c r="Q384" s="21">
        <v>85437182.609999999</v>
      </c>
    </row>
    <row r="385" spans="1:17" x14ac:dyDescent="0.35">
      <c r="A385" s="21" t="s">
        <v>1176</v>
      </c>
      <c r="B385" s="21">
        <v>2020</v>
      </c>
      <c r="C385" s="21">
        <v>110000732379</v>
      </c>
      <c r="D385" s="21" t="s">
        <v>276</v>
      </c>
      <c r="E385" s="21" t="s">
        <v>275</v>
      </c>
      <c r="F385" s="21">
        <v>365</v>
      </c>
      <c r="G385" s="21">
        <v>0.45836349999999998</v>
      </c>
      <c r="H385" s="21">
        <v>106675.81909999999</v>
      </c>
      <c r="I385" s="21">
        <v>241564.2972</v>
      </c>
      <c r="J385" s="21">
        <v>1.89748E-3</v>
      </c>
      <c r="K385" s="21">
        <v>4.2967889999999996E-3</v>
      </c>
      <c r="L385" s="21">
        <v>85437.182610000003</v>
      </c>
      <c r="M385" s="21" t="s">
        <v>314</v>
      </c>
      <c r="N385" s="21" t="e">
        <v>#N/A</v>
      </c>
      <c r="O385" s="21">
        <v>106675819.09999999</v>
      </c>
      <c r="P385" s="21">
        <v>241564297.19999999</v>
      </c>
      <c r="Q385" s="21">
        <v>85437182.609999999</v>
      </c>
    </row>
    <row r="386" spans="1:17" x14ac:dyDescent="0.35">
      <c r="A386" s="21" t="s">
        <v>1176</v>
      </c>
      <c r="B386" s="21">
        <v>2021</v>
      </c>
      <c r="C386" s="21">
        <v>110000732379</v>
      </c>
      <c r="D386" s="21" t="s">
        <v>276</v>
      </c>
      <c r="E386" s="21" t="s">
        <v>275</v>
      </c>
      <c r="F386" s="21">
        <v>365</v>
      </c>
      <c r="G386" s="21">
        <v>0.33866287506849302</v>
      </c>
      <c r="H386" s="21">
        <v>106675.81909999999</v>
      </c>
      <c r="I386" s="21">
        <v>241564.2972</v>
      </c>
      <c r="J386" s="21">
        <v>1.4019569999999999E-3</v>
      </c>
      <c r="K386" s="21">
        <v>3.1746919999999998E-3</v>
      </c>
      <c r="L386" s="21">
        <v>85437.182610000003</v>
      </c>
      <c r="M386" s="21" t="s">
        <v>314</v>
      </c>
      <c r="N386" s="21" t="e">
        <v>#N/A</v>
      </c>
      <c r="O386" s="21">
        <v>106675819.09999999</v>
      </c>
      <c r="P386" s="21">
        <v>241564297.19999999</v>
      </c>
      <c r="Q386" s="21">
        <v>85437182.609999999</v>
      </c>
    </row>
    <row r="387" spans="1:17" x14ac:dyDescent="0.35">
      <c r="A387" s="21" t="s">
        <v>1176</v>
      </c>
      <c r="B387" s="21">
        <v>2022</v>
      </c>
      <c r="C387" s="21">
        <v>110000732379</v>
      </c>
      <c r="D387" s="21" t="s">
        <v>276</v>
      </c>
      <c r="E387" s="21" t="s">
        <v>275</v>
      </c>
      <c r="F387" s="21">
        <v>365</v>
      </c>
      <c r="G387" s="21">
        <v>0.29399987506849301</v>
      </c>
      <c r="H387" s="21">
        <v>106675.81909999999</v>
      </c>
      <c r="I387" s="21">
        <v>241564.2972</v>
      </c>
      <c r="J387" s="21">
        <v>1.2170670000000001E-3</v>
      </c>
      <c r="K387" s="21">
        <v>2.756012E-3</v>
      </c>
      <c r="L387" s="21">
        <v>85437.182610000003</v>
      </c>
      <c r="M387" s="21" t="s">
        <v>314</v>
      </c>
      <c r="N387" s="21" t="e">
        <v>#N/A</v>
      </c>
      <c r="O387" s="21">
        <v>106675819.09999999</v>
      </c>
      <c r="P387" s="21">
        <v>241564297.19999999</v>
      </c>
      <c r="Q387" s="21">
        <v>85437182.609999999</v>
      </c>
    </row>
    <row r="388" spans="1:17" x14ac:dyDescent="0.35">
      <c r="A388" s="21" t="s">
        <v>1176</v>
      </c>
      <c r="B388" s="21">
        <v>2023</v>
      </c>
      <c r="C388" s="21">
        <v>110000732379</v>
      </c>
      <c r="D388" s="21" t="s">
        <v>276</v>
      </c>
      <c r="E388" s="21" t="s">
        <v>275</v>
      </c>
      <c r="F388" s="21">
        <v>365</v>
      </c>
      <c r="G388" s="21">
        <v>0.24081116249315099</v>
      </c>
      <c r="H388" s="21">
        <v>106675.81909999999</v>
      </c>
      <c r="I388" s="21">
        <v>241564.2972</v>
      </c>
      <c r="J388" s="21">
        <v>9.9688225985553698E-4</v>
      </c>
      <c r="K388" s="21">
        <v>2.257411E-3</v>
      </c>
      <c r="L388" s="21">
        <v>85437.182610000003</v>
      </c>
      <c r="M388" s="21" t="s">
        <v>314</v>
      </c>
      <c r="N388" s="21" t="e">
        <v>#N/A</v>
      </c>
      <c r="O388" s="21">
        <v>106675819.09999999</v>
      </c>
      <c r="P388" s="21">
        <v>241564297.19999999</v>
      </c>
      <c r="Q388" s="21">
        <v>85437182.609999999</v>
      </c>
    </row>
    <row r="389" spans="1:17" x14ac:dyDescent="0.35">
      <c r="A389" s="21" t="s">
        <v>1176</v>
      </c>
      <c r="B389" s="21">
        <v>2020</v>
      </c>
      <c r="C389" s="21">
        <v>110040000398</v>
      </c>
      <c r="D389" s="21" t="s">
        <v>524</v>
      </c>
      <c r="E389" s="21" t="s">
        <v>333</v>
      </c>
      <c r="F389" s="21">
        <v>365</v>
      </c>
      <c r="G389" s="21">
        <v>7.8027779999999998E-3</v>
      </c>
      <c r="H389" s="21">
        <v>36.63569682</v>
      </c>
      <c r="I389" s="21">
        <v>64.721418639999996</v>
      </c>
      <c r="J389" s="21">
        <v>0.120559432492839</v>
      </c>
      <c r="K389" s="21">
        <v>0.21298291498881</v>
      </c>
      <c r="L389" s="21">
        <v>22.158833940000001</v>
      </c>
      <c r="M389" s="21" t="s">
        <v>314</v>
      </c>
      <c r="N389" s="21" t="e">
        <v>#N/A</v>
      </c>
      <c r="O389" s="21">
        <v>36635.696819999997</v>
      </c>
      <c r="P389" s="21">
        <v>64721.418640000004</v>
      </c>
      <c r="Q389" s="21">
        <v>22158.83394</v>
      </c>
    </row>
    <row r="390" spans="1:17" x14ac:dyDescent="0.35">
      <c r="A390" s="21" t="s">
        <v>1176</v>
      </c>
      <c r="B390" s="21">
        <v>2021</v>
      </c>
      <c r="C390" s="21">
        <v>110040000398</v>
      </c>
      <c r="D390" s="21" t="s">
        <v>524</v>
      </c>
      <c r="E390" s="21" t="s">
        <v>333</v>
      </c>
      <c r="F390" s="21">
        <v>365</v>
      </c>
      <c r="G390" s="21">
        <v>7.5491830000000001E-3</v>
      </c>
      <c r="H390" s="21">
        <v>36.63569682</v>
      </c>
      <c r="I390" s="21">
        <v>64.721418639999996</v>
      </c>
      <c r="J390" s="21">
        <v>0.116641177835744</v>
      </c>
      <c r="K390" s="21">
        <v>0.20606084110971901</v>
      </c>
      <c r="L390" s="21">
        <v>22.158833940000001</v>
      </c>
      <c r="M390" s="21" t="s">
        <v>314</v>
      </c>
      <c r="N390" s="21" t="e">
        <v>#N/A</v>
      </c>
      <c r="O390" s="21">
        <v>36635.696819999997</v>
      </c>
      <c r="P390" s="21">
        <v>64721.418640000004</v>
      </c>
      <c r="Q390" s="21">
        <v>22158.83394</v>
      </c>
    </row>
    <row r="391" spans="1:17" x14ac:dyDescent="0.35">
      <c r="A391" s="21" t="s">
        <v>1176</v>
      </c>
      <c r="B391" s="21">
        <v>2021</v>
      </c>
      <c r="C391" s="21">
        <v>110000759741</v>
      </c>
      <c r="D391" s="21" t="s">
        <v>335</v>
      </c>
      <c r="E391" s="21" t="s">
        <v>334</v>
      </c>
      <c r="F391" s="21">
        <v>365</v>
      </c>
      <c r="G391" s="21">
        <v>1.2528350000000001E-2</v>
      </c>
      <c r="H391" s="21">
        <v>5.2318315159999997</v>
      </c>
      <c r="I391" s="21">
        <v>5.2318315159999997</v>
      </c>
      <c r="J391" s="21">
        <v>2.3946394224824998</v>
      </c>
      <c r="K391" s="21">
        <v>2.3946394224824998</v>
      </c>
      <c r="L391" s="21">
        <v>5.2318315159999997</v>
      </c>
      <c r="M391" s="21" t="s">
        <v>314</v>
      </c>
      <c r="N391" s="21" t="e">
        <v>#N/A</v>
      </c>
      <c r="O391" s="21">
        <v>5231.8315160000002</v>
      </c>
      <c r="P391" s="21">
        <v>5231.8315160000002</v>
      </c>
      <c r="Q391" s="21">
        <v>5231.8315160000002</v>
      </c>
    </row>
    <row r="392" spans="1:17" x14ac:dyDescent="0.35">
      <c r="A392" s="21" t="s">
        <v>1176</v>
      </c>
      <c r="B392" s="21">
        <v>2023</v>
      </c>
      <c r="C392" s="21">
        <v>110000759741</v>
      </c>
      <c r="D392" s="21" t="s">
        <v>335</v>
      </c>
      <c r="E392" s="21" t="s">
        <v>334</v>
      </c>
      <c r="F392" s="21">
        <v>365</v>
      </c>
      <c r="G392" s="21">
        <v>1.1175212501369901E-2</v>
      </c>
      <c r="H392" s="21">
        <v>5.2318315159999997</v>
      </c>
      <c r="I392" s="21">
        <v>5.2318315159999997</v>
      </c>
      <c r="J392" s="21">
        <v>2.1360038959958501</v>
      </c>
      <c r="K392" s="21">
        <v>2.1360038959958501</v>
      </c>
      <c r="L392" s="21">
        <v>5.2318315159999997</v>
      </c>
      <c r="M392" s="21" t="s">
        <v>314</v>
      </c>
      <c r="N392" s="21" t="e">
        <v>#N/A</v>
      </c>
      <c r="O392" s="21">
        <v>5231.8315160000002</v>
      </c>
      <c r="P392" s="21">
        <v>5231.8315160000002</v>
      </c>
      <c r="Q392" s="21">
        <v>5231.8315160000002</v>
      </c>
    </row>
    <row r="393" spans="1:17" x14ac:dyDescent="0.35">
      <c r="A393" s="21" t="s">
        <v>1176</v>
      </c>
      <c r="B393" s="21">
        <v>2019</v>
      </c>
      <c r="C393" s="21">
        <v>110000551082</v>
      </c>
      <c r="D393" s="21" t="s">
        <v>278</v>
      </c>
      <c r="E393" s="21" t="s">
        <v>277</v>
      </c>
      <c r="F393" s="21">
        <v>365</v>
      </c>
      <c r="G393" s="21">
        <v>2.2681612501369901E-2</v>
      </c>
      <c r="H393" s="21">
        <v>256.48410760000002</v>
      </c>
      <c r="I393" s="21">
        <v>461.348343</v>
      </c>
      <c r="J393" s="21">
        <v>4.9163745455068998E-2</v>
      </c>
      <c r="K393" s="21">
        <v>8.8432817999999996E-2</v>
      </c>
      <c r="L393" s="21">
        <v>166.13165749999999</v>
      </c>
      <c r="M393" s="21" t="s">
        <v>314</v>
      </c>
      <c r="N393" s="21" t="e">
        <v>#N/A</v>
      </c>
      <c r="O393" s="21">
        <v>256484.10759999999</v>
      </c>
      <c r="P393" s="21">
        <v>461348.34299999999</v>
      </c>
      <c r="Q393" s="21">
        <v>166131.6575</v>
      </c>
    </row>
    <row r="394" spans="1:17" x14ac:dyDescent="0.35">
      <c r="A394" s="21" t="s">
        <v>1176</v>
      </c>
      <c r="B394" s="21">
        <v>2021</v>
      </c>
      <c r="C394" s="21">
        <v>110000551082</v>
      </c>
      <c r="D394" s="21" t="s">
        <v>278</v>
      </c>
      <c r="E394" s="21" t="s">
        <v>277</v>
      </c>
      <c r="F394" s="21">
        <v>365</v>
      </c>
      <c r="G394" s="21">
        <v>1.72122875013699E-2</v>
      </c>
      <c r="H394" s="21">
        <v>256.48410760000002</v>
      </c>
      <c r="I394" s="21">
        <v>461.348343</v>
      </c>
      <c r="J394" s="21">
        <v>3.7308658000000001E-2</v>
      </c>
      <c r="K394" s="21">
        <v>6.7108592999999994E-2</v>
      </c>
      <c r="L394" s="21">
        <v>166.13165749999999</v>
      </c>
      <c r="M394" s="21" t="s">
        <v>314</v>
      </c>
      <c r="N394" s="21" t="e">
        <v>#N/A</v>
      </c>
      <c r="O394" s="21">
        <v>256484.10759999999</v>
      </c>
      <c r="P394" s="21">
        <v>461348.34299999999</v>
      </c>
      <c r="Q394" s="21">
        <v>166131.6575</v>
      </c>
    </row>
    <row r="395" spans="1:17" x14ac:dyDescent="0.35">
      <c r="A395" s="21" t="s">
        <v>1177</v>
      </c>
      <c r="B395" s="21">
        <v>2019</v>
      </c>
      <c r="C395" s="21">
        <v>110043544144</v>
      </c>
      <c r="D395" s="21" t="s">
        <v>716</v>
      </c>
      <c r="E395" s="21" t="s">
        <v>717</v>
      </c>
      <c r="F395" s="21">
        <v>365</v>
      </c>
      <c r="G395" s="21">
        <v>1.3137060273972601E-5</v>
      </c>
      <c r="H395" s="21">
        <v>4.5525672369999999</v>
      </c>
      <c r="I395" s="21">
        <v>7.0672497869999997</v>
      </c>
      <c r="J395" s="21">
        <v>1.8588649999999999E-3</v>
      </c>
      <c r="K395" s="21">
        <v>2.8856379999999998E-3</v>
      </c>
      <c r="L395" s="21">
        <v>2.5587037320000001</v>
      </c>
      <c r="M395" s="21" t="s">
        <v>314</v>
      </c>
      <c r="N395" s="21" t="e">
        <v>#N/A</v>
      </c>
      <c r="O395" s="21">
        <v>4552.5672370000002</v>
      </c>
      <c r="P395" s="21">
        <v>7067.2497869999997</v>
      </c>
      <c r="Q395" s="21">
        <v>2558.7037319999999</v>
      </c>
    </row>
    <row r="396" spans="1:17" x14ac:dyDescent="0.35">
      <c r="A396" s="21" t="s">
        <v>1177</v>
      </c>
      <c r="B396" s="21">
        <v>2020</v>
      </c>
      <c r="C396" s="21">
        <v>110043544144</v>
      </c>
      <c r="D396" s="21" t="s">
        <v>716</v>
      </c>
      <c r="E396" s="21" t="s">
        <v>717</v>
      </c>
      <c r="F396" s="21">
        <v>365</v>
      </c>
      <c r="G396" s="21">
        <v>4.63237342465753E-5</v>
      </c>
      <c r="H396" s="21">
        <v>4.5525672369999999</v>
      </c>
      <c r="I396" s="21">
        <v>7.0672497869999997</v>
      </c>
      <c r="J396" s="21">
        <v>6.5547050000000001E-3</v>
      </c>
      <c r="K396" s="21">
        <v>1.01752993058706E-2</v>
      </c>
      <c r="L396" s="21">
        <v>2.5587037320000001</v>
      </c>
      <c r="M396" s="21" t="s">
        <v>314</v>
      </c>
      <c r="N396" s="21" t="e">
        <v>#N/A</v>
      </c>
      <c r="O396" s="21">
        <v>4552.5672370000002</v>
      </c>
      <c r="P396" s="21">
        <v>7067.2497869999997</v>
      </c>
      <c r="Q396" s="21">
        <v>2558.7037319999999</v>
      </c>
    </row>
    <row r="397" spans="1:17" x14ac:dyDescent="0.35">
      <c r="A397" s="21" t="s">
        <v>1177</v>
      </c>
      <c r="B397" s="21">
        <v>2021</v>
      </c>
      <c r="C397" s="21">
        <v>110043544144</v>
      </c>
      <c r="D397" s="21" t="s">
        <v>716</v>
      </c>
      <c r="E397" s="21" t="s">
        <v>717</v>
      </c>
      <c r="F397" s="21">
        <v>365</v>
      </c>
      <c r="G397" s="21">
        <v>1.8094893150684901E-5</v>
      </c>
      <c r="H397" s="21">
        <v>4.5525672369999999</v>
      </c>
      <c r="I397" s="21">
        <v>7.0672497869999997</v>
      </c>
      <c r="J397" s="21">
        <v>2.5603869999999999E-3</v>
      </c>
      <c r="K397" s="21">
        <v>3.9746570000000004E-3</v>
      </c>
      <c r="L397" s="21">
        <v>2.5587037320000001</v>
      </c>
      <c r="M397" s="21" t="s">
        <v>314</v>
      </c>
      <c r="N397" s="21" t="e">
        <v>#N/A</v>
      </c>
      <c r="O397" s="21">
        <v>4552.5672370000002</v>
      </c>
      <c r="P397" s="21">
        <v>7067.2497869999997</v>
      </c>
      <c r="Q397" s="21">
        <v>2558.7037319999999</v>
      </c>
    </row>
    <row r="398" spans="1:17" x14ac:dyDescent="0.35">
      <c r="A398" s="21" t="s">
        <v>1177</v>
      </c>
      <c r="B398" s="21">
        <v>2022</v>
      </c>
      <c r="C398" s="21">
        <v>110043544144</v>
      </c>
      <c r="D398" s="21" t="s">
        <v>716</v>
      </c>
      <c r="E398" s="21" t="s">
        <v>717</v>
      </c>
      <c r="F398" s="21">
        <v>365</v>
      </c>
      <c r="G398" s="21">
        <v>2.5116326027397301E-5</v>
      </c>
      <c r="H398" s="21">
        <v>4.5525672369999999</v>
      </c>
      <c r="I398" s="21">
        <v>7.0672497869999997</v>
      </c>
      <c r="J398" s="21">
        <v>3.5539040000000001E-3</v>
      </c>
      <c r="K398" s="21">
        <v>5.5169590000000001E-3</v>
      </c>
      <c r="L398" s="21">
        <v>2.5587037320000001</v>
      </c>
      <c r="M398" s="21" t="s">
        <v>314</v>
      </c>
      <c r="N398" s="21" t="e">
        <v>#N/A</v>
      </c>
      <c r="O398" s="21">
        <v>4552.5672370000002</v>
      </c>
      <c r="P398" s="21">
        <v>7067.2497869999997</v>
      </c>
      <c r="Q398" s="21">
        <v>2558.7037319999999</v>
      </c>
    </row>
    <row r="399" spans="1:17" x14ac:dyDescent="0.35">
      <c r="A399" s="21" t="s">
        <v>1177</v>
      </c>
      <c r="B399" s="21">
        <v>2023</v>
      </c>
      <c r="C399" s="21">
        <v>110043544144</v>
      </c>
      <c r="D399" s="21" t="s">
        <v>716</v>
      </c>
      <c r="E399" s="21" t="s">
        <v>717</v>
      </c>
      <c r="F399" s="21">
        <v>365</v>
      </c>
      <c r="G399" s="21">
        <v>3.3841010958904103E-5</v>
      </c>
      <c r="H399" s="21">
        <v>4.5525672369999999</v>
      </c>
      <c r="I399" s="21">
        <v>7.0672497869999997</v>
      </c>
      <c r="J399" s="21">
        <v>4.7884269999999996E-3</v>
      </c>
      <c r="K399" s="21">
        <v>7.4333910000000001E-3</v>
      </c>
      <c r="L399" s="21">
        <v>2.5587037320000001</v>
      </c>
      <c r="M399" s="21" t="s">
        <v>314</v>
      </c>
      <c r="N399" s="21" t="e">
        <v>#N/A</v>
      </c>
      <c r="O399" s="21">
        <v>4552.5672370000002</v>
      </c>
      <c r="P399" s="21">
        <v>7067.2497869999997</v>
      </c>
      <c r="Q399" s="21">
        <v>2558.7037319999999</v>
      </c>
    </row>
    <row r="400" spans="1:17" x14ac:dyDescent="0.35">
      <c r="A400" s="21" t="s">
        <v>1176</v>
      </c>
      <c r="B400" s="21">
        <v>2020</v>
      </c>
      <c r="C400" s="21">
        <v>110002041380</v>
      </c>
      <c r="D400" s="21" t="s">
        <v>280</v>
      </c>
      <c r="E400" s="21" t="s">
        <v>279</v>
      </c>
      <c r="F400" s="21">
        <v>365</v>
      </c>
      <c r="G400" s="21">
        <v>1.8285335E-2</v>
      </c>
      <c r="H400" s="21">
        <v>19.028280930000001</v>
      </c>
      <c r="I400" s="21">
        <v>19.028280930000001</v>
      </c>
      <c r="J400" s="21">
        <v>0.96095569890243404</v>
      </c>
      <c r="K400" s="21">
        <v>0.96095569890243404</v>
      </c>
      <c r="L400" s="21">
        <v>19.028280930000001</v>
      </c>
      <c r="M400" s="21" t="s">
        <v>314</v>
      </c>
      <c r="N400" s="21" t="e">
        <v>#N/A</v>
      </c>
      <c r="O400" s="21">
        <v>19028.280930000001</v>
      </c>
      <c r="P400" s="21">
        <v>19028.280930000001</v>
      </c>
      <c r="Q400" s="21">
        <v>19028.280930000001</v>
      </c>
    </row>
    <row r="401" spans="1:17" x14ac:dyDescent="0.35">
      <c r="A401" s="21" t="s">
        <v>1176</v>
      </c>
      <c r="B401" s="21">
        <v>2021</v>
      </c>
      <c r="C401" s="21">
        <v>110002041380</v>
      </c>
      <c r="D401" s="21" t="s">
        <v>280</v>
      </c>
      <c r="E401" s="21" t="s">
        <v>279</v>
      </c>
      <c r="F401" s="21">
        <v>365</v>
      </c>
      <c r="G401" s="21">
        <v>5.3075162000000002E-2</v>
      </c>
      <c r="H401" s="21">
        <v>19.028280930000001</v>
      </c>
      <c r="I401" s="21">
        <v>19.028280930000001</v>
      </c>
      <c r="J401" s="21">
        <v>2.7892778485035099</v>
      </c>
      <c r="K401" s="21">
        <v>2.7892778485035099</v>
      </c>
      <c r="L401" s="21">
        <v>19.028280930000001</v>
      </c>
      <c r="M401" s="21" t="s">
        <v>314</v>
      </c>
      <c r="N401" s="21" t="e">
        <v>#N/A</v>
      </c>
      <c r="O401" s="21">
        <v>19028.280930000001</v>
      </c>
      <c r="P401" s="21">
        <v>19028.280930000001</v>
      </c>
      <c r="Q401" s="21">
        <v>19028.280930000001</v>
      </c>
    </row>
    <row r="402" spans="1:17" x14ac:dyDescent="0.35">
      <c r="A402" s="21" t="s">
        <v>1176</v>
      </c>
      <c r="B402" s="21">
        <v>2022</v>
      </c>
      <c r="C402" s="21">
        <v>110002041380</v>
      </c>
      <c r="D402" s="21" t="s">
        <v>280</v>
      </c>
      <c r="E402" s="21" t="s">
        <v>279</v>
      </c>
      <c r="F402" s="21">
        <v>365</v>
      </c>
      <c r="G402" s="21">
        <v>1.7558615E-2</v>
      </c>
      <c r="H402" s="21">
        <v>19.028280930000001</v>
      </c>
      <c r="I402" s="21">
        <v>19.028280930000001</v>
      </c>
      <c r="J402" s="21">
        <v>0.92276412500000005</v>
      </c>
      <c r="K402" s="21">
        <v>0.92276412500000005</v>
      </c>
      <c r="L402" s="21">
        <v>19.028280930000001</v>
      </c>
      <c r="M402" s="21" t="s">
        <v>314</v>
      </c>
      <c r="N402" s="21" t="e">
        <v>#N/A</v>
      </c>
      <c r="O402" s="21">
        <v>19028.280930000001</v>
      </c>
      <c r="P402" s="21">
        <v>19028.280930000001</v>
      </c>
      <c r="Q402" s="21">
        <v>19028.280930000001</v>
      </c>
    </row>
    <row r="403" spans="1:17" x14ac:dyDescent="0.35">
      <c r="A403" s="21" t="s">
        <v>1176</v>
      </c>
      <c r="B403" s="21">
        <v>2019</v>
      </c>
      <c r="C403" s="21">
        <v>110043485421</v>
      </c>
      <c r="D403" s="21" t="s">
        <v>189</v>
      </c>
      <c r="E403" s="21" t="s">
        <v>188</v>
      </c>
      <c r="F403" s="21">
        <v>365</v>
      </c>
      <c r="G403" s="21">
        <v>7.6069038000000005E-2</v>
      </c>
      <c r="H403" s="21">
        <v>22.531300439999999</v>
      </c>
      <c r="I403" s="21">
        <v>22.531300439999999</v>
      </c>
      <c r="J403" s="21">
        <v>3.3761494463854098</v>
      </c>
      <c r="K403" s="21">
        <v>3.3761494463854098</v>
      </c>
      <c r="L403" s="21">
        <v>22.531300439999999</v>
      </c>
      <c r="M403" s="21" t="s">
        <v>314</v>
      </c>
      <c r="N403" s="21" t="e">
        <v>#N/A</v>
      </c>
      <c r="O403" s="21">
        <v>22531.300439999999</v>
      </c>
      <c r="P403" s="21">
        <v>22531.300439999999</v>
      </c>
      <c r="Q403" s="21">
        <v>22531.300439999999</v>
      </c>
    </row>
    <row r="404" spans="1:17" x14ac:dyDescent="0.35">
      <c r="A404" s="21" t="s">
        <v>1176</v>
      </c>
      <c r="B404" s="21">
        <v>2020</v>
      </c>
      <c r="C404" s="21">
        <v>110043485421</v>
      </c>
      <c r="D404" s="21" t="s">
        <v>189</v>
      </c>
      <c r="E404" s="21" t="s">
        <v>188</v>
      </c>
      <c r="F404" s="21">
        <v>365</v>
      </c>
      <c r="G404" s="21">
        <v>7.0552400000000001E-2</v>
      </c>
      <c r="H404" s="21">
        <v>22.531300439999999</v>
      </c>
      <c r="I404" s="21">
        <v>22.531300439999999</v>
      </c>
      <c r="J404" s="21">
        <v>3.13130616618772</v>
      </c>
      <c r="K404" s="21">
        <v>3.13130616618772</v>
      </c>
      <c r="L404" s="21">
        <v>22.531300439999999</v>
      </c>
      <c r="M404" s="21" t="s">
        <v>314</v>
      </c>
      <c r="N404" s="21" t="e">
        <v>#N/A</v>
      </c>
      <c r="O404" s="21">
        <v>22531.300439999999</v>
      </c>
      <c r="P404" s="21">
        <v>22531.300439999999</v>
      </c>
      <c r="Q404" s="21">
        <v>22531.300439999999</v>
      </c>
    </row>
    <row r="405" spans="1:17" x14ac:dyDescent="0.35">
      <c r="A405" s="21" t="s">
        <v>1176</v>
      </c>
      <c r="B405" s="21">
        <v>2021</v>
      </c>
      <c r="C405" s="21">
        <v>110043485421</v>
      </c>
      <c r="D405" s="21" t="s">
        <v>189</v>
      </c>
      <c r="E405" s="21" t="s">
        <v>188</v>
      </c>
      <c r="F405" s="21">
        <v>365</v>
      </c>
      <c r="G405" s="21">
        <v>5.7891575013698598E-2</v>
      </c>
      <c r="H405" s="21">
        <v>22.531300439999999</v>
      </c>
      <c r="I405" s="21">
        <v>22.531300439999999</v>
      </c>
      <c r="J405" s="21">
        <v>2.5693845398698398</v>
      </c>
      <c r="K405" s="21">
        <v>2.5693845398698398</v>
      </c>
      <c r="L405" s="21">
        <v>22.531300439999999</v>
      </c>
      <c r="M405" s="21" t="s">
        <v>314</v>
      </c>
      <c r="N405" s="21" t="e">
        <v>#N/A</v>
      </c>
      <c r="O405" s="21">
        <v>22531.300439999999</v>
      </c>
      <c r="P405" s="21">
        <v>22531.300439999999</v>
      </c>
      <c r="Q405" s="21">
        <v>22531.300439999999</v>
      </c>
    </row>
    <row r="406" spans="1:17" x14ac:dyDescent="0.35">
      <c r="A406" s="21" t="s">
        <v>1176</v>
      </c>
      <c r="B406" s="21">
        <v>2022</v>
      </c>
      <c r="C406" s="21">
        <v>110043485421</v>
      </c>
      <c r="D406" s="21" t="s">
        <v>189</v>
      </c>
      <c r="E406" s="21" t="s">
        <v>188</v>
      </c>
      <c r="F406" s="21">
        <v>365</v>
      </c>
      <c r="G406" s="21">
        <v>5.4977125013698599E-2</v>
      </c>
      <c r="H406" s="21">
        <v>22.531300439999999</v>
      </c>
      <c r="I406" s="21">
        <v>22.531300439999999</v>
      </c>
      <c r="J406" s="21">
        <v>2.4400333729999999</v>
      </c>
      <c r="K406" s="21">
        <v>2.4400333729999999</v>
      </c>
      <c r="L406" s="21">
        <v>22.531300439999999</v>
      </c>
      <c r="M406" s="21" t="s">
        <v>314</v>
      </c>
      <c r="N406" s="21" t="e">
        <v>#N/A</v>
      </c>
      <c r="O406" s="21">
        <v>22531.300439999999</v>
      </c>
      <c r="P406" s="21">
        <v>22531.300439999999</v>
      </c>
      <c r="Q406" s="21">
        <v>22531.300439999999</v>
      </c>
    </row>
    <row r="407" spans="1:17" x14ac:dyDescent="0.35">
      <c r="A407" s="21" t="s">
        <v>1176</v>
      </c>
      <c r="B407" s="21">
        <v>2023</v>
      </c>
      <c r="C407" s="21">
        <v>110043485421</v>
      </c>
      <c r="D407" s="21" t="s">
        <v>189</v>
      </c>
      <c r="E407" s="21" t="s">
        <v>188</v>
      </c>
      <c r="F407" s="21">
        <v>365</v>
      </c>
      <c r="G407" s="21">
        <v>4.4710312000000002E-2</v>
      </c>
      <c r="H407" s="21">
        <v>22.531300439999999</v>
      </c>
      <c r="I407" s="21">
        <v>22.531300439999999</v>
      </c>
      <c r="J407" s="21">
        <v>1.9843644894005401</v>
      </c>
      <c r="K407" s="21">
        <v>1.9843644894005401</v>
      </c>
      <c r="L407" s="21">
        <v>22.531300439999999</v>
      </c>
      <c r="M407" s="21" t="s">
        <v>314</v>
      </c>
      <c r="N407" s="21" t="e">
        <v>#N/A</v>
      </c>
      <c r="O407" s="21">
        <v>22531.300439999999</v>
      </c>
      <c r="P407" s="21">
        <v>22531.300439999999</v>
      </c>
      <c r="Q407" s="21">
        <v>22531.300439999999</v>
      </c>
    </row>
    <row r="408" spans="1:17" x14ac:dyDescent="0.35">
      <c r="A408" s="21" t="s">
        <v>1176</v>
      </c>
      <c r="B408" s="21">
        <v>2019</v>
      </c>
      <c r="C408" s="21">
        <v>110043486457</v>
      </c>
      <c r="D408" s="21" t="s">
        <v>191</v>
      </c>
      <c r="E408" s="21" t="s">
        <v>190</v>
      </c>
      <c r="F408" s="21">
        <v>365</v>
      </c>
      <c r="G408" s="21">
        <v>4.2865124999999997E-2</v>
      </c>
      <c r="H408" s="21">
        <v>45.723716379999999</v>
      </c>
      <c r="I408" s="21">
        <v>119.0803889</v>
      </c>
      <c r="J408" s="21">
        <v>0.35996796290021699</v>
      </c>
      <c r="K408" s="21">
        <v>0.93748121122648398</v>
      </c>
      <c r="L408" s="21">
        <v>27.87221693</v>
      </c>
      <c r="M408" s="21" t="s">
        <v>314</v>
      </c>
      <c r="N408" s="21" t="e">
        <v>#N/A</v>
      </c>
      <c r="O408" s="21">
        <v>45723.716379999998</v>
      </c>
      <c r="P408" s="21">
        <v>119080.38890000001</v>
      </c>
      <c r="Q408" s="21">
        <v>27872.216929999999</v>
      </c>
    </row>
    <row r="409" spans="1:17" x14ac:dyDescent="0.35">
      <c r="A409" s="21" t="s">
        <v>1176</v>
      </c>
      <c r="B409" s="21">
        <v>2020</v>
      </c>
      <c r="C409" s="21">
        <v>110043486457</v>
      </c>
      <c r="D409" s="21" t="s">
        <v>191</v>
      </c>
      <c r="E409" s="21" t="s">
        <v>190</v>
      </c>
      <c r="F409" s="21">
        <v>365</v>
      </c>
      <c r="G409" s="21">
        <v>3.4273175000000003E-2</v>
      </c>
      <c r="H409" s="21">
        <v>45.723716379999999</v>
      </c>
      <c r="I409" s="21">
        <v>119.0803889</v>
      </c>
      <c r="J409" s="21">
        <v>0.28781544409029602</v>
      </c>
      <c r="K409" s="21">
        <v>0.74957107005173496</v>
      </c>
      <c r="L409" s="21">
        <v>27.87221693</v>
      </c>
      <c r="M409" s="21" t="s">
        <v>314</v>
      </c>
      <c r="N409" s="21" t="e">
        <v>#N/A</v>
      </c>
      <c r="O409" s="21">
        <v>45723.716379999998</v>
      </c>
      <c r="P409" s="21">
        <v>119080.38890000001</v>
      </c>
      <c r="Q409" s="21">
        <v>27872.216929999999</v>
      </c>
    </row>
    <row r="410" spans="1:17" x14ac:dyDescent="0.35">
      <c r="A410" s="21" t="s">
        <v>1176</v>
      </c>
      <c r="B410" s="21">
        <v>2021</v>
      </c>
      <c r="C410" s="21">
        <v>110043486457</v>
      </c>
      <c r="D410" s="21" t="s">
        <v>191</v>
      </c>
      <c r="E410" s="21" t="s">
        <v>190</v>
      </c>
      <c r="F410" s="21">
        <v>365</v>
      </c>
      <c r="G410" s="21">
        <v>3.5115337506849302E-2</v>
      </c>
      <c r="H410" s="21">
        <v>45.723716379999999</v>
      </c>
      <c r="I410" s="21">
        <v>119.0803889</v>
      </c>
      <c r="J410" s="21">
        <v>0.29488766228617302</v>
      </c>
      <c r="K410" s="21">
        <v>0.76798957492897701</v>
      </c>
      <c r="L410" s="21">
        <v>27.87221693</v>
      </c>
      <c r="M410" s="21" t="s">
        <v>314</v>
      </c>
      <c r="N410" s="21" t="e">
        <v>#N/A</v>
      </c>
      <c r="O410" s="21">
        <v>45723.716379999998</v>
      </c>
      <c r="P410" s="21">
        <v>119080.38890000001</v>
      </c>
      <c r="Q410" s="21">
        <v>27872.216929999999</v>
      </c>
    </row>
    <row r="411" spans="1:17" x14ac:dyDescent="0.35">
      <c r="A411" s="21" t="s">
        <v>1176</v>
      </c>
      <c r="B411" s="21">
        <v>2022</v>
      </c>
      <c r="C411" s="21">
        <v>110043486457</v>
      </c>
      <c r="D411" s="21" t="s">
        <v>191</v>
      </c>
      <c r="E411" s="21" t="s">
        <v>190</v>
      </c>
      <c r="F411" s="21">
        <v>365</v>
      </c>
      <c r="G411" s="21">
        <v>3.9610025E-2</v>
      </c>
      <c r="H411" s="21">
        <v>45.723716379999999</v>
      </c>
      <c r="I411" s="21">
        <v>119.0803889</v>
      </c>
      <c r="J411" s="21">
        <v>0.33263264740394699</v>
      </c>
      <c r="K411" s="21">
        <v>0.86629058505455303</v>
      </c>
      <c r="L411" s="21">
        <v>27.87221693</v>
      </c>
      <c r="M411" s="21" t="s">
        <v>314</v>
      </c>
      <c r="N411" s="21" t="e">
        <v>#N/A</v>
      </c>
      <c r="O411" s="21">
        <v>45723.716379999998</v>
      </c>
      <c r="P411" s="21">
        <v>119080.38890000001</v>
      </c>
      <c r="Q411" s="21">
        <v>27872.216929999999</v>
      </c>
    </row>
    <row r="412" spans="1:17" x14ac:dyDescent="0.35">
      <c r="A412" s="21" t="s">
        <v>1176</v>
      </c>
      <c r="B412" s="21">
        <v>2023</v>
      </c>
      <c r="C412" s="21">
        <v>110043486457</v>
      </c>
      <c r="D412" s="21" t="s">
        <v>191</v>
      </c>
      <c r="E412" s="21" t="s">
        <v>190</v>
      </c>
      <c r="F412" s="21">
        <v>365</v>
      </c>
      <c r="G412" s="21">
        <v>3.2115724999999998E-2</v>
      </c>
      <c r="H412" s="21">
        <v>45.723716379999999</v>
      </c>
      <c r="I412" s="21">
        <v>119.0803889</v>
      </c>
      <c r="J412" s="21">
        <v>0.26969785126137302</v>
      </c>
      <c r="K412" s="21">
        <v>0.70238658526336195</v>
      </c>
      <c r="L412" s="21">
        <v>27.87221693</v>
      </c>
      <c r="M412" s="21" t="s">
        <v>314</v>
      </c>
      <c r="N412" s="21" t="e">
        <v>#N/A</v>
      </c>
      <c r="O412" s="21">
        <v>45723.716379999998</v>
      </c>
      <c r="P412" s="21">
        <v>119080.38890000001</v>
      </c>
      <c r="Q412" s="21">
        <v>27872.216929999999</v>
      </c>
    </row>
    <row r="413" spans="1:17" x14ac:dyDescent="0.35">
      <c r="A413" s="21" t="s">
        <v>1176</v>
      </c>
      <c r="B413" s="21">
        <v>2019</v>
      </c>
      <c r="C413" s="21">
        <v>110009933484</v>
      </c>
      <c r="D413" s="21" t="s">
        <v>246</v>
      </c>
      <c r="E413" s="21" t="s">
        <v>245</v>
      </c>
      <c r="F413" s="21">
        <v>365</v>
      </c>
      <c r="G413" s="21">
        <v>8.8568999999999991E-3</v>
      </c>
      <c r="H413" s="21">
        <v>56.511002439999999</v>
      </c>
      <c r="I413" s="21">
        <v>101.58288880000001</v>
      </c>
      <c r="J413" s="21">
        <v>8.7188897000000001E-2</v>
      </c>
      <c r="K413" s="21">
        <v>0.15672877170076299</v>
      </c>
      <c r="L413" s="21">
        <v>34.705723540000001</v>
      </c>
      <c r="M413" s="21" t="s">
        <v>314</v>
      </c>
      <c r="N413" s="21" t="e">
        <v>#N/A</v>
      </c>
      <c r="O413" s="21">
        <v>56511.002439999997</v>
      </c>
      <c r="P413" s="21">
        <v>101582.8888</v>
      </c>
      <c r="Q413" s="21">
        <v>34705.723539999999</v>
      </c>
    </row>
    <row r="414" spans="1:17" x14ac:dyDescent="0.35">
      <c r="A414" s="21" t="s">
        <v>1176</v>
      </c>
      <c r="B414" s="21">
        <v>2020</v>
      </c>
      <c r="C414" s="21">
        <v>110009933484</v>
      </c>
      <c r="D414" s="21" t="s">
        <v>246</v>
      </c>
      <c r="E414" s="21" t="s">
        <v>245</v>
      </c>
      <c r="F414" s="21">
        <v>365</v>
      </c>
      <c r="G414" s="21">
        <v>6.9643999999999999E-3</v>
      </c>
      <c r="H414" s="21">
        <v>56.511002439999999</v>
      </c>
      <c r="I414" s="21">
        <v>101.58288880000001</v>
      </c>
      <c r="J414" s="21">
        <v>6.8558790999999994E-2</v>
      </c>
      <c r="K414" s="21">
        <v>0.123239717918548</v>
      </c>
      <c r="L414" s="21">
        <v>34.705723540000001</v>
      </c>
      <c r="M414" s="21" t="s">
        <v>314</v>
      </c>
      <c r="N414" s="21" t="e">
        <v>#N/A</v>
      </c>
      <c r="O414" s="21">
        <v>56511.002439999997</v>
      </c>
      <c r="P414" s="21">
        <v>101582.8888</v>
      </c>
      <c r="Q414" s="21">
        <v>34705.723539999999</v>
      </c>
    </row>
    <row r="415" spans="1:17" x14ac:dyDescent="0.35">
      <c r="A415" s="21" t="s">
        <v>1176</v>
      </c>
      <c r="B415" s="21">
        <v>2020</v>
      </c>
      <c r="C415" s="21">
        <v>110009933402</v>
      </c>
      <c r="D415" s="21" t="s">
        <v>527</v>
      </c>
      <c r="E415" s="21" t="s">
        <v>575</v>
      </c>
      <c r="F415" s="21">
        <v>365</v>
      </c>
      <c r="G415" s="21">
        <v>3.3459399999999999E-3</v>
      </c>
      <c r="H415" s="21">
        <v>501.07823960000002</v>
      </c>
      <c r="I415" s="21">
        <v>1140.332422</v>
      </c>
      <c r="J415" s="21">
        <v>2.9341789999999999E-3</v>
      </c>
      <c r="K415" s="21">
        <v>6.6774800000000004E-3</v>
      </c>
      <c r="L415" s="21">
        <v>332.30373889999998</v>
      </c>
      <c r="M415" s="21" t="s">
        <v>314</v>
      </c>
      <c r="N415" s="21" t="e">
        <v>#N/A</v>
      </c>
      <c r="O415" s="21">
        <v>501078.23959999997</v>
      </c>
      <c r="P415" s="21">
        <v>1140332.422</v>
      </c>
      <c r="Q415" s="21">
        <v>332303.7389</v>
      </c>
    </row>
    <row r="416" spans="1:17" x14ac:dyDescent="0.35">
      <c r="A416" s="21" t="s">
        <v>1176</v>
      </c>
      <c r="B416" s="21">
        <v>2021</v>
      </c>
      <c r="C416" s="21">
        <v>110009933402</v>
      </c>
      <c r="D416" s="21" t="s">
        <v>527</v>
      </c>
      <c r="E416" s="21" t="s">
        <v>575</v>
      </c>
      <c r="F416" s="21">
        <v>365</v>
      </c>
      <c r="G416" s="21">
        <v>4.4435899999999999E-3</v>
      </c>
      <c r="H416" s="21">
        <v>501.07823960000002</v>
      </c>
      <c r="I416" s="21">
        <v>1140.332422</v>
      </c>
      <c r="J416" s="21">
        <v>3.89675E-3</v>
      </c>
      <c r="K416" s="21">
        <v>8.8680559999999992E-3</v>
      </c>
      <c r="L416" s="21">
        <v>332.30373889999998</v>
      </c>
      <c r="M416" s="21" t="s">
        <v>314</v>
      </c>
      <c r="N416" s="21" t="e">
        <v>#N/A</v>
      </c>
      <c r="O416" s="21">
        <v>501078.23959999997</v>
      </c>
      <c r="P416" s="21">
        <v>1140332.422</v>
      </c>
      <c r="Q416" s="21">
        <v>332303.7389</v>
      </c>
    </row>
    <row r="417" spans="1:17" x14ac:dyDescent="0.35">
      <c r="A417" s="21" t="s">
        <v>1176</v>
      </c>
      <c r="B417" s="21">
        <v>2019</v>
      </c>
      <c r="C417" s="21">
        <v>110039705361</v>
      </c>
      <c r="D417" s="21" t="s">
        <v>282</v>
      </c>
      <c r="E417" s="21" t="s">
        <v>281</v>
      </c>
      <c r="F417" s="21">
        <v>365</v>
      </c>
      <c r="G417" s="21">
        <v>3.0374624999999999E-2</v>
      </c>
      <c r="H417" s="21">
        <v>14.69682152</v>
      </c>
      <c r="I417" s="21">
        <v>24.5972616</v>
      </c>
      <c r="J417" s="21">
        <v>1.2348783172553901</v>
      </c>
      <c r="K417" s="21">
        <v>2.0667479000383602</v>
      </c>
      <c r="L417" s="21">
        <v>8.6080086369999993</v>
      </c>
      <c r="M417" s="21" t="s">
        <v>314</v>
      </c>
      <c r="N417" s="21" t="e">
        <v>#N/A</v>
      </c>
      <c r="O417" s="21">
        <v>14696.82152</v>
      </c>
      <c r="P417" s="21">
        <v>24597.261600000002</v>
      </c>
      <c r="Q417" s="21">
        <v>8608.0086370000008</v>
      </c>
    </row>
    <row r="418" spans="1:17" x14ac:dyDescent="0.35">
      <c r="A418" s="21" t="s">
        <v>1176</v>
      </c>
      <c r="B418" s="21">
        <v>2020</v>
      </c>
      <c r="C418" s="21">
        <v>110039705361</v>
      </c>
      <c r="D418" s="21" t="s">
        <v>282</v>
      </c>
      <c r="E418" s="21" t="s">
        <v>281</v>
      </c>
      <c r="F418" s="21">
        <v>365</v>
      </c>
      <c r="G418" s="21">
        <v>1.8451875E-2</v>
      </c>
      <c r="H418" s="21">
        <v>14.69682152</v>
      </c>
      <c r="I418" s="21">
        <v>24.5972616</v>
      </c>
      <c r="J418" s="21">
        <v>0.75015972509720397</v>
      </c>
      <c r="K418" s="21">
        <v>1.2555010602047501</v>
      </c>
      <c r="L418" s="21">
        <v>8.6080086369999993</v>
      </c>
      <c r="M418" s="21" t="s">
        <v>314</v>
      </c>
      <c r="N418" s="21" t="e">
        <v>#N/A</v>
      </c>
      <c r="O418" s="21">
        <v>14696.82152</v>
      </c>
      <c r="P418" s="21">
        <v>24597.261600000002</v>
      </c>
      <c r="Q418" s="21">
        <v>8608.0086370000008</v>
      </c>
    </row>
    <row r="419" spans="1:17" x14ac:dyDescent="0.35">
      <c r="A419" s="21" t="s">
        <v>1176</v>
      </c>
      <c r="B419" s="21">
        <v>2021</v>
      </c>
      <c r="C419" s="21">
        <v>110039705361</v>
      </c>
      <c r="D419" s="21" t="s">
        <v>282</v>
      </c>
      <c r="E419" s="21" t="s">
        <v>281</v>
      </c>
      <c r="F419" s="21">
        <v>365</v>
      </c>
      <c r="G419" s="21">
        <v>2.0344375000000001E-2</v>
      </c>
      <c r="H419" s="21">
        <v>14.69682152</v>
      </c>
      <c r="I419" s="21">
        <v>24.5972616</v>
      </c>
      <c r="J419" s="21">
        <v>0.82709918408153205</v>
      </c>
      <c r="K419" s="21">
        <v>1.38427039971293</v>
      </c>
      <c r="L419" s="21">
        <v>8.6080086369999993</v>
      </c>
      <c r="M419" s="21" t="s">
        <v>314</v>
      </c>
      <c r="N419" s="21" t="e">
        <v>#N/A</v>
      </c>
      <c r="O419" s="21">
        <v>14696.82152</v>
      </c>
      <c r="P419" s="21">
        <v>24597.261600000002</v>
      </c>
      <c r="Q419" s="21">
        <v>8608.0086370000008</v>
      </c>
    </row>
    <row r="420" spans="1:17" x14ac:dyDescent="0.35">
      <c r="A420" s="21" t="s">
        <v>1176</v>
      </c>
      <c r="B420" s="21">
        <v>2019</v>
      </c>
      <c r="C420" s="21">
        <v>110015632216</v>
      </c>
      <c r="D420" s="21" t="s">
        <v>213</v>
      </c>
      <c r="E420" s="21" t="s">
        <v>212</v>
      </c>
      <c r="F420" s="21">
        <v>365</v>
      </c>
      <c r="G420" s="21">
        <v>1.608625E-2</v>
      </c>
      <c r="H420" s="21">
        <v>6300.4792180000004</v>
      </c>
      <c r="I420" s="21">
        <v>14278.1849</v>
      </c>
      <c r="J420" s="21">
        <v>1.1266309999999999E-3</v>
      </c>
      <c r="K420" s="21">
        <v>2.553179E-3</v>
      </c>
      <c r="L420" s="21">
        <v>4567.7733170000001</v>
      </c>
      <c r="M420" s="21" t="s">
        <v>314</v>
      </c>
      <c r="N420" s="21" t="e">
        <v>#N/A</v>
      </c>
      <c r="O420" s="21">
        <v>6300479.2180000003</v>
      </c>
      <c r="P420" s="21">
        <v>14278184.9</v>
      </c>
      <c r="Q420" s="21">
        <v>4567773.3169999998</v>
      </c>
    </row>
    <row r="421" spans="1:17" x14ac:dyDescent="0.35">
      <c r="A421" s="21" t="s">
        <v>1176</v>
      </c>
      <c r="B421" s="21">
        <v>2020</v>
      </c>
      <c r="C421" s="21">
        <v>110015632216</v>
      </c>
      <c r="D421" s="21" t="s">
        <v>213</v>
      </c>
      <c r="E421" s="21" t="s">
        <v>212</v>
      </c>
      <c r="F421" s="21">
        <v>365</v>
      </c>
      <c r="G421" s="21">
        <v>9.7463749999999998E-3</v>
      </c>
      <c r="H421" s="21">
        <v>6300.4792180000004</v>
      </c>
      <c r="I421" s="21">
        <v>14278.1849</v>
      </c>
      <c r="J421" s="21">
        <v>6.8260602228228603E-4</v>
      </c>
      <c r="K421" s="21">
        <v>1.5469259999999999E-3</v>
      </c>
      <c r="L421" s="21">
        <v>4567.7733170000001</v>
      </c>
      <c r="M421" s="21" t="s">
        <v>314</v>
      </c>
      <c r="N421" s="21" t="e">
        <v>#N/A</v>
      </c>
      <c r="O421" s="21">
        <v>6300479.2180000003</v>
      </c>
      <c r="P421" s="21">
        <v>14278184.9</v>
      </c>
      <c r="Q421" s="21">
        <v>4567773.3169999998</v>
      </c>
    </row>
    <row r="422" spans="1:17" x14ac:dyDescent="0.35">
      <c r="A422" s="21" t="s">
        <v>1176</v>
      </c>
      <c r="B422" s="21">
        <v>2023</v>
      </c>
      <c r="C422" s="21">
        <v>110015632216</v>
      </c>
      <c r="D422" s="21" t="s">
        <v>213</v>
      </c>
      <c r="E422" s="21" t="s">
        <v>212</v>
      </c>
      <c r="F422" s="21">
        <v>365</v>
      </c>
      <c r="G422" s="21">
        <v>7.409138E-3</v>
      </c>
      <c r="H422" s="21">
        <v>6300.4792180000004</v>
      </c>
      <c r="I422" s="21">
        <v>14278.1849</v>
      </c>
      <c r="J422" s="21">
        <v>5.1891312188917396E-4</v>
      </c>
      <c r="K422" s="21">
        <v>1.175964E-3</v>
      </c>
      <c r="L422" s="21">
        <v>4567.7733170000001</v>
      </c>
      <c r="M422" s="21" t="s">
        <v>314</v>
      </c>
      <c r="N422" s="21" t="e">
        <v>#N/A</v>
      </c>
      <c r="O422" s="21">
        <v>6300479.2180000003</v>
      </c>
      <c r="P422" s="21">
        <v>14278184.9</v>
      </c>
      <c r="Q422" s="21">
        <v>4567773.3169999998</v>
      </c>
    </row>
    <row r="423" spans="1:17" x14ac:dyDescent="0.35">
      <c r="A423" s="21" t="s">
        <v>1176</v>
      </c>
      <c r="B423" s="21">
        <v>2020</v>
      </c>
      <c r="C423" s="21">
        <v>110013680837</v>
      </c>
      <c r="D423" s="21" t="s">
        <v>778</v>
      </c>
      <c r="E423" s="21" t="s">
        <v>779</v>
      </c>
      <c r="F423" s="21">
        <v>365</v>
      </c>
      <c r="G423" s="21">
        <v>2.0628246575342499E-6</v>
      </c>
      <c r="H423" s="21">
        <v>4.4260613690000001</v>
      </c>
      <c r="I423" s="21">
        <v>6.2056406529999997</v>
      </c>
      <c r="J423" s="21">
        <v>3.3241123243850899E-4</v>
      </c>
      <c r="K423" s="21">
        <v>4.6606327512361401E-4</v>
      </c>
      <c r="L423" s="21">
        <v>4.4260613690000001</v>
      </c>
      <c r="M423" s="21" t="s">
        <v>314</v>
      </c>
      <c r="N423" s="21" t="e">
        <v>#N/A</v>
      </c>
      <c r="O423" s="21">
        <v>4426.061369</v>
      </c>
      <c r="P423" s="21">
        <v>6205.6406530000004</v>
      </c>
      <c r="Q423" s="21">
        <v>4426.061369</v>
      </c>
    </row>
    <row r="424" spans="1:17" x14ac:dyDescent="0.35">
      <c r="A424" s="21" t="s">
        <v>1176</v>
      </c>
      <c r="B424" s="21">
        <v>2019</v>
      </c>
      <c r="C424" s="21">
        <v>110016759444</v>
      </c>
      <c r="D424" s="21" t="s">
        <v>215</v>
      </c>
      <c r="E424" s="21" t="s">
        <v>214</v>
      </c>
      <c r="F424" s="21">
        <v>365</v>
      </c>
      <c r="G424" s="21">
        <v>2.6684249999999999E-3</v>
      </c>
      <c r="H424" s="21">
        <v>3465.9511000000002</v>
      </c>
      <c r="I424" s="21">
        <v>8097.3612210000001</v>
      </c>
      <c r="J424" s="21">
        <v>3.2954254196782099E-4</v>
      </c>
      <c r="K424" s="21">
        <v>7.6989689785294396E-4</v>
      </c>
      <c r="L424" s="21">
        <v>2460.464993</v>
      </c>
      <c r="M424" s="21" t="s">
        <v>314</v>
      </c>
      <c r="N424" s="21" t="e">
        <v>#N/A</v>
      </c>
      <c r="O424" s="21">
        <v>3465951.1</v>
      </c>
      <c r="P424" s="21">
        <v>8097361.2209999999</v>
      </c>
      <c r="Q424" s="21">
        <v>2460464.9929999998</v>
      </c>
    </row>
    <row r="425" spans="1:17" x14ac:dyDescent="0.35">
      <c r="A425" s="21" t="s">
        <v>1176</v>
      </c>
      <c r="B425" s="21">
        <v>2020</v>
      </c>
      <c r="C425" s="21">
        <v>110016759444</v>
      </c>
      <c r="D425" s="21" t="s">
        <v>215</v>
      </c>
      <c r="E425" s="21" t="s">
        <v>214</v>
      </c>
      <c r="F425" s="21">
        <v>365</v>
      </c>
      <c r="G425" s="21">
        <v>7.8349500000000005E-4</v>
      </c>
      <c r="H425" s="21">
        <v>3465.9511000000002</v>
      </c>
      <c r="I425" s="21">
        <v>8097.3612210000001</v>
      </c>
      <c r="J425" s="21">
        <v>9.6759299556509196E-5</v>
      </c>
      <c r="K425" s="21">
        <v>2.2605483383767301E-4</v>
      </c>
      <c r="L425" s="21">
        <v>2460.464993</v>
      </c>
      <c r="M425" s="21" t="s">
        <v>314</v>
      </c>
      <c r="N425" s="21" t="e">
        <v>#N/A</v>
      </c>
      <c r="O425" s="21">
        <v>3465951.1</v>
      </c>
      <c r="P425" s="21">
        <v>8097361.2209999999</v>
      </c>
      <c r="Q425" s="21">
        <v>2460464.9929999998</v>
      </c>
    </row>
    <row r="426" spans="1:17" x14ac:dyDescent="0.35">
      <c r="A426" s="21" t="s">
        <v>1176</v>
      </c>
      <c r="B426" s="21">
        <v>2021</v>
      </c>
      <c r="C426" s="21">
        <v>110016759444</v>
      </c>
      <c r="D426" s="21" t="s">
        <v>215</v>
      </c>
      <c r="E426" s="21" t="s">
        <v>214</v>
      </c>
      <c r="F426" s="21">
        <v>365</v>
      </c>
      <c r="G426" s="21">
        <v>1.90007E-3</v>
      </c>
      <c r="H426" s="21">
        <v>3465.9511000000002</v>
      </c>
      <c r="I426" s="21">
        <v>8097.3612210000001</v>
      </c>
      <c r="J426" s="21">
        <v>2.3465298733027799E-4</v>
      </c>
      <c r="K426" s="21">
        <v>5.48210273364792E-4</v>
      </c>
      <c r="L426" s="21">
        <v>2460.464993</v>
      </c>
      <c r="M426" s="21" t="s">
        <v>314</v>
      </c>
      <c r="N426" s="21" t="e">
        <v>#N/A</v>
      </c>
      <c r="O426" s="21">
        <v>3465951.1</v>
      </c>
      <c r="P426" s="21">
        <v>8097361.2209999999</v>
      </c>
      <c r="Q426" s="21">
        <v>2460464.9929999998</v>
      </c>
    </row>
    <row r="427" spans="1:17" x14ac:dyDescent="0.35">
      <c r="A427" s="21" t="s">
        <v>1176</v>
      </c>
      <c r="B427" s="21">
        <v>2021</v>
      </c>
      <c r="C427" s="21">
        <v>110020737540</v>
      </c>
      <c r="D427" s="21" t="s">
        <v>525</v>
      </c>
      <c r="E427" s="21" t="s">
        <v>574</v>
      </c>
      <c r="F427" s="21">
        <v>365</v>
      </c>
      <c r="G427" s="21">
        <v>8.0062210000000009E-3</v>
      </c>
      <c r="H427" s="21">
        <v>3.3100886310000002</v>
      </c>
      <c r="I427" s="21">
        <v>3.3100886310000002</v>
      </c>
      <c r="J427" s="21">
        <v>2.4187331947351298</v>
      </c>
      <c r="K427" s="21">
        <v>2.4187331947351298</v>
      </c>
      <c r="L427" s="21">
        <v>3.3100886310000002</v>
      </c>
      <c r="M427" s="21" t="s">
        <v>314</v>
      </c>
      <c r="N427" s="21" t="e">
        <v>#N/A</v>
      </c>
      <c r="O427" s="21">
        <v>3310.0886310000001</v>
      </c>
      <c r="P427" s="21">
        <v>3310.0886310000001</v>
      </c>
      <c r="Q427" s="21">
        <v>3310.0886310000001</v>
      </c>
    </row>
    <row r="428" spans="1:17" x14ac:dyDescent="0.35">
      <c r="A428" s="21" t="s">
        <v>1176</v>
      </c>
      <c r="B428" s="21">
        <v>2022</v>
      </c>
      <c r="C428" s="21">
        <v>110020737540</v>
      </c>
      <c r="D428" s="21" t="s">
        <v>525</v>
      </c>
      <c r="E428" s="21" t="s">
        <v>574</v>
      </c>
      <c r="F428" s="21">
        <v>365</v>
      </c>
      <c r="G428" s="21">
        <v>7.5226879999999996E-3</v>
      </c>
      <c r="H428" s="21">
        <v>3.3100886310000002</v>
      </c>
      <c r="I428" s="21">
        <v>3.3100886310000002</v>
      </c>
      <c r="J428" s="21">
        <v>2.2726544029418401</v>
      </c>
      <c r="K428" s="21">
        <v>2.2726544029418401</v>
      </c>
      <c r="L428" s="21">
        <v>3.3100886310000002</v>
      </c>
      <c r="M428" s="21" t="s">
        <v>314</v>
      </c>
      <c r="N428" s="21" t="e">
        <v>#N/A</v>
      </c>
      <c r="O428" s="21">
        <v>3310.0886310000001</v>
      </c>
      <c r="P428" s="21">
        <v>3310.0886310000001</v>
      </c>
      <c r="Q428" s="21">
        <v>3310.0886310000001</v>
      </c>
    </row>
    <row r="429" spans="1:17" x14ac:dyDescent="0.35">
      <c r="A429" s="21" t="s">
        <v>1176</v>
      </c>
      <c r="B429" s="21">
        <v>2023</v>
      </c>
      <c r="C429" s="21">
        <v>110020737540</v>
      </c>
      <c r="D429" s="21" t="s">
        <v>525</v>
      </c>
      <c r="E429" s="21" t="s">
        <v>574</v>
      </c>
      <c r="F429" s="21">
        <v>365</v>
      </c>
      <c r="G429" s="21">
        <v>8.0336629999999999E-3</v>
      </c>
      <c r="H429" s="21">
        <v>3.3100886310000002</v>
      </c>
      <c r="I429" s="21">
        <v>3.3100886310000002</v>
      </c>
      <c r="J429" s="21">
        <v>2.4270233812267601</v>
      </c>
      <c r="K429" s="21">
        <v>2.4270233812267601</v>
      </c>
      <c r="L429" s="21">
        <v>3.3100886310000002</v>
      </c>
      <c r="M429" s="21" t="s">
        <v>314</v>
      </c>
      <c r="N429" s="21" t="e">
        <v>#N/A</v>
      </c>
      <c r="O429" s="21">
        <v>3310.0886310000001</v>
      </c>
      <c r="P429" s="21">
        <v>3310.0886310000001</v>
      </c>
      <c r="Q429" s="21">
        <v>3310.0886310000001</v>
      </c>
    </row>
    <row r="430" spans="1:17" x14ac:dyDescent="0.35">
      <c r="A430" s="21" t="s">
        <v>1176</v>
      </c>
      <c r="B430" s="21">
        <v>2020</v>
      </c>
      <c r="C430" s="21">
        <v>110022905588</v>
      </c>
      <c r="D430" s="21" t="s">
        <v>312</v>
      </c>
      <c r="E430" s="21" t="s">
        <v>311</v>
      </c>
      <c r="F430" s="21">
        <v>365</v>
      </c>
      <c r="G430" s="21">
        <v>5.8383630000000001E-3</v>
      </c>
      <c r="H430" s="21">
        <v>102400.3936</v>
      </c>
      <c r="I430" s="21">
        <v>234591.12890000001</v>
      </c>
      <c r="J430" s="21">
        <v>2.48873967602526E-5</v>
      </c>
      <c r="K430" s="21">
        <v>5.7015039650881403E-5</v>
      </c>
      <c r="L430" s="21">
        <v>81894.974700000006</v>
      </c>
      <c r="M430" s="21" t="s">
        <v>314</v>
      </c>
      <c r="N430" s="21" t="e">
        <v>#N/A</v>
      </c>
      <c r="O430" s="21">
        <v>102400393.59999999</v>
      </c>
      <c r="P430" s="21">
        <v>234591128.90000001</v>
      </c>
      <c r="Q430" s="21">
        <v>81894974.700000003</v>
      </c>
    </row>
    <row r="431" spans="1:17" x14ac:dyDescent="0.35">
      <c r="A431" s="21" t="s">
        <v>1176</v>
      </c>
      <c r="B431" s="21">
        <v>2021</v>
      </c>
      <c r="C431" s="21">
        <v>110022905588</v>
      </c>
      <c r="D431" s="21" t="s">
        <v>312</v>
      </c>
      <c r="E431" s="21" t="s">
        <v>311</v>
      </c>
      <c r="F431" s="21">
        <v>365</v>
      </c>
      <c r="G431" s="21">
        <v>5.4314749999999998E-3</v>
      </c>
      <c r="H431" s="21">
        <v>102400.3936</v>
      </c>
      <c r="I431" s="21">
        <v>234591.12890000001</v>
      </c>
      <c r="J431" s="21">
        <v>2.3152942847703701E-5</v>
      </c>
      <c r="K431" s="21">
        <v>5.30415441684396E-5</v>
      </c>
      <c r="L431" s="21">
        <v>81894.974700000006</v>
      </c>
      <c r="M431" s="21" t="s">
        <v>314</v>
      </c>
      <c r="N431" s="21" t="e">
        <v>#N/A</v>
      </c>
      <c r="O431" s="21">
        <v>102400393.59999999</v>
      </c>
      <c r="P431" s="21">
        <v>234591128.90000001</v>
      </c>
      <c r="Q431" s="21">
        <v>81894974.700000003</v>
      </c>
    </row>
    <row r="432" spans="1:17" x14ac:dyDescent="0.35">
      <c r="A432" s="21" t="s">
        <v>1176</v>
      </c>
      <c r="B432" s="21">
        <v>2022</v>
      </c>
      <c r="C432" s="21">
        <v>110022905588</v>
      </c>
      <c r="D432" s="21" t="s">
        <v>312</v>
      </c>
      <c r="E432" s="21" t="s">
        <v>311</v>
      </c>
      <c r="F432" s="21">
        <v>365</v>
      </c>
      <c r="G432" s="21">
        <v>7.551075E-3</v>
      </c>
      <c r="H432" s="21">
        <v>102400.3936</v>
      </c>
      <c r="I432" s="21">
        <v>234591.12890000001</v>
      </c>
      <c r="J432" s="21">
        <v>3.2188237617539303E-5</v>
      </c>
      <c r="K432" s="21">
        <v>7.3740683356123406E-5</v>
      </c>
      <c r="L432" s="21">
        <v>81894.974700000006</v>
      </c>
      <c r="M432" s="21" t="s">
        <v>314</v>
      </c>
      <c r="N432" s="21" t="e">
        <v>#N/A</v>
      </c>
      <c r="O432" s="21">
        <v>102400393.59999999</v>
      </c>
      <c r="P432" s="21">
        <v>234591128.90000001</v>
      </c>
      <c r="Q432" s="21">
        <v>81894974.700000003</v>
      </c>
    </row>
    <row r="433" spans="1:17" x14ac:dyDescent="0.35">
      <c r="A433" s="21" t="s">
        <v>1176</v>
      </c>
      <c r="B433" s="21">
        <v>2023</v>
      </c>
      <c r="C433" s="21">
        <v>110023140420</v>
      </c>
      <c r="D433" s="21" t="s">
        <v>217</v>
      </c>
      <c r="E433" s="21" t="s">
        <v>216</v>
      </c>
      <c r="F433" s="21">
        <v>365</v>
      </c>
      <c r="G433" s="21">
        <v>3.8887750000000001E-3</v>
      </c>
      <c r="H433" s="21">
        <v>3322.4229829999999</v>
      </c>
      <c r="I433" s="21">
        <v>6773.2191700000003</v>
      </c>
      <c r="J433" s="21">
        <v>5.7413987953916501E-4</v>
      </c>
      <c r="K433" s="21">
        <v>1.170464E-3</v>
      </c>
      <c r="L433" s="21">
        <v>2355.0663399999999</v>
      </c>
      <c r="M433" s="21" t="s">
        <v>314</v>
      </c>
      <c r="N433" s="21" t="e">
        <v>#N/A</v>
      </c>
      <c r="O433" s="21">
        <v>3322422.983</v>
      </c>
      <c r="P433" s="21">
        <v>6773219.1699999999</v>
      </c>
      <c r="Q433" s="21">
        <v>2355066.34</v>
      </c>
    </row>
    <row r="434" spans="1:17" x14ac:dyDescent="0.35">
      <c r="A434" s="21" t="s">
        <v>1176</v>
      </c>
      <c r="B434" s="21">
        <v>2020</v>
      </c>
      <c r="C434" s="21">
        <v>110030443544</v>
      </c>
      <c r="D434" s="21" t="s">
        <v>519</v>
      </c>
      <c r="E434" s="21" t="s">
        <v>342</v>
      </c>
      <c r="F434" s="21">
        <v>365</v>
      </c>
      <c r="G434" s="21">
        <v>2.36562501369863E-4</v>
      </c>
      <c r="H434" s="21">
        <v>99.095354520000001</v>
      </c>
      <c r="I434" s="21">
        <v>218.27098749999999</v>
      </c>
      <c r="J434" s="21">
        <v>1.083802E-3</v>
      </c>
      <c r="K434" s="21">
        <v>2.3872210000000001E-3</v>
      </c>
      <c r="L434" s="21">
        <v>62.073664049999998</v>
      </c>
      <c r="M434" s="21" t="s">
        <v>314</v>
      </c>
      <c r="N434" s="21" t="e">
        <v>#N/A</v>
      </c>
      <c r="O434" s="21">
        <v>99095.354519999993</v>
      </c>
      <c r="P434" s="21">
        <v>218270.98749999999</v>
      </c>
      <c r="Q434" s="21">
        <v>62073.664049999999</v>
      </c>
    </row>
    <row r="435" spans="1:17" x14ac:dyDescent="0.35">
      <c r="A435" s="21" t="s">
        <v>1176</v>
      </c>
      <c r="B435" s="21">
        <v>2022</v>
      </c>
      <c r="C435" s="21">
        <v>110031112659</v>
      </c>
      <c r="D435" s="21" t="s">
        <v>529</v>
      </c>
      <c r="E435" s="21" t="s">
        <v>577</v>
      </c>
      <c r="F435" s="21">
        <v>365</v>
      </c>
      <c r="G435" s="21">
        <v>9.4378975000000004E-2</v>
      </c>
      <c r="H435" s="21">
        <v>20.19804401</v>
      </c>
      <c r="I435" s="21">
        <v>35.887129870000003</v>
      </c>
      <c r="J435" s="21">
        <v>2.6298836199936702</v>
      </c>
      <c r="K435" s="21">
        <v>4.6726789468807901</v>
      </c>
      <c r="L435" s="21">
        <v>18.536496329999999</v>
      </c>
      <c r="M435" s="21" t="s">
        <v>314</v>
      </c>
      <c r="N435" s="21" t="e">
        <v>#N/A</v>
      </c>
      <c r="O435" s="21">
        <v>20198.044010000001</v>
      </c>
      <c r="P435" s="21">
        <v>35887.129869999997</v>
      </c>
      <c r="Q435" s="21">
        <v>18536.496330000002</v>
      </c>
    </row>
    <row r="436" spans="1:17" x14ac:dyDescent="0.35">
      <c r="A436" s="21" t="s">
        <v>1176</v>
      </c>
      <c r="B436" s="21">
        <v>2023</v>
      </c>
      <c r="C436" s="21">
        <v>110031112659</v>
      </c>
      <c r="D436" s="21" t="s">
        <v>529</v>
      </c>
      <c r="E436" s="21" t="s">
        <v>577</v>
      </c>
      <c r="F436" s="21">
        <v>365</v>
      </c>
      <c r="G436" s="21">
        <v>7.6343449999999993E-2</v>
      </c>
      <c r="H436" s="21">
        <v>20.19804401</v>
      </c>
      <c r="I436" s="21">
        <v>35.887129870000003</v>
      </c>
      <c r="J436" s="21">
        <v>2.1273211392650202</v>
      </c>
      <c r="K436" s="21">
        <v>3.7797447100423498</v>
      </c>
      <c r="L436" s="21">
        <v>18.536496329999999</v>
      </c>
      <c r="M436" s="21" t="s">
        <v>314</v>
      </c>
      <c r="N436" s="21" t="e">
        <v>#N/A</v>
      </c>
      <c r="O436" s="21">
        <v>20198.044010000001</v>
      </c>
      <c r="P436" s="21">
        <v>35887.129869999997</v>
      </c>
      <c r="Q436" s="21">
        <v>18536.496330000002</v>
      </c>
    </row>
    <row r="437" spans="1:17" x14ac:dyDescent="0.35">
      <c r="A437" s="21" t="s">
        <v>1176</v>
      </c>
      <c r="B437" s="21">
        <v>2020</v>
      </c>
      <c r="C437" s="21">
        <v>110055043705</v>
      </c>
      <c r="D437" s="21" t="s">
        <v>219</v>
      </c>
      <c r="E437" s="21" t="s">
        <v>218</v>
      </c>
      <c r="F437" s="21">
        <v>365</v>
      </c>
      <c r="G437" s="21">
        <v>1.5821301369863001E-5</v>
      </c>
      <c r="H437" s="21">
        <v>99460.616139999998</v>
      </c>
      <c r="I437" s="21">
        <v>222013.9075</v>
      </c>
      <c r="J437" s="21">
        <v>7.1262658938891101E-8</v>
      </c>
      <c r="K437" s="21">
        <v>1.59071017090756E-7</v>
      </c>
      <c r="L437" s="21">
        <v>79462.362930000003</v>
      </c>
      <c r="M437" s="21" t="s">
        <v>314</v>
      </c>
      <c r="N437" s="21" t="e">
        <v>#N/A</v>
      </c>
      <c r="O437" s="21">
        <v>99460616.140000001</v>
      </c>
      <c r="P437" s="21">
        <v>222013907.5</v>
      </c>
      <c r="Q437" s="21">
        <v>79462362.930000007</v>
      </c>
    </row>
    <row r="438" spans="1:17" x14ac:dyDescent="0.35">
      <c r="A438" s="21" t="s">
        <v>1176</v>
      </c>
      <c r="B438" s="21">
        <v>2019</v>
      </c>
      <c r="C438" s="21">
        <v>110064596361</v>
      </c>
      <c r="D438" s="21" t="s">
        <v>248</v>
      </c>
      <c r="E438" s="21" t="s">
        <v>247</v>
      </c>
      <c r="F438" s="21">
        <v>365</v>
      </c>
      <c r="G438" s="21">
        <v>1.9133174999999999E-2</v>
      </c>
      <c r="H438" s="21">
        <v>2716.7359409999999</v>
      </c>
      <c r="I438" s="21">
        <v>6889.2472180000004</v>
      </c>
      <c r="J438" s="21">
        <v>2.777252E-3</v>
      </c>
      <c r="K438" s="21">
        <v>7.0427069999999996E-3</v>
      </c>
      <c r="L438" s="21">
        <v>1912.1365699999999</v>
      </c>
      <c r="M438" s="21" t="s">
        <v>314</v>
      </c>
      <c r="N438" s="21" t="e">
        <v>#N/A</v>
      </c>
      <c r="O438" s="21">
        <v>2716735.9410000001</v>
      </c>
      <c r="P438" s="21">
        <v>6889247.2180000003</v>
      </c>
      <c r="Q438" s="21">
        <v>1912136.57</v>
      </c>
    </row>
    <row r="439" spans="1:17" x14ac:dyDescent="0.35">
      <c r="A439" s="21" t="s">
        <v>1176</v>
      </c>
      <c r="B439" s="21">
        <v>2020</v>
      </c>
      <c r="C439" s="21">
        <v>110064596361</v>
      </c>
      <c r="D439" s="21" t="s">
        <v>248</v>
      </c>
      <c r="E439" s="21" t="s">
        <v>247</v>
      </c>
      <c r="F439" s="21">
        <v>365</v>
      </c>
      <c r="G439" s="21">
        <v>2.5738E-2</v>
      </c>
      <c r="H439" s="21">
        <v>2716.7359409999999</v>
      </c>
      <c r="I439" s="21">
        <v>6889.2472180000004</v>
      </c>
      <c r="J439" s="21">
        <v>3.7359670000000002E-3</v>
      </c>
      <c r="K439" s="21">
        <v>9.4738689999999993E-3</v>
      </c>
      <c r="L439" s="21">
        <v>1912.1365699999999</v>
      </c>
      <c r="M439" s="21" t="s">
        <v>314</v>
      </c>
      <c r="N439" s="21" t="e">
        <v>#N/A</v>
      </c>
      <c r="O439" s="21">
        <v>2716735.9410000001</v>
      </c>
      <c r="P439" s="21">
        <v>6889247.2180000003</v>
      </c>
      <c r="Q439" s="21">
        <v>1912136.57</v>
      </c>
    </row>
    <row r="440" spans="1:17" x14ac:dyDescent="0.35">
      <c r="A440" s="21" t="s">
        <v>1176</v>
      </c>
      <c r="B440" s="21">
        <v>2020</v>
      </c>
      <c r="C440" s="21">
        <v>110045091379</v>
      </c>
      <c r="D440" s="21" t="s">
        <v>250</v>
      </c>
      <c r="E440" s="21" t="s">
        <v>249</v>
      </c>
      <c r="F440" s="21">
        <v>365</v>
      </c>
      <c r="G440" s="21">
        <v>1.1355000000000001E-2</v>
      </c>
      <c r="H440" s="21">
        <v>9.5110024450000008</v>
      </c>
      <c r="I440" s="21">
        <v>15.133342239999999</v>
      </c>
      <c r="J440" s="21">
        <v>0.75032995487188603</v>
      </c>
      <c r="K440" s="21">
        <v>1.1938804627234001</v>
      </c>
      <c r="L440" s="21">
        <v>5.4859629290000003</v>
      </c>
      <c r="M440" s="21" t="s">
        <v>314</v>
      </c>
      <c r="N440" s="21" t="e">
        <v>#N/A</v>
      </c>
      <c r="O440" s="21">
        <v>9511.0024450000001</v>
      </c>
      <c r="P440" s="21">
        <v>15133.34224</v>
      </c>
      <c r="Q440" s="21">
        <v>5485.9629290000003</v>
      </c>
    </row>
    <row r="441" spans="1:17" x14ac:dyDescent="0.35">
      <c r="A441" s="21" t="s">
        <v>1176</v>
      </c>
      <c r="B441" s="21">
        <v>2021</v>
      </c>
      <c r="C441" s="21">
        <v>110045091379</v>
      </c>
      <c r="D441" s="21" t="s">
        <v>250</v>
      </c>
      <c r="E441" s="21" t="s">
        <v>249</v>
      </c>
      <c r="F441" s="21">
        <v>365</v>
      </c>
      <c r="G441" s="21">
        <v>1.2452649999999999E-2</v>
      </c>
      <c r="H441" s="21">
        <v>9.5110024450000008</v>
      </c>
      <c r="I441" s="21">
        <v>15.133342239999999</v>
      </c>
      <c r="J441" s="21">
        <v>0.822861850509501</v>
      </c>
      <c r="K441" s="21">
        <v>1.30928890745333</v>
      </c>
      <c r="L441" s="21">
        <v>5.4859629290000003</v>
      </c>
      <c r="M441" s="21" t="s">
        <v>314</v>
      </c>
      <c r="N441" s="21" t="e">
        <v>#N/A</v>
      </c>
      <c r="O441" s="21">
        <v>9511.0024450000001</v>
      </c>
      <c r="P441" s="21">
        <v>15133.34224</v>
      </c>
      <c r="Q441" s="21">
        <v>5485.9629290000003</v>
      </c>
    </row>
    <row r="442" spans="1:17" x14ac:dyDescent="0.35">
      <c r="A442" s="21" t="s">
        <v>1176</v>
      </c>
      <c r="B442" s="21">
        <v>2021</v>
      </c>
      <c r="C442" s="21">
        <v>110064615590</v>
      </c>
      <c r="D442" s="21" t="s">
        <v>528</v>
      </c>
      <c r="E442" s="21" t="s">
        <v>576</v>
      </c>
      <c r="F442" s="21">
        <v>365</v>
      </c>
      <c r="G442" s="21">
        <v>3.2456379999999999E-3</v>
      </c>
      <c r="H442" s="21">
        <v>5.9022004890000002</v>
      </c>
      <c r="I442" s="21">
        <v>9.5421614170000009</v>
      </c>
      <c r="J442" s="21">
        <v>0.34013651200529299</v>
      </c>
      <c r="K442" s="21">
        <v>0.54990295694271896</v>
      </c>
      <c r="L442" s="21">
        <v>3.347700975</v>
      </c>
      <c r="M442" s="21" t="s">
        <v>314</v>
      </c>
      <c r="N442" s="21" t="e">
        <v>#N/A</v>
      </c>
      <c r="O442" s="21">
        <v>5902.2004889999998</v>
      </c>
      <c r="P442" s="21">
        <v>9542.1614169999993</v>
      </c>
      <c r="Q442" s="21">
        <v>3347.7009750000002</v>
      </c>
    </row>
    <row r="443" spans="1:17" x14ac:dyDescent="0.35">
      <c r="A443" s="21" t="s">
        <v>1176</v>
      </c>
      <c r="B443" s="21">
        <v>2022</v>
      </c>
      <c r="C443" s="21">
        <v>110064615590</v>
      </c>
      <c r="D443" s="21" t="s">
        <v>528</v>
      </c>
      <c r="E443" s="21" t="s">
        <v>576</v>
      </c>
      <c r="F443" s="21">
        <v>365</v>
      </c>
      <c r="G443" s="21">
        <v>2.6684249999999999E-3</v>
      </c>
      <c r="H443" s="21">
        <v>5.9022004890000002</v>
      </c>
      <c r="I443" s="21">
        <v>9.5421614170000009</v>
      </c>
      <c r="J443" s="21">
        <v>0.27964576193880197</v>
      </c>
      <c r="K443" s="21">
        <v>0.45210680405946502</v>
      </c>
      <c r="L443" s="21">
        <v>3.347700975</v>
      </c>
      <c r="M443" s="21" t="s">
        <v>314</v>
      </c>
      <c r="N443" s="21" t="e">
        <v>#N/A</v>
      </c>
      <c r="O443" s="21">
        <v>5902.2004889999998</v>
      </c>
      <c r="P443" s="21">
        <v>9542.1614169999993</v>
      </c>
      <c r="Q443" s="21">
        <v>3347.7009750000002</v>
      </c>
    </row>
    <row r="444" spans="1:17" x14ac:dyDescent="0.35">
      <c r="A444" s="21" t="s">
        <v>1176</v>
      </c>
      <c r="B444" s="21">
        <v>2023</v>
      </c>
      <c r="C444" s="21">
        <v>110064615590</v>
      </c>
      <c r="D444" s="21" t="s">
        <v>528</v>
      </c>
      <c r="E444" s="21" t="s">
        <v>576</v>
      </c>
      <c r="F444" s="21">
        <v>365</v>
      </c>
      <c r="G444" s="21">
        <v>2.034438E-3</v>
      </c>
      <c r="H444" s="21">
        <v>5.9022004890000002</v>
      </c>
      <c r="I444" s="21">
        <v>9.5421614170000009</v>
      </c>
      <c r="J444" s="21">
        <v>0.213205102330943</v>
      </c>
      <c r="K444" s="21">
        <v>0.34469135793700501</v>
      </c>
      <c r="L444" s="21">
        <v>3.347700975</v>
      </c>
      <c r="M444" s="21" t="s">
        <v>314</v>
      </c>
      <c r="N444" s="21" t="e">
        <v>#N/A</v>
      </c>
      <c r="O444" s="21">
        <v>5902.2004889999998</v>
      </c>
      <c r="P444" s="21">
        <v>9542.1614169999993</v>
      </c>
      <c r="Q444" s="21">
        <v>3347.7009750000002</v>
      </c>
    </row>
    <row r="445" spans="1:17" x14ac:dyDescent="0.35">
      <c r="A445" s="21" t="s">
        <v>614</v>
      </c>
      <c r="B445" s="21">
        <v>2019</v>
      </c>
      <c r="C445" s="21">
        <v>110000494894</v>
      </c>
      <c r="D445" s="21" t="s">
        <v>547</v>
      </c>
      <c r="E445" s="21" t="s">
        <v>87</v>
      </c>
      <c r="F445" s="21">
        <v>350</v>
      </c>
      <c r="G445" s="21">
        <v>0.72215220800000002</v>
      </c>
      <c r="H445" s="21">
        <v>875.95537449999995</v>
      </c>
      <c r="I445" s="21">
        <v>875.95537449999995</v>
      </c>
      <c r="J445" s="21">
        <v>0.82441666439024697</v>
      </c>
      <c r="K445" s="21">
        <v>0.82441666439024697</v>
      </c>
      <c r="L445" s="21">
        <v>875.95537449999995</v>
      </c>
      <c r="M445" s="21" t="s">
        <v>314</v>
      </c>
      <c r="N445" s="21" t="e">
        <v>#N/A</v>
      </c>
      <c r="O445" s="21">
        <v>875955.37450000003</v>
      </c>
      <c r="P445" s="21">
        <v>875955.37450000003</v>
      </c>
      <c r="Q445" s="21">
        <v>875955.37450000003</v>
      </c>
    </row>
    <row r="446" spans="1:17" x14ac:dyDescent="0.35">
      <c r="A446" s="21" t="s">
        <v>614</v>
      </c>
      <c r="B446" s="21">
        <v>2020</v>
      </c>
      <c r="C446" s="21">
        <v>110000494894</v>
      </c>
      <c r="D446" s="21" t="s">
        <v>547</v>
      </c>
      <c r="E446" s="21" t="s">
        <v>87</v>
      </c>
      <c r="F446" s="21">
        <v>350</v>
      </c>
      <c r="G446" s="21">
        <v>1.321982E-3</v>
      </c>
      <c r="H446" s="21">
        <v>875.95537449999995</v>
      </c>
      <c r="I446" s="21">
        <v>875.95537449999995</v>
      </c>
      <c r="J446" s="21">
        <v>1.5091880000000001E-3</v>
      </c>
      <c r="K446" s="21">
        <v>1.5091880000000001E-3</v>
      </c>
      <c r="L446" s="21">
        <v>875.95537449999995</v>
      </c>
      <c r="M446" s="21" t="s">
        <v>314</v>
      </c>
      <c r="N446" s="21" t="e">
        <v>#N/A</v>
      </c>
      <c r="O446" s="21">
        <v>875955.37450000003</v>
      </c>
      <c r="P446" s="21">
        <v>875955.37450000003</v>
      </c>
      <c r="Q446" s="21">
        <v>875955.37450000003</v>
      </c>
    </row>
    <row r="447" spans="1:17" x14ac:dyDescent="0.35">
      <c r="A447" s="21" t="s">
        <v>614</v>
      </c>
      <c r="B447" s="21">
        <v>2021</v>
      </c>
      <c r="C447" s="21">
        <v>110000494894</v>
      </c>
      <c r="D447" s="21" t="s">
        <v>547</v>
      </c>
      <c r="E447" s="21" t="s">
        <v>87</v>
      </c>
      <c r="F447" s="21">
        <v>350</v>
      </c>
      <c r="G447" s="21">
        <v>2.2589652139999998</v>
      </c>
      <c r="H447" s="21">
        <v>875.95537449999995</v>
      </c>
      <c r="I447" s="21">
        <v>875.95537449999995</v>
      </c>
      <c r="J447" s="21">
        <v>2.5788587863730301</v>
      </c>
      <c r="K447" s="21">
        <v>2.5788587863730301</v>
      </c>
      <c r="L447" s="21">
        <v>875.95537449999995</v>
      </c>
      <c r="M447" s="21" t="s">
        <v>314</v>
      </c>
      <c r="N447" s="21" t="e">
        <v>#N/A</v>
      </c>
      <c r="O447" s="21">
        <v>875955.37450000003</v>
      </c>
      <c r="P447" s="21">
        <v>875955.37450000003</v>
      </c>
      <c r="Q447" s="21">
        <v>875955.37450000003</v>
      </c>
    </row>
    <row r="448" spans="1:17" x14ac:dyDescent="0.35">
      <c r="A448" s="21" t="s">
        <v>614</v>
      </c>
      <c r="B448" s="21">
        <v>2022</v>
      </c>
      <c r="C448" s="21">
        <v>110000494894</v>
      </c>
      <c r="D448" s="21" t="s">
        <v>547</v>
      </c>
      <c r="E448" s="21" t="s">
        <v>87</v>
      </c>
      <c r="F448" s="21">
        <v>350</v>
      </c>
      <c r="G448" s="21">
        <v>0.13953997285714301</v>
      </c>
      <c r="H448" s="21">
        <v>875.95537449999995</v>
      </c>
      <c r="I448" s="21">
        <v>875.95537449999995</v>
      </c>
      <c r="J448" s="21">
        <v>0.159300321590918</v>
      </c>
      <c r="K448" s="21">
        <v>0.159300321590918</v>
      </c>
      <c r="L448" s="21">
        <v>875.95537449999995</v>
      </c>
      <c r="M448" s="21" t="s">
        <v>314</v>
      </c>
      <c r="N448" s="21" t="e">
        <v>#N/A</v>
      </c>
      <c r="O448" s="21">
        <v>875955.37450000003</v>
      </c>
      <c r="P448" s="21">
        <v>875955.37450000003</v>
      </c>
      <c r="Q448" s="21">
        <v>875955.37450000003</v>
      </c>
    </row>
    <row r="449" spans="1:17" x14ac:dyDescent="0.35">
      <c r="A449" s="21" t="s">
        <v>1177</v>
      </c>
      <c r="B449" s="21">
        <v>2019</v>
      </c>
      <c r="C449" s="21">
        <v>110000597266</v>
      </c>
      <c r="D449" s="21" t="s">
        <v>89</v>
      </c>
      <c r="E449" s="21" t="s">
        <v>88</v>
      </c>
      <c r="F449" s="21">
        <v>365</v>
      </c>
      <c r="G449" s="21">
        <v>9.0799999999999995E-4</v>
      </c>
      <c r="H449" s="21">
        <v>4460.437653</v>
      </c>
      <c r="I449" s="21">
        <v>8621.1816220000001</v>
      </c>
      <c r="J449" s="21">
        <v>1.05321989468696E-4</v>
      </c>
      <c r="K449" s="21">
        <v>2.0356746818090801E-4</v>
      </c>
      <c r="L449" s="21">
        <v>3194.6888800000002</v>
      </c>
      <c r="M449" s="21" t="s">
        <v>314</v>
      </c>
      <c r="N449" s="21" t="e">
        <v>#N/A</v>
      </c>
      <c r="O449" s="21">
        <v>4460437.6529999999</v>
      </c>
      <c r="P449" s="21">
        <v>8621181.6219999995</v>
      </c>
      <c r="Q449" s="21">
        <v>3194688.88</v>
      </c>
    </row>
    <row r="450" spans="1:17" x14ac:dyDescent="0.35">
      <c r="A450" s="21" t="s">
        <v>1177</v>
      </c>
      <c r="B450" s="21">
        <v>2020</v>
      </c>
      <c r="C450" s="21">
        <v>110000597266</v>
      </c>
      <c r="D450" s="21" t="s">
        <v>89</v>
      </c>
      <c r="E450" s="21" t="s">
        <v>88</v>
      </c>
      <c r="F450" s="21">
        <v>365</v>
      </c>
      <c r="G450" s="21">
        <v>1.1349999999999999E-3</v>
      </c>
      <c r="H450" s="21">
        <v>4460.437653</v>
      </c>
      <c r="I450" s="21">
        <v>8621.1816220000001</v>
      </c>
      <c r="J450" s="21">
        <v>1.3165248683586999E-4</v>
      </c>
      <c r="K450" s="21">
        <v>2.54459335226135E-4</v>
      </c>
      <c r="L450" s="21">
        <v>3194.6888800000002</v>
      </c>
      <c r="M450" s="21" t="s">
        <v>314</v>
      </c>
      <c r="N450" s="21" t="e">
        <v>#N/A</v>
      </c>
      <c r="O450" s="21">
        <v>4460437.6529999999</v>
      </c>
      <c r="P450" s="21">
        <v>8621181.6219999995</v>
      </c>
      <c r="Q450" s="21">
        <v>3194688.88</v>
      </c>
    </row>
    <row r="451" spans="1:17" x14ac:dyDescent="0.35">
      <c r="A451" s="21" t="s">
        <v>1177</v>
      </c>
      <c r="B451" s="21">
        <v>2021</v>
      </c>
      <c r="C451" s="21">
        <v>110000597266</v>
      </c>
      <c r="D451" s="21" t="s">
        <v>89</v>
      </c>
      <c r="E451" s="21" t="s">
        <v>88</v>
      </c>
      <c r="F451" s="21">
        <v>365</v>
      </c>
      <c r="G451" s="21">
        <v>2.2699999999999999E-3</v>
      </c>
      <c r="H451" s="21">
        <v>4460.437653</v>
      </c>
      <c r="I451" s="21">
        <v>8621.1816220000001</v>
      </c>
      <c r="J451" s="21">
        <v>2.6330497367173998E-4</v>
      </c>
      <c r="K451" s="21">
        <v>5.0891867045226903E-4</v>
      </c>
      <c r="L451" s="21">
        <v>3194.6888800000002</v>
      </c>
      <c r="M451" s="21" t="s">
        <v>314</v>
      </c>
      <c r="N451" s="21" t="e">
        <v>#N/A</v>
      </c>
      <c r="O451" s="21">
        <v>4460437.6529999999</v>
      </c>
      <c r="P451" s="21">
        <v>8621181.6219999995</v>
      </c>
      <c r="Q451" s="21">
        <v>3194688.88</v>
      </c>
    </row>
    <row r="452" spans="1:17" x14ac:dyDescent="0.35">
      <c r="A452" s="21" t="s">
        <v>1177</v>
      </c>
      <c r="B452" s="21">
        <v>2019</v>
      </c>
      <c r="C452" s="21">
        <v>110000597426</v>
      </c>
      <c r="D452" s="21" t="s">
        <v>508</v>
      </c>
      <c r="E452" s="21" t="s">
        <v>90</v>
      </c>
      <c r="F452" s="21">
        <v>365</v>
      </c>
      <c r="G452" s="21">
        <v>2.2699999999999999E-3</v>
      </c>
      <c r="H452" s="21">
        <v>111.7864218</v>
      </c>
      <c r="I452" s="21">
        <v>111.7864218</v>
      </c>
      <c r="J452" s="21">
        <v>2.0306580740738898E-2</v>
      </c>
      <c r="K452" s="21">
        <v>2.0306580740738898E-2</v>
      </c>
      <c r="L452" s="21">
        <v>111.7864218</v>
      </c>
      <c r="M452" s="21" t="s">
        <v>314</v>
      </c>
      <c r="N452" s="21" t="e">
        <v>#N/A</v>
      </c>
      <c r="O452" s="21">
        <v>111786.4218</v>
      </c>
      <c r="P452" s="21">
        <v>111786.4218</v>
      </c>
      <c r="Q452" s="21">
        <v>111786.4218</v>
      </c>
    </row>
    <row r="453" spans="1:17" x14ac:dyDescent="0.35">
      <c r="A453" s="21" t="s">
        <v>1177</v>
      </c>
      <c r="B453" s="21">
        <v>2020</v>
      </c>
      <c r="C453" s="21">
        <v>110000597426</v>
      </c>
      <c r="D453" s="21" t="s">
        <v>508</v>
      </c>
      <c r="E453" s="21" t="s">
        <v>90</v>
      </c>
      <c r="F453" s="21">
        <v>365</v>
      </c>
      <c r="G453" s="21">
        <v>2.2699999999999999E-3</v>
      </c>
      <c r="H453" s="21">
        <v>111.7864218</v>
      </c>
      <c r="I453" s="21">
        <v>111.7864218</v>
      </c>
      <c r="J453" s="21">
        <v>2.0306580740738898E-2</v>
      </c>
      <c r="K453" s="21">
        <v>2.0306580740738898E-2</v>
      </c>
      <c r="L453" s="21">
        <v>111.7864218</v>
      </c>
      <c r="M453" s="21" t="s">
        <v>314</v>
      </c>
      <c r="N453" s="21" t="e">
        <v>#N/A</v>
      </c>
      <c r="O453" s="21">
        <v>111786.4218</v>
      </c>
      <c r="P453" s="21">
        <v>111786.4218</v>
      </c>
      <c r="Q453" s="21">
        <v>111786.4218</v>
      </c>
    </row>
    <row r="454" spans="1:17" x14ac:dyDescent="0.35">
      <c r="A454" s="21" t="s">
        <v>1177</v>
      </c>
      <c r="B454" s="21">
        <v>2021</v>
      </c>
      <c r="C454" s="21">
        <v>110000597426</v>
      </c>
      <c r="D454" s="21" t="s">
        <v>508</v>
      </c>
      <c r="E454" s="21" t="s">
        <v>90</v>
      </c>
      <c r="F454" s="21">
        <v>365</v>
      </c>
      <c r="G454" s="21">
        <v>2.2699999999999999E-3</v>
      </c>
      <c r="H454" s="21">
        <v>111.7864218</v>
      </c>
      <c r="I454" s="21">
        <v>111.7864218</v>
      </c>
      <c r="J454" s="21">
        <v>2.0306580740738898E-2</v>
      </c>
      <c r="K454" s="21">
        <v>2.0306580740738898E-2</v>
      </c>
      <c r="L454" s="21">
        <v>111.7864218</v>
      </c>
      <c r="M454" s="21" t="s">
        <v>314</v>
      </c>
      <c r="N454" s="21" t="e">
        <v>#N/A</v>
      </c>
      <c r="O454" s="21">
        <v>111786.4218</v>
      </c>
      <c r="P454" s="21">
        <v>111786.4218</v>
      </c>
      <c r="Q454" s="21">
        <v>111786.4218</v>
      </c>
    </row>
    <row r="455" spans="1:17" x14ac:dyDescent="0.35">
      <c r="A455" s="21" t="s">
        <v>1177</v>
      </c>
      <c r="B455" s="21">
        <v>2022</v>
      </c>
      <c r="C455" s="21">
        <v>110000597426</v>
      </c>
      <c r="D455" s="21" t="s">
        <v>508</v>
      </c>
      <c r="E455" s="21" t="s">
        <v>90</v>
      </c>
      <c r="F455" s="21">
        <v>365</v>
      </c>
      <c r="G455" s="21">
        <v>2.2699999999999999E-3</v>
      </c>
      <c r="H455" s="21">
        <v>111.7864218</v>
      </c>
      <c r="I455" s="21">
        <v>111.7864218</v>
      </c>
      <c r="J455" s="21">
        <v>2.0306580740738898E-2</v>
      </c>
      <c r="K455" s="21">
        <v>2.0306580740738898E-2</v>
      </c>
      <c r="L455" s="21">
        <v>111.7864218</v>
      </c>
      <c r="M455" s="21" t="s">
        <v>314</v>
      </c>
      <c r="N455" s="21" t="e">
        <v>#N/A</v>
      </c>
      <c r="O455" s="21">
        <v>111786.4218</v>
      </c>
      <c r="P455" s="21">
        <v>111786.4218</v>
      </c>
      <c r="Q455" s="21">
        <v>111786.4218</v>
      </c>
    </row>
    <row r="456" spans="1:17" x14ac:dyDescent="0.35">
      <c r="A456" s="21" t="s">
        <v>1177</v>
      </c>
      <c r="B456" s="21">
        <v>2023</v>
      </c>
      <c r="C456" s="21">
        <v>110000597426</v>
      </c>
      <c r="D456" s="21" t="s">
        <v>508</v>
      </c>
      <c r="E456" s="21" t="s">
        <v>90</v>
      </c>
      <c r="F456" s="21">
        <v>365</v>
      </c>
      <c r="G456" s="21">
        <v>2.2699999999999999E-3</v>
      </c>
      <c r="H456" s="21">
        <v>111.7864218</v>
      </c>
      <c r="I456" s="21">
        <v>111.7864218</v>
      </c>
      <c r="J456" s="21">
        <v>2.0306580740738898E-2</v>
      </c>
      <c r="K456" s="21">
        <v>2.0306580740738898E-2</v>
      </c>
      <c r="L456" s="21">
        <v>111.7864218</v>
      </c>
      <c r="M456" s="21" t="s">
        <v>314</v>
      </c>
      <c r="N456" s="21" t="e">
        <v>#N/A</v>
      </c>
      <c r="O456" s="21">
        <v>111786.4218</v>
      </c>
      <c r="P456" s="21">
        <v>111786.4218</v>
      </c>
      <c r="Q456" s="21">
        <v>111786.4218</v>
      </c>
    </row>
    <row r="457" spans="1:17" x14ac:dyDescent="0.35">
      <c r="A457" s="21" t="s">
        <v>1177</v>
      </c>
      <c r="B457" s="21">
        <v>2020</v>
      </c>
      <c r="C457" s="21">
        <v>110000575244</v>
      </c>
      <c r="D457" s="21" t="s">
        <v>502</v>
      </c>
      <c r="E457" s="21" t="s">
        <v>192</v>
      </c>
      <c r="F457" s="21">
        <v>365</v>
      </c>
      <c r="G457" s="21">
        <v>8.5107616438356195E-5</v>
      </c>
      <c r="H457" s="21">
        <v>106.8193492</v>
      </c>
      <c r="I457" s="21">
        <v>106.8193492</v>
      </c>
      <c r="J457" s="21">
        <v>7.9674344678228699E-4</v>
      </c>
      <c r="K457" s="21">
        <v>7.9674344678228699E-4</v>
      </c>
      <c r="L457" s="21">
        <v>106.8193492</v>
      </c>
      <c r="M457" s="21" t="s">
        <v>314</v>
      </c>
      <c r="N457" s="21" t="s">
        <v>565</v>
      </c>
      <c r="O457" s="21">
        <v>106819.3492</v>
      </c>
      <c r="P457" s="21">
        <v>106819.3492</v>
      </c>
      <c r="Q457" s="21">
        <v>106819.3492</v>
      </c>
    </row>
    <row r="458" spans="1:17" x14ac:dyDescent="0.35">
      <c r="A458" s="21" t="s">
        <v>1177</v>
      </c>
      <c r="B458" s="21">
        <v>2019</v>
      </c>
      <c r="C458" s="21">
        <v>110033659878</v>
      </c>
      <c r="D458" s="21" t="s">
        <v>92</v>
      </c>
      <c r="E458" s="21" t="s">
        <v>91</v>
      </c>
      <c r="F458" s="21">
        <v>365</v>
      </c>
      <c r="G458" s="21">
        <v>9.5340000000000008E-3</v>
      </c>
      <c r="H458" s="21">
        <v>5.2923588510000004</v>
      </c>
      <c r="I458" s="21">
        <v>5.2923588510000004</v>
      </c>
      <c r="J458" s="21">
        <v>1.80146514407248</v>
      </c>
      <c r="K458" s="21">
        <v>1.80146514407248</v>
      </c>
      <c r="L458" s="21">
        <v>5.2923588510000004</v>
      </c>
      <c r="M458" s="21" t="s">
        <v>314</v>
      </c>
      <c r="N458" s="21" t="e">
        <v>#N/A</v>
      </c>
      <c r="O458" s="21">
        <v>5292.358851</v>
      </c>
      <c r="P458" s="21">
        <v>5292.358851</v>
      </c>
      <c r="Q458" s="21">
        <v>5292.358851</v>
      </c>
    </row>
    <row r="459" spans="1:17" x14ac:dyDescent="0.35">
      <c r="A459" s="21" t="s">
        <v>1177</v>
      </c>
      <c r="B459" s="21">
        <v>2020</v>
      </c>
      <c r="C459" s="21">
        <v>110033659878</v>
      </c>
      <c r="D459" s="21" t="s">
        <v>92</v>
      </c>
      <c r="E459" s="21" t="s">
        <v>91</v>
      </c>
      <c r="F459" s="21">
        <v>365</v>
      </c>
      <c r="G459" s="21">
        <v>8.626E-3</v>
      </c>
      <c r="H459" s="21">
        <v>5.2923588510000004</v>
      </c>
      <c r="I459" s="21">
        <v>5.2923588510000004</v>
      </c>
      <c r="J459" s="21">
        <v>1.6298970351132001</v>
      </c>
      <c r="K459" s="21">
        <v>1.6298970351132001</v>
      </c>
      <c r="L459" s="21">
        <v>5.2923588510000004</v>
      </c>
      <c r="M459" s="21" t="s">
        <v>314</v>
      </c>
      <c r="N459" s="21" t="e">
        <v>#N/A</v>
      </c>
      <c r="O459" s="21">
        <v>5292.358851</v>
      </c>
      <c r="P459" s="21">
        <v>5292.358851</v>
      </c>
      <c r="Q459" s="21">
        <v>5292.358851</v>
      </c>
    </row>
    <row r="460" spans="1:17" x14ac:dyDescent="0.35">
      <c r="A460" s="21" t="s">
        <v>1177</v>
      </c>
      <c r="B460" s="21">
        <v>2021</v>
      </c>
      <c r="C460" s="21">
        <v>110033659878</v>
      </c>
      <c r="D460" s="21" t="s">
        <v>92</v>
      </c>
      <c r="E460" s="21" t="s">
        <v>91</v>
      </c>
      <c r="F460" s="21">
        <v>365</v>
      </c>
      <c r="G460" s="21">
        <v>1.0895999999999999E-2</v>
      </c>
      <c r="H460" s="21">
        <v>5.2923588510000004</v>
      </c>
      <c r="I460" s="21">
        <v>5.2923588510000004</v>
      </c>
      <c r="J460" s="21">
        <v>2.0588173080000001</v>
      </c>
      <c r="K460" s="21">
        <v>2.0588173080000001</v>
      </c>
      <c r="L460" s="21">
        <v>5.2923588510000004</v>
      </c>
      <c r="M460" s="21" t="s">
        <v>314</v>
      </c>
      <c r="N460" s="21" t="e">
        <v>#N/A</v>
      </c>
      <c r="O460" s="21">
        <v>5292.358851</v>
      </c>
      <c r="P460" s="21">
        <v>5292.358851</v>
      </c>
      <c r="Q460" s="21">
        <v>5292.358851</v>
      </c>
    </row>
    <row r="461" spans="1:17" x14ac:dyDescent="0.35">
      <c r="A461" s="21" t="s">
        <v>1177</v>
      </c>
      <c r="B461" s="21">
        <v>2023</v>
      </c>
      <c r="C461" s="21">
        <v>110033659878</v>
      </c>
      <c r="D461" s="21" t="s">
        <v>92</v>
      </c>
      <c r="E461" s="21" t="s">
        <v>91</v>
      </c>
      <c r="F461" s="21">
        <v>365</v>
      </c>
      <c r="G461" s="21">
        <v>1.0442E-2</v>
      </c>
      <c r="H461" s="21">
        <v>5.2923588510000004</v>
      </c>
      <c r="I461" s="21">
        <v>5.2923588510000004</v>
      </c>
      <c r="J461" s="21">
        <v>1.97303325303177</v>
      </c>
      <c r="K461" s="21">
        <v>1.97303325303177</v>
      </c>
      <c r="L461" s="21">
        <v>5.2923588510000004</v>
      </c>
      <c r="M461" s="21" t="s">
        <v>314</v>
      </c>
      <c r="N461" s="21" t="e">
        <v>#N/A</v>
      </c>
      <c r="O461" s="21">
        <v>5292.358851</v>
      </c>
      <c r="P461" s="21">
        <v>5292.358851</v>
      </c>
      <c r="Q461" s="21">
        <v>5292.358851</v>
      </c>
    </row>
    <row r="462" spans="1:17" x14ac:dyDescent="0.35">
      <c r="A462" s="21" t="s">
        <v>1177</v>
      </c>
      <c r="B462" s="21">
        <v>2019</v>
      </c>
      <c r="C462" s="21">
        <v>110007015871</v>
      </c>
      <c r="D462" s="21" t="s">
        <v>728</v>
      </c>
      <c r="E462" s="21" t="s">
        <v>93</v>
      </c>
      <c r="F462" s="21">
        <v>365</v>
      </c>
      <c r="G462" s="21">
        <v>2.2699999999999999E-4</v>
      </c>
      <c r="H462" s="21">
        <v>49.853849699999998</v>
      </c>
      <c r="I462" s="21">
        <v>49.853849699999998</v>
      </c>
      <c r="J462" s="21">
        <v>4.5533090000000002E-3</v>
      </c>
      <c r="K462" s="21">
        <v>4.5533090000000002E-3</v>
      </c>
      <c r="L462" s="21">
        <v>49.853849699999998</v>
      </c>
      <c r="M462" s="21" t="s">
        <v>314</v>
      </c>
      <c r="N462" s="21" t="s">
        <v>565</v>
      </c>
      <c r="O462" s="21">
        <v>49853.849699999999</v>
      </c>
      <c r="P462" s="21">
        <v>49853.849699999999</v>
      </c>
      <c r="Q462" s="21">
        <v>49853.849699999999</v>
      </c>
    </row>
    <row r="463" spans="1:17" x14ac:dyDescent="0.35">
      <c r="A463" s="21" t="s">
        <v>1177</v>
      </c>
      <c r="B463" s="21">
        <v>2020</v>
      </c>
      <c r="C463" s="21">
        <v>110007015871</v>
      </c>
      <c r="D463" s="21" t="s">
        <v>728</v>
      </c>
      <c r="E463" s="21" t="s">
        <v>93</v>
      </c>
      <c r="F463" s="21">
        <v>365</v>
      </c>
      <c r="G463" s="21">
        <v>2.2699999999999999E-4</v>
      </c>
      <c r="H463" s="21">
        <v>49.853849699999998</v>
      </c>
      <c r="I463" s="21">
        <v>49.853849699999998</v>
      </c>
      <c r="J463" s="21">
        <v>4.5533090000000002E-3</v>
      </c>
      <c r="K463" s="21">
        <v>4.5533090000000002E-3</v>
      </c>
      <c r="L463" s="21">
        <v>49.853849699999998</v>
      </c>
      <c r="M463" s="21" t="s">
        <v>314</v>
      </c>
      <c r="N463" s="21" t="s">
        <v>565</v>
      </c>
      <c r="O463" s="21">
        <v>49853.849699999999</v>
      </c>
      <c r="P463" s="21">
        <v>49853.849699999999</v>
      </c>
      <c r="Q463" s="21">
        <v>49853.849699999999</v>
      </c>
    </row>
    <row r="464" spans="1:17" x14ac:dyDescent="0.35">
      <c r="A464" s="21" t="s">
        <v>1177</v>
      </c>
      <c r="B464" s="21">
        <v>2021</v>
      </c>
      <c r="C464" s="21">
        <v>110007015871</v>
      </c>
      <c r="D464" s="21" t="s">
        <v>728</v>
      </c>
      <c r="E464" s="21" t="s">
        <v>93</v>
      </c>
      <c r="F464" s="21">
        <v>365</v>
      </c>
      <c r="G464" s="21">
        <v>4.5399999999999998E-4</v>
      </c>
      <c r="H464" s="21">
        <v>49.853849699999998</v>
      </c>
      <c r="I464" s="21">
        <v>49.853849699999998</v>
      </c>
      <c r="J464" s="21">
        <v>9.1066189999999998E-3</v>
      </c>
      <c r="K464" s="21">
        <v>9.1066189999999998E-3</v>
      </c>
      <c r="L464" s="21">
        <v>49.853849699999998</v>
      </c>
      <c r="M464" s="21" t="s">
        <v>314</v>
      </c>
      <c r="N464" s="21" t="s">
        <v>565</v>
      </c>
      <c r="O464" s="21">
        <v>49853.849699999999</v>
      </c>
      <c r="P464" s="21">
        <v>49853.849699999999</v>
      </c>
      <c r="Q464" s="21">
        <v>49853.849699999999</v>
      </c>
    </row>
    <row r="465" spans="1:17" x14ac:dyDescent="0.35">
      <c r="A465" s="21" t="s">
        <v>1177</v>
      </c>
      <c r="B465" s="21">
        <v>2022</v>
      </c>
      <c r="C465" s="21">
        <v>110007015871</v>
      </c>
      <c r="D465" s="21" t="s">
        <v>728</v>
      </c>
      <c r="E465" s="21" t="s">
        <v>93</v>
      </c>
      <c r="F465" s="21">
        <v>365</v>
      </c>
      <c r="G465" s="21">
        <v>2.2699999999999999E-4</v>
      </c>
      <c r="H465" s="21">
        <v>49.853849699999998</v>
      </c>
      <c r="I465" s="21">
        <v>49.853849699999998</v>
      </c>
      <c r="J465" s="21">
        <v>4.5533090000000002E-3</v>
      </c>
      <c r="K465" s="21">
        <v>4.5533090000000002E-3</v>
      </c>
      <c r="L465" s="21">
        <v>49.853849699999998</v>
      </c>
      <c r="M465" s="21" t="s">
        <v>314</v>
      </c>
      <c r="N465" s="21" t="s">
        <v>565</v>
      </c>
      <c r="O465" s="21">
        <v>49853.849699999999</v>
      </c>
      <c r="P465" s="21">
        <v>49853.849699999999</v>
      </c>
      <c r="Q465" s="21">
        <v>49853.849699999999</v>
      </c>
    </row>
    <row r="466" spans="1:17" x14ac:dyDescent="0.35">
      <c r="A466" s="21" t="s">
        <v>1177</v>
      </c>
      <c r="B466" s="21">
        <v>2023</v>
      </c>
      <c r="C466" s="21">
        <v>110007015871</v>
      </c>
      <c r="D466" s="21" t="s">
        <v>728</v>
      </c>
      <c r="E466" s="21" t="s">
        <v>93</v>
      </c>
      <c r="F466" s="21">
        <v>365</v>
      </c>
      <c r="G466" s="21">
        <v>2.2699999999999999E-4</v>
      </c>
      <c r="H466" s="21">
        <v>49.853849699999998</v>
      </c>
      <c r="I466" s="21">
        <v>49.853849699999998</v>
      </c>
      <c r="J466" s="21">
        <v>4.5533090000000002E-3</v>
      </c>
      <c r="K466" s="21">
        <v>4.5533090000000002E-3</v>
      </c>
      <c r="L466" s="21">
        <v>49.853849699999998</v>
      </c>
      <c r="M466" s="21" t="s">
        <v>314</v>
      </c>
      <c r="N466" s="21" t="s">
        <v>565</v>
      </c>
      <c r="O466" s="21">
        <v>49853.849699999999</v>
      </c>
      <c r="P466" s="21">
        <v>49853.849699999999</v>
      </c>
      <c r="Q466" s="21">
        <v>49853.849699999999</v>
      </c>
    </row>
    <row r="467" spans="1:17" x14ac:dyDescent="0.35">
      <c r="A467" s="21" t="s">
        <v>1177</v>
      </c>
      <c r="B467" s="21">
        <v>2019</v>
      </c>
      <c r="C467" s="21">
        <v>110056972432</v>
      </c>
      <c r="D467" s="21" t="s">
        <v>509</v>
      </c>
      <c r="E467" s="21" t="s">
        <v>94</v>
      </c>
      <c r="F467" s="21">
        <v>365</v>
      </c>
      <c r="G467" s="21">
        <v>1.1349999999999999E-3</v>
      </c>
      <c r="H467" s="21">
        <v>1.403319956</v>
      </c>
      <c r="I467" s="21">
        <v>1.403319956</v>
      </c>
      <c r="J467" s="21">
        <v>0.80879630800000002</v>
      </c>
      <c r="K467" s="21">
        <v>0.80879630800000002</v>
      </c>
      <c r="L467" s="21">
        <v>1.403319956</v>
      </c>
      <c r="M467" s="21" t="s">
        <v>314</v>
      </c>
      <c r="N467" s="21" t="e">
        <v>#N/A</v>
      </c>
      <c r="O467" s="21">
        <v>1403.319956</v>
      </c>
      <c r="P467" s="21">
        <v>1403.319956</v>
      </c>
      <c r="Q467" s="21">
        <v>1403.319956</v>
      </c>
    </row>
    <row r="468" spans="1:17" x14ac:dyDescent="0.35">
      <c r="A468" s="21" t="s">
        <v>1177</v>
      </c>
      <c r="B468" s="21">
        <v>2020</v>
      </c>
      <c r="C468" s="21">
        <v>110056972432</v>
      </c>
      <c r="D468" s="21" t="s">
        <v>509</v>
      </c>
      <c r="E468" s="21" t="s">
        <v>94</v>
      </c>
      <c r="F468" s="21">
        <v>365</v>
      </c>
      <c r="G468" s="21">
        <v>1.1349999999999999E-3</v>
      </c>
      <c r="H468" s="21">
        <v>1.403319956</v>
      </c>
      <c r="I468" s="21">
        <v>1.403319956</v>
      </c>
      <c r="J468" s="21">
        <v>0.80879630800000002</v>
      </c>
      <c r="K468" s="21">
        <v>0.80879630800000002</v>
      </c>
      <c r="L468" s="21">
        <v>1.403319956</v>
      </c>
      <c r="M468" s="21" t="s">
        <v>314</v>
      </c>
      <c r="N468" s="21" t="e">
        <v>#N/A</v>
      </c>
      <c r="O468" s="21">
        <v>1403.319956</v>
      </c>
      <c r="P468" s="21">
        <v>1403.319956</v>
      </c>
      <c r="Q468" s="21">
        <v>1403.319956</v>
      </c>
    </row>
    <row r="469" spans="1:17" x14ac:dyDescent="0.35">
      <c r="A469" s="21" t="s">
        <v>1177</v>
      </c>
      <c r="B469" s="21">
        <v>2021</v>
      </c>
      <c r="C469" s="21">
        <v>110056972432</v>
      </c>
      <c r="D469" s="21" t="s">
        <v>509</v>
      </c>
      <c r="E469" s="21" t="s">
        <v>94</v>
      </c>
      <c r="F469" s="21">
        <v>365</v>
      </c>
      <c r="G469" s="21">
        <v>1.1349999999999999E-3</v>
      </c>
      <c r="H469" s="21">
        <v>1.403319956</v>
      </c>
      <c r="I469" s="21">
        <v>1.403319956</v>
      </c>
      <c r="J469" s="21">
        <v>0.80879630800000002</v>
      </c>
      <c r="K469" s="21">
        <v>0.80879630800000002</v>
      </c>
      <c r="L469" s="21">
        <v>1.403319956</v>
      </c>
      <c r="M469" s="21" t="s">
        <v>314</v>
      </c>
      <c r="N469" s="21" t="e">
        <v>#N/A</v>
      </c>
      <c r="O469" s="21">
        <v>1403.319956</v>
      </c>
      <c r="P469" s="21">
        <v>1403.319956</v>
      </c>
      <c r="Q469" s="21">
        <v>1403.319956</v>
      </c>
    </row>
    <row r="470" spans="1:17" x14ac:dyDescent="0.35">
      <c r="A470" s="21" t="s">
        <v>1177</v>
      </c>
      <c r="B470" s="21">
        <v>2022</v>
      </c>
      <c r="C470" s="21">
        <v>110056972432</v>
      </c>
      <c r="D470" s="21" t="s">
        <v>509</v>
      </c>
      <c r="E470" s="21" t="s">
        <v>94</v>
      </c>
      <c r="F470" s="21">
        <v>365</v>
      </c>
      <c r="G470" s="21">
        <v>1.1349999999999999E-3</v>
      </c>
      <c r="H470" s="21">
        <v>1.403319956</v>
      </c>
      <c r="I470" s="21">
        <v>1.403319956</v>
      </c>
      <c r="J470" s="21">
        <v>0.80879630800000002</v>
      </c>
      <c r="K470" s="21">
        <v>0.80879630800000002</v>
      </c>
      <c r="L470" s="21">
        <v>1.403319956</v>
      </c>
      <c r="M470" s="21" t="s">
        <v>314</v>
      </c>
      <c r="N470" s="21" t="e">
        <v>#N/A</v>
      </c>
      <c r="O470" s="21">
        <v>1403.319956</v>
      </c>
      <c r="P470" s="21">
        <v>1403.319956</v>
      </c>
      <c r="Q470" s="21">
        <v>1403.319956</v>
      </c>
    </row>
    <row r="471" spans="1:17" x14ac:dyDescent="0.35">
      <c r="A471" s="21" t="s">
        <v>1177</v>
      </c>
      <c r="B471" s="21">
        <v>2019</v>
      </c>
      <c r="C471" s="21">
        <v>110000597355</v>
      </c>
      <c r="D471" s="21" t="s">
        <v>484</v>
      </c>
      <c r="E471" s="21" t="s">
        <v>95</v>
      </c>
      <c r="F471" s="21">
        <v>365</v>
      </c>
      <c r="G471" s="21">
        <v>9.0799999999999998E-5</v>
      </c>
      <c r="H471" s="21">
        <v>5.7308037330000001</v>
      </c>
      <c r="I471" s="21">
        <v>5.7308037330000001</v>
      </c>
      <c r="J471" s="21">
        <v>1.5844199911635701E-2</v>
      </c>
      <c r="K471" s="21">
        <v>1.5844199911635701E-2</v>
      </c>
      <c r="L471" s="21">
        <v>5.7308037330000001</v>
      </c>
      <c r="M471" s="21" t="s">
        <v>314</v>
      </c>
      <c r="N471" s="21" t="e">
        <v>#N/A</v>
      </c>
      <c r="O471" s="21">
        <v>5730.8037329999997</v>
      </c>
      <c r="P471" s="21">
        <v>5730.8037329999997</v>
      </c>
      <c r="Q471" s="21">
        <v>5730.8037329999997</v>
      </c>
    </row>
    <row r="472" spans="1:17" x14ac:dyDescent="0.35">
      <c r="A472" s="21" t="s">
        <v>1177</v>
      </c>
      <c r="B472" s="21">
        <v>2020</v>
      </c>
      <c r="C472" s="21">
        <v>110000597355</v>
      </c>
      <c r="D472" s="21" t="s">
        <v>484</v>
      </c>
      <c r="E472" s="21" t="s">
        <v>95</v>
      </c>
      <c r="F472" s="21">
        <v>365</v>
      </c>
      <c r="G472" s="21">
        <v>9.0799999999999998E-5</v>
      </c>
      <c r="H472" s="21">
        <v>5.7308037330000001</v>
      </c>
      <c r="I472" s="21">
        <v>5.7308037330000001</v>
      </c>
      <c r="J472" s="21">
        <v>1.5844199911635701E-2</v>
      </c>
      <c r="K472" s="21">
        <v>1.5844199911635701E-2</v>
      </c>
      <c r="L472" s="21">
        <v>5.7308037330000001</v>
      </c>
      <c r="M472" s="21" t="s">
        <v>314</v>
      </c>
      <c r="N472" s="21" t="e">
        <v>#N/A</v>
      </c>
      <c r="O472" s="21">
        <v>5730.8037329999997</v>
      </c>
      <c r="P472" s="21">
        <v>5730.8037329999997</v>
      </c>
      <c r="Q472" s="21">
        <v>5730.8037329999997</v>
      </c>
    </row>
    <row r="473" spans="1:17" x14ac:dyDescent="0.35">
      <c r="A473" s="21" t="s">
        <v>1177</v>
      </c>
      <c r="B473" s="21">
        <v>2021</v>
      </c>
      <c r="C473" s="21">
        <v>110000597355</v>
      </c>
      <c r="D473" s="21" t="s">
        <v>484</v>
      </c>
      <c r="E473" s="21" t="s">
        <v>95</v>
      </c>
      <c r="F473" s="21">
        <v>365</v>
      </c>
      <c r="G473" s="21">
        <v>4.5399999999999999E-5</v>
      </c>
      <c r="H473" s="21">
        <v>5.7308037330000001</v>
      </c>
      <c r="I473" s="21">
        <v>5.7308037330000001</v>
      </c>
      <c r="J473" s="21">
        <v>7.9220999999999996E-3</v>
      </c>
      <c r="K473" s="21">
        <v>7.9220999999999996E-3</v>
      </c>
      <c r="L473" s="21">
        <v>5.7308037330000001</v>
      </c>
      <c r="M473" s="21" t="s">
        <v>314</v>
      </c>
      <c r="N473" s="21" t="e">
        <v>#N/A</v>
      </c>
      <c r="O473" s="21">
        <v>5730.8037329999997</v>
      </c>
      <c r="P473" s="21">
        <v>5730.8037329999997</v>
      </c>
      <c r="Q473" s="21">
        <v>5730.8037329999997</v>
      </c>
    </row>
    <row r="474" spans="1:17" x14ac:dyDescent="0.35">
      <c r="A474" s="21" t="s">
        <v>1177</v>
      </c>
      <c r="B474" s="21">
        <v>2022</v>
      </c>
      <c r="C474" s="21">
        <v>110000597355</v>
      </c>
      <c r="D474" s="21" t="s">
        <v>484</v>
      </c>
      <c r="E474" s="21" t="s">
        <v>95</v>
      </c>
      <c r="F474" s="21">
        <v>365</v>
      </c>
      <c r="G474" s="21">
        <v>2.2700000000000001E-7</v>
      </c>
      <c r="H474" s="21">
        <v>5.7308037330000001</v>
      </c>
      <c r="I474" s="21">
        <v>5.7308037330000001</v>
      </c>
      <c r="J474" s="21">
        <v>3.9610499779089203E-5</v>
      </c>
      <c r="K474" s="21">
        <v>3.9610499779089203E-5</v>
      </c>
      <c r="L474" s="21">
        <v>5.7308037330000001</v>
      </c>
      <c r="M474" s="21" t="s">
        <v>314</v>
      </c>
      <c r="N474" s="21" t="e">
        <v>#N/A</v>
      </c>
      <c r="O474" s="21">
        <v>5730.8037329999997</v>
      </c>
      <c r="P474" s="21">
        <v>5730.8037329999997</v>
      </c>
      <c r="Q474" s="21">
        <v>5730.8037329999997</v>
      </c>
    </row>
    <row r="475" spans="1:17" x14ac:dyDescent="0.35">
      <c r="A475" s="21" t="s">
        <v>1177</v>
      </c>
      <c r="B475" s="21">
        <v>2019</v>
      </c>
      <c r="C475" s="21">
        <v>110001131837</v>
      </c>
      <c r="D475" s="21" t="s">
        <v>707</v>
      </c>
      <c r="E475" s="21" t="s">
        <v>708</v>
      </c>
      <c r="F475" s="21">
        <v>365</v>
      </c>
      <c r="G475" s="21">
        <v>5.2182306849315098E-5</v>
      </c>
      <c r="H475" s="21">
        <v>1.891479218</v>
      </c>
      <c r="I475" s="21">
        <v>3.5892783060000002</v>
      </c>
      <c r="J475" s="21">
        <v>1.4538384154297699E-2</v>
      </c>
      <c r="K475" s="21">
        <v>2.7588094203060399E-2</v>
      </c>
      <c r="L475" s="21">
        <v>1.891479218</v>
      </c>
      <c r="M475" s="21" t="s">
        <v>314</v>
      </c>
      <c r="N475" s="21" t="e">
        <v>#N/A</v>
      </c>
      <c r="O475" s="21">
        <v>1891.4792179999999</v>
      </c>
      <c r="P475" s="21">
        <v>3589.2783060000002</v>
      </c>
      <c r="Q475" s="21">
        <v>1891.4792179999999</v>
      </c>
    </row>
    <row r="476" spans="1:17" x14ac:dyDescent="0.35">
      <c r="A476" s="21" t="s">
        <v>1177</v>
      </c>
      <c r="B476" s="21">
        <v>2020</v>
      </c>
      <c r="C476" s="21">
        <v>110001131837</v>
      </c>
      <c r="D476" s="21" t="s">
        <v>707</v>
      </c>
      <c r="E476" s="21" t="s">
        <v>708</v>
      </c>
      <c r="F476" s="21">
        <v>365</v>
      </c>
      <c r="G476" s="21">
        <v>3.2662786301369901E-5</v>
      </c>
      <c r="H476" s="21">
        <v>1.891479218</v>
      </c>
      <c r="I476" s="21">
        <v>3.5892783060000002</v>
      </c>
      <c r="J476" s="21">
        <v>9.1000990000000004E-3</v>
      </c>
      <c r="K476" s="21">
        <v>1.7268381999999999E-2</v>
      </c>
      <c r="L476" s="21">
        <v>1.891479218</v>
      </c>
      <c r="M476" s="21" t="s">
        <v>314</v>
      </c>
      <c r="N476" s="21" t="e">
        <v>#N/A</v>
      </c>
      <c r="O476" s="21">
        <v>1891.4792179999999</v>
      </c>
      <c r="P476" s="21">
        <v>3589.2783060000002</v>
      </c>
      <c r="Q476" s="21">
        <v>1891.4792179999999</v>
      </c>
    </row>
    <row r="477" spans="1:17" x14ac:dyDescent="0.35">
      <c r="A477" s="21" t="s">
        <v>1177</v>
      </c>
      <c r="B477" s="21">
        <v>2019</v>
      </c>
      <c r="C477" s="21">
        <v>110000911309</v>
      </c>
      <c r="D477" s="21" t="s">
        <v>481</v>
      </c>
      <c r="E477" s="21" t="s">
        <v>251</v>
      </c>
      <c r="F477" s="21">
        <v>365</v>
      </c>
      <c r="G477" s="21">
        <v>3.0522394520547901E-5</v>
      </c>
      <c r="H477" s="21">
        <v>3.0660146699999999</v>
      </c>
      <c r="I477" s="21">
        <v>5.5268658630000003</v>
      </c>
      <c r="J477" s="21">
        <v>5.5225500000000002E-3</v>
      </c>
      <c r="K477" s="21">
        <v>9.9550709999999994E-3</v>
      </c>
      <c r="L477" s="21">
        <v>1.891479218</v>
      </c>
      <c r="M477" s="21" t="s">
        <v>314</v>
      </c>
      <c r="N477" s="21" t="e">
        <v>#N/A</v>
      </c>
      <c r="O477" s="21">
        <v>3066.01467</v>
      </c>
      <c r="P477" s="21">
        <v>5526.865863</v>
      </c>
      <c r="Q477" s="21">
        <v>1891.4792179999999</v>
      </c>
    </row>
    <row r="478" spans="1:17" x14ac:dyDescent="0.35">
      <c r="A478" s="21" t="s">
        <v>1177</v>
      </c>
      <c r="B478" s="21">
        <v>2020</v>
      </c>
      <c r="C478" s="21">
        <v>110000911309</v>
      </c>
      <c r="D478" s="21" t="s">
        <v>481</v>
      </c>
      <c r="E478" s="21" t="s">
        <v>251</v>
      </c>
      <c r="F478" s="21">
        <v>365</v>
      </c>
      <c r="G478" s="21">
        <v>5.3072958904109602E-5</v>
      </c>
      <c r="H478" s="21">
        <v>3.0660146699999999</v>
      </c>
      <c r="I478" s="21">
        <v>5.5268658630000003</v>
      </c>
      <c r="J478" s="21">
        <v>9.6027219999999993E-3</v>
      </c>
      <c r="K478" s="21">
        <v>1.73100798973377E-2</v>
      </c>
      <c r="L478" s="21">
        <v>1.891479218</v>
      </c>
      <c r="M478" s="21" t="s">
        <v>314</v>
      </c>
      <c r="N478" s="21" t="e">
        <v>#N/A</v>
      </c>
      <c r="O478" s="21">
        <v>3066.01467</v>
      </c>
      <c r="P478" s="21">
        <v>5526.865863</v>
      </c>
      <c r="Q478" s="21">
        <v>1891.4792179999999</v>
      </c>
    </row>
    <row r="479" spans="1:17" x14ac:dyDescent="0.35">
      <c r="A479" s="21" t="s">
        <v>1177</v>
      </c>
      <c r="B479" s="21">
        <v>2021</v>
      </c>
      <c r="C479" s="21">
        <v>110000911309</v>
      </c>
      <c r="D479" s="21" t="s">
        <v>481</v>
      </c>
      <c r="E479" s="21" t="s">
        <v>251</v>
      </c>
      <c r="F479" s="21">
        <v>365</v>
      </c>
      <c r="G479" s="21">
        <v>9.5104904109588993E-6</v>
      </c>
      <c r="H479" s="21">
        <v>3.0660146699999999</v>
      </c>
      <c r="I479" s="21">
        <v>5.5268658630000003</v>
      </c>
      <c r="J479" s="21">
        <v>1.7207749999999999E-3</v>
      </c>
      <c r="K479" s="21">
        <v>3.1019060000000002E-3</v>
      </c>
      <c r="L479" s="21">
        <v>1.891479218</v>
      </c>
      <c r="M479" s="21" t="s">
        <v>314</v>
      </c>
      <c r="N479" s="21" t="e">
        <v>#N/A</v>
      </c>
      <c r="O479" s="21">
        <v>3066.01467</v>
      </c>
      <c r="P479" s="21">
        <v>5526.865863</v>
      </c>
      <c r="Q479" s="21">
        <v>1891.4792179999999</v>
      </c>
    </row>
    <row r="480" spans="1:17" x14ac:dyDescent="0.35">
      <c r="A480" s="21" t="s">
        <v>1177</v>
      </c>
      <c r="B480" s="21">
        <v>2022</v>
      </c>
      <c r="C480" s="21">
        <v>110000911309</v>
      </c>
      <c r="D480" s="21" t="s">
        <v>481</v>
      </c>
      <c r="E480" s="21" t="s">
        <v>251</v>
      </c>
      <c r="F480" s="21">
        <v>365</v>
      </c>
      <c r="G480" s="21">
        <v>3.6164520547945198E-6</v>
      </c>
      <c r="H480" s="21">
        <v>3.0660146699999999</v>
      </c>
      <c r="I480" s="21">
        <v>5.5268658630000003</v>
      </c>
      <c r="J480" s="21">
        <v>6.5434047875218395E-4</v>
      </c>
      <c r="K480" s="21">
        <v>1.1795289999999999E-3</v>
      </c>
      <c r="L480" s="21">
        <v>1.891479218</v>
      </c>
      <c r="M480" s="21" t="s">
        <v>314</v>
      </c>
      <c r="N480" s="21" t="e">
        <v>#N/A</v>
      </c>
      <c r="O480" s="21">
        <v>3066.01467</v>
      </c>
      <c r="P480" s="21">
        <v>5526.865863</v>
      </c>
      <c r="Q480" s="21">
        <v>1891.4792179999999</v>
      </c>
    </row>
    <row r="481" spans="1:17" x14ac:dyDescent="0.35">
      <c r="A481" s="21" t="s">
        <v>1177</v>
      </c>
      <c r="B481" s="21">
        <v>2020</v>
      </c>
      <c r="C481" s="21">
        <v>110000846602</v>
      </c>
      <c r="D481" s="21" t="s">
        <v>174</v>
      </c>
      <c r="E481" s="21" t="s">
        <v>173</v>
      </c>
      <c r="F481" s="21">
        <v>365</v>
      </c>
      <c r="G481" s="21">
        <v>7.2671999999999996E-6</v>
      </c>
      <c r="H481" s="21">
        <v>1.891479218</v>
      </c>
      <c r="I481" s="21">
        <v>1.891479218</v>
      </c>
      <c r="J481" s="21">
        <v>3.8420720000000002E-3</v>
      </c>
      <c r="K481" s="21">
        <v>3.8420720000000002E-3</v>
      </c>
      <c r="L481" s="21">
        <v>1.891479218</v>
      </c>
      <c r="M481" s="21" t="s">
        <v>314</v>
      </c>
      <c r="N481" s="21" t="e">
        <v>#N/A</v>
      </c>
      <c r="O481" s="21">
        <v>1891.4792179999999</v>
      </c>
      <c r="P481" s="21">
        <v>1891.4792179999999</v>
      </c>
      <c r="Q481" s="21">
        <v>1891.4792179999999</v>
      </c>
    </row>
    <row r="482" spans="1:17" x14ac:dyDescent="0.35">
      <c r="A482" s="21" t="s">
        <v>1177</v>
      </c>
      <c r="B482" s="21">
        <v>2022</v>
      </c>
      <c r="C482" s="21">
        <v>110000846602</v>
      </c>
      <c r="D482" s="21" t="s">
        <v>174</v>
      </c>
      <c r="E482" s="21" t="s">
        <v>173</v>
      </c>
      <c r="F482" s="21">
        <v>365</v>
      </c>
      <c r="G482" s="21">
        <v>2.6267901369863E-5</v>
      </c>
      <c r="H482" s="21">
        <v>1.891479218</v>
      </c>
      <c r="I482" s="21">
        <v>1.891479218</v>
      </c>
      <c r="J482" s="21">
        <v>1.3887491398207399E-2</v>
      </c>
      <c r="K482" s="21">
        <v>1.3887491398207399E-2</v>
      </c>
      <c r="L482" s="21">
        <v>1.891479218</v>
      </c>
      <c r="M482" s="21" t="s">
        <v>314</v>
      </c>
      <c r="N482" s="21" t="e">
        <v>#N/A</v>
      </c>
      <c r="O482" s="21">
        <v>1891.4792179999999</v>
      </c>
      <c r="P482" s="21">
        <v>1891.4792179999999</v>
      </c>
      <c r="Q482" s="21">
        <v>1891.4792179999999</v>
      </c>
    </row>
    <row r="483" spans="1:17" x14ac:dyDescent="0.35">
      <c r="A483" s="21" t="s">
        <v>1177</v>
      </c>
      <c r="B483" s="21">
        <v>2023</v>
      </c>
      <c r="C483" s="21">
        <v>110000846602</v>
      </c>
      <c r="D483" s="21" t="s">
        <v>174</v>
      </c>
      <c r="E483" s="21" t="s">
        <v>173</v>
      </c>
      <c r="F483" s="21">
        <v>365</v>
      </c>
      <c r="G483" s="21">
        <v>1.1133578082191801E-5</v>
      </c>
      <c r="H483" s="21">
        <v>1.891479218</v>
      </c>
      <c r="I483" s="21">
        <v>1.891479218</v>
      </c>
      <c r="J483" s="21">
        <v>5.8861749999999996E-3</v>
      </c>
      <c r="K483" s="21">
        <v>5.8861749999999996E-3</v>
      </c>
      <c r="L483" s="21">
        <v>1.891479218</v>
      </c>
      <c r="M483" s="21" t="s">
        <v>314</v>
      </c>
      <c r="N483" s="21" t="e">
        <v>#N/A</v>
      </c>
      <c r="O483" s="21">
        <v>1891.4792179999999</v>
      </c>
      <c r="P483" s="21">
        <v>1891.4792179999999</v>
      </c>
      <c r="Q483" s="21">
        <v>1891.4792179999999</v>
      </c>
    </row>
    <row r="484" spans="1:17" x14ac:dyDescent="0.35">
      <c r="A484" s="21" t="s">
        <v>1177</v>
      </c>
      <c r="B484" s="21">
        <v>2019</v>
      </c>
      <c r="C484" s="21">
        <v>110012254363</v>
      </c>
      <c r="D484" s="21" t="s">
        <v>804</v>
      </c>
      <c r="E484" s="21" t="s">
        <v>805</v>
      </c>
      <c r="F484" s="21">
        <v>365</v>
      </c>
      <c r="G484" s="21">
        <v>1.6063698630136999E-7</v>
      </c>
      <c r="H484" s="21">
        <v>38.57701711</v>
      </c>
      <c r="I484" s="21">
        <v>66.398214830000001</v>
      </c>
      <c r="J484" s="21">
        <v>2.4192967644183E-6</v>
      </c>
      <c r="K484" s="21">
        <v>4.1640592854373198E-6</v>
      </c>
      <c r="L484" s="21">
        <v>23.375473759999998</v>
      </c>
      <c r="M484" s="21" t="s">
        <v>314</v>
      </c>
      <c r="N484" s="21" t="e">
        <v>#N/A</v>
      </c>
      <c r="O484" s="21">
        <v>38577.017110000001</v>
      </c>
      <c r="P484" s="21">
        <v>66398.214829999997</v>
      </c>
      <c r="Q484" s="21">
        <v>23375.473760000001</v>
      </c>
    </row>
    <row r="485" spans="1:17" x14ac:dyDescent="0.35">
      <c r="A485" s="21" t="s">
        <v>1177</v>
      </c>
      <c r="B485" s="21">
        <v>2020</v>
      </c>
      <c r="C485" s="21">
        <v>110012254363</v>
      </c>
      <c r="D485" s="21" t="s">
        <v>804</v>
      </c>
      <c r="E485" s="21" t="s">
        <v>805</v>
      </c>
      <c r="F485" s="21">
        <v>365</v>
      </c>
      <c r="G485" s="21">
        <v>4.0503013698630098E-7</v>
      </c>
      <c r="H485" s="21">
        <v>38.57701711</v>
      </c>
      <c r="I485" s="21">
        <v>66.398214830000001</v>
      </c>
      <c r="J485" s="21">
        <v>6.1000154601039197E-6</v>
      </c>
      <c r="K485" s="21">
        <v>1.04992601120865E-5</v>
      </c>
      <c r="L485" s="21">
        <v>23.375473759999998</v>
      </c>
      <c r="M485" s="21" t="s">
        <v>314</v>
      </c>
      <c r="N485" s="21" t="e">
        <v>#N/A</v>
      </c>
      <c r="O485" s="21">
        <v>38577.017110000001</v>
      </c>
      <c r="P485" s="21">
        <v>66398.214829999997</v>
      </c>
      <c r="Q485" s="21">
        <v>23375.473760000001</v>
      </c>
    </row>
    <row r="486" spans="1:17" x14ac:dyDescent="0.35">
      <c r="A486" s="21" t="s">
        <v>1177</v>
      </c>
      <c r="B486" s="21">
        <v>2021</v>
      </c>
      <c r="C486" s="21">
        <v>110012254363</v>
      </c>
      <c r="D486" s="21" t="s">
        <v>804</v>
      </c>
      <c r="E486" s="21" t="s">
        <v>805</v>
      </c>
      <c r="F486" s="21">
        <v>365</v>
      </c>
      <c r="G486" s="21">
        <v>3.8076164383561601E-8</v>
      </c>
      <c r="H486" s="21">
        <v>38.57701711</v>
      </c>
      <c r="I486" s="21">
        <v>66.398214830000001</v>
      </c>
      <c r="J486" s="21">
        <v>5.7345162789464198E-7</v>
      </c>
      <c r="K486" s="21">
        <v>9.8701681042341295E-7</v>
      </c>
      <c r="L486" s="21">
        <v>23.375473759999998</v>
      </c>
      <c r="M486" s="21" t="s">
        <v>314</v>
      </c>
      <c r="N486" s="21" t="e">
        <v>#N/A</v>
      </c>
      <c r="O486" s="21">
        <v>38577.017110000001</v>
      </c>
      <c r="P486" s="21">
        <v>66398.214829999997</v>
      </c>
      <c r="Q486" s="21">
        <v>23375.473760000001</v>
      </c>
    </row>
    <row r="487" spans="1:17" x14ac:dyDescent="0.35">
      <c r="A487" s="21" t="s">
        <v>1177</v>
      </c>
      <c r="B487" s="21">
        <v>2022</v>
      </c>
      <c r="C487" s="21">
        <v>110012254363</v>
      </c>
      <c r="D487" s="21" t="s">
        <v>804</v>
      </c>
      <c r="E487" s="21" t="s">
        <v>805</v>
      </c>
      <c r="F487" s="21">
        <v>365</v>
      </c>
      <c r="G487" s="21">
        <v>1.7530246575342502E-8</v>
      </c>
      <c r="H487" s="21">
        <v>38.57701711</v>
      </c>
      <c r="I487" s="21">
        <v>66.398214830000001</v>
      </c>
      <c r="J487" s="21">
        <v>2.6401683569694301E-7</v>
      </c>
      <c r="K487" s="21">
        <v>4.5442203385907302E-7</v>
      </c>
      <c r="L487" s="21">
        <v>23.375473759999998</v>
      </c>
      <c r="M487" s="21" t="s">
        <v>314</v>
      </c>
      <c r="N487" s="21" t="e">
        <v>#N/A</v>
      </c>
      <c r="O487" s="21">
        <v>38577.017110000001</v>
      </c>
      <c r="P487" s="21">
        <v>66398.214829999997</v>
      </c>
      <c r="Q487" s="21">
        <v>23375.473760000001</v>
      </c>
    </row>
    <row r="488" spans="1:17" x14ac:dyDescent="0.35">
      <c r="A488" s="21" t="s">
        <v>1177</v>
      </c>
      <c r="B488" s="21">
        <v>2023</v>
      </c>
      <c r="C488" s="21">
        <v>110012254363</v>
      </c>
      <c r="D488" s="21" t="s">
        <v>804</v>
      </c>
      <c r="E488" s="21" t="s">
        <v>805</v>
      </c>
      <c r="F488" s="21">
        <v>365</v>
      </c>
      <c r="G488" s="21">
        <v>1.19071232876712E-6</v>
      </c>
      <c r="H488" s="21">
        <v>38.57701711</v>
      </c>
      <c r="I488" s="21">
        <v>66.398214830000001</v>
      </c>
      <c r="J488" s="21">
        <v>1.7932896717415E-5</v>
      </c>
      <c r="K488" s="21">
        <v>3.0865847542641297E-5</v>
      </c>
      <c r="L488" s="21">
        <v>23.375473759999998</v>
      </c>
      <c r="M488" s="21" t="s">
        <v>314</v>
      </c>
      <c r="N488" s="21" t="e">
        <v>#N/A</v>
      </c>
      <c r="O488" s="21">
        <v>38577.017110000001</v>
      </c>
      <c r="P488" s="21">
        <v>66398.214829999997</v>
      </c>
      <c r="Q488" s="21">
        <v>23375.473760000001</v>
      </c>
    </row>
    <row r="489" spans="1:17" x14ac:dyDescent="0.35">
      <c r="A489" s="21" t="s">
        <v>1177</v>
      </c>
      <c r="B489" s="21">
        <v>2019</v>
      </c>
      <c r="C489" s="21">
        <v>110000834688</v>
      </c>
      <c r="D489" s="21" t="s">
        <v>818</v>
      </c>
      <c r="E489" s="21" t="s">
        <v>193</v>
      </c>
      <c r="F489" s="21">
        <v>365</v>
      </c>
      <c r="G489" s="21">
        <v>6.86964536986301E-4</v>
      </c>
      <c r="H489" s="21">
        <v>692845.88509999996</v>
      </c>
      <c r="I489" s="21">
        <v>1408629.737</v>
      </c>
      <c r="J489" s="21">
        <v>4.8768283030099197E-7</v>
      </c>
      <c r="K489" s="21">
        <v>9.9151131840402003E-7</v>
      </c>
      <c r="L489" s="21">
        <v>592679.71239999996</v>
      </c>
      <c r="M489" s="21" t="s">
        <v>314</v>
      </c>
      <c r="N489" s="21" t="e">
        <v>#N/A</v>
      </c>
      <c r="O489" s="21">
        <v>692845885.10000002</v>
      </c>
      <c r="P489" s="21">
        <v>1408629737</v>
      </c>
      <c r="Q489" s="21">
        <v>592679712.39999998</v>
      </c>
    </row>
    <row r="490" spans="1:17" x14ac:dyDescent="0.35">
      <c r="A490" s="21" t="s">
        <v>1177</v>
      </c>
      <c r="B490" s="21">
        <v>2020</v>
      </c>
      <c r="C490" s="21">
        <v>110000834688</v>
      </c>
      <c r="D490" s="21" t="s">
        <v>818</v>
      </c>
      <c r="E490" s="21" t="s">
        <v>193</v>
      </c>
      <c r="F490" s="21">
        <v>365</v>
      </c>
      <c r="G490" s="21">
        <v>8.64175646575342E-4</v>
      </c>
      <c r="H490" s="21">
        <v>692845.88509999996</v>
      </c>
      <c r="I490" s="21">
        <v>1408629.737</v>
      </c>
      <c r="J490" s="21">
        <v>6.1348672676455296E-7</v>
      </c>
      <c r="K490" s="21">
        <v>1.24728408605705E-6</v>
      </c>
      <c r="L490" s="21">
        <v>592679.71239999996</v>
      </c>
      <c r="M490" s="21" t="s">
        <v>314</v>
      </c>
      <c r="N490" s="21" t="e">
        <v>#N/A</v>
      </c>
      <c r="O490" s="21">
        <v>692845885.10000002</v>
      </c>
      <c r="P490" s="21">
        <v>1408629737</v>
      </c>
      <c r="Q490" s="21">
        <v>592679712.39999998</v>
      </c>
    </row>
    <row r="491" spans="1:17" x14ac:dyDescent="0.35">
      <c r="A491" s="21" t="s">
        <v>1177</v>
      </c>
      <c r="B491" s="21">
        <v>2021</v>
      </c>
      <c r="C491" s="21">
        <v>110000834688</v>
      </c>
      <c r="D491" s="21" t="s">
        <v>818</v>
      </c>
      <c r="E491" s="21" t="s">
        <v>193</v>
      </c>
      <c r="F491" s="21">
        <v>365</v>
      </c>
      <c r="G491" s="21">
        <v>1.018826E-3</v>
      </c>
      <c r="H491" s="21">
        <v>692845.88509999996</v>
      </c>
      <c r="I491" s="21">
        <v>1408629.737</v>
      </c>
      <c r="J491" s="21">
        <v>7.2327457861416297E-7</v>
      </c>
      <c r="K491" s="21">
        <v>1.4704945231867899E-6</v>
      </c>
      <c r="L491" s="21">
        <v>592679.71239999996</v>
      </c>
      <c r="M491" s="21" t="s">
        <v>314</v>
      </c>
      <c r="N491" s="21" t="e">
        <v>#N/A</v>
      </c>
      <c r="O491" s="21">
        <v>692845885.10000002</v>
      </c>
      <c r="P491" s="21">
        <v>1408629737</v>
      </c>
      <c r="Q491" s="21">
        <v>592679712.39999998</v>
      </c>
    </row>
    <row r="492" spans="1:17" x14ac:dyDescent="0.35">
      <c r="A492" s="21" t="s">
        <v>1177</v>
      </c>
      <c r="B492" s="21">
        <v>2022</v>
      </c>
      <c r="C492" s="21">
        <v>110000834688</v>
      </c>
      <c r="D492" s="21" t="s">
        <v>818</v>
      </c>
      <c r="E492" s="21" t="s">
        <v>193</v>
      </c>
      <c r="F492" s="21">
        <v>365</v>
      </c>
      <c r="G492" s="21">
        <v>5.34234084931507E-4</v>
      </c>
      <c r="H492" s="21">
        <v>692845.88509999996</v>
      </c>
      <c r="I492" s="21">
        <v>1408629.737</v>
      </c>
      <c r="J492" s="21">
        <v>3.79257991577887E-7</v>
      </c>
      <c r="K492" s="21">
        <v>7.7107203264171703E-7</v>
      </c>
      <c r="L492" s="21">
        <v>592679.71239999996</v>
      </c>
      <c r="M492" s="21" t="s">
        <v>314</v>
      </c>
      <c r="N492" s="21" t="e">
        <v>#N/A</v>
      </c>
      <c r="O492" s="21">
        <v>692845885.10000002</v>
      </c>
      <c r="P492" s="21">
        <v>1408629737</v>
      </c>
      <c r="Q492" s="21">
        <v>592679712.39999998</v>
      </c>
    </row>
    <row r="493" spans="1:17" x14ac:dyDescent="0.35">
      <c r="A493" s="21" t="s">
        <v>1177</v>
      </c>
      <c r="B493" s="21">
        <v>2023</v>
      </c>
      <c r="C493" s="21">
        <v>110000834688</v>
      </c>
      <c r="D493" s="21" t="s">
        <v>818</v>
      </c>
      <c r="E493" s="21" t="s">
        <v>193</v>
      </c>
      <c r="F493" s="21">
        <v>365</v>
      </c>
      <c r="G493" s="21">
        <v>4.7685482191780802E-5</v>
      </c>
      <c r="H493" s="21">
        <v>692845.88509999996</v>
      </c>
      <c r="I493" s="21">
        <v>1408629.737</v>
      </c>
      <c r="J493" s="21">
        <v>3.3852389268267199E-8</v>
      </c>
      <c r="K493" s="21">
        <v>6.8825525585532298E-8</v>
      </c>
      <c r="L493" s="21">
        <v>592679.71239999996</v>
      </c>
      <c r="M493" s="21" t="s">
        <v>314</v>
      </c>
      <c r="N493" s="21" t="e">
        <v>#N/A</v>
      </c>
      <c r="O493" s="21">
        <v>692845885.10000002</v>
      </c>
      <c r="P493" s="21">
        <v>1408629737</v>
      </c>
      <c r="Q493" s="21">
        <v>592679712.39999998</v>
      </c>
    </row>
    <row r="494" spans="1:17" x14ac:dyDescent="0.35">
      <c r="A494" s="21" t="s">
        <v>1177</v>
      </c>
      <c r="B494" s="21">
        <v>2019</v>
      </c>
      <c r="C494" s="21">
        <v>110064611969</v>
      </c>
      <c r="D494" s="21" t="s">
        <v>101</v>
      </c>
      <c r="E494" s="21" t="s">
        <v>100</v>
      </c>
      <c r="F494" s="21">
        <v>365</v>
      </c>
      <c r="G494" s="21">
        <v>7.0968749999999999E-3</v>
      </c>
      <c r="H494" s="21">
        <v>34.879956319999998</v>
      </c>
      <c r="I494" s="21">
        <v>34.879956319999998</v>
      </c>
      <c r="J494" s="21">
        <v>0.20346570778045101</v>
      </c>
      <c r="K494" s="21">
        <v>0.20346570778045101</v>
      </c>
      <c r="L494" s="21">
        <v>34.879956319999998</v>
      </c>
      <c r="M494" s="21" t="s">
        <v>314</v>
      </c>
      <c r="N494" s="21" t="e">
        <v>#N/A</v>
      </c>
      <c r="O494" s="21">
        <v>34879.956319999998</v>
      </c>
      <c r="P494" s="21">
        <v>34879.956319999998</v>
      </c>
      <c r="Q494" s="21">
        <v>34879.956319999998</v>
      </c>
    </row>
    <row r="495" spans="1:17" x14ac:dyDescent="0.35">
      <c r="A495" s="21" t="s">
        <v>1177</v>
      </c>
      <c r="B495" s="21">
        <v>2019</v>
      </c>
      <c r="C495" s="21">
        <v>110070208769</v>
      </c>
      <c r="D495" s="21" t="s">
        <v>499</v>
      </c>
      <c r="E495" s="21" t="s">
        <v>283</v>
      </c>
      <c r="F495" s="21">
        <v>365</v>
      </c>
      <c r="G495" s="21">
        <v>1.3393E-2</v>
      </c>
      <c r="H495" s="21">
        <v>31.853300730000001</v>
      </c>
      <c r="I495" s="21">
        <v>54.770062490000001</v>
      </c>
      <c r="J495" s="21">
        <v>0.24453139892702</v>
      </c>
      <c r="K495" s="21">
        <v>0.42045878113304103</v>
      </c>
      <c r="L495" s="21">
        <v>19.171605679999999</v>
      </c>
      <c r="M495" s="21" t="s">
        <v>314</v>
      </c>
      <c r="N495" s="21" t="e">
        <v>#N/A</v>
      </c>
      <c r="O495" s="21">
        <v>31853.300729999999</v>
      </c>
      <c r="P495" s="21">
        <v>54770.062489999997</v>
      </c>
      <c r="Q495" s="21">
        <v>19171.605680000001</v>
      </c>
    </row>
    <row r="496" spans="1:17" x14ac:dyDescent="0.35">
      <c r="A496" s="21" t="s">
        <v>1177</v>
      </c>
      <c r="B496" s="21">
        <v>2019</v>
      </c>
      <c r="C496" s="21">
        <v>110064621805</v>
      </c>
      <c r="D496" s="21" t="s">
        <v>684</v>
      </c>
      <c r="E496" s="21" t="s">
        <v>685</v>
      </c>
      <c r="F496" s="21">
        <v>365</v>
      </c>
      <c r="G496" s="21">
        <v>2.8868742739725998E-4</v>
      </c>
      <c r="H496" s="21">
        <v>6.3154034230000002</v>
      </c>
      <c r="I496" s="21">
        <v>12.123269369999999</v>
      </c>
      <c r="J496" s="21">
        <v>2.3812671201684298E-2</v>
      </c>
      <c r="K496" s="21">
        <v>4.5711636999999999E-2</v>
      </c>
      <c r="L496" s="21">
        <v>3.590609921</v>
      </c>
      <c r="M496" s="21" t="s">
        <v>314</v>
      </c>
      <c r="N496" s="21" t="e">
        <v>#N/A</v>
      </c>
      <c r="O496" s="21">
        <v>6315.4034229999997</v>
      </c>
      <c r="P496" s="21">
        <v>12123.26937</v>
      </c>
      <c r="Q496" s="21">
        <v>3590.6099210000002</v>
      </c>
    </row>
    <row r="497" spans="1:17" x14ac:dyDescent="0.35">
      <c r="A497" s="21" t="s">
        <v>1177</v>
      </c>
      <c r="B497" s="21">
        <v>2020</v>
      </c>
      <c r="C497" s="21">
        <v>110064621805</v>
      </c>
      <c r="D497" s="21" t="s">
        <v>684</v>
      </c>
      <c r="E497" s="21" t="s">
        <v>685</v>
      </c>
      <c r="F497" s="21">
        <v>365</v>
      </c>
      <c r="G497" s="21">
        <v>2.6154759452054802E-4</v>
      </c>
      <c r="H497" s="21">
        <v>6.3154034230000002</v>
      </c>
      <c r="I497" s="21">
        <v>12.123269369999999</v>
      </c>
      <c r="J497" s="21">
        <v>2.1574014940868001E-2</v>
      </c>
      <c r="K497" s="21">
        <v>4.1414234000000001E-2</v>
      </c>
      <c r="L497" s="21">
        <v>3.590609921</v>
      </c>
      <c r="M497" s="21" t="s">
        <v>314</v>
      </c>
      <c r="N497" s="21" t="e">
        <v>#N/A</v>
      </c>
      <c r="O497" s="21">
        <v>6315.4034229999997</v>
      </c>
      <c r="P497" s="21">
        <v>12123.26937</v>
      </c>
      <c r="Q497" s="21">
        <v>3590.6099210000002</v>
      </c>
    </row>
    <row r="498" spans="1:17" x14ac:dyDescent="0.35">
      <c r="A498" s="21" t="s">
        <v>1177</v>
      </c>
      <c r="B498" s="21">
        <v>2021</v>
      </c>
      <c r="C498" s="21">
        <v>110064621805</v>
      </c>
      <c r="D498" s="21" t="s">
        <v>684</v>
      </c>
      <c r="E498" s="21" t="s">
        <v>685</v>
      </c>
      <c r="F498" s="21">
        <v>365</v>
      </c>
      <c r="G498" s="21">
        <v>3.0487814794520499E-4</v>
      </c>
      <c r="H498" s="21">
        <v>6.3154034230000002</v>
      </c>
      <c r="I498" s="21">
        <v>12.123269369999999</v>
      </c>
      <c r="J498" s="21">
        <v>2.5148178980469602E-2</v>
      </c>
      <c r="K498" s="21">
        <v>4.8275324238966702E-2</v>
      </c>
      <c r="L498" s="21">
        <v>3.590609921</v>
      </c>
      <c r="M498" s="21" t="s">
        <v>314</v>
      </c>
      <c r="N498" s="21" t="e">
        <v>#N/A</v>
      </c>
      <c r="O498" s="21">
        <v>6315.4034229999997</v>
      </c>
      <c r="P498" s="21">
        <v>12123.26937</v>
      </c>
      <c r="Q498" s="21">
        <v>3590.6099210000002</v>
      </c>
    </row>
    <row r="499" spans="1:17" x14ac:dyDescent="0.35">
      <c r="A499" s="21" t="s">
        <v>1177</v>
      </c>
      <c r="B499" s="21">
        <v>2022</v>
      </c>
      <c r="C499" s="21">
        <v>110064621805</v>
      </c>
      <c r="D499" s="21" t="s">
        <v>684</v>
      </c>
      <c r="E499" s="21" t="s">
        <v>685</v>
      </c>
      <c r="F499" s="21">
        <v>365</v>
      </c>
      <c r="G499" s="21">
        <v>2.6093824109589E-4</v>
      </c>
      <c r="H499" s="21">
        <v>6.3154034230000002</v>
      </c>
      <c r="I499" s="21">
        <v>12.123269369999999</v>
      </c>
      <c r="J499" s="21">
        <v>2.1523751814143701E-2</v>
      </c>
      <c r="K499" s="21">
        <v>4.1317747000000002E-2</v>
      </c>
      <c r="L499" s="21">
        <v>3.590609921</v>
      </c>
      <c r="M499" s="21" t="s">
        <v>314</v>
      </c>
      <c r="N499" s="21" t="e">
        <v>#N/A</v>
      </c>
      <c r="O499" s="21">
        <v>6315.4034229999997</v>
      </c>
      <c r="P499" s="21">
        <v>12123.26937</v>
      </c>
      <c r="Q499" s="21">
        <v>3590.6099210000002</v>
      </c>
    </row>
    <row r="500" spans="1:17" x14ac:dyDescent="0.35">
      <c r="A500" s="21" t="s">
        <v>1177</v>
      </c>
      <c r="B500" s="21">
        <v>2023</v>
      </c>
      <c r="C500" s="21">
        <v>110064621805</v>
      </c>
      <c r="D500" s="21" t="s">
        <v>684</v>
      </c>
      <c r="E500" s="21" t="s">
        <v>685</v>
      </c>
      <c r="F500" s="21">
        <v>365</v>
      </c>
      <c r="G500" s="21">
        <v>3.1291519452054798E-4</v>
      </c>
      <c r="H500" s="21">
        <v>6.3154034230000002</v>
      </c>
      <c r="I500" s="21">
        <v>12.123269369999999</v>
      </c>
      <c r="J500" s="21">
        <v>2.5811122806103901E-2</v>
      </c>
      <c r="K500" s="21">
        <v>4.9547934000000002E-2</v>
      </c>
      <c r="L500" s="21">
        <v>3.590609921</v>
      </c>
      <c r="M500" s="21" t="s">
        <v>314</v>
      </c>
      <c r="N500" s="21" t="e">
        <v>#N/A</v>
      </c>
      <c r="O500" s="21">
        <v>6315.4034229999997</v>
      </c>
      <c r="P500" s="21">
        <v>12123.26937</v>
      </c>
      <c r="Q500" s="21">
        <v>3590.6099210000002</v>
      </c>
    </row>
    <row r="501" spans="1:17" x14ac:dyDescent="0.35">
      <c r="A501" s="21" t="s">
        <v>1177</v>
      </c>
      <c r="B501" s="21">
        <v>2023</v>
      </c>
      <c r="C501" s="21">
        <v>110071445083</v>
      </c>
      <c r="D501" s="21" t="s">
        <v>635</v>
      </c>
      <c r="E501" s="21" t="s">
        <v>636</v>
      </c>
      <c r="F501" s="21">
        <v>365</v>
      </c>
      <c r="G501" s="21">
        <v>1.27647835616438E-5</v>
      </c>
      <c r="H501" s="21" t="e">
        <v>#N/A</v>
      </c>
      <c r="I501" s="21" t="e">
        <v>#N/A</v>
      </c>
      <c r="J501" s="21">
        <v>0.83</v>
      </c>
      <c r="K501" s="21">
        <v>0.83</v>
      </c>
      <c r="L501" s="21" t="e">
        <v>#N/A</v>
      </c>
      <c r="M501" s="21" t="s">
        <v>314</v>
      </c>
      <c r="N501" s="21" t="s">
        <v>570</v>
      </c>
      <c r="O501" s="21" t="e">
        <v>#N/A</v>
      </c>
      <c r="P501" s="21" t="e">
        <v>#N/A</v>
      </c>
      <c r="Q501" s="21" t="e">
        <v>#N/A</v>
      </c>
    </row>
    <row r="502" spans="1:17" x14ac:dyDescent="0.35">
      <c r="A502" s="21" t="s">
        <v>1176</v>
      </c>
      <c r="B502" s="21">
        <v>2023</v>
      </c>
      <c r="C502" s="21">
        <v>110071514272</v>
      </c>
      <c r="D502" s="21" t="s">
        <v>627</v>
      </c>
      <c r="E502" s="21" t="s">
        <v>628</v>
      </c>
      <c r="F502" s="21">
        <v>365</v>
      </c>
      <c r="G502" s="21">
        <v>9.0354690410958895E-5</v>
      </c>
      <c r="H502" s="21" t="e">
        <v>#N/A</v>
      </c>
      <c r="I502" s="21" t="e">
        <v>#N/A</v>
      </c>
      <c r="J502" s="21">
        <v>1</v>
      </c>
      <c r="K502" s="21">
        <v>1</v>
      </c>
      <c r="L502" s="21" t="e">
        <v>#N/A</v>
      </c>
      <c r="M502" s="21" t="s">
        <v>314</v>
      </c>
      <c r="N502" s="21" t="s">
        <v>570</v>
      </c>
      <c r="O502" s="21" t="e">
        <v>#N/A</v>
      </c>
      <c r="P502" s="21" t="e">
        <v>#N/A</v>
      </c>
      <c r="Q502" s="21" t="e">
        <v>#N/A</v>
      </c>
    </row>
    <row r="503" spans="1:17" x14ac:dyDescent="0.35">
      <c r="A503" s="21" t="s">
        <v>1177</v>
      </c>
      <c r="B503" s="21">
        <v>2020</v>
      </c>
      <c r="C503" s="21">
        <v>110037096674</v>
      </c>
      <c r="D503" s="21" t="s">
        <v>543</v>
      </c>
      <c r="E503" s="21" t="s">
        <v>181</v>
      </c>
      <c r="F503" s="21">
        <v>365</v>
      </c>
      <c r="G503" s="21">
        <v>7.4827230136986298E-5</v>
      </c>
      <c r="H503" s="21">
        <v>130.608802</v>
      </c>
      <c r="I503" s="21">
        <v>160.57159490000001</v>
      </c>
      <c r="J503" s="21">
        <v>4.6600539892243601E-4</v>
      </c>
      <c r="K503" s="21">
        <v>5.7291108249340095E-4</v>
      </c>
      <c r="L503" s="21">
        <v>82.612865360000001</v>
      </c>
      <c r="M503" s="21" t="s">
        <v>314</v>
      </c>
      <c r="N503" s="21" t="e">
        <v>#N/A</v>
      </c>
      <c r="O503" s="21">
        <v>130608.802</v>
      </c>
      <c r="P503" s="21">
        <v>160571.5949</v>
      </c>
      <c r="Q503" s="21">
        <v>82612.865359999996</v>
      </c>
    </row>
    <row r="504" spans="1:17" x14ac:dyDescent="0.35">
      <c r="A504" s="21" t="s">
        <v>1177</v>
      </c>
      <c r="B504" s="21">
        <v>2021</v>
      </c>
      <c r="C504" s="21">
        <v>110037096674</v>
      </c>
      <c r="D504" s="21" t="s">
        <v>543</v>
      </c>
      <c r="E504" s="21" t="s">
        <v>181</v>
      </c>
      <c r="F504" s="21">
        <v>365</v>
      </c>
      <c r="G504" s="21">
        <v>1.9032434246575301E-4</v>
      </c>
      <c r="H504" s="21">
        <v>130.608802</v>
      </c>
      <c r="I504" s="21">
        <v>160.57159490000001</v>
      </c>
      <c r="J504" s="21">
        <v>1.185293E-3</v>
      </c>
      <c r="K504" s="21">
        <v>1.4572090000000001E-3</v>
      </c>
      <c r="L504" s="21">
        <v>82.612865360000001</v>
      </c>
      <c r="M504" s="21" t="s">
        <v>314</v>
      </c>
      <c r="N504" s="21" t="e">
        <v>#N/A</v>
      </c>
      <c r="O504" s="21">
        <v>130608.802</v>
      </c>
      <c r="P504" s="21">
        <v>160571.5949</v>
      </c>
      <c r="Q504" s="21">
        <v>82612.865359999996</v>
      </c>
    </row>
    <row r="505" spans="1:17" x14ac:dyDescent="0.35">
      <c r="A505" s="21" t="s">
        <v>1177</v>
      </c>
      <c r="B505" s="21">
        <v>2019</v>
      </c>
      <c r="C505" s="21">
        <v>110041245015</v>
      </c>
      <c r="D505" s="21" t="s">
        <v>786</v>
      </c>
      <c r="E505" s="21" t="s">
        <v>787</v>
      </c>
      <c r="F505" s="21">
        <v>365</v>
      </c>
      <c r="G505" s="21">
        <v>1.9019616438356201E-6</v>
      </c>
      <c r="H505" s="21">
        <v>20.34963325</v>
      </c>
      <c r="I505" s="21">
        <v>30.447245779999999</v>
      </c>
      <c r="J505" s="21">
        <v>6.2467444759320895E-5</v>
      </c>
      <c r="K505" s="21">
        <v>9.3464173062461305E-5</v>
      </c>
      <c r="L505" s="21">
        <v>12.056209559999999</v>
      </c>
      <c r="M505" s="21" t="s">
        <v>314</v>
      </c>
      <c r="N505" s="21" t="e">
        <v>#N/A</v>
      </c>
      <c r="O505" s="21">
        <v>20349.633249999999</v>
      </c>
      <c r="P505" s="21">
        <v>30447.245780000001</v>
      </c>
      <c r="Q505" s="21">
        <v>12056.209559999999</v>
      </c>
    </row>
    <row r="506" spans="1:17" x14ac:dyDescent="0.35">
      <c r="A506" s="21" t="s">
        <v>1177</v>
      </c>
      <c r="B506" s="21">
        <v>2020</v>
      </c>
      <c r="C506" s="21">
        <v>110041245015</v>
      </c>
      <c r="D506" s="21" t="s">
        <v>786</v>
      </c>
      <c r="E506" s="21" t="s">
        <v>787</v>
      </c>
      <c r="F506" s="21">
        <v>365</v>
      </c>
      <c r="G506" s="21">
        <v>2.0722876712328802E-6</v>
      </c>
      <c r="H506" s="21">
        <v>20.34963325</v>
      </c>
      <c r="I506" s="21">
        <v>30.447245779999999</v>
      </c>
      <c r="J506" s="21">
        <v>6.80615805517E-5</v>
      </c>
      <c r="K506" s="21">
        <v>1.0183415326332099E-4</v>
      </c>
      <c r="L506" s="21">
        <v>12.056209559999999</v>
      </c>
      <c r="M506" s="21" t="s">
        <v>314</v>
      </c>
      <c r="N506" s="21" t="e">
        <v>#N/A</v>
      </c>
      <c r="O506" s="21">
        <v>20349.633249999999</v>
      </c>
      <c r="P506" s="21">
        <v>30447.245780000001</v>
      </c>
      <c r="Q506" s="21">
        <v>12056.209559999999</v>
      </c>
    </row>
    <row r="507" spans="1:17" x14ac:dyDescent="0.35">
      <c r="A507" s="21" t="s">
        <v>1177</v>
      </c>
      <c r="B507" s="21">
        <v>2021</v>
      </c>
      <c r="C507" s="21">
        <v>110041245015</v>
      </c>
      <c r="D507" s="21" t="s">
        <v>786</v>
      </c>
      <c r="E507" s="21" t="s">
        <v>787</v>
      </c>
      <c r="F507" s="21">
        <v>365</v>
      </c>
      <c r="G507" s="21">
        <v>2.0249753424657502E-6</v>
      </c>
      <c r="H507" s="21">
        <v>20.34963325</v>
      </c>
      <c r="I507" s="21">
        <v>30.447245779999999</v>
      </c>
      <c r="J507" s="21">
        <v>6.6507668939825995E-5</v>
      </c>
      <c r="K507" s="21">
        <v>9.9509181201865306E-5</v>
      </c>
      <c r="L507" s="21">
        <v>12.056209559999999</v>
      </c>
      <c r="M507" s="21" t="s">
        <v>314</v>
      </c>
      <c r="N507" s="21" t="e">
        <v>#N/A</v>
      </c>
      <c r="O507" s="21">
        <v>20349.633249999999</v>
      </c>
      <c r="P507" s="21">
        <v>30447.245780000001</v>
      </c>
      <c r="Q507" s="21">
        <v>12056.209559999999</v>
      </c>
    </row>
    <row r="508" spans="1:17" x14ac:dyDescent="0.35">
      <c r="A508" s="21" t="s">
        <v>1177</v>
      </c>
      <c r="B508" s="21">
        <v>2022</v>
      </c>
      <c r="C508" s="21">
        <v>110041245015</v>
      </c>
      <c r="D508" s="21" t="s">
        <v>786</v>
      </c>
      <c r="E508" s="21" t="s">
        <v>787</v>
      </c>
      <c r="F508" s="21">
        <v>365</v>
      </c>
      <c r="G508" s="21">
        <v>2.9049863013698598E-6</v>
      </c>
      <c r="H508" s="21">
        <v>20.34963325</v>
      </c>
      <c r="I508" s="21">
        <v>30.447245779999999</v>
      </c>
      <c r="J508" s="21">
        <v>9.5410478910314898E-5</v>
      </c>
      <c r="K508" s="21">
        <v>1.42753742324563E-4</v>
      </c>
      <c r="L508" s="21">
        <v>12.056209559999999</v>
      </c>
      <c r="M508" s="21" t="s">
        <v>314</v>
      </c>
      <c r="N508" s="21" t="e">
        <v>#N/A</v>
      </c>
      <c r="O508" s="21">
        <v>20349.633249999999</v>
      </c>
      <c r="P508" s="21">
        <v>30447.245780000001</v>
      </c>
      <c r="Q508" s="21">
        <v>12056.209559999999</v>
      </c>
    </row>
    <row r="509" spans="1:17" x14ac:dyDescent="0.35">
      <c r="A509" s="21" t="s">
        <v>1177</v>
      </c>
      <c r="B509" s="21">
        <v>2023</v>
      </c>
      <c r="C509" s="21">
        <v>110041245015</v>
      </c>
      <c r="D509" s="21" t="s">
        <v>786</v>
      </c>
      <c r="E509" s="21" t="s">
        <v>787</v>
      </c>
      <c r="F509" s="21">
        <v>365</v>
      </c>
      <c r="G509" s="21">
        <v>2.8103616438356201E-6</v>
      </c>
      <c r="H509" s="21">
        <v>20.34963325</v>
      </c>
      <c r="I509" s="21">
        <v>30.447245779999999</v>
      </c>
      <c r="J509" s="21">
        <v>9.2302655686566902E-5</v>
      </c>
      <c r="K509" s="21">
        <v>1.38103798201651E-4</v>
      </c>
      <c r="L509" s="21">
        <v>12.056209559999999</v>
      </c>
      <c r="M509" s="21" t="s">
        <v>314</v>
      </c>
      <c r="N509" s="21" t="e">
        <v>#N/A</v>
      </c>
      <c r="O509" s="21">
        <v>20349.633249999999</v>
      </c>
      <c r="P509" s="21">
        <v>30447.245780000001</v>
      </c>
      <c r="Q509" s="21">
        <v>12056.209559999999</v>
      </c>
    </row>
    <row r="510" spans="1:17" x14ac:dyDescent="0.35">
      <c r="A510" s="21" t="s">
        <v>1177</v>
      </c>
      <c r="B510" s="21">
        <v>2019</v>
      </c>
      <c r="C510" s="21">
        <v>110000314598</v>
      </c>
      <c r="D510" s="21" t="s">
        <v>816</v>
      </c>
      <c r="E510" s="21" t="s">
        <v>817</v>
      </c>
      <c r="F510" s="21">
        <v>365</v>
      </c>
      <c r="G510" s="21">
        <v>4.2371260273972599E-5</v>
      </c>
      <c r="H510" s="21">
        <v>18870.168699999998</v>
      </c>
      <c r="I510" s="21">
        <v>32360.0625</v>
      </c>
      <c r="J510" s="21">
        <v>1.3093689257853799E-6</v>
      </c>
      <c r="K510" s="21">
        <v>2.24540972301814E-6</v>
      </c>
      <c r="L510" s="21">
        <v>14219.23069</v>
      </c>
      <c r="M510" s="21" t="s">
        <v>314</v>
      </c>
      <c r="N510" s="21" t="e">
        <v>#N/A</v>
      </c>
      <c r="O510" s="21">
        <v>18870168.699999999</v>
      </c>
      <c r="P510" s="21">
        <v>32360062.5</v>
      </c>
      <c r="Q510" s="21">
        <v>14219230.689999999</v>
      </c>
    </row>
    <row r="511" spans="1:17" x14ac:dyDescent="0.35">
      <c r="A511" s="21" t="s">
        <v>1177</v>
      </c>
      <c r="B511" s="21">
        <v>2019</v>
      </c>
      <c r="C511" s="21">
        <v>110009291872</v>
      </c>
      <c r="D511" s="21" t="s">
        <v>674</v>
      </c>
      <c r="E511" s="21" t="s">
        <v>675</v>
      </c>
      <c r="F511" s="21">
        <v>365</v>
      </c>
      <c r="G511" s="21">
        <v>1.11631523287671E-4</v>
      </c>
      <c r="H511" s="21">
        <v>3.8831997569999999</v>
      </c>
      <c r="I511" s="21">
        <v>3.8831997569999999</v>
      </c>
      <c r="J511" s="21">
        <v>2.8747304000000001E-2</v>
      </c>
      <c r="K511" s="21">
        <v>2.8747304000000001E-2</v>
      </c>
      <c r="L511" s="21">
        <v>3.8831997569999999</v>
      </c>
      <c r="M511" s="21" t="s">
        <v>314</v>
      </c>
      <c r="N511" s="21" t="s">
        <v>565</v>
      </c>
      <c r="O511" s="21">
        <v>3883.1997569999999</v>
      </c>
      <c r="P511" s="21">
        <v>3883.1997569999999</v>
      </c>
      <c r="Q511" s="21">
        <v>3883.1997569999999</v>
      </c>
    </row>
    <row r="512" spans="1:17" x14ac:dyDescent="0.35">
      <c r="A512" s="21" t="s">
        <v>1177</v>
      </c>
      <c r="B512" s="21">
        <v>2020</v>
      </c>
      <c r="C512" s="21">
        <v>110009291872</v>
      </c>
      <c r="D512" s="21" t="s">
        <v>674</v>
      </c>
      <c r="E512" s="21" t="s">
        <v>675</v>
      </c>
      <c r="F512" s="21">
        <v>365</v>
      </c>
      <c r="G512" s="21">
        <v>1.17182821917808E-4</v>
      </c>
      <c r="H512" s="21">
        <v>3.8831997569999999</v>
      </c>
      <c r="I512" s="21">
        <v>3.8831997569999999</v>
      </c>
      <c r="J512" s="21">
        <v>3.01768719737921E-2</v>
      </c>
      <c r="K512" s="21">
        <v>3.01768719737921E-2</v>
      </c>
      <c r="L512" s="21">
        <v>3.8831997569999999</v>
      </c>
      <c r="M512" s="21" t="s">
        <v>314</v>
      </c>
      <c r="N512" s="21" t="s">
        <v>565</v>
      </c>
      <c r="O512" s="21">
        <v>3883.1997569999999</v>
      </c>
      <c r="P512" s="21">
        <v>3883.1997569999999</v>
      </c>
      <c r="Q512" s="21">
        <v>3883.1997569999999</v>
      </c>
    </row>
    <row r="513" spans="1:17" x14ac:dyDescent="0.35">
      <c r="A513" s="21" t="s">
        <v>1177</v>
      </c>
      <c r="B513" s="21">
        <v>2021</v>
      </c>
      <c r="C513" s="21">
        <v>110009291872</v>
      </c>
      <c r="D513" s="21" t="s">
        <v>674</v>
      </c>
      <c r="E513" s="21" t="s">
        <v>675</v>
      </c>
      <c r="F513" s="21">
        <v>365</v>
      </c>
      <c r="G513" s="21">
        <v>1.05185564383562E-4</v>
      </c>
      <c r="H513" s="21">
        <v>3.8831997569999999</v>
      </c>
      <c r="I513" s="21">
        <v>3.8831997569999999</v>
      </c>
      <c r="J513" s="21">
        <v>2.7087343E-2</v>
      </c>
      <c r="K513" s="21">
        <v>2.7087343E-2</v>
      </c>
      <c r="L513" s="21">
        <v>3.8831997569999999</v>
      </c>
      <c r="M513" s="21" t="s">
        <v>314</v>
      </c>
      <c r="N513" s="21" t="s">
        <v>565</v>
      </c>
      <c r="O513" s="21">
        <v>3883.1997569999999</v>
      </c>
      <c r="P513" s="21">
        <v>3883.1997569999999</v>
      </c>
      <c r="Q513" s="21">
        <v>3883.1997569999999</v>
      </c>
    </row>
    <row r="514" spans="1:17" x14ac:dyDescent="0.35">
      <c r="A514" s="21" t="s">
        <v>1177</v>
      </c>
      <c r="B514" s="21">
        <v>2022</v>
      </c>
      <c r="C514" s="21">
        <v>110009291872</v>
      </c>
      <c r="D514" s="21" t="s">
        <v>674</v>
      </c>
      <c r="E514" s="21" t="s">
        <v>675</v>
      </c>
      <c r="F514" s="21">
        <v>365</v>
      </c>
      <c r="G514" s="21">
        <v>3.6507807945205498E-4</v>
      </c>
      <c r="H514" s="21">
        <v>3.8831997569999999</v>
      </c>
      <c r="I514" s="21">
        <v>3.8831997569999999</v>
      </c>
      <c r="J514" s="21">
        <v>9.4014756000000005E-2</v>
      </c>
      <c r="K514" s="21">
        <v>9.4014756000000005E-2</v>
      </c>
      <c r="L514" s="21">
        <v>3.8831997569999999</v>
      </c>
      <c r="M514" s="21" t="s">
        <v>314</v>
      </c>
      <c r="N514" s="21" t="s">
        <v>565</v>
      </c>
      <c r="O514" s="21">
        <v>3883.1997569999999</v>
      </c>
      <c r="P514" s="21">
        <v>3883.1997569999999</v>
      </c>
      <c r="Q514" s="21">
        <v>3883.1997569999999</v>
      </c>
    </row>
    <row r="515" spans="1:17" x14ac:dyDescent="0.35">
      <c r="A515" s="21" t="s">
        <v>1177</v>
      </c>
      <c r="B515" s="21">
        <v>2023</v>
      </c>
      <c r="C515" s="21">
        <v>110009291872</v>
      </c>
      <c r="D515" s="21" t="s">
        <v>674</v>
      </c>
      <c r="E515" s="21" t="s">
        <v>675</v>
      </c>
      <c r="F515" s="21">
        <v>365</v>
      </c>
      <c r="G515" s="21">
        <v>4.2910140547945197E-4</v>
      </c>
      <c r="H515" s="21">
        <v>3.8831997569999999</v>
      </c>
      <c r="I515" s="21">
        <v>3.8831997569999999</v>
      </c>
      <c r="J515" s="21">
        <v>0.110502016976601</v>
      </c>
      <c r="K515" s="21">
        <v>0.110502016976601</v>
      </c>
      <c r="L515" s="21">
        <v>3.8831997569999999</v>
      </c>
      <c r="M515" s="21" t="s">
        <v>314</v>
      </c>
      <c r="N515" s="21" t="s">
        <v>565</v>
      </c>
      <c r="O515" s="21">
        <v>3883.1997569999999</v>
      </c>
      <c r="P515" s="21">
        <v>3883.1997569999999</v>
      </c>
      <c r="Q515" s="21">
        <v>3883.1997569999999</v>
      </c>
    </row>
    <row r="516" spans="1:17" x14ac:dyDescent="0.35">
      <c r="A516" s="21" t="s">
        <v>1177</v>
      </c>
      <c r="B516" s="21">
        <v>2019</v>
      </c>
      <c r="C516" s="21">
        <v>110000408238</v>
      </c>
      <c r="D516" s="21" t="s">
        <v>769</v>
      </c>
      <c r="E516" s="21" t="s">
        <v>770</v>
      </c>
      <c r="F516" s="21">
        <v>365</v>
      </c>
      <c r="G516" s="21">
        <v>1.5222129315068501E-4</v>
      </c>
      <c r="H516" s="21">
        <v>238.5378973</v>
      </c>
      <c r="I516" s="21">
        <v>414.32857469999999</v>
      </c>
      <c r="J516" s="21">
        <v>3.6739269856273502E-4</v>
      </c>
      <c r="K516" s="21">
        <v>6.3814301573742003E-4</v>
      </c>
      <c r="L516" s="21">
        <v>154.11340519999999</v>
      </c>
      <c r="M516" s="21" t="s">
        <v>314</v>
      </c>
      <c r="N516" s="21" t="e">
        <v>#N/A</v>
      </c>
      <c r="O516" s="21">
        <v>238537.89730000001</v>
      </c>
      <c r="P516" s="21">
        <v>414328.5747</v>
      </c>
      <c r="Q516" s="21">
        <v>154113.40520000001</v>
      </c>
    </row>
    <row r="517" spans="1:17" x14ac:dyDescent="0.35">
      <c r="A517" s="21" t="s">
        <v>1177</v>
      </c>
      <c r="B517" s="21">
        <v>2020</v>
      </c>
      <c r="C517" s="21">
        <v>110000408238</v>
      </c>
      <c r="D517" s="21" t="s">
        <v>769</v>
      </c>
      <c r="E517" s="21" t="s">
        <v>770</v>
      </c>
      <c r="F517" s="21">
        <v>365</v>
      </c>
      <c r="G517" s="21">
        <v>3.6565131506849301E-5</v>
      </c>
      <c r="H517" s="21">
        <v>238.5378973</v>
      </c>
      <c r="I517" s="21">
        <v>414.32857469999999</v>
      </c>
      <c r="J517" s="21">
        <v>8.8251532092192199E-5</v>
      </c>
      <c r="K517" s="21">
        <v>1.53288563036433E-4</v>
      </c>
      <c r="L517" s="21">
        <v>154.11340519999999</v>
      </c>
      <c r="M517" s="21" t="s">
        <v>314</v>
      </c>
      <c r="N517" s="21" t="e">
        <v>#N/A</v>
      </c>
      <c r="O517" s="21">
        <v>238537.89730000001</v>
      </c>
      <c r="P517" s="21">
        <v>414328.5747</v>
      </c>
      <c r="Q517" s="21">
        <v>154113.40520000001</v>
      </c>
    </row>
    <row r="518" spans="1:17" x14ac:dyDescent="0.35">
      <c r="A518" s="21" t="s">
        <v>1177</v>
      </c>
      <c r="B518" s="21">
        <v>2021</v>
      </c>
      <c r="C518" s="21">
        <v>110000408238</v>
      </c>
      <c r="D518" s="21" t="s">
        <v>769</v>
      </c>
      <c r="E518" s="21" t="s">
        <v>770</v>
      </c>
      <c r="F518" s="21">
        <v>365</v>
      </c>
      <c r="G518" s="21">
        <v>1.3168191780821901E-6</v>
      </c>
      <c r="H518" s="21">
        <v>238.5378973</v>
      </c>
      <c r="I518" s="21">
        <v>414.32857469999999</v>
      </c>
      <c r="J518" s="21">
        <v>3.1782002461105901E-6</v>
      </c>
      <c r="K518" s="21">
        <v>5.5203772355973999E-6</v>
      </c>
      <c r="L518" s="21">
        <v>154.11340519999999</v>
      </c>
      <c r="M518" s="21" t="s">
        <v>314</v>
      </c>
      <c r="N518" s="21" t="e">
        <v>#N/A</v>
      </c>
      <c r="O518" s="21">
        <v>238537.89730000001</v>
      </c>
      <c r="P518" s="21">
        <v>414328.5747</v>
      </c>
      <c r="Q518" s="21">
        <v>154113.40520000001</v>
      </c>
    </row>
    <row r="519" spans="1:17" x14ac:dyDescent="0.35">
      <c r="A519" s="21" t="s">
        <v>1177</v>
      </c>
      <c r="B519" s="21">
        <v>2022</v>
      </c>
      <c r="C519" s="21">
        <v>110000408238</v>
      </c>
      <c r="D519" s="21" t="s">
        <v>769</v>
      </c>
      <c r="E519" s="21" t="s">
        <v>770</v>
      </c>
      <c r="F519" s="21">
        <v>365</v>
      </c>
      <c r="G519" s="21">
        <v>1.4948134246575301E-5</v>
      </c>
      <c r="H519" s="21">
        <v>238.5378973</v>
      </c>
      <c r="I519" s="21">
        <v>414.32857469999999</v>
      </c>
      <c r="J519" s="21">
        <v>3.60779708650284E-5</v>
      </c>
      <c r="K519" s="21">
        <v>6.2665657808560495E-5</v>
      </c>
      <c r="L519" s="21">
        <v>154.11340519999999</v>
      </c>
      <c r="M519" s="21" t="s">
        <v>314</v>
      </c>
      <c r="N519" s="21" t="e">
        <v>#N/A</v>
      </c>
      <c r="O519" s="21">
        <v>238537.89730000001</v>
      </c>
      <c r="P519" s="21">
        <v>414328.5747</v>
      </c>
      <c r="Q519" s="21">
        <v>154113.40520000001</v>
      </c>
    </row>
    <row r="520" spans="1:17" x14ac:dyDescent="0.35">
      <c r="A520" s="21" t="s">
        <v>1177</v>
      </c>
      <c r="B520" s="21">
        <v>2023</v>
      </c>
      <c r="C520" s="21">
        <v>110000408238</v>
      </c>
      <c r="D520" s="21" t="s">
        <v>769</v>
      </c>
      <c r="E520" s="21" t="s">
        <v>770</v>
      </c>
      <c r="F520" s="21">
        <v>365</v>
      </c>
      <c r="G520" s="21">
        <v>3.56752328767123E-6</v>
      </c>
      <c r="H520" s="21">
        <v>238.5378973</v>
      </c>
      <c r="I520" s="21">
        <v>414.32857469999999</v>
      </c>
      <c r="J520" s="21">
        <v>8.6103723120094801E-6</v>
      </c>
      <c r="K520" s="21">
        <v>1.4955792467578001E-5</v>
      </c>
      <c r="L520" s="21">
        <v>154.11340519999999</v>
      </c>
      <c r="M520" s="21" t="s">
        <v>314</v>
      </c>
      <c r="N520" s="21" t="e">
        <v>#N/A</v>
      </c>
      <c r="O520" s="21">
        <v>238537.89730000001</v>
      </c>
      <c r="P520" s="21">
        <v>414328.5747</v>
      </c>
      <c r="Q520" s="21">
        <v>154113.40520000001</v>
      </c>
    </row>
    <row r="521" spans="1:17" x14ac:dyDescent="0.35">
      <c r="A521" s="21" t="s">
        <v>1177</v>
      </c>
      <c r="B521" s="21">
        <v>2021</v>
      </c>
      <c r="C521" s="21">
        <v>110009900884</v>
      </c>
      <c r="D521" s="21" t="s">
        <v>782</v>
      </c>
      <c r="E521" s="21" t="s">
        <v>783</v>
      </c>
      <c r="F521" s="21">
        <v>365</v>
      </c>
      <c r="G521" s="21">
        <v>2.3608196164383601E-4</v>
      </c>
      <c r="H521" s="21">
        <v>1195.6405870000001</v>
      </c>
      <c r="I521" s="21">
        <v>1669.639645</v>
      </c>
      <c r="J521" s="21">
        <v>1.4139695493624701E-4</v>
      </c>
      <c r="K521" s="21">
        <v>1.9745228140522801E-4</v>
      </c>
      <c r="L521" s="21">
        <v>817.57047920000002</v>
      </c>
      <c r="M521" s="21" t="s">
        <v>314</v>
      </c>
      <c r="N521" s="21" t="e">
        <v>#N/A</v>
      </c>
      <c r="O521" s="21">
        <v>1195640.5870000001</v>
      </c>
      <c r="P521" s="21">
        <v>1669639.645</v>
      </c>
      <c r="Q521" s="21">
        <v>817570.47919999994</v>
      </c>
    </row>
    <row r="522" spans="1:17" x14ac:dyDescent="0.35">
      <c r="A522" s="21" t="s">
        <v>1177</v>
      </c>
      <c r="B522" s="21">
        <v>2022</v>
      </c>
      <c r="C522" s="21">
        <v>110009900884</v>
      </c>
      <c r="D522" s="21" t="s">
        <v>782</v>
      </c>
      <c r="E522" s="21" t="s">
        <v>783</v>
      </c>
      <c r="F522" s="21">
        <v>365</v>
      </c>
      <c r="G522" s="21">
        <v>2.7088985753424702E-4</v>
      </c>
      <c r="H522" s="21">
        <v>1195.6405870000001</v>
      </c>
      <c r="I522" s="21">
        <v>1669.639645</v>
      </c>
      <c r="J522" s="21">
        <v>1.6224450488191801E-4</v>
      </c>
      <c r="K522" s="21">
        <v>2.26564621910285E-4</v>
      </c>
      <c r="L522" s="21">
        <v>817.57047920000002</v>
      </c>
      <c r="M522" s="21" t="s">
        <v>314</v>
      </c>
      <c r="N522" s="21" t="e">
        <v>#N/A</v>
      </c>
      <c r="O522" s="21">
        <v>1195640.5870000001</v>
      </c>
      <c r="P522" s="21">
        <v>1669639.645</v>
      </c>
      <c r="Q522" s="21">
        <v>817570.47919999994</v>
      </c>
    </row>
    <row r="523" spans="1:17" x14ac:dyDescent="0.35">
      <c r="A523" s="21" t="s">
        <v>1177</v>
      </c>
      <c r="B523" s="21">
        <v>2023</v>
      </c>
      <c r="C523" s="21">
        <v>110009900884</v>
      </c>
      <c r="D523" s="21" t="s">
        <v>782</v>
      </c>
      <c r="E523" s="21" t="s">
        <v>783</v>
      </c>
      <c r="F523" s="21">
        <v>365</v>
      </c>
      <c r="G523" s="21">
        <v>2.43468830136986E-4</v>
      </c>
      <c r="H523" s="21">
        <v>1195.6405870000001</v>
      </c>
      <c r="I523" s="21">
        <v>1669.639645</v>
      </c>
      <c r="J523" s="21">
        <v>1.45821184149581E-4</v>
      </c>
      <c r="K523" s="21">
        <v>2.0363044947134E-4</v>
      </c>
      <c r="L523" s="21">
        <v>817.57047920000002</v>
      </c>
      <c r="M523" s="21" t="s">
        <v>314</v>
      </c>
      <c r="N523" s="21" t="e">
        <v>#N/A</v>
      </c>
      <c r="O523" s="21">
        <v>1195640.5870000001</v>
      </c>
      <c r="P523" s="21">
        <v>1669639.645</v>
      </c>
      <c r="Q523" s="21">
        <v>817570.47919999994</v>
      </c>
    </row>
    <row r="524" spans="1:17" x14ac:dyDescent="0.35">
      <c r="A524" s="21" t="s">
        <v>1177</v>
      </c>
      <c r="B524" s="21">
        <v>2019</v>
      </c>
      <c r="C524" s="21">
        <v>110000410957</v>
      </c>
      <c r="D524" s="21" t="s">
        <v>641</v>
      </c>
      <c r="E524" s="21" t="s">
        <v>642</v>
      </c>
      <c r="F524" s="21">
        <v>365</v>
      </c>
      <c r="G524" s="21">
        <v>4.24148136986301E-4</v>
      </c>
      <c r="H524" s="21">
        <v>1.053553924</v>
      </c>
      <c r="I524" s="21">
        <v>1.053553924</v>
      </c>
      <c r="J524" s="21">
        <v>0.40258797136453101</v>
      </c>
      <c r="K524" s="21">
        <v>0.40258797136453101</v>
      </c>
      <c r="L524" s="21">
        <v>1.053553924</v>
      </c>
      <c r="M524" s="21" t="s">
        <v>314</v>
      </c>
      <c r="N524" s="21" t="e">
        <v>#N/A</v>
      </c>
      <c r="O524" s="21">
        <v>1053.5539240000001</v>
      </c>
      <c r="P524" s="21">
        <v>1053.5539240000001</v>
      </c>
      <c r="Q524" s="21">
        <v>1053.5539240000001</v>
      </c>
    </row>
    <row r="525" spans="1:17" x14ac:dyDescent="0.35">
      <c r="A525" s="21" t="s">
        <v>1177</v>
      </c>
      <c r="B525" s="21">
        <v>2020</v>
      </c>
      <c r="C525" s="21">
        <v>110000410957</v>
      </c>
      <c r="D525" s="21" t="s">
        <v>641</v>
      </c>
      <c r="E525" s="21" t="s">
        <v>642</v>
      </c>
      <c r="F525" s="21">
        <v>365</v>
      </c>
      <c r="G525" s="21">
        <v>5.3608562465753398E-4</v>
      </c>
      <c r="H525" s="21">
        <v>1.053553924</v>
      </c>
      <c r="I525" s="21">
        <v>1.053553924</v>
      </c>
      <c r="J525" s="21">
        <v>0.508835488</v>
      </c>
      <c r="K525" s="21">
        <v>0.508835488</v>
      </c>
      <c r="L525" s="21">
        <v>1.053553924</v>
      </c>
      <c r="M525" s="21" t="s">
        <v>314</v>
      </c>
      <c r="N525" s="21" t="e">
        <v>#N/A</v>
      </c>
      <c r="O525" s="21">
        <v>1053.5539240000001</v>
      </c>
      <c r="P525" s="21">
        <v>1053.5539240000001</v>
      </c>
      <c r="Q525" s="21">
        <v>1053.5539240000001</v>
      </c>
    </row>
    <row r="526" spans="1:17" x14ac:dyDescent="0.35">
      <c r="A526" s="21" t="s">
        <v>1177</v>
      </c>
      <c r="B526" s="21">
        <v>2021</v>
      </c>
      <c r="C526" s="21">
        <v>110000410957</v>
      </c>
      <c r="D526" s="21" t="s">
        <v>641</v>
      </c>
      <c r="E526" s="21" t="s">
        <v>642</v>
      </c>
      <c r="F526" s="21">
        <v>365</v>
      </c>
      <c r="G526" s="21">
        <v>5.6763593150684901E-4</v>
      </c>
      <c r="H526" s="21">
        <v>1.053553924</v>
      </c>
      <c r="I526" s="21">
        <v>1.053553924</v>
      </c>
      <c r="J526" s="21">
        <v>0.53878203913068001</v>
      </c>
      <c r="K526" s="21">
        <v>0.53878203913068001</v>
      </c>
      <c r="L526" s="21">
        <v>1.053553924</v>
      </c>
      <c r="M526" s="21" t="s">
        <v>314</v>
      </c>
      <c r="N526" s="21" t="e">
        <v>#N/A</v>
      </c>
      <c r="O526" s="21">
        <v>1053.5539240000001</v>
      </c>
      <c r="P526" s="21">
        <v>1053.5539240000001</v>
      </c>
      <c r="Q526" s="21">
        <v>1053.5539240000001</v>
      </c>
    </row>
    <row r="527" spans="1:17" x14ac:dyDescent="0.35">
      <c r="A527" s="21" t="s">
        <v>1177</v>
      </c>
      <c r="B527" s="21">
        <v>2022</v>
      </c>
      <c r="C527" s="21">
        <v>110000410957</v>
      </c>
      <c r="D527" s="21" t="s">
        <v>641</v>
      </c>
      <c r="E527" s="21" t="s">
        <v>642</v>
      </c>
      <c r="F527" s="21">
        <v>365</v>
      </c>
      <c r="G527" s="21">
        <v>5.9177178904109597E-4</v>
      </c>
      <c r="H527" s="21">
        <v>1.053553924</v>
      </c>
      <c r="I527" s="21">
        <v>1.053553924</v>
      </c>
      <c r="J527" s="21">
        <v>0.56169103029328704</v>
      </c>
      <c r="K527" s="21">
        <v>0.56169103029328704</v>
      </c>
      <c r="L527" s="21">
        <v>1.053553924</v>
      </c>
      <c r="M527" s="21" t="s">
        <v>314</v>
      </c>
      <c r="N527" s="21" t="e">
        <v>#N/A</v>
      </c>
      <c r="O527" s="21">
        <v>1053.5539240000001</v>
      </c>
      <c r="P527" s="21">
        <v>1053.5539240000001</v>
      </c>
      <c r="Q527" s="21">
        <v>1053.5539240000001</v>
      </c>
    </row>
    <row r="528" spans="1:17" x14ac:dyDescent="0.35">
      <c r="A528" s="21" t="s">
        <v>1177</v>
      </c>
      <c r="B528" s="21">
        <v>2023</v>
      </c>
      <c r="C528" s="21">
        <v>110000410957</v>
      </c>
      <c r="D528" s="21" t="s">
        <v>641</v>
      </c>
      <c r="E528" s="21" t="s">
        <v>642</v>
      </c>
      <c r="F528" s="21">
        <v>365</v>
      </c>
      <c r="G528" s="21">
        <v>5.2686681643835602E-4</v>
      </c>
      <c r="H528" s="21">
        <v>1.053553924</v>
      </c>
      <c r="I528" s="21">
        <v>1.053553924</v>
      </c>
      <c r="J528" s="21">
        <v>0.50008528698560994</v>
      </c>
      <c r="K528" s="21">
        <v>0.50008528698560994</v>
      </c>
      <c r="L528" s="21">
        <v>1.053553924</v>
      </c>
      <c r="M528" s="21" t="s">
        <v>314</v>
      </c>
      <c r="N528" s="21" t="e">
        <v>#N/A</v>
      </c>
      <c r="O528" s="21">
        <v>1053.5539240000001</v>
      </c>
      <c r="P528" s="21">
        <v>1053.5539240000001</v>
      </c>
      <c r="Q528" s="21">
        <v>1053.5539240000001</v>
      </c>
    </row>
    <row r="529" spans="1:17" x14ac:dyDescent="0.35">
      <c r="A529" s="21" t="s">
        <v>1177</v>
      </c>
      <c r="B529" s="21">
        <v>2020</v>
      </c>
      <c r="C529" s="21">
        <v>110000410190</v>
      </c>
      <c r="D529" s="21" t="s">
        <v>701</v>
      </c>
      <c r="E529" s="21" t="s">
        <v>702</v>
      </c>
      <c r="F529" s="21">
        <v>365</v>
      </c>
      <c r="G529" s="21">
        <v>1.02459432876712E-4</v>
      </c>
      <c r="H529" s="21">
        <v>545.55012220000003</v>
      </c>
      <c r="I529" s="21">
        <v>889.61694230000001</v>
      </c>
      <c r="J529" s="21">
        <v>1.15172528764814E-4</v>
      </c>
      <c r="K529" s="21">
        <v>1.8780938488938801E-4</v>
      </c>
      <c r="L529" s="21">
        <v>362.88101449999999</v>
      </c>
      <c r="M529" s="21" t="s">
        <v>314</v>
      </c>
      <c r="N529" s="21" t="e">
        <v>#N/A</v>
      </c>
      <c r="O529" s="21">
        <v>545550.12219999998</v>
      </c>
      <c r="P529" s="21">
        <v>889616.9423</v>
      </c>
      <c r="Q529" s="21">
        <v>362881.01449999999</v>
      </c>
    </row>
    <row r="530" spans="1:17" x14ac:dyDescent="0.35">
      <c r="A530" s="21" t="s">
        <v>1177</v>
      </c>
      <c r="B530" s="21">
        <v>2021</v>
      </c>
      <c r="C530" s="21">
        <v>110000410190</v>
      </c>
      <c r="D530" s="21" t="s">
        <v>701</v>
      </c>
      <c r="E530" s="21" t="s">
        <v>702</v>
      </c>
      <c r="F530" s="21">
        <v>365</v>
      </c>
      <c r="G530" s="21">
        <v>1.00255835616438E-4</v>
      </c>
      <c r="H530" s="21">
        <v>545.55012220000003</v>
      </c>
      <c r="I530" s="21">
        <v>889.61694230000001</v>
      </c>
      <c r="J530" s="21">
        <v>1.1269551067365999E-4</v>
      </c>
      <c r="K530" s="21">
        <v>1.8377016434740001E-4</v>
      </c>
      <c r="L530" s="21">
        <v>362.88101449999999</v>
      </c>
      <c r="M530" s="21" t="s">
        <v>314</v>
      </c>
      <c r="N530" s="21" t="e">
        <v>#N/A</v>
      </c>
      <c r="O530" s="21">
        <v>545550.12219999998</v>
      </c>
      <c r="P530" s="21">
        <v>889616.9423</v>
      </c>
      <c r="Q530" s="21">
        <v>362881.01449999999</v>
      </c>
    </row>
    <row r="531" spans="1:17" x14ac:dyDescent="0.35">
      <c r="A531" s="21" t="s">
        <v>1177</v>
      </c>
      <c r="B531" s="21">
        <v>2022</v>
      </c>
      <c r="C531" s="21">
        <v>110000410190</v>
      </c>
      <c r="D531" s="21" t="s">
        <v>701</v>
      </c>
      <c r="E531" s="21" t="s">
        <v>702</v>
      </c>
      <c r="F531" s="21">
        <v>365</v>
      </c>
      <c r="G531" s="21">
        <v>1.57993490739726E-2</v>
      </c>
      <c r="H531" s="21">
        <v>545.55012220000003</v>
      </c>
      <c r="I531" s="21">
        <v>889.61694230000001</v>
      </c>
      <c r="J531" s="21">
        <v>1.77597214292314E-2</v>
      </c>
      <c r="K531" s="21">
        <v>2.8960399000000001E-2</v>
      </c>
      <c r="L531" s="21">
        <v>362.88101449999999</v>
      </c>
      <c r="M531" s="21" t="s">
        <v>314</v>
      </c>
      <c r="N531" s="21" t="e">
        <v>#N/A</v>
      </c>
      <c r="O531" s="21">
        <v>545550.12219999998</v>
      </c>
      <c r="P531" s="21">
        <v>889616.9423</v>
      </c>
      <c r="Q531" s="21">
        <v>362881.01449999999</v>
      </c>
    </row>
    <row r="532" spans="1:17" x14ac:dyDescent="0.35">
      <c r="A532" s="21" t="s">
        <v>1177</v>
      </c>
      <c r="B532" s="21">
        <v>2023</v>
      </c>
      <c r="C532" s="21">
        <v>110000410190</v>
      </c>
      <c r="D532" s="21" t="s">
        <v>701</v>
      </c>
      <c r="E532" s="21" t="s">
        <v>702</v>
      </c>
      <c r="F532" s="21">
        <v>365</v>
      </c>
      <c r="G532" s="21">
        <v>1.06581969863014E-4</v>
      </c>
      <c r="H532" s="21">
        <v>545.55012220000003</v>
      </c>
      <c r="I532" s="21">
        <v>889.61694230000001</v>
      </c>
      <c r="J532" s="21">
        <v>1.1980658730201201E-4</v>
      </c>
      <c r="K532" s="21">
        <v>1.95366045255766E-4</v>
      </c>
      <c r="L532" s="21">
        <v>362.88101449999999</v>
      </c>
      <c r="M532" s="21" t="s">
        <v>314</v>
      </c>
      <c r="N532" s="21" t="e">
        <v>#N/A</v>
      </c>
      <c r="O532" s="21">
        <v>545550.12219999998</v>
      </c>
      <c r="P532" s="21">
        <v>889616.9423</v>
      </c>
      <c r="Q532" s="21">
        <v>362881.01449999999</v>
      </c>
    </row>
    <row r="533" spans="1:17" x14ac:dyDescent="0.35">
      <c r="A533" s="21" t="s">
        <v>1177</v>
      </c>
      <c r="B533" s="21">
        <v>2021</v>
      </c>
      <c r="C533" s="21">
        <v>110009900679</v>
      </c>
      <c r="D533" s="21" t="s">
        <v>753</v>
      </c>
      <c r="E533" s="21" t="s">
        <v>754</v>
      </c>
      <c r="F533" s="21">
        <v>365</v>
      </c>
      <c r="G533" s="21">
        <v>2.0350856164383599E-4</v>
      </c>
      <c r="H533" s="21">
        <v>97.924205380000004</v>
      </c>
      <c r="I533" s="21">
        <v>157.22332560000001</v>
      </c>
      <c r="J533" s="21">
        <v>1.2943919999999999E-3</v>
      </c>
      <c r="K533" s="21">
        <v>2.078225E-3</v>
      </c>
      <c r="L533" s="21">
        <v>61.314387719999999</v>
      </c>
      <c r="M533" s="21" t="s">
        <v>314</v>
      </c>
      <c r="N533" s="21" t="e">
        <v>#N/A</v>
      </c>
      <c r="O533" s="21">
        <v>97924.205379999999</v>
      </c>
      <c r="P533" s="21">
        <v>157223.32560000001</v>
      </c>
      <c r="Q533" s="21">
        <v>61314.387719999999</v>
      </c>
    </row>
    <row r="534" spans="1:17" x14ac:dyDescent="0.35">
      <c r="A534" s="21" t="s">
        <v>1177</v>
      </c>
      <c r="B534" s="21">
        <v>2022</v>
      </c>
      <c r="C534" s="21">
        <v>110009900679</v>
      </c>
      <c r="D534" s="21" t="s">
        <v>753</v>
      </c>
      <c r="E534" s="21" t="s">
        <v>754</v>
      </c>
      <c r="F534" s="21">
        <v>365</v>
      </c>
      <c r="G534" s="21">
        <v>1.93382863013699E-4</v>
      </c>
      <c r="H534" s="21">
        <v>97.924205380000004</v>
      </c>
      <c r="I534" s="21">
        <v>157.22332560000001</v>
      </c>
      <c r="J534" s="21">
        <v>1.229988E-3</v>
      </c>
      <c r="K534" s="21">
        <v>1.9748220000000002E-3</v>
      </c>
      <c r="L534" s="21">
        <v>61.314387719999999</v>
      </c>
      <c r="M534" s="21" t="s">
        <v>314</v>
      </c>
      <c r="N534" s="21" t="e">
        <v>#N/A</v>
      </c>
      <c r="O534" s="21">
        <v>97924.205379999999</v>
      </c>
      <c r="P534" s="21">
        <v>157223.32560000001</v>
      </c>
      <c r="Q534" s="21">
        <v>61314.387719999999</v>
      </c>
    </row>
    <row r="535" spans="1:17" x14ac:dyDescent="0.35">
      <c r="A535" s="21" t="s">
        <v>1177</v>
      </c>
      <c r="B535" s="21">
        <v>2023</v>
      </c>
      <c r="C535" s="21">
        <v>110009900679</v>
      </c>
      <c r="D535" s="21" t="s">
        <v>753</v>
      </c>
      <c r="E535" s="21" t="s">
        <v>754</v>
      </c>
      <c r="F535" s="21">
        <v>365</v>
      </c>
      <c r="G535" s="21">
        <v>2.1538205479452099E-4</v>
      </c>
      <c r="H535" s="21">
        <v>97.924205380000004</v>
      </c>
      <c r="I535" s="21">
        <v>157.22332560000001</v>
      </c>
      <c r="J535" s="21">
        <v>1.369912E-3</v>
      </c>
      <c r="K535" s="21">
        <v>2.199477E-3</v>
      </c>
      <c r="L535" s="21">
        <v>61.314387719999999</v>
      </c>
      <c r="M535" s="21" t="s">
        <v>314</v>
      </c>
      <c r="N535" s="21" t="e">
        <v>#N/A</v>
      </c>
      <c r="O535" s="21">
        <v>97924.205379999999</v>
      </c>
      <c r="P535" s="21">
        <v>157223.32560000001</v>
      </c>
      <c r="Q535" s="21">
        <v>61314.387719999999</v>
      </c>
    </row>
    <row r="536" spans="1:17" x14ac:dyDescent="0.35">
      <c r="A536" s="21" t="s">
        <v>1177</v>
      </c>
      <c r="B536" s="21">
        <v>2020</v>
      </c>
      <c r="C536" s="21">
        <v>110056966699</v>
      </c>
      <c r="D536" s="21" t="s">
        <v>826</v>
      </c>
      <c r="E536" s="21" t="s">
        <v>827</v>
      </c>
      <c r="F536" s="21">
        <v>365</v>
      </c>
      <c r="G536" s="21">
        <v>1.26632876712329E-8</v>
      </c>
      <c r="H536" s="21">
        <v>247.61369189999999</v>
      </c>
      <c r="I536" s="21">
        <v>380.0840996</v>
      </c>
      <c r="J536" s="21">
        <v>3.3317067682020101E-8</v>
      </c>
      <c r="K536" s="21">
        <v>5.11413063391786E-8</v>
      </c>
      <c r="L536" s="21">
        <v>160.18746669999999</v>
      </c>
      <c r="M536" s="21" t="s">
        <v>314</v>
      </c>
      <c r="N536" s="21" t="e">
        <v>#N/A</v>
      </c>
      <c r="O536" s="21">
        <v>247613.69190000001</v>
      </c>
      <c r="P536" s="21">
        <v>380084.09960000002</v>
      </c>
      <c r="Q536" s="21">
        <v>160187.46669999999</v>
      </c>
    </row>
    <row r="537" spans="1:17" x14ac:dyDescent="0.35">
      <c r="A537" s="21" t="s">
        <v>1177</v>
      </c>
      <c r="B537" s="21">
        <v>2022</v>
      </c>
      <c r="C537" s="21">
        <v>110056966699</v>
      </c>
      <c r="D537" s="21" t="s">
        <v>826</v>
      </c>
      <c r="E537" s="21" t="s">
        <v>827</v>
      </c>
      <c r="F537" s="21">
        <v>365</v>
      </c>
      <c r="G537" s="21">
        <v>8.8643013698630104E-9</v>
      </c>
      <c r="H537" s="21">
        <v>247.61369189999999</v>
      </c>
      <c r="I537" s="21">
        <v>380.0840996</v>
      </c>
      <c r="J537" s="21">
        <v>2.33219473774141E-8</v>
      </c>
      <c r="K537" s="21">
        <v>3.5798914437425E-8</v>
      </c>
      <c r="L537" s="21">
        <v>160.18746669999999</v>
      </c>
      <c r="M537" s="21" t="s">
        <v>314</v>
      </c>
      <c r="N537" s="21" t="e">
        <v>#N/A</v>
      </c>
      <c r="O537" s="21">
        <v>247613.69190000001</v>
      </c>
      <c r="P537" s="21">
        <v>380084.09960000002</v>
      </c>
      <c r="Q537" s="21">
        <v>160187.46669999999</v>
      </c>
    </row>
    <row r="538" spans="1:17" x14ac:dyDescent="0.35">
      <c r="A538" s="21" t="s">
        <v>1177</v>
      </c>
      <c r="B538" s="21">
        <v>2023</v>
      </c>
      <c r="C538" s="21">
        <v>110056966699</v>
      </c>
      <c r="D538" s="21" t="s">
        <v>826</v>
      </c>
      <c r="E538" s="21" t="s">
        <v>827</v>
      </c>
      <c r="F538" s="21">
        <v>365</v>
      </c>
      <c r="G538" s="21">
        <v>1.2306602739726E-8</v>
      </c>
      <c r="H538" s="21">
        <v>247.61369189999999</v>
      </c>
      <c r="I538" s="21">
        <v>380.0840996</v>
      </c>
      <c r="J538" s="21">
        <v>3.2378630815331299E-8</v>
      </c>
      <c r="K538" s="21">
        <v>4.9700816805785199E-8</v>
      </c>
      <c r="L538" s="21">
        <v>160.18746669999999</v>
      </c>
      <c r="M538" s="21" t="s">
        <v>314</v>
      </c>
      <c r="N538" s="21" t="e">
        <v>#N/A</v>
      </c>
      <c r="O538" s="21">
        <v>247613.69190000001</v>
      </c>
      <c r="P538" s="21">
        <v>380084.09960000002</v>
      </c>
      <c r="Q538" s="21">
        <v>160187.46669999999</v>
      </c>
    </row>
    <row r="539" spans="1:17" x14ac:dyDescent="0.35">
      <c r="A539" s="21" t="s">
        <v>1177</v>
      </c>
      <c r="B539" s="21">
        <v>2021</v>
      </c>
      <c r="C539" s="21">
        <v>110006040989</v>
      </c>
      <c r="D539" s="21" t="s">
        <v>720</v>
      </c>
      <c r="E539" s="21" t="s">
        <v>721</v>
      </c>
      <c r="F539" s="21">
        <v>365</v>
      </c>
      <c r="G539" s="21">
        <v>2.3081239999999999E-3</v>
      </c>
      <c r="H539" s="21">
        <v>250.8117359</v>
      </c>
      <c r="I539" s="21">
        <v>389.14392309999999</v>
      </c>
      <c r="J539" s="21">
        <v>5.9312870000000004E-3</v>
      </c>
      <c r="K539" s="21">
        <v>9.2026160000000003E-3</v>
      </c>
      <c r="L539" s="21">
        <v>162.3296709</v>
      </c>
      <c r="M539" s="21" t="s">
        <v>314</v>
      </c>
      <c r="N539" s="21" t="e">
        <v>#N/A</v>
      </c>
      <c r="O539" s="21">
        <v>250811.7359</v>
      </c>
      <c r="P539" s="21">
        <v>389143.92310000001</v>
      </c>
      <c r="Q539" s="21">
        <v>162329.6709</v>
      </c>
    </row>
    <row r="540" spans="1:17" x14ac:dyDescent="0.35">
      <c r="A540" s="21" t="s">
        <v>1177</v>
      </c>
      <c r="B540" s="21">
        <v>2022</v>
      </c>
      <c r="C540" s="21">
        <v>110006040989</v>
      </c>
      <c r="D540" s="21" t="s">
        <v>720</v>
      </c>
      <c r="E540" s="21" t="s">
        <v>721</v>
      </c>
      <c r="F540" s="21">
        <v>365</v>
      </c>
      <c r="G540" s="21">
        <v>2.396268E-3</v>
      </c>
      <c r="H540" s="21">
        <v>250.8117359</v>
      </c>
      <c r="I540" s="21">
        <v>389.14392309999999</v>
      </c>
      <c r="J540" s="21">
        <v>6.1577940000000003E-3</v>
      </c>
      <c r="K540" s="21">
        <v>9.5540499999999997E-3</v>
      </c>
      <c r="L540" s="21">
        <v>162.3296709</v>
      </c>
      <c r="M540" s="21" t="s">
        <v>314</v>
      </c>
      <c r="N540" s="21" t="e">
        <v>#N/A</v>
      </c>
      <c r="O540" s="21">
        <v>250811.7359</v>
      </c>
      <c r="P540" s="21">
        <v>389143.92310000001</v>
      </c>
      <c r="Q540" s="21">
        <v>162329.6709</v>
      </c>
    </row>
    <row r="541" spans="1:17" x14ac:dyDescent="0.35">
      <c r="A541" s="21" t="s">
        <v>1177</v>
      </c>
      <c r="B541" s="21">
        <v>2023</v>
      </c>
      <c r="C541" s="21">
        <v>110006040989</v>
      </c>
      <c r="D541" s="21" t="s">
        <v>720</v>
      </c>
      <c r="E541" s="21" t="s">
        <v>721</v>
      </c>
      <c r="F541" s="21">
        <v>365</v>
      </c>
      <c r="G541" s="21">
        <v>2.4772570000000001E-3</v>
      </c>
      <c r="H541" s="21">
        <v>250.8117359</v>
      </c>
      <c r="I541" s="21">
        <v>389.14392309999999</v>
      </c>
      <c r="J541" s="21">
        <v>6.3659140000000003E-3</v>
      </c>
      <c r="K541" s="21">
        <v>9.8769559999999992E-3</v>
      </c>
      <c r="L541" s="21">
        <v>162.3296709</v>
      </c>
      <c r="M541" s="21" t="s">
        <v>314</v>
      </c>
      <c r="N541" s="21" t="e">
        <v>#N/A</v>
      </c>
      <c r="O541" s="21">
        <v>250811.7359</v>
      </c>
      <c r="P541" s="21">
        <v>389143.92310000001</v>
      </c>
      <c r="Q541" s="21">
        <v>162329.6709</v>
      </c>
    </row>
    <row r="542" spans="1:17" x14ac:dyDescent="0.35">
      <c r="A542" s="21" t="s">
        <v>1177</v>
      </c>
      <c r="B542" s="21">
        <v>2019</v>
      </c>
      <c r="C542" s="21">
        <v>110009900312</v>
      </c>
      <c r="D542" s="21" t="s">
        <v>652</v>
      </c>
      <c r="E542" s="21" t="s">
        <v>653</v>
      </c>
      <c r="F542" s="21">
        <v>365</v>
      </c>
      <c r="G542" s="21">
        <v>8.2191534246575293E-6</v>
      </c>
      <c r="H542" s="21">
        <v>8.8019559999999997E-2</v>
      </c>
      <c r="I542" s="21">
        <v>9.2222325999999993E-2</v>
      </c>
      <c r="J542" s="21">
        <v>8.9123250000000001E-2</v>
      </c>
      <c r="K542" s="21">
        <v>9.3378715000000001E-2</v>
      </c>
      <c r="L542" s="21">
        <v>4.3054782E-2</v>
      </c>
      <c r="M542" s="21" t="s">
        <v>314</v>
      </c>
      <c r="N542" s="21" t="e">
        <v>#N/A</v>
      </c>
      <c r="O542" s="21">
        <v>88.019559999999998</v>
      </c>
      <c r="P542" s="21">
        <v>92.222325999999995</v>
      </c>
      <c r="Q542" s="21">
        <v>43.054782000000003</v>
      </c>
    </row>
    <row r="543" spans="1:17" x14ac:dyDescent="0.35">
      <c r="A543" s="21" t="s">
        <v>1177</v>
      </c>
      <c r="B543" s="21">
        <v>2020</v>
      </c>
      <c r="C543" s="21">
        <v>110009900312</v>
      </c>
      <c r="D543" s="21" t="s">
        <v>652</v>
      </c>
      <c r="E543" s="21" t="s">
        <v>653</v>
      </c>
      <c r="F543" s="21">
        <v>365</v>
      </c>
      <c r="G543" s="21">
        <v>1.0404742465753399E-5</v>
      </c>
      <c r="H543" s="21">
        <v>8.8019559999999997E-2</v>
      </c>
      <c r="I543" s="21">
        <v>9.2222325999999993E-2</v>
      </c>
      <c r="J543" s="21">
        <v>0.112822381705634</v>
      </c>
      <c r="K543" s="21">
        <v>0.118209435104577</v>
      </c>
      <c r="L543" s="21">
        <v>4.3054782E-2</v>
      </c>
      <c r="M543" s="21" t="s">
        <v>314</v>
      </c>
      <c r="N543" s="21" t="e">
        <v>#N/A</v>
      </c>
      <c r="O543" s="21">
        <v>88.019559999999998</v>
      </c>
      <c r="P543" s="21">
        <v>92.222325999999995</v>
      </c>
      <c r="Q543" s="21">
        <v>43.054782000000003</v>
      </c>
    </row>
    <row r="544" spans="1:17" x14ac:dyDescent="0.35">
      <c r="A544" s="21" t="s">
        <v>1177</v>
      </c>
      <c r="B544" s="21">
        <v>2021</v>
      </c>
      <c r="C544" s="21">
        <v>110009900312</v>
      </c>
      <c r="D544" s="21" t="s">
        <v>652</v>
      </c>
      <c r="E544" s="21" t="s">
        <v>653</v>
      </c>
      <c r="F544" s="21">
        <v>365</v>
      </c>
      <c r="G544" s="21">
        <v>1.10354191780822E-5</v>
      </c>
      <c r="H544" s="21">
        <v>8.8019559999999997E-2</v>
      </c>
      <c r="I544" s="21">
        <v>9.2222325999999993E-2</v>
      </c>
      <c r="J544" s="21">
        <v>0.11966103715582101</v>
      </c>
      <c r="K544" s="21">
        <v>0.125374623300573</v>
      </c>
      <c r="L544" s="21">
        <v>4.3054782E-2</v>
      </c>
      <c r="M544" s="21" t="s">
        <v>314</v>
      </c>
      <c r="N544" s="21" t="e">
        <v>#N/A</v>
      </c>
      <c r="O544" s="21">
        <v>88.019559999999998</v>
      </c>
      <c r="P544" s="21">
        <v>92.222325999999995</v>
      </c>
      <c r="Q544" s="21">
        <v>43.054782000000003</v>
      </c>
    </row>
    <row r="545" spans="1:17" x14ac:dyDescent="0.35">
      <c r="A545" s="21" t="s">
        <v>1177</v>
      </c>
      <c r="B545" s="21">
        <v>2022</v>
      </c>
      <c r="C545" s="21">
        <v>110009900312</v>
      </c>
      <c r="D545" s="21" t="s">
        <v>652</v>
      </c>
      <c r="E545" s="21" t="s">
        <v>653</v>
      </c>
      <c r="F545" s="21">
        <v>365</v>
      </c>
      <c r="G545" s="21">
        <v>6.9301808219178101E-6</v>
      </c>
      <c r="H545" s="21">
        <v>8.8019559999999997E-2</v>
      </c>
      <c r="I545" s="21">
        <v>9.2222325999999993E-2</v>
      </c>
      <c r="J545" s="21">
        <v>7.5146454000000001E-2</v>
      </c>
      <c r="K545" s="21">
        <v>7.8734553999999998E-2</v>
      </c>
      <c r="L545" s="21">
        <v>4.3054782E-2</v>
      </c>
      <c r="M545" s="21" t="s">
        <v>314</v>
      </c>
      <c r="N545" s="21" t="e">
        <v>#N/A</v>
      </c>
      <c r="O545" s="21">
        <v>88.019559999999998</v>
      </c>
      <c r="P545" s="21">
        <v>92.222325999999995</v>
      </c>
      <c r="Q545" s="21">
        <v>43.054782000000003</v>
      </c>
    </row>
    <row r="546" spans="1:17" x14ac:dyDescent="0.35">
      <c r="A546" s="21" t="s">
        <v>1177</v>
      </c>
      <c r="B546" s="21">
        <v>2023</v>
      </c>
      <c r="C546" s="21">
        <v>110009900312</v>
      </c>
      <c r="D546" s="21" t="s">
        <v>652</v>
      </c>
      <c r="E546" s="21" t="s">
        <v>653</v>
      </c>
      <c r="F546" s="21">
        <v>365</v>
      </c>
      <c r="G546" s="21">
        <v>9.0418547945205499E-6</v>
      </c>
      <c r="H546" s="21">
        <v>8.8019559999999997E-2</v>
      </c>
      <c r="I546" s="21">
        <v>9.2222325999999993E-2</v>
      </c>
      <c r="J546" s="21">
        <v>9.8044097999999996E-2</v>
      </c>
      <c r="K546" s="21">
        <v>0.10272551685694099</v>
      </c>
      <c r="L546" s="21">
        <v>4.3054782E-2</v>
      </c>
      <c r="M546" s="21" t="s">
        <v>314</v>
      </c>
      <c r="N546" s="21" t="e">
        <v>#N/A</v>
      </c>
      <c r="O546" s="21">
        <v>88.019559999999998</v>
      </c>
      <c r="P546" s="21">
        <v>92.222325999999995</v>
      </c>
      <c r="Q546" s="21">
        <v>43.054782000000003</v>
      </c>
    </row>
    <row r="547" spans="1:17" x14ac:dyDescent="0.35">
      <c r="A547" s="21" t="s">
        <v>1177</v>
      </c>
      <c r="B547" s="21">
        <v>2019</v>
      </c>
      <c r="C547" s="21">
        <v>110001301074</v>
      </c>
      <c r="D547" s="21" t="s">
        <v>745</v>
      </c>
      <c r="E547" s="21" t="s">
        <v>746</v>
      </c>
      <c r="F547" s="21">
        <v>365</v>
      </c>
      <c r="G547" s="21">
        <v>1.93408315068493E-4</v>
      </c>
      <c r="H547" s="21">
        <v>114.0366748</v>
      </c>
      <c r="I547" s="21">
        <v>157.15597600000001</v>
      </c>
      <c r="J547" s="21">
        <v>1.2306769999999999E-3</v>
      </c>
      <c r="K547" s="21">
        <v>1.696019E-3</v>
      </c>
      <c r="L547" s="21">
        <v>71.786953479999994</v>
      </c>
      <c r="M547" s="21" t="s">
        <v>314</v>
      </c>
      <c r="N547" s="21" t="e">
        <v>#N/A</v>
      </c>
      <c r="O547" s="21">
        <v>114036.67479999999</v>
      </c>
      <c r="P547" s="21">
        <v>157155.976</v>
      </c>
      <c r="Q547" s="21">
        <v>71786.953479999996</v>
      </c>
    </row>
    <row r="548" spans="1:17" x14ac:dyDescent="0.35">
      <c r="A548" s="21" t="s">
        <v>1177</v>
      </c>
      <c r="B548" s="21">
        <v>2020</v>
      </c>
      <c r="C548" s="21">
        <v>110001301074</v>
      </c>
      <c r="D548" s="21" t="s">
        <v>745</v>
      </c>
      <c r="E548" s="21" t="s">
        <v>746</v>
      </c>
      <c r="F548" s="21">
        <v>365</v>
      </c>
      <c r="G548" s="21">
        <v>1.4965409315068499E-4</v>
      </c>
      <c r="H548" s="21">
        <v>114.0366748</v>
      </c>
      <c r="I548" s="21">
        <v>157.15597600000001</v>
      </c>
      <c r="J548" s="21">
        <v>9.5226473061822898E-4</v>
      </c>
      <c r="K548" s="21">
        <v>1.3123329999999999E-3</v>
      </c>
      <c r="L548" s="21">
        <v>71.786953479999994</v>
      </c>
      <c r="M548" s="21" t="s">
        <v>314</v>
      </c>
      <c r="N548" s="21" t="e">
        <v>#N/A</v>
      </c>
      <c r="O548" s="21">
        <v>114036.67479999999</v>
      </c>
      <c r="P548" s="21">
        <v>157155.976</v>
      </c>
      <c r="Q548" s="21">
        <v>71786.953479999996</v>
      </c>
    </row>
    <row r="549" spans="1:17" x14ac:dyDescent="0.35">
      <c r="A549" s="21" t="s">
        <v>1177</v>
      </c>
      <c r="B549" s="21">
        <v>2021</v>
      </c>
      <c r="C549" s="21">
        <v>110001301074</v>
      </c>
      <c r="D549" s="21" t="s">
        <v>745</v>
      </c>
      <c r="E549" s="21" t="s">
        <v>746</v>
      </c>
      <c r="F549" s="21">
        <v>365</v>
      </c>
      <c r="G549" s="21">
        <v>1.23847273972603E-4</v>
      </c>
      <c r="H549" s="21">
        <v>114.0366748</v>
      </c>
      <c r="I549" s="21">
        <v>157.15597600000001</v>
      </c>
      <c r="J549" s="21">
        <v>7.8805322664028199E-4</v>
      </c>
      <c r="K549" s="21">
        <v>1.08603E-3</v>
      </c>
      <c r="L549" s="21">
        <v>71.786953479999994</v>
      </c>
      <c r="M549" s="21" t="s">
        <v>314</v>
      </c>
      <c r="N549" s="21" t="e">
        <v>#N/A</v>
      </c>
      <c r="O549" s="21">
        <v>114036.67479999999</v>
      </c>
      <c r="P549" s="21">
        <v>157155.976</v>
      </c>
      <c r="Q549" s="21">
        <v>71786.953479999996</v>
      </c>
    </row>
    <row r="550" spans="1:17" x14ac:dyDescent="0.35">
      <c r="A550" s="21" t="s">
        <v>1177</v>
      </c>
      <c r="B550" s="21">
        <v>2022</v>
      </c>
      <c r="C550" s="21">
        <v>110001301074</v>
      </c>
      <c r="D550" s="21" t="s">
        <v>745</v>
      </c>
      <c r="E550" s="21" t="s">
        <v>746</v>
      </c>
      <c r="F550" s="21">
        <v>365</v>
      </c>
      <c r="G550" s="21">
        <v>3.3110972602739699E-5</v>
      </c>
      <c r="H550" s="21">
        <v>114.0366748</v>
      </c>
      <c r="I550" s="21">
        <v>157.15597600000001</v>
      </c>
      <c r="J550" s="21">
        <v>2.1068860023967399E-4</v>
      </c>
      <c r="K550" s="21">
        <v>2.90353718755922E-4</v>
      </c>
      <c r="L550" s="21">
        <v>71.786953479999994</v>
      </c>
      <c r="M550" s="21" t="s">
        <v>314</v>
      </c>
      <c r="N550" s="21" t="e">
        <v>#N/A</v>
      </c>
      <c r="O550" s="21">
        <v>114036.67479999999</v>
      </c>
      <c r="P550" s="21">
        <v>157155.976</v>
      </c>
      <c r="Q550" s="21">
        <v>71786.953479999996</v>
      </c>
    </row>
    <row r="551" spans="1:17" x14ac:dyDescent="0.35">
      <c r="A551" s="21" t="s">
        <v>1177</v>
      </c>
      <c r="B551" s="21">
        <v>2023</v>
      </c>
      <c r="C551" s="21">
        <v>110001301074</v>
      </c>
      <c r="D551" s="21" t="s">
        <v>745</v>
      </c>
      <c r="E551" s="21" t="s">
        <v>746</v>
      </c>
      <c r="F551" s="21">
        <v>365</v>
      </c>
      <c r="G551" s="21">
        <v>3.6665243287671199E-4</v>
      </c>
      <c r="H551" s="21">
        <v>114.0366748</v>
      </c>
      <c r="I551" s="21">
        <v>157.15597600000001</v>
      </c>
      <c r="J551" s="21">
        <v>2.3330479999999999E-3</v>
      </c>
      <c r="K551" s="21">
        <v>3.215215E-3</v>
      </c>
      <c r="L551" s="21">
        <v>71.786953479999994</v>
      </c>
      <c r="M551" s="21" t="s">
        <v>314</v>
      </c>
      <c r="N551" s="21" t="e">
        <v>#N/A</v>
      </c>
      <c r="O551" s="21">
        <v>114036.67479999999</v>
      </c>
      <c r="P551" s="21">
        <v>157155.976</v>
      </c>
      <c r="Q551" s="21">
        <v>71786.953479999996</v>
      </c>
    </row>
    <row r="552" spans="1:17" x14ac:dyDescent="0.35">
      <c r="A552" s="21" t="s">
        <v>1177</v>
      </c>
      <c r="B552" s="21">
        <v>2019</v>
      </c>
      <c r="C552" s="21">
        <v>110000412296</v>
      </c>
      <c r="D552" s="21" t="s">
        <v>680</v>
      </c>
      <c r="E552" s="21" t="s">
        <v>681</v>
      </c>
      <c r="F552" s="21">
        <v>365</v>
      </c>
      <c r="G552" s="21">
        <v>7.1509538356164404E-4</v>
      </c>
      <c r="H552" s="21">
        <v>11.894865530000001</v>
      </c>
      <c r="I552" s="21">
        <v>14.20181021</v>
      </c>
      <c r="J552" s="21">
        <v>5.0352411E-2</v>
      </c>
      <c r="K552" s="21">
        <v>6.0117987999999997E-2</v>
      </c>
      <c r="L552" s="21">
        <v>6.915207273</v>
      </c>
      <c r="M552" s="21" t="s">
        <v>314</v>
      </c>
      <c r="N552" s="21" t="e">
        <v>#N/A</v>
      </c>
      <c r="O552" s="21">
        <v>11894.865529999999</v>
      </c>
      <c r="P552" s="21">
        <v>14201.81021</v>
      </c>
      <c r="Q552" s="21">
        <v>6915.207273</v>
      </c>
    </row>
    <row r="553" spans="1:17" x14ac:dyDescent="0.35">
      <c r="A553" s="21" t="s">
        <v>1177</v>
      </c>
      <c r="B553" s="21">
        <v>2020</v>
      </c>
      <c r="C553" s="21">
        <v>110000412296</v>
      </c>
      <c r="D553" s="21" t="s">
        <v>680</v>
      </c>
      <c r="E553" s="21" t="s">
        <v>681</v>
      </c>
      <c r="F553" s="21">
        <v>365</v>
      </c>
      <c r="G553" s="21">
        <v>6.7829537808219195E-4</v>
      </c>
      <c r="H553" s="21">
        <v>11.894865530000001</v>
      </c>
      <c r="I553" s="21">
        <v>14.20181021</v>
      </c>
      <c r="J553" s="21">
        <v>4.7761192000000001E-2</v>
      </c>
      <c r="K553" s="21">
        <v>5.7024216000000003E-2</v>
      </c>
      <c r="L553" s="21">
        <v>6.915207273</v>
      </c>
      <c r="M553" s="21" t="s">
        <v>314</v>
      </c>
      <c r="N553" s="21" t="e">
        <v>#N/A</v>
      </c>
      <c r="O553" s="21">
        <v>11894.865529999999</v>
      </c>
      <c r="P553" s="21">
        <v>14201.81021</v>
      </c>
      <c r="Q553" s="21">
        <v>6915.207273</v>
      </c>
    </row>
    <row r="554" spans="1:17" x14ac:dyDescent="0.35">
      <c r="A554" s="21" t="s">
        <v>1177</v>
      </c>
      <c r="B554" s="21">
        <v>2021</v>
      </c>
      <c r="C554" s="21">
        <v>110000412296</v>
      </c>
      <c r="D554" s="21" t="s">
        <v>680</v>
      </c>
      <c r="E554" s="21" t="s">
        <v>681</v>
      </c>
      <c r="F554" s="21">
        <v>365</v>
      </c>
      <c r="G554" s="21">
        <v>7.1671951232876697E-4</v>
      </c>
      <c r="H554" s="21">
        <v>11.894865530000001</v>
      </c>
      <c r="I554" s="21">
        <v>14.20181021</v>
      </c>
      <c r="J554" s="21">
        <v>5.0466771610854201E-2</v>
      </c>
      <c r="K554" s="21">
        <v>6.0254528000000002E-2</v>
      </c>
      <c r="L554" s="21">
        <v>6.915207273</v>
      </c>
      <c r="M554" s="21" t="s">
        <v>314</v>
      </c>
      <c r="N554" s="21" t="e">
        <v>#N/A</v>
      </c>
      <c r="O554" s="21">
        <v>11894.865529999999</v>
      </c>
      <c r="P554" s="21">
        <v>14201.81021</v>
      </c>
      <c r="Q554" s="21">
        <v>6915.207273</v>
      </c>
    </row>
    <row r="555" spans="1:17" x14ac:dyDescent="0.35">
      <c r="A555" s="21" t="s">
        <v>1177</v>
      </c>
      <c r="B555" s="21">
        <v>2022</v>
      </c>
      <c r="C555" s="21">
        <v>110000412296</v>
      </c>
      <c r="D555" s="21" t="s">
        <v>680</v>
      </c>
      <c r="E555" s="21" t="s">
        <v>681</v>
      </c>
      <c r="F555" s="21">
        <v>365</v>
      </c>
      <c r="G555" s="21">
        <v>6.52677621917808E-4</v>
      </c>
      <c r="H555" s="21">
        <v>11.894865530000001</v>
      </c>
      <c r="I555" s="21">
        <v>14.20181021</v>
      </c>
      <c r="J555" s="21">
        <v>4.5957353999999999E-2</v>
      </c>
      <c r="K555" s="21">
        <v>5.4870533999999999E-2</v>
      </c>
      <c r="L555" s="21">
        <v>6.915207273</v>
      </c>
      <c r="M555" s="21" t="s">
        <v>314</v>
      </c>
      <c r="N555" s="21" t="e">
        <v>#N/A</v>
      </c>
      <c r="O555" s="21">
        <v>11894.865529999999</v>
      </c>
      <c r="P555" s="21">
        <v>14201.81021</v>
      </c>
      <c r="Q555" s="21">
        <v>6915.207273</v>
      </c>
    </row>
    <row r="556" spans="1:17" x14ac:dyDescent="0.35">
      <c r="A556" s="21" t="s">
        <v>1177</v>
      </c>
      <c r="B556" s="21">
        <v>2023</v>
      </c>
      <c r="C556" s="21">
        <v>110000412296</v>
      </c>
      <c r="D556" s="21" t="s">
        <v>680</v>
      </c>
      <c r="E556" s="21" t="s">
        <v>681</v>
      </c>
      <c r="F556" s="21">
        <v>365</v>
      </c>
      <c r="G556" s="21">
        <v>5.7755159452054796E-4</v>
      </c>
      <c r="H556" s="21">
        <v>11.894865530000001</v>
      </c>
      <c r="I556" s="21">
        <v>14.20181021</v>
      </c>
      <c r="J556" s="21">
        <v>4.0667463000000001E-2</v>
      </c>
      <c r="K556" s="21">
        <v>4.8554697000000001E-2</v>
      </c>
      <c r="L556" s="21">
        <v>6.915207273</v>
      </c>
      <c r="M556" s="21" t="s">
        <v>314</v>
      </c>
      <c r="N556" s="21" t="e">
        <v>#N/A</v>
      </c>
      <c r="O556" s="21">
        <v>11894.865529999999</v>
      </c>
      <c r="P556" s="21">
        <v>14201.81021</v>
      </c>
      <c r="Q556" s="21">
        <v>6915.207273</v>
      </c>
    </row>
    <row r="557" spans="1:17" x14ac:dyDescent="0.35">
      <c r="A557" s="21" t="s">
        <v>1175</v>
      </c>
      <c r="B557" s="21">
        <v>2022</v>
      </c>
      <c r="C557" s="21">
        <v>110009900330</v>
      </c>
      <c r="D557" s="21" t="s">
        <v>664</v>
      </c>
      <c r="E557" s="21" t="s">
        <v>665</v>
      </c>
      <c r="F557" s="21">
        <v>365</v>
      </c>
      <c r="G557" s="21">
        <v>1.3810168767123301E-4</v>
      </c>
      <c r="H557" s="21">
        <v>1.290953545</v>
      </c>
      <c r="I557" s="21">
        <v>1.5735718940000001</v>
      </c>
      <c r="J557" s="21">
        <v>8.7763189000000005E-2</v>
      </c>
      <c r="K557" s="21">
        <v>0.106976496719123</v>
      </c>
      <c r="L557" s="21">
        <v>0.79807813100000002</v>
      </c>
      <c r="M557" s="21" t="s">
        <v>314</v>
      </c>
      <c r="N557" s="21" t="e">
        <v>#N/A</v>
      </c>
      <c r="O557" s="21">
        <v>1290.9535450000001</v>
      </c>
      <c r="P557" s="21">
        <v>1573.5718939999999</v>
      </c>
      <c r="Q557" s="21">
        <v>798.07813099999998</v>
      </c>
    </row>
    <row r="558" spans="1:17" x14ac:dyDescent="0.35">
      <c r="A558" s="21" t="s">
        <v>1175</v>
      </c>
      <c r="B558" s="21">
        <v>2023</v>
      </c>
      <c r="C558" s="21">
        <v>110009900330</v>
      </c>
      <c r="D558" s="21" t="s">
        <v>664</v>
      </c>
      <c r="E558" s="21" t="s">
        <v>665</v>
      </c>
      <c r="F558" s="21">
        <v>365</v>
      </c>
      <c r="G558" s="21">
        <v>1.4413176438356199E-4</v>
      </c>
      <c r="H558" s="21">
        <v>1.290953545</v>
      </c>
      <c r="I558" s="21">
        <v>1.5735718940000001</v>
      </c>
      <c r="J558" s="21">
        <v>9.1595283999999999E-2</v>
      </c>
      <c r="K558" s="21">
        <v>0.111647522052052</v>
      </c>
      <c r="L558" s="21">
        <v>0.79807813100000002</v>
      </c>
      <c r="M558" s="21" t="s">
        <v>314</v>
      </c>
      <c r="N558" s="21" t="e">
        <v>#N/A</v>
      </c>
      <c r="O558" s="21">
        <v>1290.9535450000001</v>
      </c>
      <c r="P558" s="21">
        <v>1573.5718939999999</v>
      </c>
      <c r="Q558" s="21">
        <v>798.07813099999998</v>
      </c>
    </row>
    <row r="559" spans="1:17" x14ac:dyDescent="0.35">
      <c r="A559" s="21" t="s">
        <v>1174</v>
      </c>
      <c r="B559" s="21">
        <v>2019</v>
      </c>
      <c r="C559" s="21">
        <v>110001847761</v>
      </c>
      <c r="D559" s="21" t="s">
        <v>221</v>
      </c>
      <c r="E559" s="21" t="s">
        <v>220</v>
      </c>
      <c r="F559" s="21">
        <v>365</v>
      </c>
      <c r="G559" s="21">
        <v>9.7389983561643804E-5</v>
      </c>
      <c r="H559" s="21">
        <v>78.78728606</v>
      </c>
      <c r="I559" s="21">
        <v>114.05361720000001</v>
      </c>
      <c r="J559" s="21">
        <v>8.5389649142705003E-4</v>
      </c>
      <c r="K559" s="21">
        <v>1.2361130000000001E-3</v>
      </c>
      <c r="L559" s="21">
        <v>48.95582873</v>
      </c>
      <c r="M559" s="21" t="s">
        <v>314</v>
      </c>
      <c r="N559" s="21" t="e">
        <v>#N/A</v>
      </c>
      <c r="O559" s="21">
        <v>78787.286059999999</v>
      </c>
      <c r="P559" s="21">
        <v>114053.61719999999</v>
      </c>
      <c r="Q559" s="21">
        <v>48955.828730000001</v>
      </c>
    </row>
    <row r="560" spans="1:17" x14ac:dyDescent="0.35">
      <c r="A560" s="21" t="s">
        <v>1174</v>
      </c>
      <c r="B560" s="21">
        <v>2020</v>
      </c>
      <c r="C560" s="21">
        <v>110001847761</v>
      </c>
      <c r="D560" s="21" t="s">
        <v>221</v>
      </c>
      <c r="E560" s="21" t="s">
        <v>220</v>
      </c>
      <c r="F560" s="21">
        <v>365</v>
      </c>
      <c r="G560" s="21">
        <v>1.53357830136986E-4</v>
      </c>
      <c r="H560" s="21">
        <v>78.78728606</v>
      </c>
      <c r="I560" s="21">
        <v>114.05361720000001</v>
      </c>
      <c r="J560" s="21">
        <v>1.344612E-3</v>
      </c>
      <c r="K560" s="21">
        <v>1.9464790000000001E-3</v>
      </c>
      <c r="L560" s="21">
        <v>48.95582873</v>
      </c>
      <c r="M560" s="21" t="s">
        <v>314</v>
      </c>
      <c r="N560" s="21" t="e">
        <v>#N/A</v>
      </c>
      <c r="O560" s="21">
        <v>78787.286059999999</v>
      </c>
      <c r="P560" s="21">
        <v>114053.61719999999</v>
      </c>
      <c r="Q560" s="21">
        <v>48955.828730000001</v>
      </c>
    </row>
    <row r="561" spans="1:17" x14ac:dyDescent="0.35">
      <c r="A561" s="21" t="s">
        <v>1174</v>
      </c>
      <c r="B561" s="21">
        <v>2021</v>
      </c>
      <c r="C561" s="21">
        <v>110001847761</v>
      </c>
      <c r="D561" s="21" t="s">
        <v>221</v>
      </c>
      <c r="E561" s="21" t="s">
        <v>220</v>
      </c>
      <c r="F561" s="21">
        <v>365</v>
      </c>
      <c r="G561" s="21">
        <v>4.5544438356164399E-6</v>
      </c>
      <c r="H561" s="21">
        <v>78.78728606</v>
      </c>
      <c r="I561" s="21">
        <v>114.05361720000001</v>
      </c>
      <c r="J561" s="21">
        <v>3.9932480419537597E-5</v>
      </c>
      <c r="K561" s="21">
        <v>5.7806837414707099E-5</v>
      </c>
      <c r="L561" s="21">
        <v>48.95582873</v>
      </c>
      <c r="M561" s="21" t="s">
        <v>314</v>
      </c>
      <c r="N561" s="21" t="e">
        <v>#N/A</v>
      </c>
      <c r="O561" s="21">
        <v>78787.286059999999</v>
      </c>
      <c r="P561" s="21">
        <v>114053.61719999999</v>
      </c>
      <c r="Q561" s="21">
        <v>48955.828730000001</v>
      </c>
    </row>
    <row r="562" spans="1:17" x14ac:dyDescent="0.35">
      <c r="A562" s="21" t="s">
        <v>1175</v>
      </c>
      <c r="B562" s="21">
        <v>2019</v>
      </c>
      <c r="C562" s="21">
        <v>110034151450</v>
      </c>
      <c r="D562" s="21" t="s">
        <v>737</v>
      </c>
      <c r="E562" s="21" t="s">
        <v>738</v>
      </c>
      <c r="F562" s="21">
        <v>365</v>
      </c>
      <c r="G562" s="21">
        <v>3.75129808219178E-5</v>
      </c>
      <c r="H562" s="21">
        <v>11.90220049</v>
      </c>
      <c r="I562" s="21">
        <v>16.075027039999998</v>
      </c>
      <c r="J562" s="21">
        <v>2.3336189999999999E-3</v>
      </c>
      <c r="K562" s="21">
        <v>3.151769E-3</v>
      </c>
      <c r="L562" s="21">
        <v>6.9196216829999999</v>
      </c>
      <c r="M562" s="21" t="s">
        <v>314</v>
      </c>
      <c r="N562" s="21" t="e">
        <v>#N/A</v>
      </c>
      <c r="O562" s="21">
        <v>11902.200489999999</v>
      </c>
      <c r="P562" s="21">
        <v>16075.027040000001</v>
      </c>
      <c r="Q562" s="21">
        <v>6919.6216830000003</v>
      </c>
    </row>
    <row r="563" spans="1:17" x14ac:dyDescent="0.35">
      <c r="A563" s="21" t="s">
        <v>1175</v>
      </c>
      <c r="B563" s="21">
        <v>2020</v>
      </c>
      <c r="C563" s="21">
        <v>110034151450</v>
      </c>
      <c r="D563" s="21" t="s">
        <v>737</v>
      </c>
      <c r="E563" s="21" t="s">
        <v>738</v>
      </c>
      <c r="F563" s="21">
        <v>365</v>
      </c>
      <c r="G563" s="21">
        <v>4.7105104109589002E-5</v>
      </c>
      <c r="H563" s="21">
        <v>11.90220049</v>
      </c>
      <c r="I563" s="21">
        <v>16.075027039999998</v>
      </c>
      <c r="J563" s="21">
        <v>2.9303279999999998E-3</v>
      </c>
      <c r="K563" s="21">
        <v>3.9576799999999999E-3</v>
      </c>
      <c r="L563" s="21">
        <v>6.9196216829999999</v>
      </c>
      <c r="M563" s="21" t="s">
        <v>314</v>
      </c>
      <c r="N563" s="21" t="e">
        <v>#N/A</v>
      </c>
      <c r="O563" s="21">
        <v>11902.200489999999</v>
      </c>
      <c r="P563" s="21">
        <v>16075.027040000001</v>
      </c>
      <c r="Q563" s="21">
        <v>6919.6216830000003</v>
      </c>
    </row>
    <row r="564" spans="1:17" x14ac:dyDescent="0.35">
      <c r="A564" s="21" t="s">
        <v>1175</v>
      </c>
      <c r="B564" s="21">
        <v>2021</v>
      </c>
      <c r="C564" s="21">
        <v>110034151450</v>
      </c>
      <c r="D564" s="21" t="s">
        <v>737</v>
      </c>
      <c r="E564" s="21" t="s">
        <v>738</v>
      </c>
      <c r="F564" s="21">
        <v>365</v>
      </c>
      <c r="G564" s="21">
        <v>4.1531301369862997E-5</v>
      </c>
      <c r="H564" s="21">
        <v>11.90220049</v>
      </c>
      <c r="I564" s="21">
        <v>16.075027039999998</v>
      </c>
      <c r="J564" s="21">
        <v>2.5835910000000001E-3</v>
      </c>
      <c r="K564" s="21">
        <v>3.4893799999999998E-3</v>
      </c>
      <c r="L564" s="21">
        <v>6.9196216829999999</v>
      </c>
      <c r="M564" s="21" t="s">
        <v>314</v>
      </c>
      <c r="N564" s="21" t="e">
        <v>#N/A</v>
      </c>
      <c r="O564" s="21">
        <v>11902.200489999999</v>
      </c>
      <c r="P564" s="21">
        <v>16075.027040000001</v>
      </c>
      <c r="Q564" s="21">
        <v>6919.6216830000003</v>
      </c>
    </row>
    <row r="565" spans="1:17" x14ac:dyDescent="0.35">
      <c r="A565" s="21" t="s">
        <v>1175</v>
      </c>
      <c r="B565" s="21">
        <v>2022</v>
      </c>
      <c r="C565" s="21">
        <v>110034151450</v>
      </c>
      <c r="D565" s="21" t="s">
        <v>737</v>
      </c>
      <c r="E565" s="21" t="s">
        <v>738</v>
      </c>
      <c r="F565" s="21">
        <v>365</v>
      </c>
      <c r="G565" s="21">
        <v>4.2231268493150702E-5</v>
      </c>
      <c r="H565" s="21">
        <v>11.90220049</v>
      </c>
      <c r="I565" s="21">
        <v>16.075027039999998</v>
      </c>
      <c r="J565" s="21">
        <v>2.6271350000000001E-3</v>
      </c>
      <c r="K565" s="21">
        <v>3.5481900000000001E-3</v>
      </c>
      <c r="L565" s="21">
        <v>6.9196216829999999</v>
      </c>
      <c r="M565" s="21" t="s">
        <v>314</v>
      </c>
      <c r="N565" s="21" t="e">
        <v>#N/A</v>
      </c>
      <c r="O565" s="21">
        <v>11902.200489999999</v>
      </c>
      <c r="P565" s="21">
        <v>16075.027040000001</v>
      </c>
      <c r="Q565" s="21">
        <v>6919.6216830000003</v>
      </c>
    </row>
    <row r="566" spans="1:17" x14ac:dyDescent="0.35">
      <c r="A566" s="21" t="s">
        <v>1175</v>
      </c>
      <c r="B566" s="21">
        <v>2023</v>
      </c>
      <c r="C566" s="21">
        <v>110034151450</v>
      </c>
      <c r="D566" s="21" t="s">
        <v>737</v>
      </c>
      <c r="E566" s="21" t="s">
        <v>738</v>
      </c>
      <c r="F566" s="21">
        <v>365</v>
      </c>
      <c r="G566" s="21">
        <v>2.9424487671232899E-5</v>
      </c>
      <c r="H566" s="21">
        <v>11.90220049</v>
      </c>
      <c r="I566" s="21">
        <v>16.075027039999998</v>
      </c>
      <c r="J566" s="21">
        <v>1.830447E-3</v>
      </c>
      <c r="K566" s="21">
        <v>2.4721890000000001E-3</v>
      </c>
      <c r="L566" s="21">
        <v>6.9196216829999999</v>
      </c>
      <c r="M566" s="21" t="s">
        <v>314</v>
      </c>
      <c r="N566" s="21" t="e">
        <v>#N/A</v>
      </c>
      <c r="O566" s="21">
        <v>11902.200489999999</v>
      </c>
      <c r="P566" s="21">
        <v>16075.027040000001</v>
      </c>
      <c r="Q566" s="21">
        <v>6919.6216830000003</v>
      </c>
    </row>
    <row r="567" spans="1:17" x14ac:dyDescent="0.35">
      <c r="A567" s="21" t="s">
        <v>1177</v>
      </c>
      <c r="B567" s="21">
        <v>2022</v>
      </c>
      <c r="C567" s="21">
        <v>110009900116</v>
      </c>
      <c r="D567" s="21" t="s">
        <v>672</v>
      </c>
      <c r="E567" s="21" t="s">
        <v>673</v>
      </c>
      <c r="F567" s="21">
        <v>365</v>
      </c>
      <c r="G567" s="21">
        <v>5.4018690410958896E-4</v>
      </c>
      <c r="H567" s="21">
        <v>6.1100244500000001</v>
      </c>
      <c r="I567" s="21">
        <v>8.0519060600000003</v>
      </c>
      <c r="J567" s="21">
        <v>6.7088077999999995E-2</v>
      </c>
      <c r="K567" s="21">
        <v>8.8409941000000006E-2</v>
      </c>
      <c r="L567" s="21">
        <v>3.8713462340000002</v>
      </c>
      <c r="M567" s="21" t="s">
        <v>314</v>
      </c>
      <c r="N567" s="21" t="e">
        <v>#N/A</v>
      </c>
      <c r="O567" s="21">
        <v>6110.0244499999999</v>
      </c>
      <c r="P567" s="21">
        <v>8051.9060600000003</v>
      </c>
      <c r="Q567" s="21">
        <v>3871.3462340000001</v>
      </c>
    </row>
    <row r="568" spans="1:17" x14ac:dyDescent="0.35">
      <c r="A568" s="21" t="s">
        <v>1177</v>
      </c>
      <c r="B568" s="21">
        <v>2023</v>
      </c>
      <c r="C568" s="21">
        <v>110009900116</v>
      </c>
      <c r="D568" s="21" t="s">
        <v>672</v>
      </c>
      <c r="E568" s="21" t="s">
        <v>673</v>
      </c>
      <c r="F568" s="21">
        <v>365</v>
      </c>
      <c r="G568" s="21">
        <v>4.5072783561643802E-4</v>
      </c>
      <c r="H568" s="21">
        <v>6.1100244500000001</v>
      </c>
      <c r="I568" s="21">
        <v>8.0519060600000003</v>
      </c>
      <c r="J568" s="21">
        <v>5.5977780999999997E-2</v>
      </c>
      <c r="K568" s="21">
        <v>7.3768581E-2</v>
      </c>
      <c r="L568" s="21">
        <v>3.8713462340000002</v>
      </c>
      <c r="M568" s="21" t="s">
        <v>314</v>
      </c>
      <c r="N568" s="21" t="e">
        <v>#N/A</v>
      </c>
      <c r="O568" s="21">
        <v>6110.0244499999999</v>
      </c>
      <c r="P568" s="21">
        <v>8051.9060600000003</v>
      </c>
      <c r="Q568" s="21">
        <v>3871.3462340000001</v>
      </c>
    </row>
    <row r="569" spans="1:17" x14ac:dyDescent="0.35">
      <c r="A569" s="21" t="s">
        <v>1177</v>
      </c>
      <c r="B569" s="21">
        <v>2020</v>
      </c>
      <c r="C569" s="21">
        <v>110009899967</v>
      </c>
      <c r="D569" s="21" t="s">
        <v>697</v>
      </c>
      <c r="E569" s="21" t="s">
        <v>698</v>
      </c>
      <c r="F569" s="21">
        <v>365</v>
      </c>
      <c r="G569" s="21">
        <v>9.8256526027397302E-5</v>
      </c>
      <c r="H569" s="21">
        <v>3.7188264059999998</v>
      </c>
      <c r="I569" s="21">
        <v>4.4711682689999996</v>
      </c>
      <c r="J569" s="21">
        <v>2.1975582E-2</v>
      </c>
      <c r="K569" s="21">
        <v>2.6421380107678302E-2</v>
      </c>
      <c r="L569" s="21">
        <v>2.0752824030000001</v>
      </c>
      <c r="M569" s="21" t="s">
        <v>314</v>
      </c>
      <c r="N569" s="21" t="e">
        <v>#N/A</v>
      </c>
      <c r="O569" s="21">
        <v>3718.8264060000001</v>
      </c>
      <c r="P569" s="21">
        <v>4471.1682689999998</v>
      </c>
      <c r="Q569" s="21">
        <v>2075.2824030000002</v>
      </c>
    </row>
    <row r="570" spans="1:17" x14ac:dyDescent="0.35">
      <c r="A570" s="21" t="s">
        <v>1177</v>
      </c>
      <c r="B570" s="21">
        <v>2019</v>
      </c>
      <c r="C570" s="21">
        <v>110006739832</v>
      </c>
      <c r="D570" s="21" t="s">
        <v>751</v>
      </c>
      <c r="E570" s="21" t="s">
        <v>752</v>
      </c>
      <c r="F570" s="21">
        <v>365</v>
      </c>
      <c r="G570" s="21">
        <v>9.7397901369863002E-5</v>
      </c>
      <c r="H570" s="21">
        <v>5977.9388749999998</v>
      </c>
      <c r="I570" s="21">
        <v>10225.36729</v>
      </c>
      <c r="J570" s="21">
        <v>9.5251249766953908E-6</v>
      </c>
      <c r="K570" s="21">
        <v>1.6292890142651899E-5</v>
      </c>
      <c r="L570" s="21">
        <v>4325.9260539999996</v>
      </c>
      <c r="M570" s="21" t="s">
        <v>314</v>
      </c>
      <c r="N570" s="21" t="e">
        <v>#N/A</v>
      </c>
      <c r="O570" s="21">
        <v>5977938.875</v>
      </c>
      <c r="P570" s="21">
        <v>10225367.289999999</v>
      </c>
      <c r="Q570" s="21">
        <v>4325926.0539999995</v>
      </c>
    </row>
    <row r="571" spans="1:17" x14ac:dyDescent="0.35">
      <c r="A571" s="21" t="s">
        <v>1177</v>
      </c>
      <c r="B571" s="21">
        <v>2020</v>
      </c>
      <c r="C571" s="21">
        <v>110006739832</v>
      </c>
      <c r="D571" s="21" t="s">
        <v>751</v>
      </c>
      <c r="E571" s="21" t="s">
        <v>752</v>
      </c>
      <c r="F571" s="21">
        <v>365</v>
      </c>
      <c r="G571" s="21">
        <v>1.5705898630137001E-5</v>
      </c>
      <c r="H571" s="21">
        <v>5977.9388749999998</v>
      </c>
      <c r="I571" s="21">
        <v>10225.36729</v>
      </c>
      <c r="J571" s="21">
        <v>1.5359740324923801E-6</v>
      </c>
      <c r="K571" s="21">
        <v>2.6273100074374699E-6</v>
      </c>
      <c r="L571" s="21">
        <v>4325.9260539999996</v>
      </c>
      <c r="M571" s="21" t="s">
        <v>314</v>
      </c>
      <c r="N571" s="21" t="e">
        <v>#N/A</v>
      </c>
      <c r="O571" s="21">
        <v>5977938.875</v>
      </c>
      <c r="P571" s="21">
        <v>10225367.289999999</v>
      </c>
      <c r="Q571" s="21">
        <v>4325926.0539999995</v>
      </c>
    </row>
    <row r="572" spans="1:17" x14ac:dyDescent="0.35">
      <c r="A572" s="21" t="s">
        <v>1177</v>
      </c>
      <c r="B572" s="21">
        <v>2021</v>
      </c>
      <c r="C572" s="21">
        <v>110006739832</v>
      </c>
      <c r="D572" s="21" t="s">
        <v>751</v>
      </c>
      <c r="E572" s="21" t="s">
        <v>752</v>
      </c>
      <c r="F572" s="21">
        <v>365</v>
      </c>
      <c r="G572" s="21">
        <v>5.9702567123287702E-5</v>
      </c>
      <c r="H572" s="21">
        <v>5977.9388749999998</v>
      </c>
      <c r="I572" s="21">
        <v>10225.36729</v>
      </c>
      <c r="J572" s="21">
        <v>5.8386721405767403E-6</v>
      </c>
      <c r="K572" s="21">
        <v>9.9871491448275605E-6</v>
      </c>
      <c r="L572" s="21">
        <v>4325.9260539999996</v>
      </c>
      <c r="M572" s="21" t="s">
        <v>314</v>
      </c>
      <c r="N572" s="21" t="e">
        <v>#N/A</v>
      </c>
      <c r="O572" s="21">
        <v>5977938.875</v>
      </c>
      <c r="P572" s="21">
        <v>10225367.289999999</v>
      </c>
      <c r="Q572" s="21">
        <v>4325926.0539999995</v>
      </c>
    </row>
    <row r="573" spans="1:17" x14ac:dyDescent="0.35">
      <c r="A573" s="21" t="s">
        <v>1177</v>
      </c>
      <c r="B573" s="21">
        <v>2022</v>
      </c>
      <c r="C573" s="21">
        <v>110006739832</v>
      </c>
      <c r="D573" s="21" t="s">
        <v>751</v>
      </c>
      <c r="E573" s="21" t="s">
        <v>752</v>
      </c>
      <c r="F573" s="21">
        <v>365</v>
      </c>
      <c r="G573" s="21">
        <v>1.52996112712329E-2</v>
      </c>
      <c r="H573" s="21">
        <v>5977.9388749999998</v>
      </c>
      <c r="I573" s="21">
        <v>10225.36729</v>
      </c>
      <c r="J573" s="21">
        <v>1.4962409999999999E-3</v>
      </c>
      <c r="K573" s="21">
        <v>2.5593460000000001E-3</v>
      </c>
      <c r="L573" s="21">
        <v>4325.9260539999996</v>
      </c>
      <c r="M573" s="21" t="s">
        <v>314</v>
      </c>
      <c r="N573" s="21" t="e">
        <v>#N/A</v>
      </c>
      <c r="O573" s="21">
        <v>5977938.875</v>
      </c>
      <c r="P573" s="21">
        <v>10225367.289999999</v>
      </c>
      <c r="Q573" s="21">
        <v>4325926.0539999995</v>
      </c>
    </row>
    <row r="574" spans="1:17" x14ac:dyDescent="0.35">
      <c r="A574" s="21" t="s">
        <v>1177</v>
      </c>
      <c r="B574" s="21">
        <v>2023</v>
      </c>
      <c r="C574" s="21">
        <v>110006739832</v>
      </c>
      <c r="D574" s="21" t="s">
        <v>751</v>
      </c>
      <c r="E574" s="21" t="s">
        <v>752</v>
      </c>
      <c r="F574" s="21">
        <v>365</v>
      </c>
      <c r="G574" s="21">
        <v>3.3050827397260301E-5</v>
      </c>
      <c r="H574" s="21">
        <v>5977.9388749999998</v>
      </c>
      <c r="I574" s="21">
        <v>10225.36729</v>
      </c>
      <c r="J574" s="21">
        <v>3.2322386531369501E-6</v>
      </c>
      <c r="K574" s="21">
        <v>5.5287998235445797E-6</v>
      </c>
      <c r="L574" s="21">
        <v>4325.9260539999996</v>
      </c>
      <c r="M574" s="21" t="s">
        <v>314</v>
      </c>
      <c r="N574" s="21" t="e">
        <v>#N/A</v>
      </c>
      <c r="O574" s="21">
        <v>5977938.875</v>
      </c>
      <c r="P574" s="21">
        <v>10225367.289999999</v>
      </c>
      <c r="Q574" s="21">
        <v>4325926.0539999995</v>
      </c>
    </row>
    <row r="575" spans="1:17" x14ac:dyDescent="0.35">
      <c r="A575" s="21" t="s">
        <v>1177</v>
      </c>
      <c r="B575" s="21">
        <v>2022</v>
      </c>
      <c r="C575" s="21">
        <v>110006739878</v>
      </c>
      <c r="D575" s="21" t="s">
        <v>712</v>
      </c>
      <c r="E575" s="21" t="s">
        <v>713</v>
      </c>
      <c r="F575" s="21">
        <v>365</v>
      </c>
      <c r="G575" s="21">
        <v>6.2309935068493205E-4</v>
      </c>
      <c r="H575" s="21">
        <v>114.0366748</v>
      </c>
      <c r="I575" s="21">
        <v>157.15597600000001</v>
      </c>
      <c r="J575" s="21">
        <v>3.9648469999999996E-3</v>
      </c>
      <c r="K575" s="21">
        <v>5.4640260000000003E-3</v>
      </c>
      <c r="L575" s="21">
        <v>71.786953479999994</v>
      </c>
      <c r="M575" s="21" t="s">
        <v>314</v>
      </c>
      <c r="N575" s="21" t="e">
        <v>#N/A</v>
      </c>
      <c r="O575" s="21">
        <v>114036.67479999999</v>
      </c>
      <c r="P575" s="21">
        <v>157155.976</v>
      </c>
      <c r="Q575" s="21">
        <v>71786.953479999996</v>
      </c>
    </row>
    <row r="576" spans="1:17" x14ac:dyDescent="0.35">
      <c r="A576" s="21" t="s">
        <v>1177</v>
      </c>
      <c r="B576" s="21">
        <v>2023</v>
      </c>
      <c r="C576" s="21">
        <v>110006739878</v>
      </c>
      <c r="D576" s="21" t="s">
        <v>712</v>
      </c>
      <c r="E576" s="21" t="s">
        <v>713</v>
      </c>
      <c r="F576" s="21">
        <v>365</v>
      </c>
      <c r="G576" s="21">
        <v>1.3557949999999999E-3</v>
      </c>
      <c r="H576" s="21">
        <v>114.0366748</v>
      </c>
      <c r="I576" s="21">
        <v>157.15597600000001</v>
      </c>
      <c r="J576" s="21">
        <v>8.6270640000000003E-3</v>
      </c>
      <c r="K576" s="21">
        <v>1.18891109053331E-2</v>
      </c>
      <c r="L576" s="21">
        <v>71.786953479999994</v>
      </c>
      <c r="M576" s="21" t="s">
        <v>314</v>
      </c>
      <c r="N576" s="21" t="e">
        <v>#N/A</v>
      </c>
      <c r="O576" s="21">
        <v>114036.67479999999</v>
      </c>
      <c r="P576" s="21">
        <v>157155.976</v>
      </c>
      <c r="Q576" s="21">
        <v>71786.953479999996</v>
      </c>
    </row>
    <row r="577" spans="1:17" x14ac:dyDescent="0.35">
      <c r="A577" s="21" t="s">
        <v>1177</v>
      </c>
      <c r="B577" s="21">
        <v>2021</v>
      </c>
      <c r="C577" s="21">
        <v>110006739789</v>
      </c>
      <c r="D577" s="21" t="s">
        <v>765</v>
      </c>
      <c r="E577" s="21" t="s">
        <v>766</v>
      </c>
      <c r="F577" s="21">
        <v>365</v>
      </c>
      <c r="G577" s="21">
        <v>7.3020427397260299E-5</v>
      </c>
      <c r="H577" s="21">
        <v>95.139364299999997</v>
      </c>
      <c r="I577" s="21">
        <v>149.60538560000001</v>
      </c>
      <c r="J577" s="21">
        <v>4.8808689008358999E-4</v>
      </c>
      <c r="K577" s="21">
        <v>7.6751014613685295E-4</v>
      </c>
      <c r="L577" s="21">
        <v>59.510217230000002</v>
      </c>
      <c r="M577" s="21" t="s">
        <v>314</v>
      </c>
      <c r="N577" s="21" t="e">
        <v>#N/A</v>
      </c>
      <c r="O577" s="21">
        <v>95139.364300000001</v>
      </c>
      <c r="P577" s="21">
        <v>149605.38560000001</v>
      </c>
      <c r="Q577" s="21">
        <v>59510.217230000002</v>
      </c>
    </row>
    <row r="578" spans="1:17" x14ac:dyDescent="0.35">
      <c r="A578" s="21" t="s">
        <v>1177</v>
      </c>
      <c r="B578" s="21">
        <v>2022</v>
      </c>
      <c r="C578" s="21">
        <v>110006739789</v>
      </c>
      <c r="D578" s="21" t="s">
        <v>765</v>
      </c>
      <c r="E578" s="21" t="s">
        <v>766</v>
      </c>
      <c r="F578" s="21">
        <v>365</v>
      </c>
      <c r="G578" s="21">
        <v>7.2365052054794505E-5</v>
      </c>
      <c r="H578" s="21">
        <v>95.139364299999997</v>
      </c>
      <c r="I578" s="21">
        <v>149.60538560000001</v>
      </c>
      <c r="J578" s="21">
        <v>4.8370619656886501E-4</v>
      </c>
      <c r="K578" s="21">
        <v>7.6062156382092295E-4</v>
      </c>
      <c r="L578" s="21">
        <v>59.510217230000002</v>
      </c>
      <c r="M578" s="21" t="s">
        <v>314</v>
      </c>
      <c r="N578" s="21" t="e">
        <v>#N/A</v>
      </c>
      <c r="O578" s="21">
        <v>95139.364300000001</v>
      </c>
      <c r="P578" s="21">
        <v>149605.38560000001</v>
      </c>
      <c r="Q578" s="21">
        <v>59510.217230000002</v>
      </c>
    </row>
    <row r="579" spans="1:17" x14ac:dyDescent="0.35">
      <c r="A579" s="21" t="s">
        <v>1177</v>
      </c>
      <c r="B579" s="21">
        <v>2023</v>
      </c>
      <c r="C579" s="21">
        <v>110006739789</v>
      </c>
      <c r="D579" s="21" t="s">
        <v>765</v>
      </c>
      <c r="E579" s="21" t="s">
        <v>766</v>
      </c>
      <c r="F579" s="21">
        <v>365</v>
      </c>
      <c r="G579" s="21">
        <v>7.5171136986301401E-5</v>
      </c>
      <c r="H579" s="21">
        <v>95.139364299999997</v>
      </c>
      <c r="I579" s="21">
        <v>149.60538560000001</v>
      </c>
      <c r="J579" s="21">
        <v>5.0246277354804904E-4</v>
      </c>
      <c r="K579" s="21">
        <v>7.9011603177488697E-4</v>
      </c>
      <c r="L579" s="21">
        <v>59.510217230000002</v>
      </c>
      <c r="M579" s="21" t="s">
        <v>314</v>
      </c>
      <c r="N579" s="21" t="e">
        <v>#N/A</v>
      </c>
      <c r="O579" s="21">
        <v>95139.364300000001</v>
      </c>
      <c r="P579" s="21">
        <v>149605.38560000001</v>
      </c>
      <c r="Q579" s="21">
        <v>59510.217230000002</v>
      </c>
    </row>
    <row r="580" spans="1:17" x14ac:dyDescent="0.35">
      <c r="A580" s="21" t="s">
        <v>1177</v>
      </c>
      <c r="B580" s="21">
        <v>2019</v>
      </c>
      <c r="C580" s="21">
        <v>110003597395</v>
      </c>
      <c r="D580" s="21" t="s">
        <v>718</v>
      </c>
      <c r="E580" s="21" t="s">
        <v>719</v>
      </c>
      <c r="F580" s="21">
        <v>365</v>
      </c>
      <c r="G580" s="21">
        <v>7.7401772328767097E-4</v>
      </c>
      <c r="H580" s="21">
        <v>74.755501219999999</v>
      </c>
      <c r="I580" s="21">
        <v>118.2004424</v>
      </c>
      <c r="J580" s="21">
        <v>6.5483490000000002E-3</v>
      </c>
      <c r="K580" s="21">
        <v>1.03539901499663E-2</v>
      </c>
      <c r="L580" s="21">
        <v>46.36480169</v>
      </c>
      <c r="M580" s="21" t="s">
        <v>314</v>
      </c>
      <c r="N580" s="21" t="e">
        <v>#N/A</v>
      </c>
      <c r="O580" s="21">
        <v>74755.501220000006</v>
      </c>
      <c r="P580" s="21">
        <v>118200.4424</v>
      </c>
      <c r="Q580" s="21">
        <v>46364.80169</v>
      </c>
    </row>
    <row r="581" spans="1:17" x14ac:dyDescent="0.35">
      <c r="A581" s="21" t="s">
        <v>1177</v>
      </c>
      <c r="B581" s="21">
        <v>2020</v>
      </c>
      <c r="C581" s="21">
        <v>110003597395</v>
      </c>
      <c r="D581" s="21" t="s">
        <v>718</v>
      </c>
      <c r="E581" s="21" t="s">
        <v>719</v>
      </c>
      <c r="F581" s="21">
        <v>365</v>
      </c>
      <c r="G581" s="21">
        <v>2.6053866027397302E-4</v>
      </c>
      <c r="H581" s="21">
        <v>74.755501219999999</v>
      </c>
      <c r="I581" s="21">
        <v>118.2004424</v>
      </c>
      <c r="J581" s="21">
        <v>2.2042110000000002E-3</v>
      </c>
      <c r="K581" s="21">
        <v>3.4852110000000002E-3</v>
      </c>
      <c r="L581" s="21">
        <v>46.36480169</v>
      </c>
      <c r="M581" s="21" t="s">
        <v>314</v>
      </c>
      <c r="N581" s="21" t="e">
        <v>#N/A</v>
      </c>
      <c r="O581" s="21">
        <v>74755.501220000006</v>
      </c>
      <c r="P581" s="21">
        <v>118200.4424</v>
      </c>
      <c r="Q581" s="21">
        <v>46364.80169</v>
      </c>
    </row>
    <row r="582" spans="1:17" x14ac:dyDescent="0.35">
      <c r="A582" s="21" t="s">
        <v>1177</v>
      </c>
      <c r="B582" s="21">
        <v>2021</v>
      </c>
      <c r="C582" s="21">
        <v>110003597395</v>
      </c>
      <c r="D582" s="21" t="s">
        <v>718</v>
      </c>
      <c r="E582" s="21" t="s">
        <v>719</v>
      </c>
      <c r="F582" s="21">
        <v>365</v>
      </c>
      <c r="G582" s="21">
        <v>6.9809814246575303E-4</v>
      </c>
      <c r="H582" s="21">
        <v>74.755501219999999</v>
      </c>
      <c r="I582" s="21">
        <v>118.2004424</v>
      </c>
      <c r="J582" s="21">
        <v>5.906054E-3</v>
      </c>
      <c r="K582" s="21">
        <v>9.3384179999999994E-3</v>
      </c>
      <c r="L582" s="21">
        <v>46.36480169</v>
      </c>
      <c r="M582" s="21" t="s">
        <v>314</v>
      </c>
      <c r="N582" s="21" t="e">
        <v>#N/A</v>
      </c>
      <c r="O582" s="21">
        <v>74755.501220000006</v>
      </c>
      <c r="P582" s="21">
        <v>118200.4424</v>
      </c>
      <c r="Q582" s="21">
        <v>46364.80169</v>
      </c>
    </row>
    <row r="583" spans="1:17" x14ac:dyDescent="0.35">
      <c r="A583" s="21" t="s">
        <v>1177</v>
      </c>
      <c r="B583" s="21">
        <v>2022</v>
      </c>
      <c r="C583" s="21">
        <v>110003597395</v>
      </c>
      <c r="D583" s="21" t="s">
        <v>718</v>
      </c>
      <c r="E583" s="21" t="s">
        <v>719</v>
      </c>
      <c r="F583" s="21">
        <v>365</v>
      </c>
      <c r="G583" s="21">
        <v>6.91118704109589E-4</v>
      </c>
      <c r="H583" s="21">
        <v>74.755501219999999</v>
      </c>
      <c r="I583" s="21">
        <v>118.2004424</v>
      </c>
      <c r="J583" s="21">
        <v>5.8470060000000001E-3</v>
      </c>
      <c r="K583" s="21">
        <v>9.2450550000000003E-3</v>
      </c>
      <c r="L583" s="21">
        <v>46.36480169</v>
      </c>
      <c r="M583" s="21" t="s">
        <v>314</v>
      </c>
      <c r="N583" s="21" t="e">
        <v>#N/A</v>
      </c>
      <c r="O583" s="21">
        <v>74755.501220000006</v>
      </c>
      <c r="P583" s="21">
        <v>118200.4424</v>
      </c>
      <c r="Q583" s="21">
        <v>46364.80169</v>
      </c>
    </row>
    <row r="584" spans="1:17" x14ac:dyDescent="0.35">
      <c r="A584" s="21" t="s">
        <v>1177</v>
      </c>
      <c r="B584" s="21">
        <v>2023</v>
      </c>
      <c r="C584" s="21">
        <v>110003597395</v>
      </c>
      <c r="D584" s="21" t="s">
        <v>718</v>
      </c>
      <c r="E584" s="21" t="s">
        <v>719</v>
      </c>
      <c r="F584" s="21">
        <v>365</v>
      </c>
      <c r="G584" s="21">
        <v>6.1620163013698603E-4</v>
      </c>
      <c r="H584" s="21">
        <v>74.755501219999999</v>
      </c>
      <c r="I584" s="21">
        <v>118.2004424</v>
      </c>
      <c r="J584" s="21">
        <v>5.2131920000000002E-3</v>
      </c>
      <c r="K584" s="21">
        <v>8.2428929999999994E-3</v>
      </c>
      <c r="L584" s="21">
        <v>46.36480169</v>
      </c>
      <c r="M584" s="21" t="s">
        <v>314</v>
      </c>
      <c r="N584" s="21" t="e">
        <v>#N/A</v>
      </c>
      <c r="O584" s="21">
        <v>74755.501220000006</v>
      </c>
      <c r="P584" s="21">
        <v>118200.4424</v>
      </c>
      <c r="Q584" s="21">
        <v>46364.80169</v>
      </c>
    </row>
    <row r="585" spans="1:17" x14ac:dyDescent="0.35">
      <c r="A585" s="21" t="s">
        <v>1177</v>
      </c>
      <c r="B585" s="21">
        <v>2021</v>
      </c>
      <c r="C585" s="21">
        <v>110016695272</v>
      </c>
      <c r="D585" s="21" t="s">
        <v>699</v>
      </c>
      <c r="E585" s="21" t="s">
        <v>700</v>
      </c>
      <c r="F585" s="21">
        <v>365</v>
      </c>
      <c r="G585" s="21">
        <v>3.5966315068493201E-5</v>
      </c>
      <c r="H585" s="21">
        <v>1.457212714</v>
      </c>
      <c r="I585" s="21">
        <v>1.702540511</v>
      </c>
      <c r="J585" s="21">
        <v>2.1125086208590799E-2</v>
      </c>
      <c r="K585" s="21">
        <v>2.46815819838456E-2</v>
      </c>
      <c r="L585" s="21">
        <v>0.78681380199999995</v>
      </c>
      <c r="M585" s="21" t="s">
        <v>314</v>
      </c>
      <c r="N585" s="21" t="e">
        <v>#N/A</v>
      </c>
      <c r="O585" s="21">
        <v>1457.212714</v>
      </c>
      <c r="P585" s="21">
        <v>1702.5405109999999</v>
      </c>
      <c r="Q585" s="21">
        <v>786.81380200000001</v>
      </c>
    </row>
    <row r="586" spans="1:17" x14ac:dyDescent="0.35">
      <c r="A586" s="21" t="s">
        <v>1177</v>
      </c>
      <c r="B586" s="21">
        <v>2022</v>
      </c>
      <c r="C586" s="21">
        <v>110016695272</v>
      </c>
      <c r="D586" s="21" t="s">
        <v>699</v>
      </c>
      <c r="E586" s="21" t="s">
        <v>700</v>
      </c>
      <c r="F586" s="21">
        <v>365</v>
      </c>
      <c r="G586" s="21">
        <v>3.2387673972602703E-5</v>
      </c>
      <c r="H586" s="21">
        <v>1.457212714</v>
      </c>
      <c r="I586" s="21">
        <v>1.702540511</v>
      </c>
      <c r="J586" s="21">
        <v>1.90231443911896E-2</v>
      </c>
      <c r="K586" s="21">
        <v>2.2225769554054801E-2</v>
      </c>
      <c r="L586" s="21">
        <v>0.78681380199999995</v>
      </c>
      <c r="M586" s="21" t="s">
        <v>314</v>
      </c>
      <c r="N586" s="21" t="e">
        <v>#N/A</v>
      </c>
      <c r="O586" s="21">
        <v>1457.212714</v>
      </c>
      <c r="P586" s="21">
        <v>1702.5405109999999</v>
      </c>
      <c r="Q586" s="21">
        <v>786.81380200000001</v>
      </c>
    </row>
    <row r="587" spans="1:17" x14ac:dyDescent="0.35">
      <c r="A587" s="21" t="s">
        <v>1177</v>
      </c>
      <c r="B587" s="21">
        <v>2023</v>
      </c>
      <c r="C587" s="21">
        <v>110016695272</v>
      </c>
      <c r="D587" s="21" t="s">
        <v>699</v>
      </c>
      <c r="E587" s="21" t="s">
        <v>700</v>
      </c>
      <c r="F587" s="21">
        <v>365</v>
      </c>
      <c r="G587" s="21">
        <v>3.0606652054794502E-5</v>
      </c>
      <c r="H587" s="21">
        <v>1.457212714</v>
      </c>
      <c r="I587" s="21">
        <v>1.702540511</v>
      </c>
      <c r="J587" s="21">
        <v>1.7977047999999999E-2</v>
      </c>
      <c r="K587" s="21">
        <v>2.10035582044713E-2</v>
      </c>
      <c r="L587" s="21">
        <v>0.78681380199999995</v>
      </c>
      <c r="M587" s="21" t="s">
        <v>314</v>
      </c>
      <c r="N587" s="21" t="e">
        <v>#N/A</v>
      </c>
      <c r="O587" s="21">
        <v>1457.212714</v>
      </c>
      <c r="P587" s="21">
        <v>1702.5405109999999</v>
      </c>
      <c r="Q587" s="21">
        <v>786.81380200000001</v>
      </c>
    </row>
    <row r="588" spans="1:17" x14ac:dyDescent="0.35">
      <c r="A588" s="21" t="s">
        <v>1177</v>
      </c>
      <c r="B588" s="21">
        <v>2019</v>
      </c>
      <c r="C588" s="21">
        <v>110000409406</v>
      </c>
      <c r="D588" s="21" t="s">
        <v>767</v>
      </c>
      <c r="E588" s="21" t="s">
        <v>768</v>
      </c>
      <c r="F588" s="21">
        <v>365</v>
      </c>
      <c r="G588" s="21">
        <v>3.3963446575342501E-5</v>
      </c>
      <c r="H588" s="21">
        <v>51.716381419999998</v>
      </c>
      <c r="I588" s="21">
        <v>81.060243029999995</v>
      </c>
      <c r="J588" s="21">
        <v>4.18990189343163E-4</v>
      </c>
      <c r="K588" s="21">
        <v>6.5672511577169197E-4</v>
      </c>
      <c r="L588" s="21">
        <v>31.66218263</v>
      </c>
      <c r="M588" s="21" t="s">
        <v>314</v>
      </c>
      <c r="N588" s="21" t="e">
        <v>#N/A</v>
      </c>
      <c r="O588" s="21">
        <v>51716.381419999998</v>
      </c>
      <c r="P588" s="21">
        <v>81060.243029999998</v>
      </c>
      <c r="Q588" s="21">
        <v>31662.182629999999</v>
      </c>
    </row>
    <row r="589" spans="1:17" x14ac:dyDescent="0.35">
      <c r="A589" s="21" t="s">
        <v>1177</v>
      </c>
      <c r="B589" s="21">
        <v>2020</v>
      </c>
      <c r="C589" s="21">
        <v>110000409406</v>
      </c>
      <c r="D589" s="21" t="s">
        <v>767</v>
      </c>
      <c r="E589" s="21" t="s">
        <v>768</v>
      </c>
      <c r="F589" s="21">
        <v>365</v>
      </c>
      <c r="G589" s="21">
        <v>2.0695515068493201E-5</v>
      </c>
      <c r="H589" s="21">
        <v>51.716381419999998</v>
      </c>
      <c r="I589" s="21">
        <v>81.060243029999995</v>
      </c>
      <c r="J589" s="21">
        <v>2.5531030126363998E-4</v>
      </c>
      <c r="K589" s="21">
        <v>4.0017330099761602E-4</v>
      </c>
      <c r="L589" s="21">
        <v>31.66218263</v>
      </c>
      <c r="M589" s="21" t="s">
        <v>314</v>
      </c>
      <c r="N589" s="21" t="e">
        <v>#N/A</v>
      </c>
      <c r="O589" s="21">
        <v>51716.381419999998</v>
      </c>
      <c r="P589" s="21">
        <v>81060.243029999998</v>
      </c>
      <c r="Q589" s="21">
        <v>31662.182629999999</v>
      </c>
    </row>
    <row r="590" spans="1:17" x14ac:dyDescent="0.35">
      <c r="A590" s="21" t="s">
        <v>1177</v>
      </c>
      <c r="B590" s="21">
        <v>2021</v>
      </c>
      <c r="C590" s="21">
        <v>110000409406</v>
      </c>
      <c r="D590" s="21" t="s">
        <v>767</v>
      </c>
      <c r="E590" s="21" t="s">
        <v>768</v>
      </c>
      <c r="F590" s="21">
        <v>365</v>
      </c>
      <c r="G590" s="21">
        <v>2.18548054794521E-5</v>
      </c>
      <c r="H590" s="21">
        <v>51.716381419999998</v>
      </c>
      <c r="I590" s="21">
        <v>81.060243029999995</v>
      </c>
      <c r="J590" s="21">
        <v>2.6961189187853398E-4</v>
      </c>
      <c r="K590" s="21">
        <v>4.2258961047495598E-4</v>
      </c>
      <c r="L590" s="21">
        <v>31.66218263</v>
      </c>
      <c r="M590" s="21" t="s">
        <v>314</v>
      </c>
      <c r="N590" s="21" t="e">
        <v>#N/A</v>
      </c>
      <c r="O590" s="21">
        <v>51716.381419999998</v>
      </c>
      <c r="P590" s="21">
        <v>81060.243029999998</v>
      </c>
      <c r="Q590" s="21">
        <v>31662.182629999999</v>
      </c>
    </row>
    <row r="591" spans="1:17" x14ac:dyDescent="0.35">
      <c r="A591" s="21" t="s">
        <v>1177</v>
      </c>
      <c r="B591" s="21">
        <v>2022</v>
      </c>
      <c r="C591" s="21">
        <v>110000409406</v>
      </c>
      <c r="D591" s="21" t="s">
        <v>767</v>
      </c>
      <c r="E591" s="21" t="s">
        <v>768</v>
      </c>
      <c r="F591" s="21">
        <v>365</v>
      </c>
      <c r="G591" s="21">
        <v>2.87918273972603E-5</v>
      </c>
      <c r="H591" s="21">
        <v>51.716381419999998</v>
      </c>
      <c r="I591" s="21">
        <v>81.060243029999995</v>
      </c>
      <c r="J591" s="21">
        <v>3.5519048945615098E-4</v>
      </c>
      <c r="K591" s="21">
        <v>5.5672548246242504E-4</v>
      </c>
      <c r="L591" s="21">
        <v>31.66218263</v>
      </c>
      <c r="M591" s="21" t="s">
        <v>314</v>
      </c>
      <c r="N591" s="21" t="e">
        <v>#N/A</v>
      </c>
      <c r="O591" s="21">
        <v>51716.381419999998</v>
      </c>
      <c r="P591" s="21">
        <v>81060.243029999998</v>
      </c>
      <c r="Q591" s="21">
        <v>31662.182629999999</v>
      </c>
    </row>
    <row r="592" spans="1:17" x14ac:dyDescent="0.35">
      <c r="A592" s="21" t="s">
        <v>1177</v>
      </c>
      <c r="B592" s="21">
        <v>2023</v>
      </c>
      <c r="C592" s="21">
        <v>110000409406</v>
      </c>
      <c r="D592" s="21" t="s">
        <v>767</v>
      </c>
      <c r="E592" s="21" t="s">
        <v>768</v>
      </c>
      <c r="F592" s="21">
        <v>365</v>
      </c>
      <c r="G592" s="21">
        <v>2.5910435616438399E-5</v>
      </c>
      <c r="H592" s="21">
        <v>51.716381419999998</v>
      </c>
      <c r="I592" s="21">
        <v>81.060243029999995</v>
      </c>
      <c r="J592" s="21">
        <v>3.1964418866655802E-4</v>
      </c>
      <c r="K592" s="21">
        <v>5.0101021968289099E-4</v>
      </c>
      <c r="L592" s="21">
        <v>31.66218263</v>
      </c>
      <c r="M592" s="21" t="s">
        <v>314</v>
      </c>
      <c r="N592" s="21" t="e">
        <v>#N/A</v>
      </c>
      <c r="O592" s="21">
        <v>51716.381419999998</v>
      </c>
      <c r="P592" s="21">
        <v>81060.243029999998</v>
      </c>
      <c r="Q592" s="21">
        <v>31662.182629999999</v>
      </c>
    </row>
    <row r="593" spans="1:17" x14ac:dyDescent="0.35">
      <c r="A593" s="21" t="s">
        <v>1177</v>
      </c>
      <c r="B593" s="21">
        <v>2019</v>
      </c>
      <c r="C593" s="21">
        <v>110003614358</v>
      </c>
      <c r="D593" s="21" t="s">
        <v>705</v>
      </c>
      <c r="E593" s="21" t="s">
        <v>706</v>
      </c>
      <c r="F593" s="21">
        <v>365</v>
      </c>
      <c r="G593" s="21">
        <v>1.1382998630137E-4</v>
      </c>
      <c r="H593" s="21">
        <v>5.2298288509999997</v>
      </c>
      <c r="I593" s="21">
        <v>8.4623728230000008</v>
      </c>
      <c r="J593" s="21">
        <v>1.3451308360226099E-2</v>
      </c>
      <c r="K593" s="21">
        <v>2.1765528001858901E-2</v>
      </c>
      <c r="L593" s="21">
        <v>2.9537330700000002</v>
      </c>
      <c r="M593" s="21" t="s">
        <v>314</v>
      </c>
      <c r="N593" s="21" t="e">
        <v>#N/A</v>
      </c>
      <c r="O593" s="21">
        <v>5229.8288510000002</v>
      </c>
      <c r="P593" s="21">
        <v>8462.3728229999997</v>
      </c>
      <c r="Q593" s="21">
        <v>2953.7330700000002</v>
      </c>
    </row>
    <row r="594" spans="1:17" x14ac:dyDescent="0.35">
      <c r="A594" s="21" t="s">
        <v>1177</v>
      </c>
      <c r="B594" s="21">
        <v>2020</v>
      </c>
      <c r="C594" s="21">
        <v>110003614358</v>
      </c>
      <c r="D594" s="21" t="s">
        <v>705</v>
      </c>
      <c r="E594" s="21" t="s">
        <v>706</v>
      </c>
      <c r="F594" s="21">
        <v>365</v>
      </c>
      <c r="G594" s="21">
        <v>8.0584205479452097E-5</v>
      </c>
      <c r="H594" s="21">
        <v>5.2298288509999997</v>
      </c>
      <c r="I594" s="21">
        <v>8.4623728230000008</v>
      </c>
      <c r="J594" s="21">
        <v>9.5226489999999994E-3</v>
      </c>
      <c r="K594" s="21">
        <v>1.54085741188344E-2</v>
      </c>
      <c r="L594" s="21">
        <v>2.9537330700000002</v>
      </c>
      <c r="M594" s="21" t="s">
        <v>314</v>
      </c>
      <c r="N594" s="21" t="e">
        <v>#N/A</v>
      </c>
      <c r="O594" s="21">
        <v>5229.8288510000002</v>
      </c>
      <c r="P594" s="21">
        <v>8462.3728229999997</v>
      </c>
      <c r="Q594" s="21">
        <v>2953.7330700000002</v>
      </c>
    </row>
    <row r="595" spans="1:17" x14ac:dyDescent="0.35">
      <c r="A595" s="21" t="s">
        <v>1177</v>
      </c>
      <c r="B595" s="21">
        <v>2021</v>
      </c>
      <c r="C595" s="21">
        <v>110003614358</v>
      </c>
      <c r="D595" s="21" t="s">
        <v>705</v>
      </c>
      <c r="E595" s="21" t="s">
        <v>706</v>
      </c>
      <c r="F595" s="21">
        <v>365</v>
      </c>
      <c r="G595" s="21">
        <v>9.6139942465753398E-5</v>
      </c>
      <c r="H595" s="21">
        <v>5.2298288509999997</v>
      </c>
      <c r="I595" s="21">
        <v>8.4623728230000008</v>
      </c>
      <c r="J595" s="21">
        <v>1.1360872946232401E-2</v>
      </c>
      <c r="K595" s="21">
        <v>1.8383E-2</v>
      </c>
      <c r="L595" s="21">
        <v>2.9537330700000002</v>
      </c>
      <c r="M595" s="21" t="s">
        <v>314</v>
      </c>
      <c r="N595" s="21" t="e">
        <v>#N/A</v>
      </c>
      <c r="O595" s="21">
        <v>5229.8288510000002</v>
      </c>
      <c r="P595" s="21">
        <v>8462.3728229999997</v>
      </c>
      <c r="Q595" s="21">
        <v>2953.7330700000002</v>
      </c>
    </row>
    <row r="596" spans="1:17" x14ac:dyDescent="0.35">
      <c r="A596" s="21" t="s">
        <v>1177</v>
      </c>
      <c r="B596" s="21">
        <v>2022</v>
      </c>
      <c r="C596" s="21">
        <v>110003614358</v>
      </c>
      <c r="D596" s="21" t="s">
        <v>705</v>
      </c>
      <c r="E596" s="21" t="s">
        <v>706</v>
      </c>
      <c r="F596" s="21">
        <v>365</v>
      </c>
      <c r="G596" s="21">
        <v>4.4865213698630099E-5</v>
      </c>
      <c r="H596" s="21">
        <v>5.2298288509999997</v>
      </c>
      <c r="I596" s="21">
        <v>8.4623728230000008</v>
      </c>
      <c r="J596" s="21">
        <v>5.3017300000000002E-3</v>
      </c>
      <c r="K596" s="21">
        <v>8.5787150000000006E-3</v>
      </c>
      <c r="L596" s="21">
        <v>2.9537330700000002</v>
      </c>
      <c r="M596" s="21" t="s">
        <v>314</v>
      </c>
      <c r="N596" s="21" t="e">
        <v>#N/A</v>
      </c>
      <c r="O596" s="21">
        <v>5229.8288510000002</v>
      </c>
      <c r="P596" s="21">
        <v>8462.3728229999997</v>
      </c>
      <c r="Q596" s="21">
        <v>2953.7330700000002</v>
      </c>
    </row>
    <row r="597" spans="1:17" x14ac:dyDescent="0.35">
      <c r="A597" s="21" t="s">
        <v>1177</v>
      </c>
      <c r="B597" s="21">
        <v>2023</v>
      </c>
      <c r="C597" s="21">
        <v>110003614358</v>
      </c>
      <c r="D597" s="21" t="s">
        <v>705</v>
      </c>
      <c r="E597" s="21" t="s">
        <v>706</v>
      </c>
      <c r="F597" s="21">
        <v>365</v>
      </c>
      <c r="G597" s="21">
        <v>4.9345465753424702E-5</v>
      </c>
      <c r="H597" s="21">
        <v>5.2298288509999997</v>
      </c>
      <c r="I597" s="21">
        <v>8.4623728230000008</v>
      </c>
      <c r="J597" s="21">
        <v>5.831162E-3</v>
      </c>
      <c r="K597" s="21">
        <v>9.4353879999999994E-3</v>
      </c>
      <c r="L597" s="21">
        <v>2.9537330700000002</v>
      </c>
      <c r="M597" s="21" t="s">
        <v>314</v>
      </c>
      <c r="N597" s="21" t="e">
        <v>#N/A</v>
      </c>
      <c r="O597" s="21">
        <v>5229.8288510000002</v>
      </c>
      <c r="P597" s="21">
        <v>8462.3728229999997</v>
      </c>
      <c r="Q597" s="21">
        <v>2953.7330700000002</v>
      </c>
    </row>
    <row r="598" spans="1:17" x14ac:dyDescent="0.35">
      <c r="A598" s="21" t="s">
        <v>1177</v>
      </c>
      <c r="B598" s="21">
        <v>2019</v>
      </c>
      <c r="C598" s="21">
        <v>110070389730</v>
      </c>
      <c r="D598" s="21" t="s">
        <v>611</v>
      </c>
      <c r="E598" s="21" t="s">
        <v>612</v>
      </c>
      <c r="F598" s="21">
        <v>365</v>
      </c>
      <c r="G598" s="21">
        <v>3.75888454794521E-4</v>
      </c>
      <c r="H598" s="21" t="e">
        <v>#N/A</v>
      </c>
      <c r="I598" s="21" t="e">
        <v>#N/A</v>
      </c>
      <c r="J598" s="21">
        <v>4.8</v>
      </c>
      <c r="K598" s="21">
        <v>4.8</v>
      </c>
      <c r="L598" s="21" t="e">
        <v>#N/A</v>
      </c>
      <c r="M598" s="21" t="s">
        <v>314</v>
      </c>
      <c r="N598" s="21" t="s">
        <v>570</v>
      </c>
      <c r="O598" s="21" t="e">
        <v>#N/A</v>
      </c>
      <c r="P598" s="21" t="e">
        <v>#N/A</v>
      </c>
      <c r="Q598" s="21" t="e">
        <v>#N/A</v>
      </c>
    </row>
    <row r="599" spans="1:17" x14ac:dyDescent="0.35">
      <c r="A599" s="21" t="s">
        <v>1177</v>
      </c>
      <c r="B599" s="21">
        <v>2023</v>
      </c>
      <c r="C599" s="21">
        <v>110071223319</v>
      </c>
      <c r="D599" s="21" t="s">
        <v>793</v>
      </c>
      <c r="E599" s="21" t="s">
        <v>794</v>
      </c>
      <c r="F599" s="21">
        <v>365</v>
      </c>
      <c r="G599" s="21">
        <v>1.4136113424657499E-4</v>
      </c>
      <c r="H599" s="21">
        <v>1416.56768928</v>
      </c>
      <c r="I599" s="21">
        <v>1933.0859648636499</v>
      </c>
      <c r="J599" s="21">
        <v>7.3127184623962595E-5</v>
      </c>
      <c r="K599" s="21">
        <v>9.9791302114497001E-5</v>
      </c>
      <c r="L599" s="21">
        <v>974.43729039771597</v>
      </c>
      <c r="M599" s="21" t="s">
        <v>314</v>
      </c>
      <c r="N599" s="21" t="s">
        <v>795</v>
      </c>
      <c r="O599" s="21">
        <v>1416567.68928</v>
      </c>
      <c r="P599" s="21">
        <v>1933085.96486365</v>
      </c>
      <c r="Q599" s="21">
        <v>974437.29039771599</v>
      </c>
    </row>
    <row r="600" spans="1:17" x14ac:dyDescent="0.35">
      <c r="A600" s="21" t="s">
        <v>1177</v>
      </c>
      <c r="B600" s="21">
        <v>2021</v>
      </c>
      <c r="C600" s="21">
        <v>110035765794</v>
      </c>
      <c r="D600" s="21" t="s">
        <v>819</v>
      </c>
      <c r="E600" s="21" t="s">
        <v>820</v>
      </c>
      <c r="F600" s="21">
        <v>365</v>
      </c>
      <c r="G600" s="21">
        <v>1.62086876712329E-5</v>
      </c>
      <c r="H600" s="21">
        <v>12822.430319999999</v>
      </c>
      <c r="I600" s="21">
        <v>21831.929250000001</v>
      </c>
      <c r="J600" s="21">
        <v>7.4243038650525503E-7</v>
      </c>
      <c r="K600" s="21">
        <v>1.2640885749990101E-6</v>
      </c>
      <c r="L600" s="21">
        <v>9531.5584089999993</v>
      </c>
      <c r="M600" s="21" t="s">
        <v>314</v>
      </c>
      <c r="N600" s="21" t="e">
        <v>#N/A</v>
      </c>
      <c r="O600" s="21">
        <v>12822430.32</v>
      </c>
      <c r="P600" s="21">
        <v>21831929.25</v>
      </c>
      <c r="Q600" s="21">
        <v>9531558.409</v>
      </c>
    </row>
    <row r="601" spans="1:17" x14ac:dyDescent="0.35">
      <c r="A601" s="21" t="s">
        <v>1177</v>
      </c>
      <c r="B601" s="21">
        <v>2022</v>
      </c>
      <c r="C601" s="21">
        <v>110067874312</v>
      </c>
      <c r="D601" s="21" t="s">
        <v>625</v>
      </c>
      <c r="E601" s="21" t="s">
        <v>626</v>
      </c>
      <c r="F601" s="21">
        <v>365</v>
      </c>
      <c r="G601" s="21">
        <v>2.1365260000000001E-3</v>
      </c>
      <c r="H601" s="21" t="e">
        <v>#N/A</v>
      </c>
      <c r="I601" s="21" t="e">
        <v>#N/A</v>
      </c>
      <c r="J601" s="21">
        <v>1.1000000000000001</v>
      </c>
      <c r="K601" s="21">
        <v>1.1000000000000001</v>
      </c>
      <c r="L601" s="21" t="e">
        <v>#N/A</v>
      </c>
      <c r="M601" s="21" t="s">
        <v>314</v>
      </c>
      <c r="N601" s="21" t="s">
        <v>570</v>
      </c>
      <c r="O601" s="21" t="e">
        <v>#N/A</v>
      </c>
      <c r="P601" s="21" t="e">
        <v>#N/A</v>
      </c>
      <c r="Q601" s="21" t="e">
        <v>#N/A</v>
      </c>
    </row>
    <row r="602" spans="1:17" x14ac:dyDescent="0.35">
      <c r="A602" s="21" t="s">
        <v>1177</v>
      </c>
      <c r="B602" s="21">
        <v>2023</v>
      </c>
      <c r="C602" s="21">
        <v>110067874312</v>
      </c>
      <c r="D602" s="21" t="s">
        <v>625</v>
      </c>
      <c r="E602" s="21" t="s">
        <v>626</v>
      </c>
      <c r="F602" s="21">
        <v>365</v>
      </c>
      <c r="G602" s="21">
        <v>6.1713263561643801E-4</v>
      </c>
      <c r="H602" s="21" t="e">
        <v>#N/A</v>
      </c>
      <c r="I602" s="21" t="e">
        <v>#N/A</v>
      </c>
      <c r="J602" s="21">
        <v>1.1000000000000001</v>
      </c>
      <c r="K602" s="21">
        <v>1.1000000000000001</v>
      </c>
      <c r="L602" s="21" t="e">
        <v>#N/A</v>
      </c>
      <c r="M602" s="21" t="s">
        <v>314</v>
      </c>
      <c r="N602" s="21" t="s">
        <v>570</v>
      </c>
      <c r="O602" s="21" t="e">
        <v>#N/A</v>
      </c>
      <c r="P602" s="21" t="e">
        <v>#N/A</v>
      </c>
      <c r="Q602" s="21" t="e">
        <v>#N/A</v>
      </c>
    </row>
    <row r="603" spans="1:17" x14ac:dyDescent="0.35">
      <c r="A603" s="21" t="s">
        <v>1177</v>
      </c>
      <c r="B603" s="21">
        <v>2023</v>
      </c>
      <c r="C603" s="21">
        <v>110000440416</v>
      </c>
      <c r="D603" s="21" t="s">
        <v>602</v>
      </c>
      <c r="E603" s="21" t="s">
        <v>603</v>
      </c>
      <c r="F603" s="21">
        <v>365</v>
      </c>
      <c r="G603" s="21">
        <v>4.3574246575342501E-7</v>
      </c>
      <c r="H603" s="21">
        <v>0.53300733499999997</v>
      </c>
      <c r="I603" s="21">
        <v>1.026542238</v>
      </c>
      <c r="J603" s="21">
        <v>4.2447592473386799E-4</v>
      </c>
      <c r="K603" s="21">
        <v>8.1751682789398103E-4</v>
      </c>
      <c r="L603" s="21">
        <v>0.27778398500000001</v>
      </c>
      <c r="M603" s="21" t="s">
        <v>314</v>
      </c>
      <c r="N603" s="21" t="e">
        <v>#N/A</v>
      </c>
      <c r="O603" s="21">
        <v>533.00733500000001</v>
      </c>
      <c r="P603" s="21">
        <v>1026.542238</v>
      </c>
      <c r="Q603" s="21">
        <v>277.78398499999997</v>
      </c>
    </row>
    <row r="604" spans="1:17" x14ac:dyDescent="0.35">
      <c r="A604" s="21" t="s">
        <v>1177</v>
      </c>
      <c r="B604" s="21">
        <v>2020</v>
      </c>
      <c r="C604" s="21">
        <v>110000443226</v>
      </c>
      <c r="D604" s="21" t="s">
        <v>668</v>
      </c>
      <c r="E604" s="21" t="s">
        <v>669</v>
      </c>
      <c r="F604" s="21">
        <v>365</v>
      </c>
      <c r="G604" s="21">
        <v>9.0799999999999995E-3</v>
      </c>
      <c r="H604" s="21">
        <v>260.00977999999998</v>
      </c>
      <c r="I604" s="21">
        <v>414.3054874</v>
      </c>
      <c r="J604" s="21">
        <v>2.1916195358603899E-2</v>
      </c>
      <c r="K604" s="21">
        <v>3.4921763000000001E-2</v>
      </c>
      <c r="L604" s="21">
        <v>168.49628509999999</v>
      </c>
      <c r="M604" s="21" t="s">
        <v>314</v>
      </c>
      <c r="N604" s="21" t="e">
        <v>#N/A</v>
      </c>
      <c r="O604" s="21">
        <v>260009.78</v>
      </c>
      <c r="P604" s="21">
        <v>414305.48739999998</v>
      </c>
      <c r="Q604" s="21">
        <v>168496.28510000001</v>
      </c>
    </row>
    <row r="605" spans="1:17" x14ac:dyDescent="0.35">
      <c r="A605" s="21" t="s">
        <v>1177</v>
      </c>
      <c r="B605" s="21">
        <v>2021</v>
      </c>
      <c r="C605" s="21">
        <v>110000443226</v>
      </c>
      <c r="D605" s="21" t="s">
        <v>668</v>
      </c>
      <c r="E605" s="21" t="s">
        <v>669</v>
      </c>
      <c r="F605" s="21">
        <v>365</v>
      </c>
      <c r="G605" s="21">
        <v>2.724E-2</v>
      </c>
      <c r="H605" s="21">
        <v>260.00977999999998</v>
      </c>
      <c r="I605" s="21">
        <v>414.3054874</v>
      </c>
      <c r="J605" s="21">
        <v>6.5748585999999998E-2</v>
      </c>
      <c r="K605" s="21">
        <v>0.10476528998255399</v>
      </c>
      <c r="L605" s="21">
        <v>168.49628509999999</v>
      </c>
      <c r="M605" s="21" t="s">
        <v>314</v>
      </c>
      <c r="N605" s="21" t="e">
        <v>#N/A</v>
      </c>
      <c r="O605" s="21">
        <v>260009.78</v>
      </c>
      <c r="P605" s="21">
        <v>414305.48739999998</v>
      </c>
      <c r="Q605" s="21">
        <v>168496.28510000001</v>
      </c>
    </row>
    <row r="606" spans="1:17" x14ac:dyDescent="0.35">
      <c r="A606" s="21" t="s">
        <v>1177</v>
      </c>
      <c r="B606" s="21">
        <v>2022</v>
      </c>
      <c r="C606" s="21">
        <v>110000443226</v>
      </c>
      <c r="D606" s="21" t="s">
        <v>668</v>
      </c>
      <c r="E606" s="21" t="s">
        <v>669</v>
      </c>
      <c r="F606" s="21">
        <v>365</v>
      </c>
      <c r="G606" s="21">
        <v>4.5399999999999998E-3</v>
      </c>
      <c r="H606" s="21">
        <v>260.00977999999998</v>
      </c>
      <c r="I606" s="21">
        <v>414.3054874</v>
      </c>
      <c r="J606" s="21">
        <v>1.0958097679301899E-2</v>
      </c>
      <c r="K606" s="21">
        <v>1.7460882E-2</v>
      </c>
      <c r="L606" s="21">
        <v>168.49628509999999</v>
      </c>
      <c r="M606" s="21" t="s">
        <v>314</v>
      </c>
      <c r="N606" s="21" t="e">
        <v>#N/A</v>
      </c>
      <c r="O606" s="21">
        <v>260009.78</v>
      </c>
      <c r="P606" s="21">
        <v>414305.48739999998</v>
      </c>
      <c r="Q606" s="21">
        <v>168496.28510000001</v>
      </c>
    </row>
    <row r="607" spans="1:17" x14ac:dyDescent="0.35">
      <c r="A607" s="21" t="s">
        <v>1177</v>
      </c>
      <c r="B607" s="21">
        <v>2023</v>
      </c>
      <c r="C607" s="21">
        <v>110000443226</v>
      </c>
      <c r="D607" s="21" t="s">
        <v>668</v>
      </c>
      <c r="E607" s="21" t="s">
        <v>669</v>
      </c>
      <c r="F607" s="21">
        <v>365</v>
      </c>
      <c r="G607" s="21">
        <v>2.724E-2</v>
      </c>
      <c r="H607" s="21">
        <v>260.00977999999998</v>
      </c>
      <c r="I607" s="21">
        <v>414.3054874</v>
      </c>
      <c r="J607" s="21">
        <v>6.5748585999999998E-2</v>
      </c>
      <c r="K607" s="21">
        <v>0.10476528998255399</v>
      </c>
      <c r="L607" s="21">
        <v>168.49628509999999</v>
      </c>
      <c r="M607" s="21" t="s">
        <v>314</v>
      </c>
      <c r="N607" s="21" t="e">
        <v>#N/A</v>
      </c>
      <c r="O607" s="21">
        <v>260009.78</v>
      </c>
      <c r="P607" s="21">
        <v>414305.48739999998</v>
      </c>
      <c r="Q607" s="21">
        <v>168496.28510000001</v>
      </c>
    </row>
    <row r="608" spans="1:17" x14ac:dyDescent="0.35">
      <c r="A608" s="21" t="s">
        <v>1176</v>
      </c>
      <c r="B608" s="21">
        <v>2019</v>
      </c>
      <c r="C608" s="21">
        <v>110000737123</v>
      </c>
      <c r="D608" s="21" t="s">
        <v>776</v>
      </c>
      <c r="E608" s="21" t="s">
        <v>777</v>
      </c>
      <c r="F608" s="21">
        <v>365</v>
      </c>
      <c r="G608" s="21">
        <v>7.0063460999999994E-2</v>
      </c>
      <c r="H608" s="21">
        <v>148492.65040000001</v>
      </c>
      <c r="I608" s="21">
        <v>258975.98749999999</v>
      </c>
      <c r="J608" s="21">
        <v>2.7054037571303398E-4</v>
      </c>
      <c r="K608" s="21">
        <v>4.7183116989407703E-4</v>
      </c>
      <c r="L608" s="21">
        <v>120321.1525</v>
      </c>
      <c r="M608" s="21" t="s">
        <v>314</v>
      </c>
      <c r="N608" s="21" t="e">
        <v>#N/A</v>
      </c>
      <c r="O608" s="21">
        <v>148492650.40000001</v>
      </c>
      <c r="P608" s="21">
        <v>258975987.5</v>
      </c>
      <c r="Q608" s="21">
        <v>120321152.5</v>
      </c>
    </row>
    <row r="609" spans="1:17" x14ac:dyDescent="0.35">
      <c r="A609" s="21" t="s">
        <v>1176</v>
      </c>
      <c r="B609" s="21">
        <v>2020</v>
      </c>
      <c r="C609" s="21">
        <v>110000737123</v>
      </c>
      <c r="D609" s="21" t="s">
        <v>776</v>
      </c>
      <c r="E609" s="21" t="s">
        <v>777</v>
      </c>
      <c r="F609" s="21">
        <v>365</v>
      </c>
      <c r="G609" s="21">
        <v>3.7065001369863002E-2</v>
      </c>
      <c r="H609" s="21">
        <v>148492.65040000001</v>
      </c>
      <c r="I609" s="21">
        <v>258975.98749999999</v>
      </c>
      <c r="J609" s="21">
        <v>1.4312138251760899E-4</v>
      </c>
      <c r="K609" s="21">
        <v>2.49608322499596E-4</v>
      </c>
      <c r="L609" s="21">
        <v>120321.1525</v>
      </c>
      <c r="M609" s="21" t="s">
        <v>314</v>
      </c>
      <c r="N609" s="21" t="e">
        <v>#N/A</v>
      </c>
      <c r="O609" s="21">
        <v>148492650.40000001</v>
      </c>
      <c r="P609" s="21">
        <v>258975987.5</v>
      </c>
      <c r="Q609" s="21">
        <v>120321152.5</v>
      </c>
    </row>
    <row r="610" spans="1:17" x14ac:dyDescent="0.35">
      <c r="A610" s="21" t="s">
        <v>1176</v>
      </c>
      <c r="B610" s="21">
        <v>2021</v>
      </c>
      <c r="C610" s="21">
        <v>110000737123</v>
      </c>
      <c r="D610" s="21" t="s">
        <v>776</v>
      </c>
      <c r="E610" s="21" t="s">
        <v>777</v>
      </c>
      <c r="F610" s="21">
        <v>365</v>
      </c>
      <c r="G610" s="21">
        <v>5.0053254999999998E-2</v>
      </c>
      <c r="H610" s="21">
        <v>148492.65040000001</v>
      </c>
      <c r="I610" s="21">
        <v>258975.98749999999</v>
      </c>
      <c r="J610" s="21">
        <v>1.93273728880059E-4</v>
      </c>
      <c r="K610" s="21">
        <v>3.37075637478961E-4</v>
      </c>
      <c r="L610" s="21">
        <v>120321.1525</v>
      </c>
      <c r="M610" s="21" t="s">
        <v>314</v>
      </c>
      <c r="N610" s="21" t="e">
        <v>#N/A</v>
      </c>
      <c r="O610" s="21">
        <v>148492650.40000001</v>
      </c>
      <c r="P610" s="21">
        <v>258975987.5</v>
      </c>
      <c r="Q610" s="21">
        <v>120321152.5</v>
      </c>
    </row>
    <row r="611" spans="1:17" x14ac:dyDescent="0.35">
      <c r="A611" s="21" t="s">
        <v>1175</v>
      </c>
      <c r="B611" s="21">
        <v>2019</v>
      </c>
      <c r="C611" s="21">
        <v>110000614746</v>
      </c>
      <c r="D611" s="21" t="s">
        <v>676</v>
      </c>
      <c r="E611" s="21" t="s">
        <v>677</v>
      </c>
      <c r="F611" s="21">
        <v>365</v>
      </c>
      <c r="G611" s="21">
        <v>1.3643888493150699E-4</v>
      </c>
      <c r="H611" s="21">
        <v>2.2738386309999998</v>
      </c>
      <c r="I611" s="21">
        <v>3.1299900979999999</v>
      </c>
      <c r="J611" s="21">
        <v>4.3590836000000001E-2</v>
      </c>
      <c r="K611" s="21">
        <v>6.0003767669081699E-2</v>
      </c>
      <c r="L611" s="21">
        <v>1.247126736</v>
      </c>
      <c r="M611" s="21" t="s">
        <v>314</v>
      </c>
      <c r="N611" s="21" t="e">
        <v>#N/A</v>
      </c>
      <c r="O611" s="21">
        <v>2273.8386310000001</v>
      </c>
      <c r="P611" s="21">
        <v>3129.9900980000002</v>
      </c>
      <c r="Q611" s="21">
        <v>1247.1267359999999</v>
      </c>
    </row>
    <row r="612" spans="1:17" x14ac:dyDescent="0.35">
      <c r="A612" s="21" t="s">
        <v>1175</v>
      </c>
      <c r="B612" s="21">
        <v>2020</v>
      </c>
      <c r="C612" s="21">
        <v>110000614746</v>
      </c>
      <c r="D612" s="21" t="s">
        <v>676</v>
      </c>
      <c r="E612" s="21" t="s">
        <v>677</v>
      </c>
      <c r="F612" s="21">
        <v>365</v>
      </c>
      <c r="G612" s="21">
        <v>7.29702794520548E-5</v>
      </c>
      <c r="H612" s="21">
        <v>2.2738386309999998</v>
      </c>
      <c r="I612" s="21">
        <v>3.1299900979999999</v>
      </c>
      <c r="J612" s="21">
        <v>2.3313262000000001E-2</v>
      </c>
      <c r="K612" s="21">
        <v>3.2091229999999998E-2</v>
      </c>
      <c r="L612" s="21">
        <v>1.247126736</v>
      </c>
      <c r="M612" s="21" t="s">
        <v>314</v>
      </c>
      <c r="N612" s="21" t="e">
        <v>#N/A</v>
      </c>
      <c r="O612" s="21">
        <v>2273.8386310000001</v>
      </c>
      <c r="P612" s="21">
        <v>3129.9900980000002</v>
      </c>
      <c r="Q612" s="21">
        <v>1247.1267359999999</v>
      </c>
    </row>
    <row r="613" spans="1:17" x14ac:dyDescent="0.35">
      <c r="A613" s="21" t="s">
        <v>1175</v>
      </c>
      <c r="B613" s="21">
        <v>2021</v>
      </c>
      <c r="C613" s="21">
        <v>110000614746</v>
      </c>
      <c r="D613" s="21" t="s">
        <v>676</v>
      </c>
      <c r="E613" s="21" t="s">
        <v>677</v>
      </c>
      <c r="F613" s="21">
        <v>365</v>
      </c>
      <c r="G613" s="21">
        <v>2.43514493150685E-5</v>
      </c>
      <c r="H613" s="21">
        <v>2.2738386309999998</v>
      </c>
      <c r="I613" s="21">
        <v>3.1299900979999999</v>
      </c>
      <c r="J613" s="21">
        <v>7.7800400000000002E-3</v>
      </c>
      <c r="K613" s="21">
        <v>1.0709401E-2</v>
      </c>
      <c r="L613" s="21">
        <v>1.247126736</v>
      </c>
      <c r="M613" s="21" t="s">
        <v>314</v>
      </c>
      <c r="N613" s="21" t="e">
        <v>#N/A</v>
      </c>
      <c r="O613" s="21">
        <v>2273.8386310000001</v>
      </c>
      <c r="P613" s="21">
        <v>3129.9900980000002</v>
      </c>
      <c r="Q613" s="21">
        <v>1247.1267359999999</v>
      </c>
    </row>
    <row r="614" spans="1:17" x14ac:dyDescent="0.35">
      <c r="A614" s="21" t="s">
        <v>1175</v>
      </c>
      <c r="B614" s="21">
        <v>2022</v>
      </c>
      <c r="C614" s="21">
        <v>110000614746</v>
      </c>
      <c r="D614" s="21" t="s">
        <v>676</v>
      </c>
      <c r="E614" s="21" t="s">
        <v>677</v>
      </c>
      <c r="F614" s="21">
        <v>365</v>
      </c>
      <c r="G614" s="21">
        <v>6.3109463013698598E-5</v>
      </c>
      <c r="H614" s="21">
        <v>2.2738386309999998</v>
      </c>
      <c r="I614" s="21">
        <v>3.1299900979999999</v>
      </c>
      <c r="J614" s="21">
        <v>2.01628315227017E-2</v>
      </c>
      <c r="K614" s="21">
        <v>2.7754591796139899E-2</v>
      </c>
      <c r="L614" s="21">
        <v>1.247126736</v>
      </c>
      <c r="M614" s="21" t="s">
        <v>314</v>
      </c>
      <c r="N614" s="21" t="e">
        <v>#N/A</v>
      </c>
      <c r="O614" s="21">
        <v>2273.8386310000001</v>
      </c>
      <c r="P614" s="21">
        <v>3129.9900980000002</v>
      </c>
      <c r="Q614" s="21">
        <v>1247.1267359999999</v>
      </c>
    </row>
    <row r="615" spans="1:17" x14ac:dyDescent="0.35">
      <c r="A615" s="21" t="s">
        <v>1177</v>
      </c>
      <c r="B615" s="21">
        <v>2019</v>
      </c>
      <c r="C615" s="21">
        <v>110000595981</v>
      </c>
      <c r="D615" s="21" t="s">
        <v>494</v>
      </c>
      <c r="E615" s="21" t="s">
        <v>252</v>
      </c>
      <c r="F615" s="21">
        <v>365</v>
      </c>
      <c r="G615" s="21">
        <v>1.3626000000000001E-3</v>
      </c>
      <c r="H615" s="21">
        <v>1.046454768</v>
      </c>
      <c r="I615" s="21">
        <v>1.79894797</v>
      </c>
      <c r="J615" s="21">
        <v>0.75744269579959</v>
      </c>
      <c r="K615" s="21">
        <v>1.30211074732281</v>
      </c>
      <c r="L615" s="21">
        <v>0.55848000799999997</v>
      </c>
      <c r="M615" s="21" t="s">
        <v>314</v>
      </c>
      <c r="N615" s="21" t="e">
        <v>#N/A</v>
      </c>
      <c r="O615" s="21">
        <v>1046.4547680000001</v>
      </c>
      <c r="P615" s="21">
        <v>1798.9479699999999</v>
      </c>
      <c r="Q615" s="21">
        <v>558.480008</v>
      </c>
    </row>
    <row r="616" spans="1:17" x14ac:dyDescent="0.35">
      <c r="A616" s="21" t="s">
        <v>1177</v>
      </c>
      <c r="B616" s="21">
        <v>2020</v>
      </c>
      <c r="C616" s="21">
        <v>110000595981</v>
      </c>
      <c r="D616" s="21" t="s">
        <v>494</v>
      </c>
      <c r="E616" s="21" t="s">
        <v>252</v>
      </c>
      <c r="F616" s="21">
        <v>365</v>
      </c>
      <c r="G616" s="21">
        <v>1.1355E-3</v>
      </c>
      <c r="H616" s="21">
        <v>1.046454768</v>
      </c>
      <c r="I616" s="21">
        <v>1.79894797</v>
      </c>
      <c r="J616" s="21">
        <v>0.63120224649965795</v>
      </c>
      <c r="K616" s="21">
        <v>1.08509228943568</v>
      </c>
      <c r="L616" s="21">
        <v>0.55848000799999997</v>
      </c>
      <c r="M616" s="21" t="s">
        <v>314</v>
      </c>
      <c r="N616" s="21" t="e">
        <v>#N/A</v>
      </c>
      <c r="O616" s="21">
        <v>1046.4547680000001</v>
      </c>
      <c r="P616" s="21">
        <v>1798.9479699999999</v>
      </c>
      <c r="Q616" s="21">
        <v>558.480008</v>
      </c>
    </row>
    <row r="617" spans="1:17" x14ac:dyDescent="0.35">
      <c r="A617" s="21" t="s">
        <v>1177</v>
      </c>
      <c r="B617" s="21">
        <v>2021</v>
      </c>
      <c r="C617" s="21">
        <v>110000595981</v>
      </c>
      <c r="D617" s="21" t="s">
        <v>494</v>
      </c>
      <c r="E617" s="21" t="s">
        <v>252</v>
      </c>
      <c r="F617" s="21">
        <v>365</v>
      </c>
      <c r="G617" s="21">
        <v>1.018165E-2</v>
      </c>
      <c r="H617" s="21">
        <v>1.046454768</v>
      </c>
      <c r="I617" s="21">
        <v>1.79894797</v>
      </c>
      <c r="J617" s="21">
        <v>5.6597801436135997</v>
      </c>
      <c r="K617" s="21">
        <v>9.7296608619398999</v>
      </c>
      <c r="L617" s="21">
        <v>0.55848000799999997</v>
      </c>
      <c r="M617" s="21" t="s">
        <v>314</v>
      </c>
      <c r="N617" s="21" t="e">
        <v>#N/A</v>
      </c>
      <c r="O617" s="21">
        <v>1046.4547680000001</v>
      </c>
      <c r="P617" s="21">
        <v>1798.9479699999999</v>
      </c>
      <c r="Q617" s="21">
        <v>558.480008</v>
      </c>
    </row>
    <row r="618" spans="1:17" x14ac:dyDescent="0.35">
      <c r="A618" s="21" t="s">
        <v>1177</v>
      </c>
      <c r="B618" s="21">
        <v>2022</v>
      </c>
      <c r="C618" s="21">
        <v>110000595981</v>
      </c>
      <c r="D618" s="21" t="s">
        <v>494</v>
      </c>
      <c r="E618" s="21" t="s">
        <v>252</v>
      </c>
      <c r="F618" s="21">
        <v>365</v>
      </c>
      <c r="G618" s="21">
        <v>6.0559999999999998E-3</v>
      </c>
      <c r="H618" s="21">
        <v>1.046454768</v>
      </c>
      <c r="I618" s="21">
        <v>1.79894797</v>
      </c>
      <c r="J618" s="21">
        <v>3.3664119813315101</v>
      </c>
      <c r="K618" s="21">
        <v>5.7871588769902802</v>
      </c>
      <c r="L618" s="21">
        <v>0.55848000799999997</v>
      </c>
      <c r="M618" s="21" t="s">
        <v>314</v>
      </c>
      <c r="N618" s="21" t="e">
        <v>#N/A</v>
      </c>
      <c r="O618" s="21">
        <v>1046.4547680000001</v>
      </c>
      <c r="P618" s="21">
        <v>1798.9479699999999</v>
      </c>
      <c r="Q618" s="21">
        <v>558.480008</v>
      </c>
    </row>
    <row r="619" spans="1:17" x14ac:dyDescent="0.35">
      <c r="A619" s="21" t="s">
        <v>1177</v>
      </c>
      <c r="B619" s="21">
        <v>2023</v>
      </c>
      <c r="C619" s="21">
        <v>110000595981</v>
      </c>
      <c r="D619" s="21" t="s">
        <v>494</v>
      </c>
      <c r="E619" s="21" t="s">
        <v>252</v>
      </c>
      <c r="F619" s="21">
        <v>365</v>
      </c>
      <c r="G619" s="21">
        <v>1.2112E-3</v>
      </c>
      <c r="H619" s="21">
        <v>1.046454768</v>
      </c>
      <c r="I619" s="21">
        <v>1.79894797</v>
      </c>
      <c r="J619" s="21">
        <v>0.67328239626630204</v>
      </c>
      <c r="K619" s="21">
        <v>1.1574317753980601</v>
      </c>
      <c r="L619" s="21">
        <v>0.55848000799999997</v>
      </c>
      <c r="M619" s="21" t="s">
        <v>314</v>
      </c>
      <c r="N619" s="21" t="e">
        <v>#N/A</v>
      </c>
      <c r="O619" s="21">
        <v>1046.4547680000001</v>
      </c>
      <c r="P619" s="21">
        <v>1798.9479699999999</v>
      </c>
      <c r="Q619" s="21">
        <v>558.480008</v>
      </c>
    </row>
    <row r="620" spans="1:17" x14ac:dyDescent="0.35">
      <c r="A620" s="21" t="s">
        <v>1177</v>
      </c>
      <c r="B620" s="21">
        <v>2021</v>
      </c>
      <c r="C620" s="21">
        <v>110000595909</v>
      </c>
      <c r="D620" s="21" t="s">
        <v>729</v>
      </c>
      <c r="E620" s="21" t="s">
        <v>730</v>
      </c>
      <c r="F620" s="21">
        <v>365</v>
      </c>
      <c r="G620" s="21">
        <v>4.7018202739725998E-5</v>
      </c>
      <c r="H620" s="21">
        <v>17.579462100000001</v>
      </c>
      <c r="I620" s="21">
        <v>32.321572719999999</v>
      </c>
      <c r="J620" s="21">
        <v>1.4547E-3</v>
      </c>
      <c r="K620" s="21">
        <v>2.67461E-3</v>
      </c>
      <c r="L620" s="21">
        <v>10.361503750000001</v>
      </c>
      <c r="M620" s="21" t="s">
        <v>314</v>
      </c>
      <c r="N620" s="21" t="e">
        <v>#N/A</v>
      </c>
      <c r="O620" s="21">
        <v>17579.462100000001</v>
      </c>
      <c r="P620" s="21">
        <v>32321.57272</v>
      </c>
      <c r="Q620" s="21">
        <v>10361.50375</v>
      </c>
    </row>
    <row r="621" spans="1:17" x14ac:dyDescent="0.35">
      <c r="A621" s="21" t="s">
        <v>1177</v>
      </c>
      <c r="B621" s="21">
        <v>2022</v>
      </c>
      <c r="C621" s="21">
        <v>110000595909</v>
      </c>
      <c r="D621" s="21" t="s">
        <v>729</v>
      </c>
      <c r="E621" s="21" t="s">
        <v>730</v>
      </c>
      <c r="F621" s="21">
        <v>365</v>
      </c>
      <c r="G621" s="21">
        <v>9.3944046575342494E-5</v>
      </c>
      <c r="H621" s="21">
        <v>17.579462100000001</v>
      </c>
      <c r="I621" s="21">
        <v>32.321572719999999</v>
      </c>
      <c r="J621" s="21">
        <v>2.9065430000000001E-3</v>
      </c>
      <c r="K621" s="21">
        <v>5.3439660000000003E-3</v>
      </c>
      <c r="L621" s="21">
        <v>10.361503750000001</v>
      </c>
      <c r="M621" s="21" t="s">
        <v>314</v>
      </c>
      <c r="N621" s="21" t="e">
        <v>#N/A</v>
      </c>
      <c r="O621" s="21">
        <v>17579.462100000001</v>
      </c>
      <c r="P621" s="21">
        <v>32321.57272</v>
      </c>
      <c r="Q621" s="21">
        <v>10361.50375</v>
      </c>
    </row>
    <row r="622" spans="1:17" x14ac:dyDescent="0.35">
      <c r="A622" s="21" t="s">
        <v>1177</v>
      </c>
      <c r="B622" s="21">
        <v>2023</v>
      </c>
      <c r="C622" s="21">
        <v>110000595909</v>
      </c>
      <c r="D622" s="21" t="s">
        <v>729</v>
      </c>
      <c r="E622" s="21" t="s">
        <v>730</v>
      </c>
      <c r="F622" s="21">
        <v>365</v>
      </c>
      <c r="G622" s="21">
        <v>8.8191495890411006E-5</v>
      </c>
      <c r="H622" s="21">
        <v>17.579462100000001</v>
      </c>
      <c r="I622" s="21">
        <v>32.321572719999999</v>
      </c>
      <c r="J622" s="21">
        <v>2.7285640000000002E-3</v>
      </c>
      <c r="K622" s="21">
        <v>5.0167349999999996E-3</v>
      </c>
      <c r="L622" s="21">
        <v>10.361503750000001</v>
      </c>
      <c r="M622" s="21" t="s">
        <v>314</v>
      </c>
      <c r="N622" s="21" t="e">
        <v>#N/A</v>
      </c>
      <c r="O622" s="21">
        <v>17579.462100000001</v>
      </c>
      <c r="P622" s="21">
        <v>32321.57272</v>
      </c>
      <c r="Q622" s="21">
        <v>10361.50375</v>
      </c>
    </row>
    <row r="623" spans="1:17" x14ac:dyDescent="0.35">
      <c r="A623" s="21" t="s">
        <v>1177</v>
      </c>
      <c r="B623" s="21">
        <v>2019</v>
      </c>
      <c r="C623" s="21">
        <v>110054612558</v>
      </c>
      <c r="D623" s="21" t="s">
        <v>183</v>
      </c>
      <c r="E623" s="21" t="s">
        <v>182</v>
      </c>
      <c r="F623" s="21">
        <v>365</v>
      </c>
      <c r="G623" s="21">
        <v>4.1444602739725998E-4</v>
      </c>
      <c r="H623" s="21">
        <v>29.132029339999999</v>
      </c>
      <c r="I623" s="21">
        <v>50.328902829999997</v>
      </c>
      <c r="J623" s="21">
        <v>8.2347519999999997E-3</v>
      </c>
      <c r="K623" s="21">
        <v>1.4226472950451201E-2</v>
      </c>
      <c r="L623" s="21">
        <v>17.478718919999999</v>
      </c>
      <c r="M623" s="21" t="s">
        <v>314</v>
      </c>
      <c r="N623" s="21" t="e">
        <v>#N/A</v>
      </c>
      <c r="O623" s="21">
        <v>29132.029340000001</v>
      </c>
      <c r="P623" s="21">
        <v>50328.902829999999</v>
      </c>
      <c r="Q623" s="21">
        <v>17478.718919999999</v>
      </c>
    </row>
    <row r="624" spans="1:17" x14ac:dyDescent="0.35">
      <c r="A624" s="21" t="s">
        <v>1177</v>
      </c>
      <c r="B624" s="21">
        <v>2020</v>
      </c>
      <c r="C624" s="21">
        <v>110054612558</v>
      </c>
      <c r="D624" s="21" t="s">
        <v>183</v>
      </c>
      <c r="E624" s="21" t="s">
        <v>182</v>
      </c>
      <c r="F624" s="21">
        <v>365</v>
      </c>
      <c r="G624" s="21">
        <v>2.8272383561643799E-4</v>
      </c>
      <c r="H624" s="21">
        <v>29.132029339999999</v>
      </c>
      <c r="I624" s="21">
        <v>50.328902829999997</v>
      </c>
      <c r="J624" s="21">
        <v>5.6175239999999996E-3</v>
      </c>
      <c r="K624" s="21">
        <v>9.7049140000000002E-3</v>
      </c>
      <c r="L624" s="21">
        <v>17.478718919999999</v>
      </c>
      <c r="M624" s="21" t="s">
        <v>314</v>
      </c>
      <c r="N624" s="21" t="e">
        <v>#N/A</v>
      </c>
      <c r="O624" s="21">
        <v>29132.029340000001</v>
      </c>
      <c r="P624" s="21">
        <v>50328.902829999999</v>
      </c>
      <c r="Q624" s="21">
        <v>17478.718919999999</v>
      </c>
    </row>
    <row r="625" spans="1:17" x14ac:dyDescent="0.35">
      <c r="A625" s="21" t="s">
        <v>1177</v>
      </c>
      <c r="B625" s="21">
        <v>2021</v>
      </c>
      <c r="C625" s="21">
        <v>110054612558</v>
      </c>
      <c r="D625" s="21" t="s">
        <v>183</v>
      </c>
      <c r="E625" s="21" t="s">
        <v>182</v>
      </c>
      <c r="F625" s="21">
        <v>365</v>
      </c>
      <c r="G625" s="21">
        <v>5.0505945205479402E-5</v>
      </c>
      <c r="H625" s="21">
        <v>29.132029339999999</v>
      </c>
      <c r="I625" s="21">
        <v>50.328902829999997</v>
      </c>
      <c r="J625" s="21">
        <v>1.0035179999999999E-3</v>
      </c>
      <c r="K625" s="21">
        <v>1.7336910000000001E-3</v>
      </c>
      <c r="L625" s="21">
        <v>17.478718919999999</v>
      </c>
      <c r="M625" s="21" t="s">
        <v>314</v>
      </c>
      <c r="N625" s="21" t="e">
        <v>#N/A</v>
      </c>
      <c r="O625" s="21">
        <v>29132.029340000001</v>
      </c>
      <c r="P625" s="21">
        <v>50328.902829999999</v>
      </c>
      <c r="Q625" s="21">
        <v>17478.718919999999</v>
      </c>
    </row>
    <row r="626" spans="1:17" x14ac:dyDescent="0.35">
      <c r="A626" s="21" t="s">
        <v>1177</v>
      </c>
      <c r="B626" s="21">
        <v>2022</v>
      </c>
      <c r="C626" s="21">
        <v>110054612558</v>
      </c>
      <c r="D626" s="21" t="s">
        <v>183</v>
      </c>
      <c r="E626" s="21" t="s">
        <v>182</v>
      </c>
      <c r="F626" s="21">
        <v>365</v>
      </c>
      <c r="G626" s="21">
        <v>2.4830068493150698E-4</v>
      </c>
      <c r="H626" s="21">
        <v>29.132029339999999</v>
      </c>
      <c r="I626" s="21">
        <v>50.328902829999997</v>
      </c>
      <c r="J626" s="21">
        <v>4.93356E-3</v>
      </c>
      <c r="K626" s="21">
        <v>8.5232880000000004E-3</v>
      </c>
      <c r="L626" s="21">
        <v>17.478718919999999</v>
      </c>
      <c r="M626" s="21" t="s">
        <v>314</v>
      </c>
      <c r="N626" s="21" t="e">
        <v>#N/A</v>
      </c>
      <c r="O626" s="21">
        <v>29132.029340000001</v>
      </c>
      <c r="P626" s="21">
        <v>50328.902829999999</v>
      </c>
      <c r="Q626" s="21">
        <v>17478.718919999999</v>
      </c>
    </row>
    <row r="627" spans="1:17" x14ac:dyDescent="0.35">
      <c r="A627" s="21" t="s">
        <v>1177</v>
      </c>
      <c r="B627" s="21">
        <v>2023</v>
      </c>
      <c r="C627" s="21">
        <v>110054612558</v>
      </c>
      <c r="D627" s="21" t="s">
        <v>183</v>
      </c>
      <c r="E627" s="21" t="s">
        <v>182</v>
      </c>
      <c r="F627" s="21">
        <v>365</v>
      </c>
      <c r="G627" s="21">
        <v>4.3901178082191798E-4</v>
      </c>
      <c r="H627" s="21">
        <v>29.132029339999999</v>
      </c>
      <c r="I627" s="21">
        <v>50.328902829999997</v>
      </c>
      <c r="J627" s="21">
        <v>8.7228559999999993E-3</v>
      </c>
      <c r="K627" s="21">
        <v>1.50697287750953E-2</v>
      </c>
      <c r="L627" s="21">
        <v>17.478718919999999</v>
      </c>
      <c r="M627" s="21" t="s">
        <v>314</v>
      </c>
      <c r="N627" s="21" t="e">
        <v>#N/A</v>
      </c>
      <c r="O627" s="21">
        <v>29132.029340000001</v>
      </c>
      <c r="P627" s="21">
        <v>50328.902829999999</v>
      </c>
      <c r="Q627" s="21">
        <v>17478.718919999999</v>
      </c>
    </row>
    <row r="628" spans="1:17" x14ac:dyDescent="0.35">
      <c r="A628" s="21" t="s">
        <v>1176</v>
      </c>
      <c r="B628" s="21">
        <v>2019</v>
      </c>
      <c r="C628" s="21">
        <v>110001512603</v>
      </c>
      <c r="D628" s="21" t="s">
        <v>644</v>
      </c>
      <c r="E628" s="21" t="s">
        <v>645</v>
      </c>
      <c r="F628" s="21">
        <v>365</v>
      </c>
      <c r="G628" s="21">
        <v>6.2506424657534195E-5</v>
      </c>
      <c r="H628" s="21">
        <v>0.23471882599999999</v>
      </c>
      <c r="I628" s="21">
        <v>0.35187607300000001</v>
      </c>
      <c r="J628" s="21">
        <v>0.17763761009557</v>
      </c>
      <c r="K628" s="21">
        <v>0.26630341384518602</v>
      </c>
      <c r="L628" s="21">
        <v>0.118845905</v>
      </c>
      <c r="M628" s="21" t="s">
        <v>314</v>
      </c>
      <c r="N628" s="21" t="e">
        <v>#N/A</v>
      </c>
      <c r="O628" s="21">
        <v>234.71882600000001</v>
      </c>
      <c r="P628" s="21">
        <v>351.87607300000002</v>
      </c>
      <c r="Q628" s="21">
        <v>118.845905</v>
      </c>
    </row>
    <row r="629" spans="1:17" x14ac:dyDescent="0.35">
      <c r="A629" s="21" t="s">
        <v>1176</v>
      </c>
      <c r="B629" s="21">
        <v>2020</v>
      </c>
      <c r="C629" s="21">
        <v>110001512603</v>
      </c>
      <c r="D629" s="21" t="s">
        <v>644</v>
      </c>
      <c r="E629" s="21" t="s">
        <v>645</v>
      </c>
      <c r="F629" s="21">
        <v>365</v>
      </c>
      <c r="G629" s="21">
        <v>2.9414109589041099E-6</v>
      </c>
      <c r="H629" s="21">
        <v>0.23471882599999999</v>
      </c>
      <c r="I629" s="21">
        <v>0.35187607300000001</v>
      </c>
      <c r="J629" s="21">
        <v>8.3592240000000002E-3</v>
      </c>
      <c r="K629" s="21">
        <v>1.25316362945003E-2</v>
      </c>
      <c r="L629" s="21">
        <v>0.118845905</v>
      </c>
      <c r="M629" s="21" t="s">
        <v>314</v>
      </c>
      <c r="N629" s="21" t="e">
        <v>#N/A</v>
      </c>
      <c r="O629" s="21">
        <v>234.71882600000001</v>
      </c>
      <c r="P629" s="21">
        <v>351.87607300000002</v>
      </c>
      <c r="Q629" s="21">
        <v>118.845905</v>
      </c>
    </row>
    <row r="630" spans="1:17" x14ac:dyDescent="0.35">
      <c r="A630" s="21" t="s">
        <v>1176</v>
      </c>
      <c r="B630" s="21">
        <v>2021</v>
      </c>
      <c r="C630" s="21">
        <v>110001512603</v>
      </c>
      <c r="D630" s="21" t="s">
        <v>644</v>
      </c>
      <c r="E630" s="21" t="s">
        <v>645</v>
      </c>
      <c r="F630" s="21">
        <v>365</v>
      </c>
      <c r="G630" s="21">
        <v>3.2702400000000001E-5</v>
      </c>
      <c r="H630" s="21">
        <v>0.23471882599999999</v>
      </c>
      <c r="I630" s="21">
        <v>0.35187607300000001</v>
      </c>
      <c r="J630" s="21">
        <v>9.2937265000000005E-2</v>
      </c>
      <c r="K630" s="21">
        <v>0.13932585024091801</v>
      </c>
      <c r="L630" s="21">
        <v>0.118845905</v>
      </c>
      <c r="M630" s="21" t="s">
        <v>314</v>
      </c>
      <c r="N630" s="21" t="e">
        <v>#N/A</v>
      </c>
      <c r="O630" s="21">
        <v>234.71882600000001</v>
      </c>
      <c r="P630" s="21">
        <v>351.87607300000002</v>
      </c>
      <c r="Q630" s="21">
        <v>118.845905</v>
      </c>
    </row>
    <row r="631" spans="1:17" x14ac:dyDescent="0.35">
      <c r="A631" s="21" t="s">
        <v>1176</v>
      </c>
      <c r="B631" s="21">
        <v>2022</v>
      </c>
      <c r="C631" s="21">
        <v>110001512603</v>
      </c>
      <c r="D631" s="21" t="s">
        <v>644</v>
      </c>
      <c r="E631" s="21" t="s">
        <v>645</v>
      </c>
      <c r="F631" s="21">
        <v>365</v>
      </c>
      <c r="G631" s="21">
        <v>8.05634794520548E-6</v>
      </c>
      <c r="H631" s="21">
        <v>0.23471882599999999</v>
      </c>
      <c r="I631" s="21">
        <v>0.35187607300000001</v>
      </c>
      <c r="J631" s="21">
        <v>2.2895412798373101E-2</v>
      </c>
      <c r="K631" s="21">
        <v>3.432339911757E-2</v>
      </c>
      <c r="L631" s="21">
        <v>0.118845905</v>
      </c>
      <c r="M631" s="21" t="s">
        <v>314</v>
      </c>
      <c r="N631" s="21" t="e">
        <v>#N/A</v>
      </c>
      <c r="O631" s="21">
        <v>234.71882600000001</v>
      </c>
      <c r="P631" s="21">
        <v>351.87607300000002</v>
      </c>
      <c r="Q631" s="21">
        <v>118.845905</v>
      </c>
    </row>
    <row r="632" spans="1:17" x14ac:dyDescent="0.35">
      <c r="A632" s="21" t="s">
        <v>1176</v>
      </c>
      <c r="B632" s="21">
        <v>2023</v>
      </c>
      <c r="C632" s="21">
        <v>110001512603</v>
      </c>
      <c r="D632" s="21" t="s">
        <v>644</v>
      </c>
      <c r="E632" s="21" t="s">
        <v>645</v>
      </c>
      <c r="F632" s="21">
        <v>365</v>
      </c>
      <c r="G632" s="21">
        <v>1.3929317808219199E-5</v>
      </c>
      <c r="H632" s="21">
        <v>0.23471882599999999</v>
      </c>
      <c r="I632" s="21">
        <v>0.35187607300000001</v>
      </c>
      <c r="J632" s="21">
        <v>3.9585861999999999E-2</v>
      </c>
      <c r="K632" s="21">
        <v>5.9344698000000001E-2</v>
      </c>
      <c r="L632" s="21">
        <v>0.118845905</v>
      </c>
      <c r="M632" s="21" t="s">
        <v>314</v>
      </c>
      <c r="N632" s="21" t="e">
        <v>#N/A</v>
      </c>
      <c r="O632" s="21">
        <v>234.71882600000001</v>
      </c>
      <c r="P632" s="21">
        <v>351.87607300000002</v>
      </c>
      <c r="Q632" s="21">
        <v>118.845905</v>
      </c>
    </row>
    <row r="633" spans="1:17" x14ac:dyDescent="0.35">
      <c r="A633" s="21" t="s">
        <v>1177</v>
      </c>
      <c r="B633" s="21">
        <v>2019</v>
      </c>
      <c r="C633" s="21">
        <v>110041133163</v>
      </c>
      <c r="D633" s="21" t="s">
        <v>504</v>
      </c>
      <c r="E633" s="21" t="s">
        <v>103</v>
      </c>
      <c r="F633" s="21">
        <v>365</v>
      </c>
      <c r="G633" s="21">
        <v>5.4794520000000001E-3</v>
      </c>
      <c r="H633" s="21">
        <v>1403.4775790000001</v>
      </c>
      <c r="I633" s="21">
        <v>1403.4775790000001</v>
      </c>
      <c r="J633" s="21">
        <v>3.904196E-3</v>
      </c>
      <c r="K633" s="21">
        <v>3.904196E-3</v>
      </c>
      <c r="L633" s="21">
        <v>1403.4775790000001</v>
      </c>
      <c r="M633" s="21" t="s">
        <v>314</v>
      </c>
      <c r="N633" s="21" t="e">
        <v>#N/A</v>
      </c>
      <c r="O633" s="21">
        <v>1403477.5789999999</v>
      </c>
      <c r="P633" s="21">
        <v>1403477.5789999999</v>
      </c>
      <c r="Q633" s="21">
        <v>1403477.5789999999</v>
      </c>
    </row>
    <row r="634" spans="1:17" x14ac:dyDescent="0.35">
      <c r="A634" s="21" t="s">
        <v>1177</v>
      </c>
      <c r="B634" s="21">
        <v>2020</v>
      </c>
      <c r="C634" s="21">
        <v>110041133163</v>
      </c>
      <c r="D634" s="21" t="s">
        <v>504</v>
      </c>
      <c r="E634" s="21" t="s">
        <v>103</v>
      </c>
      <c r="F634" s="21">
        <v>365</v>
      </c>
      <c r="G634" s="21">
        <v>6.3150680000000001E-3</v>
      </c>
      <c r="H634" s="21">
        <v>1403.4775790000001</v>
      </c>
      <c r="I634" s="21">
        <v>1403.4775790000001</v>
      </c>
      <c r="J634" s="21">
        <v>4.4995859999999999E-3</v>
      </c>
      <c r="K634" s="21">
        <v>4.4995859999999999E-3</v>
      </c>
      <c r="L634" s="21">
        <v>1403.4775790000001</v>
      </c>
      <c r="M634" s="21" t="s">
        <v>314</v>
      </c>
      <c r="N634" s="21" t="e">
        <v>#N/A</v>
      </c>
      <c r="O634" s="21">
        <v>1403477.5789999999</v>
      </c>
      <c r="P634" s="21">
        <v>1403477.5789999999</v>
      </c>
      <c r="Q634" s="21">
        <v>1403477.5789999999</v>
      </c>
    </row>
    <row r="635" spans="1:17" x14ac:dyDescent="0.35">
      <c r="A635" s="21" t="s">
        <v>1177</v>
      </c>
      <c r="B635" s="21">
        <v>2021</v>
      </c>
      <c r="C635" s="21">
        <v>110041133163</v>
      </c>
      <c r="D635" s="21" t="s">
        <v>504</v>
      </c>
      <c r="E635" s="21" t="s">
        <v>103</v>
      </c>
      <c r="F635" s="21">
        <v>365</v>
      </c>
      <c r="G635" s="21">
        <v>5.0547949999999999E-3</v>
      </c>
      <c r="H635" s="21">
        <v>1403.4775790000001</v>
      </c>
      <c r="I635" s="21">
        <v>1403.4775790000001</v>
      </c>
      <c r="J635" s="21">
        <v>3.6016210000000002E-3</v>
      </c>
      <c r="K635" s="21">
        <v>3.6016210000000002E-3</v>
      </c>
      <c r="L635" s="21">
        <v>1403.4775790000001</v>
      </c>
      <c r="M635" s="21" t="s">
        <v>314</v>
      </c>
      <c r="N635" s="21" t="e">
        <v>#N/A</v>
      </c>
      <c r="O635" s="21">
        <v>1403477.5789999999</v>
      </c>
      <c r="P635" s="21">
        <v>1403477.5789999999</v>
      </c>
      <c r="Q635" s="21">
        <v>1403477.5789999999</v>
      </c>
    </row>
    <row r="636" spans="1:17" x14ac:dyDescent="0.35">
      <c r="A636" s="21" t="s">
        <v>1177</v>
      </c>
      <c r="B636" s="21">
        <v>2022</v>
      </c>
      <c r="C636" s="21">
        <v>110041133163</v>
      </c>
      <c r="D636" s="21" t="s">
        <v>504</v>
      </c>
      <c r="E636" s="21" t="s">
        <v>103</v>
      </c>
      <c r="F636" s="21">
        <v>365</v>
      </c>
      <c r="G636" s="21">
        <v>5.4657530000000003E-3</v>
      </c>
      <c r="H636" s="21">
        <v>1403.4775790000001</v>
      </c>
      <c r="I636" s="21">
        <v>1403.4775790000001</v>
      </c>
      <c r="J636" s="21">
        <v>3.8944359999999998E-3</v>
      </c>
      <c r="K636" s="21">
        <v>3.8944359999999998E-3</v>
      </c>
      <c r="L636" s="21">
        <v>1403.4775790000001</v>
      </c>
      <c r="M636" s="21" t="s">
        <v>314</v>
      </c>
      <c r="N636" s="21" t="e">
        <v>#N/A</v>
      </c>
      <c r="O636" s="21">
        <v>1403477.5789999999</v>
      </c>
      <c r="P636" s="21">
        <v>1403477.5789999999</v>
      </c>
      <c r="Q636" s="21">
        <v>1403477.5789999999</v>
      </c>
    </row>
    <row r="637" spans="1:17" x14ac:dyDescent="0.35">
      <c r="A637" s="21" t="s">
        <v>1177</v>
      </c>
      <c r="B637" s="21">
        <v>2023</v>
      </c>
      <c r="C637" s="21">
        <v>110041133163</v>
      </c>
      <c r="D637" s="21" t="s">
        <v>504</v>
      </c>
      <c r="E637" s="21" t="s">
        <v>103</v>
      </c>
      <c r="F637" s="21">
        <v>365</v>
      </c>
      <c r="G637" s="21">
        <v>6.3150680000000001E-3</v>
      </c>
      <c r="H637" s="21">
        <v>1403.4775790000001</v>
      </c>
      <c r="I637" s="21">
        <v>1403.4775790000001</v>
      </c>
      <c r="J637" s="21">
        <v>4.4995859999999999E-3</v>
      </c>
      <c r="K637" s="21">
        <v>4.4995859999999999E-3</v>
      </c>
      <c r="L637" s="21">
        <v>1403.4775790000001</v>
      </c>
      <c r="M637" s="21" t="s">
        <v>314</v>
      </c>
      <c r="N637" s="21" t="e">
        <v>#N/A</v>
      </c>
      <c r="O637" s="21">
        <v>1403477.5789999999</v>
      </c>
      <c r="P637" s="21">
        <v>1403477.5789999999</v>
      </c>
      <c r="Q637" s="21">
        <v>1403477.5789999999</v>
      </c>
    </row>
    <row r="638" spans="1:17" x14ac:dyDescent="0.35">
      <c r="A638" s="21" t="s">
        <v>1177</v>
      </c>
      <c r="B638" s="21">
        <v>2023</v>
      </c>
      <c r="C638" s="21">
        <v>110000322311</v>
      </c>
      <c r="D638" s="21" t="s">
        <v>476</v>
      </c>
      <c r="E638" s="21" t="s">
        <v>337</v>
      </c>
      <c r="F638" s="21">
        <v>365</v>
      </c>
      <c r="G638" s="21">
        <v>4.23013698630137E-4</v>
      </c>
      <c r="H638" s="21">
        <v>8328.8997560000007</v>
      </c>
      <c r="I638" s="21">
        <v>15559.68657</v>
      </c>
      <c r="J638" s="21">
        <v>2.7186517975608399E-5</v>
      </c>
      <c r="K638" s="21">
        <v>5.0788664892431303E-5</v>
      </c>
      <c r="L638" s="21">
        <v>6097.9706470000001</v>
      </c>
      <c r="M638" s="21" t="s">
        <v>314</v>
      </c>
      <c r="N638" s="21" t="e">
        <v>#N/A</v>
      </c>
      <c r="O638" s="21">
        <v>8328899.7560000001</v>
      </c>
      <c r="P638" s="21">
        <v>15559686.57</v>
      </c>
      <c r="Q638" s="21">
        <v>6097970.6469999999</v>
      </c>
    </row>
    <row r="639" spans="1:17" x14ac:dyDescent="0.35">
      <c r="A639" s="21" t="s">
        <v>1177</v>
      </c>
      <c r="B639" s="21">
        <v>2019</v>
      </c>
      <c r="C639" s="21">
        <v>110041022274</v>
      </c>
      <c r="D639" s="21" t="s">
        <v>808</v>
      </c>
      <c r="E639" s="21" t="s">
        <v>809</v>
      </c>
      <c r="F639" s="21">
        <v>365</v>
      </c>
      <c r="G639" s="21">
        <v>5.5205479452054801E-8</v>
      </c>
      <c r="H639" s="21">
        <v>2.2081558320000001</v>
      </c>
      <c r="I639" s="21">
        <v>2.2081558320000001</v>
      </c>
      <c r="J639" s="21">
        <v>2.5000717182294601E-5</v>
      </c>
      <c r="K639" s="21">
        <v>2.5000717182294601E-5</v>
      </c>
      <c r="L639" s="21">
        <v>2.2081558320000001</v>
      </c>
      <c r="M639" s="21" t="s">
        <v>314</v>
      </c>
      <c r="N639" s="21" t="s">
        <v>565</v>
      </c>
      <c r="O639" s="21">
        <v>2208.1558319999999</v>
      </c>
      <c r="P639" s="21">
        <v>2208.1558319999999</v>
      </c>
      <c r="Q639" s="21">
        <v>2208.1558319999999</v>
      </c>
    </row>
    <row r="640" spans="1:17" x14ac:dyDescent="0.35">
      <c r="A640" s="21" t="s">
        <v>1177</v>
      </c>
      <c r="B640" s="21">
        <v>2020</v>
      </c>
      <c r="C640" s="21">
        <v>110041022274</v>
      </c>
      <c r="D640" s="21" t="s">
        <v>808</v>
      </c>
      <c r="E640" s="21" t="s">
        <v>809</v>
      </c>
      <c r="F640" s="21">
        <v>365</v>
      </c>
      <c r="G640" s="21">
        <v>2.8767123287671201E-8</v>
      </c>
      <c r="H640" s="21">
        <v>2.2081558320000001</v>
      </c>
      <c r="I640" s="21">
        <v>2.2081558320000001</v>
      </c>
      <c r="J640" s="21">
        <v>1.3027669003180799E-5</v>
      </c>
      <c r="K640" s="21">
        <v>1.3027669003180799E-5</v>
      </c>
      <c r="L640" s="21">
        <v>2.2081558320000001</v>
      </c>
      <c r="M640" s="21" t="s">
        <v>314</v>
      </c>
      <c r="N640" s="21" t="s">
        <v>565</v>
      </c>
      <c r="O640" s="21">
        <v>2208.1558319999999</v>
      </c>
      <c r="P640" s="21">
        <v>2208.1558319999999</v>
      </c>
      <c r="Q640" s="21">
        <v>2208.1558319999999</v>
      </c>
    </row>
    <row r="641" spans="1:17" x14ac:dyDescent="0.35">
      <c r="A641" s="21" t="s">
        <v>1177</v>
      </c>
      <c r="B641" s="21">
        <v>2021</v>
      </c>
      <c r="C641" s="21">
        <v>110041022274</v>
      </c>
      <c r="D641" s="21" t="s">
        <v>808</v>
      </c>
      <c r="E641" s="21" t="s">
        <v>809</v>
      </c>
      <c r="F641" s="21">
        <v>365</v>
      </c>
      <c r="G641" s="21">
        <v>3.6986301369863002E-8</v>
      </c>
      <c r="H641" s="21">
        <v>2.2081558320000001</v>
      </c>
      <c r="I641" s="21">
        <v>2.2081558320000001</v>
      </c>
      <c r="J641" s="21">
        <v>1.67498601469468E-5</v>
      </c>
      <c r="K641" s="21">
        <v>1.67498601469468E-5</v>
      </c>
      <c r="L641" s="21">
        <v>2.2081558320000001</v>
      </c>
      <c r="M641" s="21" t="s">
        <v>314</v>
      </c>
      <c r="N641" s="21" t="s">
        <v>565</v>
      </c>
      <c r="O641" s="21">
        <v>2208.1558319999999</v>
      </c>
      <c r="P641" s="21">
        <v>2208.1558319999999</v>
      </c>
      <c r="Q641" s="21">
        <v>2208.1558319999999</v>
      </c>
    </row>
    <row r="642" spans="1:17" x14ac:dyDescent="0.35">
      <c r="A642" s="21" t="s">
        <v>1177</v>
      </c>
      <c r="B642" s="21">
        <v>2022</v>
      </c>
      <c r="C642" s="21">
        <v>110041022274</v>
      </c>
      <c r="D642" s="21" t="s">
        <v>808</v>
      </c>
      <c r="E642" s="21" t="s">
        <v>809</v>
      </c>
      <c r="F642" s="21">
        <v>365</v>
      </c>
      <c r="G642" s="21">
        <v>9.0958904109589106E-8</v>
      </c>
      <c r="H642" s="21">
        <v>2.2081558320000001</v>
      </c>
      <c r="I642" s="21">
        <v>2.2081558320000001</v>
      </c>
      <c r="J642" s="21">
        <v>4.1192248657676502E-5</v>
      </c>
      <c r="K642" s="21">
        <v>4.1192248657676502E-5</v>
      </c>
      <c r="L642" s="21">
        <v>2.2081558320000001</v>
      </c>
      <c r="M642" s="21" t="s">
        <v>314</v>
      </c>
      <c r="N642" s="21" t="s">
        <v>565</v>
      </c>
      <c r="O642" s="21">
        <v>2208.1558319999999</v>
      </c>
      <c r="P642" s="21">
        <v>2208.1558319999999</v>
      </c>
      <c r="Q642" s="21">
        <v>2208.1558319999999</v>
      </c>
    </row>
    <row r="643" spans="1:17" x14ac:dyDescent="0.35">
      <c r="A643" s="21" t="s">
        <v>1177</v>
      </c>
      <c r="B643" s="21">
        <v>2023</v>
      </c>
      <c r="C643" s="21">
        <v>110041022274</v>
      </c>
      <c r="D643" s="21" t="s">
        <v>808</v>
      </c>
      <c r="E643" s="21" t="s">
        <v>809</v>
      </c>
      <c r="F643" s="21">
        <v>365</v>
      </c>
      <c r="G643" s="21">
        <v>7.9178082191780795E-8</v>
      </c>
      <c r="H643" s="21">
        <v>2.2081558320000001</v>
      </c>
      <c r="I643" s="21">
        <v>2.2081558320000001</v>
      </c>
      <c r="J643" s="21">
        <v>3.5857108018278701E-5</v>
      </c>
      <c r="K643" s="21">
        <v>3.5857108018278701E-5</v>
      </c>
      <c r="L643" s="21">
        <v>2.2081558320000001</v>
      </c>
      <c r="M643" s="21" t="s">
        <v>314</v>
      </c>
      <c r="N643" s="21" t="s">
        <v>565</v>
      </c>
      <c r="O643" s="21">
        <v>2208.1558319999999</v>
      </c>
      <c r="P643" s="21">
        <v>2208.1558319999999</v>
      </c>
      <c r="Q643" s="21">
        <v>2208.1558319999999</v>
      </c>
    </row>
    <row r="644" spans="1:17" x14ac:dyDescent="0.35">
      <c r="A644" s="21" t="s">
        <v>1177</v>
      </c>
      <c r="B644" s="21">
        <v>2019</v>
      </c>
      <c r="C644" s="21">
        <v>110000582003</v>
      </c>
      <c r="D644" s="21" t="s">
        <v>489</v>
      </c>
      <c r="E644" s="21" t="s">
        <v>104</v>
      </c>
      <c r="F644" s="21">
        <v>365</v>
      </c>
      <c r="G644" s="21">
        <v>5.8493150684931503E-4</v>
      </c>
      <c r="H644" s="21">
        <v>3.5938105130000002</v>
      </c>
      <c r="I644" s="21">
        <v>3.5938105130000002</v>
      </c>
      <c r="J644" s="21">
        <v>0.16276080910037499</v>
      </c>
      <c r="K644" s="21">
        <v>0.16276080910037499</v>
      </c>
      <c r="L644" s="21">
        <v>3.5938105130000002</v>
      </c>
      <c r="M644" s="21" t="s">
        <v>314</v>
      </c>
      <c r="N644" s="21" t="e">
        <v>#N/A</v>
      </c>
      <c r="O644" s="21">
        <v>3593.8105129999999</v>
      </c>
      <c r="P644" s="21">
        <v>3593.8105129999999</v>
      </c>
      <c r="Q644" s="21">
        <v>3593.8105129999999</v>
      </c>
    </row>
    <row r="645" spans="1:17" x14ac:dyDescent="0.35">
      <c r="A645" s="21" t="s">
        <v>1177</v>
      </c>
      <c r="B645" s="21">
        <v>2020</v>
      </c>
      <c r="C645" s="21">
        <v>110000582003</v>
      </c>
      <c r="D645" s="21" t="s">
        <v>489</v>
      </c>
      <c r="E645" s="21" t="s">
        <v>104</v>
      </c>
      <c r="F645" s="21">
        <v>365</v>
      </c>
      <c r="G645" s="21">
        <v>6.0438356164383604E-4</v>
      </c>
      <c r="H645" s="21">
        <v>3.5938105130000002</v>
      </c>
      <c r="I645" s="21">
        <v>3.5938105130000002</v>
      </c>
      <c r="J645" s="21">
        <v>0.16817346364188701</v>
      </c>
      <c r="K645" s="21">
        <v>0.16817346364188701</v>
      </c>
      <c r="L645" s="21">
        <v>3.5938105130000002</v>
      </c>
      <c r="M645" s="21" t="s">
        <v>314</v>
      </c>
      <c r="N645" s="21" t="e">
        <v>#N/A</v>
      </c>
      <c r="O645" s="21">
        <v>3593.8105129999999</v>
      </c>
      <c r="P645" s="21">
        <v>3593.8105129999999</v>
      </c>
      <c r="Q645" s="21">
        <v>3593.8105129999999</v>
      </c>
    </row>
    <row r="646" spans="1:17" x14ac:dyDescent="0.35">
      <c r="A646" s="21" t="s">
        <v>1177</v>
      </c>
      <c r="B646" s="21">
        <v>2021</v>
      </c>
      <c r="C646" s="21">
        <v>110000582003</v>
      </c>
      <c r="D646" s="21" t="s">
        <v>489</v>
      </c>
      <c r="E646" s="21" t="s">
        <v>104</v>
      </c>
      <c r="F646" s="21">
        <v>365</v>
      </c>
      <c r="G646" s="21">
        <v>2.8301369999999999E-3</v>
      </c>
      <c r="H646" s="21">
        <v>3.5938105130000002</v>
      </c>
      <c r="I646" s="21">
        <v>3.5938105130000002</v>
      </c>
      <c r="J646" s="21">
        <v>0.78750311850439203</v>
      </c>
      <c r="K646" s="21">
        <v>0.78750311850439203</v>
      </c>
      <c r="L646" s="21">
        <v>3.5938105130000002</v>
      </c>
      <c r="M646" s="21" t="s">
        <v>314</v>
      </c>
      <c r="N646" s="21" t="e">
        <v>#N/A</v>
      </c>
      <c r="O646" s="21">
        <v>3593.8105129999999</v>
      </c>
      <c r="P646" s="21">
        <v>3593.8105129999999</v>
      </c>
      <c r="Q646" s="21">
        <v>3593.8105129999999</v>
      </c>
    </row>
    <row r="647" spans="1:17" x14ac:dyDescent="0.35">
      <c r="A647" s="21" t="s">
        <v>1177</v>
      </c>
      <c r="B647" s="21">
        <v>2022</v>
      </c>
      <c r="C647" s="21">
        <v>110000582003</v>
      </c>
      <c r="D647" s="21" t="s">
        <v>489</v>
      </c>
      <c r="E647" s="21" t="s">
        <v>104</v>
      </c>
      <c r="F647" s="21">
        <v>365</v>
      </c>
      <c r="G647" s="21">
        <v>2.4698630000000001E-3</v>
      </c>
      <c r="H647" s="21">
        <v>3.5938105130000002</v>
      </c>
      <c r="I647" s="21">
        <v>3.5938105130000002</v>
      </c>
      <c r="J647" s="21">
        <v>0.68725465762992199</v>
      </c>
      <c r="K647" s="21">
        <v>0.68725465762992199</v>
      </c>
      <c r="L647" s="21">
        <v>3.5938105130000002</v>
      </c>
      <c r="M647" s="21" t="s">
        <v>314</v>
      </c>
      <c r="N647" s="21" t="e">
        <v>#N/A</v>
      </c>
      <c r="O647" s="21">
        <v>3593.8105129999999</v>
      </c>
      <c r="P647" s="21">
        <v>3593.8105129999999</v>
      </c>
      <c r="Q647" s="21">
        <v>3593.8105129999999</v>
      </c>
    </row>
    <row r="648" spans="1:17" x14ac:dyDescent="0.35">
      <c r="A648" s="21" t="s">
        <v>1177</v>
      </c>
      <c r="B648" s="21">
        <v>2023</v>
      </c>
      <c r="C648" s="21">
        <v>110000582003</v>
      </c>
      <c r="D648" s="21" t="s">
        <v>489</v>
      </c>
      <c r="E648" s="21" t="s">
        <v>104</v>
      </c>
      <c r="F648" s="21">
        <v>365</v>
      </c>
      <c r="G648" s="21">
        <v>5.88767123287671E-4</v>
      </c>
      <c r="H648" s="21">
        <v>3.5938105130000002</v>
      </c>
      <c r="I648" s="21">
        <v>3.5938105130000002</v>
      </c>
      <c r="J648" s="21">
        <v>0.16382809309447599</v>
      </c>
      <c r="K648" s="21">
        <v>0.16382809309447599</v>
      </c>
      <c r="L648" s="21">
        <v>3.5938105130000002</v>
      </c>
      <c r="M648" s="21" t="s">
        <v>314</v>
      </c>
      <c r="N648" s="21" t="e">
        <v>#N/A</v>
      </c>
      <c r="O648" s="21">
        <v>3593.8105129999999</v>
      </c>
      <c r="P648" s="21">
        <v>3593.8105129999999</v>
      </c>
      <c r="Q648" s="21">
        <v>3593.8105129999999</v>
      </c>
    </row>
    <row r="649" spans="1:17" x14ac:dyDescent="0.35">
      <c r="A649" s="21" t="s">
        <v>1177</v>
      </c>
      <c r="B649" s="21">
        <v>2019</v>
      </c>
      <c r="C649" s="21">
        <v>110007970142</v>
      </c>
      <c r="D649" s="21" t="s">
        <v>487</v>
      </c>
      <c r="E649" s="21" t="s">
        <v>105</v>
      </c>
      <c r="F649" s="21">
        <v>365</v>
      </c>
      <c r="G649" s="21">
        <v>1.130137E-3</v>
      </c>
      <c r="H649" s="21">
        <v>236.813198</v>
      </c>
      <c r="I649" s="21">
        <v>236.813198</v>
      </c>
      <c r="J649" s="21">
        <v>4.7722720000000001E-3</v>
      </c>
      <c r="K649" s="21">
        <v>4.7722720000000001E-3</v>
      </c>
      <c r="L649" s="21">
        <v>236.813198</v>
      </c>
      <c r="M649" s="21" t="s">
        <v>314</v>
      </c>
      <c r="N649" s="21" t="e">
        <v>#N/A</v>
      </c>
      <c r="O649" s="21">
        <v>236813.198</v>
      </c>
      <c r="P649" s="21">
        <v>236813.198</v>
      </c>
      <c r="Q649" s="21">
        <v>236813.198</v>
      </c>
    </row>
    <row r="650" spans="1:17" x14ac:dyDescent="0.35">
      <c r="A650" s="21" t="s">
        <v>1177</v>
      </c>
      <c r="B650" s="21">
        <v>2020</v>
      </c>
      <c r="C650" s="21">
        <v>110007970142</v>
      </c>
      <c r="D650" s="21" t="s">
        <v>487</v>
      </c>
      <c r="E650" s="21" t="s">
        <v>105</v>
      </c>
      <c r="F650" s="21">
        <v>365</v>
      </c>
      <c r="G650" s="21">
        <v>1E-3</v>
      </c>
      <c r="H650" s="21">
        <v>236.813198</v>
      </c>
      <c r="I650" s="21">
        <v>236.813198</v>
      </c>
      <c r="J650" s="21">
        <v>4.2227380000000002E-3</v>
      </c>
      <c r="K650" s="21">
        <v>4.2227380000000002E-3</v>
      </c>
      <c r="L650" s="21">
        <v>236.813198</v>
      </c>
      <c r="M650" s="21" t="s">
        <v>314</v>
      </c>
      <c r="N650" s="21" t="e">
        <v>#N/A</v>
      </c>
      <c r="O650" s="21">
        <v>236813.198</v>
      </c>
      <c r="P650" s="21">
        <v>236813.198</v>
      </c>
      <c r="Q650" s="21">
        <v>236813.198</v>
      </c>
    </row>
    <row r="651" spans="1:17" x14ac:dyDescent="0.35">
      <c r="A651" s="21" t="s">
        <v>1177</v>
      </c>
      <c r="B651" s="21">
        <v>2021</v>
      </c>
      <c r="C651" s="21">
        <v>110007970142</v>
      </c>
      <c r="D651" s="21" t="s">
        <v>487</v>
      </c>
      <c r="E651" s="21" t="s">
        <v>105</v>
      </c>
      <c r="F651" s="21">
        <v>365</v>
      </c>
      <c r="G651" s="21">
        <v>3.2000000000000002E-3</v>
      </c>
      <c r="H651" s="21">
        <v>236.813198</v>
      </c>
      <c r="I651" s="21">
        <v>236.813198</v>
      </c>
      <c r="J651" s="21">
        <v>1.35127603825527E-2</v>
      </c>
      <c r="K651" s="21">
        <v>1.35127603825527E-2</v>
      </c>
      <c r="L651" s="21">
        <v>236.813198</v>
      </c>
      <c r="M651" s="21" t="s">
        <v>314</v>
      </c>
      <c r="N651" s="21" t="e">
        <v>#N/A</v>
      </c>
      <c r="O651" s="21">
        <v>236813.198</v>
      </c>
      <c r="P651" s="21">
        <v>236813.198</v>
      </c>
      <c r="Q651" s="21">
        <v>236813.198</v>
      </c>
    </row>
    <row r="652" spans="1:17" x14ac:dyDescent="0.35">
      <c r="A652" s="21" t="s">
        <v>1177</v>
      </c>
      <c r="B652" s="21">
        <v>2022</v>
      </c>
      <c r="C652" s="21">
        <v>110007970142</v>
      </c>
      <c r="D652" s="21" t="s">
        <v>487</v>
      </c>
      <c r="E652" s="21" t="s">
        <v>105</v>
      </c>
      <c r="F652" s="21">
        <v>365</v>
      </c>
      <c r="G652" s="21">
        <v>2.6602739999999998E-3</v>
      </c>
      <c r="H652" s="21">
        <v>236.813198</v>
      </c>
      <c r="I652" s="21">
        <v>236.813198</v>
      </c>
      <c r="J652" s="21">
        <v>1.12336389824132E-2</v>
      </c>
      <c r="K652" s="21">
        <v>1.12336389824132E-2</v>
      </c>
      <c r="L652" s="21">
        <v>236.813198</v>
      </c>
      <c r="M652" s="21" t="s">
        <v>314</v>
      </c>
      <c r="N652" s="21" t="e">
        <v>#N/A</v>
      </c>
      <c r="O652" s="21">
        <v>236813.198</v>
      </c>
      <c r="P652" s="21">
        <v>236813.198</v>
      </c>
      <c r="Q652" s="21">
        <v>236813.198</v>
      </c>
    </row>
    <row r="653" spans="1:17" x14ac:dyDescent="0.35">
      <c r="A653" s="21" t="s">
        <v>1177</v>
      </c>
      <c r="B653" s="21">
        <v>2023</v>
      </c>
      <c r="C653" s="21">
        <v>110007970142</v>
      </c>
      <c r="D653" s="21" t="s">
        <v>487</v>
      </c>
      <c r="E653" s="21" t="s">
        <v>105</v>
      </c>
      <c r="F653" s="21">
        <v>365</v>
      </c>
      <c r="G653" s="21">
        <v>2.213699E-3</v>
      </c>
      <c r="H653" s="21">
        <v>236.813198</v>
      </c>
      <c r="I653" s="21">
        <v>236.813198</v>
      </c>
      <c r="J653" s="21">
        <v>9.3478680000000005E-3</v>
      </c>
      <c r="K653" s="21">
        <v>9.3478680000000005E-3</v>
      </c>
      <c r="L653" s="21">
        <v>236.813198</v>
      </c>
      <c r="M653" s="21" t="s">
        <v>314</v>
      </c>
      <c r="N653" s="21" t="e">
        <v>#N/A</v>
      </c>
      <c r="O653" s="21">
        <v>236813.198</v>
      </c>
      <c r="P653" s="21">
        <v>236813.198</v>
      </c>
      <c r="Q653" s="21">
        <v>236813.198</v>
      </c>
    </row>
    <row r="654" spans="1:17" x14ac:dyDescent="0.35">
      <c r="A654" s="21" t="s">
        <v>1177</v>
      </c>
      <c r="B654" s="21">
        <v>2019</v>
      </c>
      <c r="C654" s="21">
        <v>110013317614</v>
      </c>
      <c r="D654" s="21" t="s">
        <v>107</v>
      </c>
      <c r="E654" s="21" t="s">
        <v>106</v>
      </c>
      <c r="F654" s="21">
        <v>365</v>
      </c>
      <c r="G654" s="21">
        <v>1.23287671232877E-7</v>
      </c>
      <c r="H654" s="21">
        <v>1.62591687</v>
      </c>
      <c r="I654" s="21">
        <v>1.654226907</v>
      </c>
      <c r="J654" s="21">
        <v>7.4528875519539993E-5</v>
      </c>
      <c r="K654" s="21">
        <v>7.5826552702461803E-5</v>
      </c>
      <c r="L654" s="21">
        <v>1.5510129580000001</v>
      </c>
      <c r="M654" s="21" t="s">
        <v>314</v>
      </c>
      <c r="N654" s="21" t="e">
        <v>#N/A</v>
      </c>
      <c r="O654" s="21">
        <v>1625.91687</v>
      </c>
      <c r="P654" s="21">
        <v>1654.226907</v>
      </c>
      <c r="Q654" s="21">
        <v>1551.012958</v>
      </c>
    </row>
    <row r="655" spans="1:17" x14ac:dyDescent="0.35">
      <c r="A655" s="21" t="s">
        <v>1177</v>
      </c>
      <c r="B655" s="21">
        <v>2020</v>
      </c>
      <c r="C655" s="21">
        <v>110013317614</v>
      </c>
      <c r="D655" s="21" t="s">
        <v>107</v>
      </c>
      <c r="E655" s="21" t="s">
        <v>106</v>
      </c>
      <c r="F655" s="21">
        <v>365</v>
      </c>
      <c r="G655" s="21">
        <v>2.6328767123287699E-5</v>
      </c>
      <c r="H655" s="21">
        <v>1.62591687</v>
      </c>
      <c r="I655" s="21">
        <v>1.654226907</v>
      </c>
      <c r="J655" s="21">
        <v>1.5916055416506199E-2</v>
      </c>
      <c r="K655" s="21">
        <v>1.6193182E-2</v>
      </c>
      <c r="L655" s="21">
        <v>1.5510129580000001</v>
      </c>
      <c r="M655" s="21" t="s">
        <v>314</v>
      </c>
      <c r="N655" s="21" t="e">
        <v>#N/A</v>
      </c>
      <c r="O655" s="21">
        <v>1625.91687</v>
      </c>
      <c r="P655" s="21">
        <v>1654.226907</v>
      </c>
      <c r="Q655" s="21">
        <v>1551.012958</v>
      </c>
    </row>
    <row r="656" spans="1:17" x14ac:dyDescent="0.35">
      <c r="A656" s="21" t="s">
        <v>1177</v>
      </c>
      <c r="B656" s="21">
        <v>2021</v>
      </c>
      <c r="C656" s="21">
        <v>110013317614</v>
      </c>
      <c r="D656" s="21" t="s">
        <v>107</v>
      </c>
      <c r="E656" s="21" t="s">
        <v>106</v>
      </c>
      <c r="F656" s="21">
        <v>365</v>
      </c>
      <c r="G656" s="21">
        <v>4.96891780821918E-5</v>
      </c>
      <c r="H656" s="21">
        <v>1.62591687</v>
      </c>
      <c r="I656" s="21">
        <v>1.654226907</v>
      </c>
      <c r="J656" s="21">
        <v>3.0037703940087E-2</v>
      </c>
      <c r="K656" s="21">
        <v>3.0560713E-2</v>
      </c>
      <c r="L656" s="21">
        <v>1.5510129580000001</v>
      </c>
      <c r="M656" s="21" t="s">
        <v>314</v>
      </c>
      <c r="N656" s="21" t="e">
        <v>#N/A</v>
      </c>
      <c r="O656" s="21">
        <v>1625.91687</v>
      </c>
      <c r="P656" s="21">
        <v>1654.226907</v>
      </c>
      <c r="Q656" s="21">
        <v>1551.012958</v>
      </c>
    </row>
    <row r="657" spans="1:17" x14ac:dyDescent="0.35">
      <c r="A657" s="21" t="s">
        <v>1177</v>
      </c>
      <c r="B657" s="21">
        <v>2023</v>
      </c>
      <c r="C657" s="21">
        <v>110013317614</v>
      </c>
      <c r="D657" s="21" t="s">
        <v>107</v>
      </c>
      <c r="E657" s="21" t="s">
        <v>106</v>
      </c>
      <c r="F657" s="21">
        <v>365</v>
      </c>
      <c r="G657" s="21">
        <v>6.1813287671232903E-5</v>
      </c>
      <c r="H657" s="21">
        <v>1.62591687</v>
      </c>
      <c r="I657" s="21">
        <v>1.654226907</v>
      </c>
      <c r="J657" s="21">
        <v>3.7366873558678501E-2</v>
      </c>
      <c r="K657" s="21">
        <v>3.8017495999999998E-2</v>
      </c>
      <c r="L657" s="21">
        <v>1.5510129580000001</v>
      </c>
      <c r="M657" s="21" t="s">
        <v>314</v>
      </c>
      <c r="N657" s="21" t="e">
        <v>#N/A</v>
      </c>
      <c r="O657" s="21">
        <v>1625.91687</v>
      </c>
      <c r="P657" s="21">
        <v>1654.226907</v>
      </c>
      <c r="Q657" s="21">
        <v>1551.012958</v>
      </c>
    </row>
    <row r="658" spans="1:17" x14ac:dyDescent="0.35">
      <c r="A658" s="21" t="s">
        <v>1177</v>
      </c>
      <c r="B658" s="21">
        <v>2019</v>
      </c>
      <c r="C658" s="21">
        <v>110000321651</v>
      </c>
      <c r="D658" s="21" t="s">
        <v>338</v>
      </c>
      <c r="E658" s="21" t="s">
        <v>108</v>
      </c>
      <c r="F658" s="21">
        <v>365</v>
      </c>
      <c r="G658" s="21">
        <v>2.3219178082191801E-5</v>
      </c>
      <c r="H658" s="21">
        <v>0.15141640000000001</v>
      </c>
      <c r="I658" s="21">
        <v>0.15141640000000001</v>
      </c>
      <c r="J658" s="21">
        <v>0.15334652047064801</v>
      </c>
      <c r="K658" s="21">
        <v>0.15334652047064801</v>
      </c>
      <c r="L658" s="21">
        <v>0.15141640000000001</v>
      </c>
      <c r="M658" s="21" t="s">
        <v>314</v>
      </c>
      <c r="N658" s="21" t="s">
        <v>565</v>
      </c>
      <c r="O658" s="21">
        <v>151.41640000000001</v>
      </c>
      <c r="P658" s="21">
        <v>151.41640000000001</v>
      </c>
      <c r="Q658" s="21">
        <v>151.41640000000001</v>
      </c>
    </row>
    <row r="659" spans="1:17" x14ac:dyDescent="0.35">
      <c r="A659" s="21" t="s">
        <v>1177</v>
      </c>
      <c r="B659" s="21">
        <v>2020</v>
      </c>
      <c r="C659" s="21">
        <v>110000321651</v>
      </c>
      <c r="D659" s="21" t="s">
        <v>338</v>
      </c>
      <c r="E659" s="21" t="s">
        <v>108</v>
      </c>
      <c r="F659" s="21">
        <v>365</v>
      </c>
      <c r="G659" s="21">
        <v>2.3602739726027399E-5</v>
      </c>
      <c r="H659" s="21">
        <v>0.15141640000000001</v>
      </c>
      <c r="I659" s="21">
        <v>0.15141640000000001</v>
      </c>
      <c r="J659" s="21">
        <v>0.15587967833093</v>
      </c>
      <c r="K659" s="21">
        <v>0.15587967833093</v>
      </c>
      <c r="L659" s="21">
        <v>0.15141640000000001</v>
      </c>
      <c r="M659" s="21" t="s">
        <v>314</v>
      </c>
      <c r="N659" s="21" t="s">
        <v>565</v>
      </c>
      <c r="O659" s="21">
        <v>151.41640000000001</v>
      </c>
      <c r="P659" s="21">
        <v>151.41640000000001</v>
      </c>
      <c r="Q659" s="21">
        <v>151.41640000000001</v>
      </c>
    </row>
    <row r="660" spans="1:17" x14ac:dyDescent="0.35">
      <c r="A660" s="21" t="s">
        <v>1177</v>
      </c>
      <c r="B660" s="21">
        <v>2021</v>
      </c>
      <c r="C660" s="21">
        <v>110000321651</v>
      </c>
      <c r="D660" s="21" t="s">
        <v>338</v>
      </c>
      <c r="E660" s="21" t="s">
        <v>108</v>
      </c>
      <c r="F660" s="21">
        <v>365</v>
      </c>
      <c r="G660" s="21">
        <v>5.91123287671233E-5</v>
      </c>
      <c r="H660" s="21">
        <v>0.15141640000000001</v>
      </c>
      <c r="I660" s="21">
        <v>0.15141640000000001</v>
      </c>
      <c r="J660" s="21">
        <v>0.39039581423890202</v>
      </c>
      <c r="K660" s="21">
        <v>0.39039581423890202</v>
      </c>
      <c r="L660" s="21">
        <v>0.15141640000000001</v>
      </c>
      <c r="M660" s="21" t="s">
        <v>314</v>
      </c>
      <c r="N660" s="21" t="s">
        <v>565</v>
      </c>
      <c r="O660" s="21">
        <v>151.41640000000001</v>
      </c>
      <c r="P660" s="21">
        <v>151.41640000000001</v>
      </c>
      <c r="Q660" s="21">
        <v>151.41640000000001</v>
      </c>
    </row>
    <row r="661" spans="1:17" x14ac:dyDescent="0.35">
      <c r="A661" s="21" t="s">
        <v>1177</v>
      </c>
      <c r="B661" s="21">
        <v>2022</v>
      </c>
      <c r="C661" s="21">
        <v>110000321651</v>
      </c>
      <c r="D661" s="21" t="s">
        <v>338</v>
      </c>
      <c r="E661" s="21" t="s">
        <v>108</v>
      </c>
      <c r="F661" s="21">
        <v>365</v>
      </c>
      <c r="G661" s="21">
        <v>8.40958904109589E-5</v>
      </c>
      <c r="H661" s="21">
        <v>0.15141640000000001</v>
      </c>
      <c r="I661" s="21">
        <v>0.15141640000000001</v>
      </c>
      <c r="J661" s="21">
        <v>0.55539486086684697</v>
      </c>
      <c r="K661" s="21">
        <v>0.55539486086684697</v>
      </c>
      <c r="L661" s="21">
        <v>0.15141640000000001</v>
      </c>
      <c r="M661" s="21" t="s">
        <v>314</v>
      </c>
      <c r="N661" s="21" t="s">
        <v>565</v>
      </c>
      <c r="O661" s="21">
        <v>151.41640000000001</v>
      </c>
      <c r="P661" s="21">
        <v>151.41640000000001</v>
      </c>
      <c r="Q661" s="21">
        <v>151.41640000000001</v>
      </c>
    </row>
    <row r="662" spans="1:17" x14ac:dyDescent="0.35">
      <c r="A662" s="21" t="s">
        <v>1177</v>
      </c>
      <c r="B662" s="21">
        <v>2023</v>
      </c>
      <c r="C662" s="21">
        <v>110000321651</v>
      </c>
      <c r="D662" s="21" t="s">
        <v>338</v>
      </c>
      <c r="E662" s="21" t="s">
        <v>108</v>
      </c>
      <c r="F662" s="21">
        <v>365</v>
      </c>
      <c r="G662" s="21">
        <v>8.4931506849315106E-6</v>
      </c>
      <c r="H662" s="21">
        <v>0.15141640000000001</v>
      </c>
      <c r="I662" s="21">
        <v>0.15141640000000001</v>
      </c>
      <c r="J662" s="21">
        <v>5.6091352999999997E-2</v>
      </c>
      <c r="K662" s="21">
        <v>5.6091352999999997E-2</v>
      </c>
      <c r="L662" s="21">
        <v>0.15141640000000001</v>
      </c>
      <c r="M662" s="21" t="s">
        <v>314</v>
      </c>
      <c r="N662" s="21" t="s">
        <v>565</v>
      </c>
      <c r="O662" s="21">
        <v>151.41640000000001</v>
      </c>
      <c r="P662" s="21">
        <v>151.41640000000001</v>
      </c>
      <c r="Q662" s="21">
        <v>151.41640000000001</v>
      </c>
    </row>
    <row r="663" spans="1:17" x14ac:dyDescent="0.35">
      <c r="A663" s="21" t="s">
        <v>1177</v>
      </c>
      <c r="B663" s="21">
        <v>2019</v>
      </c>
      <c r="C663" s="21">
        <v>110070210457</v>
      </c>
      <c r="D663" s="21" t="s">
        <v>223</v>
      </c>
      <c r="E663" s="21" t="s">
        <v>222</v>
      </c>
      <c r="F663" s="21">
        <v>365</v>
      </c>
      <c r="G663" s="21">
        <v>1.0098202739726E-5</v>
      </c>
      <c r="H663" s="21">
        <v>5.8630806849999999</v>
      </c>
      <c r="I663" s="21">
        <v>6.9989904269999998</v>
      </c>
      <c r="J663" s="21">
        <v>1.4428080000000001E-3</v>
      </c>
      <c r="K663" s="21">
        <v>1.722337E-3</v>
      </c>
      <c r="L663" s="21">
        <v>3.3247340489999999</v>
      </c>
      <c r="M663" s="21" t="s">
        <v>314</v>
      </c>
      <c r="N663" s="21" t="e">
        <v>#N/A</v>
      </c>
      <c r="O663" s="21">
        <v>5863.0806849999999</v>
      </c>
      <c r="P663" s="21">
        <v>6998.9904269999997</v>
      </c>
      <c r="Q663" s="21">
        <v>3324.7340490000001</v>
      </c>
    </row>
    <row r="664" spans="1:17" x14ac:dyDescent="0.35">
      <c r="A664" s="21" t="s">
        <v>1177</v>
      </c>
      <c r="B664" s="21">
        <v>2020</v>
      </c>
      <c r="C664" s="21">
        <v>110070210457</v>
      </c>
      <c r="D664" s="21" t="s">
        <v>223</v>
      </c>
      <c r="E664" s="21" t="s">
        <v>222</v>
      </c>
      <c r="F664" s="21">
        <v>365</v>
      </c>
      <c r="G664" s="21">
        <v>9.4618630136986306E-6</v>
      </c>
      <c r="H664" s="21">
        <v>5.8630806849999999</v>
      </c>
      <c r="I664" s="21">
        <v>6.9989904269999998</v>
      </c>
      <c r="J664" s="21">
        <v>1.3518899999999999E-3</v>
      </c>
      <c r="K664" s="21">
        <v>1.6138039999999999E-3</v>
      </c>
      <c r="L664" s="21">
        <v>3.3247340489999999</v>
      </c>
      <c r="M664" s="21" t="s">
        <v>314</v>
      </c>
      <c r="N664" s="21" t="e">
        <v>#N/A</v>
      </c>
      <c r="O664" s="21">
        <v>5863.0806849999999</v>
      </c>
      <c r="P664" s="21">
        <v>6998.9904269999997</v>
      </c>
      <c r="Q664" s="21">
        <v>3324.7340490000001</v>
      </c>
    </row>
    <row r="665" spans="1:17" x14ac:dyDescent="0.35">
      <c r="A665" s="21" t="s">
        <v>1177</v>
      </c>
      <c r="B665" s="21">
        <v>2021</v>
      </c>
      <c r="C665" s="21">
        <v>110070210457</v>
      </c>
      <c r="D665" s="21" t="s">
        <v>223</v>
      </c>
      <c r="E665" s="21" t="s">
        <v>222</v>
      </c>
      <c r="F665" s="21">
        <v>365</v>
      </c>
      <c r="G665" s="21">
        <v>8.4984301369863003E-6</v>
      </c>
      <c r="H665" s="21">
        <v>5.8630806849999999</v>
      </c>
      <c r="I665" s="21">
        <v>6.9989904269999998</v>
      </c>
      <c r="J665" s="21">
        <v>1.214237E-3</v>
      </c>
      <c r="K665" s="21">
        <v>1.449482E-3</v>
      </c>
      <c r="L665" s="21">
        <v>3.3247340489999999</v>
      </c>
      <c r="M665" s="21" t="s">
        <v>314</v>
      </c>
      <c r="N665" s="21" t="e">
        <v>#N/A</v>
      </c>
      <c r="O665" s="21">
        <v>5863.0806849999999</v>
      </c>
      <c r="P665" s="21">
        <v>6998.9904269999997</v>
      </c>
      <c r="Q665" s="21">
        <v>3324.7340490000001</v>
      </c>
    </row>
    <row r="666" spans="1:17" x14ac:dyDescent="0.35">
      <c r="A666" s="21" t="s">
        <v>1177</v>
      </c>
      <c r="B666" s="21">
        <v>2022</v>
      </c>
      <c r="C666" s="21">
        <v>110070210457</v>
      </c>
      <c r="D666" s="21" t="s">
        <v>223</v>
      </c>
      <c r="E666" s="21" t="s">
        <v>222</v>
      </c>
      <c r="F666" s="21">
        <v>365</v>
      </c>
      <c r="G666" s="21">
        <v>9.0608328767123301E-6</v>
      </c>
      <c r="H666" s="21">
        <v>5.8630806849999999</v>
      </c>
      <c r="I666" s="21">
        <v>6.9989904269999998</v>
      </c>
      <c r="J666" s="21">
        <v>1.2945910000000001E-3</v>
      </c>
      <c r="K666" s="21">
        <v>1.5454049999999999E-3</v>
      </c>
      <c r="L666" s="21">
        <v>3.3247340489999999</v>
      </c>
      <c r="M666" s="21" t="s">
        <v>314</v>
      </c>
      <c r="N666" s="21" t="e">
        <v>#N/A</v>
      </c>
      <c r="O666" s="21">
        <v>5863.0806849999999</v>
      </c>
      <c r="P666" s="21">
        <v>6998.9904269999997</v>
      </c>
      <c r="Q666" s="21">
        <v>3324.7340490000001</v>
      </c>
    </row>
    <row r="667" spans="1:17" x14ac:dyDescent="0.35">
      <c r="A667" s="21" t="s">
        <v>1177</v>
      </c>
      <c r="B667" s="21">
        <v>2023</v>
      </c>
      <c r="C667" s="21">
        <v>110070210457</v>
      </c>
      <c r="D667" s="21" t="s">
        <v>223</v>
      </c>
      <c r="E667" s="21" t="s">
        <v>222</v>
      </c>
      <c r="F667" s="21">
        <v>365</v>
      </c>
      <c r="G667" s="21">
        <v>6.2604931506849299E-6</v>
      </c>
      <c r="H667" s="21">
        <v>5.8630806849999999</v>
      </c>
      <c r="I667" s="21">
        <v>6.9989904269999998</v>
      </c>
      <c r="J667" s="21">
        <v>8.9448517125181805E-4</v>
      </c>
      <c r="K667" s="21">
        <v>1.067782E-3</v>
      </c>
      <c r="L667" s="21">
        <v>3.3247340489999999</v>
      </c>
      <c r="M667" s="21" t="s">
        <v>314</v>
      </c>
      <c r="N667" s="21" t="e">
        <v>#N/A</v>
      </c>
      <c r="O667" s="21">
        <v>5863.0806849999999</v>
      </c>
      <c r="P667" s="21">
        <v>6998.9904269999997</v>
      </c>
      <c r="Q667" s="21">
        <v>3324.7340490000001</v>
      </c>
    </row>
    <row r="668" spans="1:17" x14ac:dyDescent="0.35">
      <c r="A668" s="21" t="s">
        <v>1177</v>
      </c>
      <c r="B668" s="21">
        <v>2019</v>
      </c>
      <c r="C668" s="21">
        <v>110009721836</v>
      </c>
      <c r="D668" s="21" t="s">
        <v>254</v>
      </c>
      <c r="E668" s="21" t="s">
        <v>253</v>
      </c>
      <c r="F668" s="21">
        <v>365</v>
      </c>
      <c r="G668" s="21">
        <v>5.6701501369863003E-5</v>
      </c>
      <c r="H668" s="21">
        <v>1.09019808</v>
      </c>
      <c r="I668" s="21">
        <v>1.09019808</v>
      </c>
      <c r="J668" s="21">
        <v>5.2010274000000002E-2</v>
      </c>
      <c r="K668" s="21">
        <v>5.2010274000000002E-2</v>
      </c>
      <c r="L668" s="21">
        <v>1.09019808</v>
      </c>
      <c r="M668" s="21" t="s">
        <v>314</v>
      </c>
      <c r="N668" s="21" t="s">
        <v>565</v>
      </c>
      <c r="O668" s="21">
        <v>1090.1980799999999</v>
      </c>
      <c r="P668" s="21">
        <v>1090.1980799999999</v>
      </c>
      <c r="Q668" s="21">
        <v>1090.1980799999999</v>
      </c>
    </row>
    <row r="669" spans="1:17" x14ac:dyDescent="0.35">
      <c r="A669" s="21" t="s">
        <v>1177</v>
      </c>
      <c r="B669" s="21">
        <v>2020</v>
      </c>
      <c r="C669" s="21">
        <v>110009721836</v>
      </c>
      <c r="D669" s="21" t="s">
        <v>254</v>
      </c>
      <c r="E669" s="21" t="s">
        <v>253</v>
      </c>
      <c r="F669" s="21">
        <v>365</v>
      </c>
      <c r="G669" s="21">
        <v>3.7469742465753398E-5</v>
      </c>
      <c r="H669" s="21">
        <v>1.09019808</v>
      </c>
      <c r="I669" s="21">
        <v>1.09019808</v>
      </c>
      <c r="J669" s="21">
        <v>3.4369665000000001E-2</v>
      </c>
      <c r="K669" s="21">
        <v>3.4369665000000001E-2</v>
      </c>
      <c r="L669" s="21">
        <v>1.09019808</v>
      </c>
      <c r="M669" s="21" t="s">
        <v>314</v>
      </c>
      <c r="N669" s="21" t="s">
        <v>565</v>
      </c>
      <c r="O669" s="21">
        <v>1090.1980799999999</v>
      </c>
      <c r="P669" s="21">
        <v>1090.1980799999999</v>
      </c>
      <c r="Q669" s="21">
        <v>1090.1980799999999</v>
      </c>
    </row>
    <row r="670" spans="1:17" x14ac:dyDescent="0.35">
      <c r="A670" s="21" t="s">
        <v>1177</v>
      </c>
      <c r="B670" s="21">
        <v>2021</v>
      </c>
      <c r="C670" s="21">
        <v>110009721836</v>
      </c>
      <c r="D670" s="21" t="s">
        <v>254</v>
      </c>
      <c r="E670" s="21" t="s">
        <v>253</v>
      </c>
      <c r="F670" s="21">
        <v>365</v>
      </c>
      <c r="G670" s="21">
        <v>4.3111243835616399E-5</v>
      </c>
      <c r="H670" s="21">
        <v>1.09019808</v>
      </c>
      <c r="I670" s="21">
        <v>1.09019808</v>
      </c>
      <c r="J670" s="21">
        <v>3.9544414E-2</v>
      </c>
      <c r="K670" s="21">
        <v>3.9544414E-2</v>
      </c>
      <c r="L670" s="21">
        <v>1.09019808</v>
      </c>
      <c r="M670" s="21" t="s">
        <v>314</v>
      </c>
      <c r="N670" s="21" t="s">
        <v>565</v>
      </c>
      <c r="O670" s="21">
        <v>1090.1980799999999</v>
      </c>
      <c r="P670" s="21">
        <v>1090.1980799999999</v>
      </c>
      <c r="Q670" s="21">
        <v>1090.1980799999999</v>
      </c>
    </row>
    <row r="671" spans="1:17" x14ac:dyDescent="0.35">
      <c r="A671" s="21" t="s">
        <v>1177</v>
      </c>
      <c r="B671" s="21">
        <v>2022</v>
      </c>
      <c r="C671" s="21">
        <v>110009721836</v>
      </c>
      <c r="D671" s="21" t="s">
        <v>254</v>
      </c>
      <c r="E671" s="21" t="s">
        <v>253</v>
      </c>
      <c r="F671" s="21">
        <v>365</v>
      </c>
      <c r="G671" s="21">
        <v>4.0487046575342501E-5</v>
      </c>
      <c r="H671" s="21">
        <v>1.09019808</v>
      </c>
      <c r="I671" s="21">
        <v>1.09019808</v>
      </c>
      <c r="J671" s="21">
        <v>3.7137331000000003E-2</v>
      </c>
      <c r="K671" s="21">
        <v>3.7137331000000003E-2</v>
      </c>
      <c r="L671" s="21">
        <v>1.09019808</v>
      </c>
      <c r="M671" s="21" t="s">
        <v>314</v>
      </c>
      <c r="N671" s="21" t="s">
        <v>565</v>
      </c>
      <c r="O671" s="21">
        <v>1090.1980799999999</v>
      </c>
      <c r="P671" s="21">
        <v>1090.1980799999999</v>
      </c>
      <c r="Q671" s="21">
        <v>1090.1980799999999</v>
      </c>
    </row>
    <row r="672" spans="1:17" x14ac:dyDescent="0.35">
      <c r="A672" s="21" t="s">
        <v>1177</v>
      </c>
      <c r="B672" s="21">
        <v>2023</v>
      </c>
      <c r="C672" s="21">
        <v>110009721836</v>
      </c>
      <c r="D672" s="21" t="s">
        <v>254</v>
      </c>
      <c r="E672" s="21" t="s">
        <v>253</v>
      </c>
      <c r="F672" s="21">
        <v>365</v>
      </c>
      <c r="G672" s="21">
        <v>3.1556901369863E-5</v>
      </c>
      <c r="H672" s="21">
        <v>1.09019808</v>
      </c>
      <c r="I672" s="21">
        <v>1.09019808</v>
      </c>
      <c r="J672" s="21">
        <v>2.8946025E-2</v>
      </c>
      <c r="K672" s="21">
        <v>2.8946025E-2</v>
      </c>
      <c r="L672" s="21">
        <v>1.09019808</v>
      </c>
      <c r="M672" s="21" t="s">
        <v>314</v>
      </c>
      <c r="N672" s="21" t="s">
        <v>565</v>
      </c>
      <c r="O672" s="21">
        <v>1090.1980799999999</v>
      </c>
      <c r="P672" s="21">
        <v>1090.1980799999999</v>
      </c>
      <c r="Q672" s="21">
        <v>1090.1980799999999</v>
      </c>
    </row>
    <row r="673" spans="1:17" x14ac:dyDescent="0.35">
      <c r="A673" s="21" t="s">
        <v>1177</v>
      </c>
      <c r="B673" s="21">
        <v>2019</v>
      </c>
      <c r="C673" s="21">
        <v>110070220269</v>
      </c>
      <c r="D673" s="21" t="s">
        <v>763</v>
      </c>
      <c r="E673" s="21" t="s">
        <v>764</v>
      </c>
      <c r="F673" s="21">
        <v>365</v>
      </c>
      <c r="G673" s="21">
        <v>5.90926575342466E-6</v>
      </c>
      <c r="H673" s="21">
        <v>8.1540342300000006</v>
      </c>
      <c r="I673" s="21">
        <v>10.83095589</v>
      </c>
      <c r="J673" s="21">
        <v>5.4559041819019502E-4</v>
      </c>
      <c r="K673" s="21">
        <v>7.2470455565216095E-4</v>
      </c>
      <c r="L673" s="21">
        <v>4.6778452760000002</v>
      </c>
      <c r="M673" s="21" t="s">
        <v>314</v>
      </c>
      <c r="N673" s="21" t="e">
        <v>#N/A</v>
      </c>
      <c r="O673" s="21">
        <v>8154.0342300000002</v>
      </c>
      <c r="P673" s="21">
        <v>10830.955889999999</v>
      </c>
      <c r="Q673" s="21">
        <v>4677.845276</v>
      </c>
    </row>
    <row r="674" spans="1:17" x14ac:dyDescent="0.35">
      <c r="A674" s="21" t="s">
        <v>1177</v>
      </c>
      <c r="B674" s="21">
        <v>2020</v>
      </c>
      <c r="C674" s="21">
        <v>110070220269</v>
      </c>
      <c r="D674" s="21" t="s">
        <v>763</v>
      </c>
      <c r="E674" s="21" t="s">
        <v>764</v>
      </c>
      <c r="F674" s="21">
        <v>365</v>
      </c>
      <c r="G674" s="21">
        <v>3.6513917808219198E-6</v>
      </c>
      <c r="H674" s="21">
        <v>8.1540342300000006</v>
      </c>
      <c r="I674" s="21">
        <v>10.83095589</v>
      </c>
      <c r="J674" s="21">
        <v>3.37125533323718E-4</v>
      </c>
      <c r="K674" s="21">
        <v>4.4780187056216397E-4</v>
      </c>
      <c r="L674" s="21">
        <v>4.6778452760000002</v>
      </c>
      <c r="M674" s="21" t="s">
        <v>314</v>
      </c>
      <c r="N674" s="21" t="e">
        <v>#N/A</v>
      </c>
      <c r="O674" s="21">
        <v>8154.0342300000002</v>
      </c>
      <c r="P674" s="21">
        <v>10830.955889999999</v>
      </c>
      <c r="Q674" s="21">
        <v>4677.845276</v>
      </c>
    </row>
    <row r="675" spans="1:17" x14ac:dyDescent="0.35">
      <c r="A675" s="21" t="s">
        <v>1177</v>
      </c>
      <c r="B675" s="21">
        <v>2021</v>
      </c>
      <c r="C675" s="21">
        <v>110070220269</v>
      </c>
      <c r="D675" s="21" t="s">
        <v>763</v>
      </c>
      <c r="E675" s="21" t="s">
        <v>764</v>
      </c>
      <c r="F675" s="21">
        <v>365</v>
      </c>
      <c r="G675" s="21">
        <v>5.2478876712328799E-6</v>
      </c>
      <c r="H675" s="21">
        <v>8.1540342300000006</v>
      </c>
      <c r="I675" s="21">
        <v>10.83095589</v>
      </c>
      <c r="J675" s="21">
        <v>4.8452673286926998E-4</v>
      </c>
      <c r="K675" s="21">
        <v>6.4359402023663999E-4</v>
      </c>
      <c r="L675" s="21">
        <v>4.6778452760000002</v>
      </c>
      <c r="M675" s="21" t="s">
        <v>314</v>
      </c>
      <c r="N675" s="21" t="e">
        <v>#N/A</v>
      </c>
      <c r="O675" s="21">
        <v>8154.0342300000002</v>
      </c>
      <c r="P675" s="21">
        <v>10830.955889999999</v>
      </c>
      <c r="Q675" s="21">
        <v>4677.845276</v>
      </c>
    </row>
    <row r="676" spans="1:17" x14ac:dyDescent="0.35">
      <c r="A676" s="21" t="s">
        <v>1177</v>
      </c>
      <c r="B676" s="21">
        <v>2022</v>
      </c>
      <c r="C676" s="21">
        <v>110070220269</v>
      </c>
      <c r="D676" s="21" t="s">
        <v>763</v>
      </c>
      <c r="E676" s="21" t="s">
        <v>764</v>
      </c>
      <c r="F676" s="21">
        <v>365</v>
      </c>
      <c r="G676" s="21">
        <v>2.7737205479452099E-6</v>
      </c>
      <c r="H676" s="21">
        <v>8.1540342300000006</v>
      </c>
      <c r="I676" s="21">
        <v>10.83095589</v>
      </c>
      <c r="J676" s="21">
        <v>2.5609194387968298E-4</v>
      </c>
      <c r="K676" s="21">
        <v>3.40165428511478E-4</v>
      </c>
      <c r="L676" s="21">
        <v>4.6778452760000002</v>
      </c>
      <c r="M676" s="21" t="s">
        <v>314</v>
      </c>
      <c r="N676" s="21" t="e">
        <v>#N/A</v>
      </c>
      <c r="O676" s="21">
        <v>8154.0342300000002</v>
      </c>
      <c r="P676" s="21">
        <v>10830.955889999999</v>
      </c>
      <c r="Q676" s="21">
        <v>4677.845276</v>
      </c>
    </row>
    <row r="677" spans="1:17" x14ac:dyDescent="0.35">
      <c r="A677" s="21" t="s">
        <v>1177</v>
      </c>
      <c r="B677" s="21">
        <v>2023</v>
      </c>
      <c r="C677" s="21">
        <v>110070220269</v>
      </c>
      <c r="D677" s="21" t="s">
        <v>763</v>
      </c>
      <c r="E677" s="21" t="s">
        <v>764</v>
      </c>
      <c r="F677" s="21">
        <v>365</v>
      </c>
      <c r="G677" s="21">
        <v>3.2043972602739698E-6</v>
      </c>
      <c r="H677" s="21">
        <v>8.1540342300000006</v>
      </c>
      <c r="I677" s="21">
        <v>10.83095589</v>
      </c>
      <c r="J677" s="21">
        <v>2.95855443676262E-4</v>
      </c>
      <c r="K677" s="21">
        <v>3.9298305230121302E-4</v>
      </c>
      <c r="L677" s="21">
        <v>4.6778452760000002</v>
      </c>
      <c r="M677" s="21" t="s">
        <v>314</v>
      </c>
      <c r="N677" s="21" t="e">
        <v>#N/A</v>
      </c>
      <c r="O677" s="21">
        <v>8154.0342300000002</v>
      </c>
      <c r="P677" s="21">
        <v>10830.955889999999</v>
      </c>
      <c r="Q677" s="21">
        <v>4677.845276</v>
      </c>
    </row>
    <row r="678" spans="1:17" x14ac:dyDescent="0.35">
      <c r="A678" s="21" t="s">
        <v>1177</v>
      </c>
      <c r="B678" s="21">
        <v>2019</v>
      </c>
      <c r="C678" s="21">
        <v>110070220772</v>
      </c>
      <c r="D678" s="21" t="s">
        <v>731</v>
      </c>
      <c r="E678" s="21" t="s">
        <v>732</v>
      </c>
      <c r="F678" s="21">
        <v>365</v>
      </c>
      <c r="G678" s="21">
        <v>2.00689698630137E-5</v>
      </c>
      <c r="H678" s="21">
        <v>12.84352078</v>
      </c>
      <c r="I678" s="21">
        <v>18.10066686</v>
      </c>
      <c r="J678" s="21">
        <v>1.108742E-3</v>
      </c>
      <c r="K678" s="21">
        <v>1.5625750000000001E-3</v>
      </c>
      <c r="L678" s="21">
        <v>7.4869129320000001</v>
      </c>
      <c r="M678" s="21" t="s">
        <v>314</v>
      </c>
      <c r="N678" s="21" t="e">
        <v>#N/A</v>
      </c>
      <c r="O678" s="21">
        <v>12843.520780000001</v>
      </c>
      <c r="P678" s="21">
        <v>18100.666860000001</v>
      </c>
      <c r="Q678" s="21">
        <v>7486.9129320000002</v>
      </c>
    </row>
    <row r="679" spans="1:17" x14ac:dyDescent="0.35">
      <c r="A679" s="21" t="s">
        <v>1177</v>
      </c>
      <c r="B679" s="21">
        <v>2020</v>
      </c>
      <c r="C679" s="21">
        <v>110070220772</v>
      </c>
      <c r="D679" s="21" t="s">
        <v>731</v>
      </c>
      <c r="E679" s="21" t="s">
        <v>732</v>
      </c>
      <c r="F679" s="21">
        <v>365</v>
      </c>
      <c r="G679" s="21">
        <v>6.0114309589041097E-5</v>
      </c>
      <c r="H679" s="21">
        <v>12.84352078</v>
      </c>
      <c r="I679" s="21">
        <v>18.10066686</v>
      </c>
      <c r="J679" s="21">
        <v>3.3211099999999999E-3</v>
      </c>
      <c r="K679" s="21">
        <v>4.680516E-3</v>
      </c>
      <c r="L679" s="21">
        <v>7.4869129320000001</v>
      </c>
      <c r="M679" s="21" t="s">
        <v>314</v>
      </c>
      <c r="N679" s="21" t="e">
        <v>#N/A</v>
      </c>
      <c r="O679" s="21">
        <v>12843.520780000001</v>
      </c>
      <c r="P679" s="21">
        <v>18100.666860000001</v>
      </c>
      <c r="Q679" s="21">
        <v>7486.9129320000002</v>
      </c>
    </row>
    <row r="680" spans="1:17" x14ac:dyDescent="0.35">
      <c r="A680" s="21" t="s">
        <v>1177</v>
      </c>
      <c r="B680" s="21">
        <v>2021</v>
      </c>
      <c r="C680" s="21">
        <v>110070220772</v>
      </c>
      <c r="D680" s="21" t="s">
        <v>731</v>
      </c>
      <c r="E680" s="21" t="s">
        <v>732</v>
      </c>
      <c r="F680" s="21">
        <v>365</v>
      </c>
      <c r="G680" s="21">
        <v>6.64406082191781E-5</v>
      </c>
      <c r="H680" s="21">
        <v>12.84352078</v>
      </c>
      <c r="I680" s="21">
        <v>18.10066686</v>
      </c>
      <c r="J680" s="21">
        <v>3.6706170000000002E-3</v>
      </c>
      <c r="K680" s="21">
        <v>5.1730839999999997E-3</v>
      </c>
      <c r="L680" s="21">
        <v>7.4869129320000001</v>
      </c>
      <c r="M680" s="21" t="s">
        <v>314</v>
      </c>
      <c r="N680" s="21" t="e">
        <v>#N/A</v>
      </c>
      <c r="O680" s="21">
        <v>12843.520780000001</v>
      </c>
      <c r="P680" s="21">
        <v>18100.666860000001</v>
      </c>
      <c r="Q680" s="21">
        <v>7486.9129320000002</v>
      </c>
    </row>
    <row r="681" spans="1:17" x14ac:dyDescent="0.35">
      <c r="A681" s="21" t="s">
        <v>1177</v>
      </c>
      <c r="B681" s="21">
        <v>2022</v>
      </c>
      <c r="C681" s="21">
        <v>110070220772</v>
      </c>
      <c r="D681" s="21" t="s">
        <v>731</v>
      </c>
      <c r="E681" s="21" t="s">
        <v>732</v>
      </c>
      <c r="F681" s="21">
        <v>365</v>
      </c>
      <c r="G681" s="21">
        <v>6.0563608219178102E-5</v>
      </c>
      <c r="H681" s="21">
        <v>12.84352078</v>
      </c>
      <c r="I681" s="21">
        <v>18.10066686</v>
      </c>
      <c r="J681" s="21">
        <v>3.3459319999999998E-3</v>
      </c>
      <c r="K681" s="21">
        <v>4.7154989999999997E-3</v>
      </c>
      <c r="L681" s="21">
        <v>7.4869129320000001</v>
      </c>
      <c r="M681" s="21" t="s">
        <v>314</v>
      </c>
      <c r="N681" s="21" t="e">
        <v>#N/A</v>
      </c>
      <c r="O681" s="21">
        <v>12843.520780000001</v>
      </c>
      <c r="P681" s="21">
        <v>18100.666860000001</v>
      </c>
      <c r="Q681" s="21">
        <v>7486.9129320000002</v>
      </c>
    </row>
    <row r="682" spans="1:17" x14ac:dyDescent="0.35">
      <c r="A682" s="21" t="s">
        <v>1177</v>
      </c>
      <c r="B682" s="21">
        <v>2023</v>
      </c>
      <c r="C682" s="21">
        <v>110070220772</v>
      </c>
      <c r="D682" s="21" t="s">
        <v>731</v>
      </c>
      <c r="E682" s="21" t="s">
        <v>732</v>
      </c>
      <c r="F682" s="21">
        <v>365</v>
      </c>
      <c r="G682" s="21">
        <v>5.1113657534246598E-5</v>
      </c>
      <c r="H682" s="21">
        <v>12.84352078</v>
      </c>
      <c r="I682" s="21">
        <v>18.10066686</v>
      </c>
      <c r="J682" s="21">
        <v>2.8238550000000001E-3</v>
      </c>
      <c r="K682" s="21">
        <v>3.9797230000000001E-3</v>
      </c>
      <c r="L682" s="21">
        <v>7.4869129320000001</v>
      </c>
      <c r="M682" s="21" t="s">
        <v>314</v>
      </c>
      <c r="N682" s="21" t="e">
        <v>#N/A</v>
      </c>
      <c r="O682" s="21">
        <v>12843.520780000001</v>
      </c>
      <c r="P682" s="21">
        <v>18100.666860000001</v>
      </c>
      <c r="Q682" s="21">
        <v>7486.9129320000002</v>
      </c>
    </row>
    <row r="683" spans="1:17" x14ac:dyDescent="0.35">
      <c r="A683" s="21" t="s">
        <v>1177</v>
      </c>
      <c r="B683" s="21">
        <v>2019</v>
      </c>
      <c r="C683" s="21">
        <v>110070212323</v>
      </c>
      <c r="D683" s="21" t="s">
        <v>747</v>
      </c>
      <c r="E683" s="21" t="s">
        <v>748</v>
      </c>
      <c r="F683" s="21">
        <v>365</v>
      </c>
      <c r="G683" s="21">
        <v>5.2028000000000004E-6</v>
      </c>
      <c r="H683" s="21">
        <v>2.2420537899999999</v>
      </c>
      <c r="I683" s="21">
        <v>2.5024051009999999</v>
      </c>
      <c r="J683" s="21">
        <v>2.0791199999999998E-3</v>
      </c>
      <c r="K683" s="21">
        <v>2.3205510000000001E-3</v>
      </c>
      <c r="L683" s="21">
        <v>1.2290846010000001</v>
      </c>
      <c r="M683" s="21" t="s">
        <v>314</v>
      </c>
      <c r="N683" s="21" t="e">
        <v>#N/A</v>
      </c>
      <c r="O683" s="21">
        <v>2242.0537899999999</v>
      </c>
      <c r="P683" s="21">
        <v>2502.4051009999998</v>
      </c>
      <c r="Q683" s="21">
        <v>1229.084601</v>
      </c>
    </row>
    <row r="684" spans="1:17" x14ac:dyDescent="0.35">
      <c r="A684" s="21" t="s">
        <v>1177</v>
      </c>
      <c r="B684" s="21">
        <v>2020</v>
      </c>
      <c r="C684" s="21">
        <v>110070212323</v>
      </c>
      <c r="D684" s="21" t="s">
        <v>747</v>
      </c>
      <c r="E684" s="21" t="s">
        <v>748</v>
      </c>
      <c r="F684" s="21">
        <v>365</v>
      </c>
      <c r="G684" s="21">
        <v>2.43538904109589E-6</v>
      </c>
      <c r="H684" s="21">
        <v>2.2420537899999999</v>
      </c>
      <c r="I684" s="21">
        <v>2.5024051009999999</v>
      </c>
      <c r="J684" s="21">
        <v>9.7321934011510404E-4</v>
      </c>
      <c r="K684" s="21">
        <v>1.086231E-3</v>
      </c>
      <c r="L684" s="21">
        <v>1.2290846010000001</v>
      </c>
      <c r="M684" s="21" t="s">
        <v>314</v>
      </c>
      <c r="N684" s="21" t="e">
        <v>#N/A</v>
      </c>
      <c r="O684" s="21">
        <v>2242.0537899999999</v>
      </c>
      <c r="P684" s="21">
        <v>2502.4051009999998</v>
      </c>
      <c r="Q684" s="21">
        <v>1229.084601</v>
      </c>
    </row>
    <row r="685" spans="1:17" x14ac:dyDescent="0.35">
      <c r="A685" s="21" t="s">
        <v>1177</v>
      </c>
      <c r="B685" s="21">
        <v>2021</v>
      </c>
      <c r="C685" s="21">
        <v>110070212323</v>
      </c>
      <c r="D685" s="21" t="s">
        <v>747</v>
      </c>
      <c r="E685" s="21" t="s">
        <v>748</v>
      </c>
      <c r="F685" s="21">
        <v>365</v>
      </c>
      <c r="G685" s="21">
        <v>4.8610575342465698E-6</v>
      </c>
      <c r="H685" s="21">
        <v>2.2420537899999999</v>
      </c>
      <c r="I685" s="21">
        <v>2.5024051009999999</v>
      </c>
      <c r="J685" s="21">
        <v>1.942554E-3</v>
      </c>
      <c r="K685" s="21">
        <v>2.1681270000000002E-3</v>
      </c>
      <c r="L685" s="21">
        <v>1.2290846010000001</v>
      </c>
      <c r="M685" s="21" t="s">
        <v>314</v>
      </c>
      <c r="N685" s="21" t="e">
        <v>#N/A</v>
      </c>
      <c r="O685" s="21">
        <v>2242.0537899999999</v>
      </c>
      <c r="P685" s="21">
        <v>2502.4051009999998</v>
      </c>
      <c r="Q685" s="21">
        <v>1229.084601</v>
      </c>
    </row>
    <row r="686" spans="1:17" x14ac:dyDescent="0.35">
      <c r="A686" s="21" t="s">
        <v>1177</v>
      </c>
      <c r="B686" s="21">
        <v>2022</v>
      </c>
      <c r="C686" s="21">
        <v>110070212323</v>
      </c>
      <c r="D686" s="21" t="s">
        <v>747</v>
      </c>
      <c r="E686" s="21" t="s">
        <v>748</v>
      </c>
      <c r="F686" s="21">
        <v>365</v>
      </c>
      <c r="G686" s="21">
        <v>3.5672246575342498E-6</v>
      </c>
      <c r="H686" s="21">
        <v>2.2420537899999999</v>
      </c>
      <c r="I686" s="21">
        <v>2.5024051009999999</v>
      </c>
      <c r="J686" s="21">
        <v>1.425518E-3</v>
      </c>
      <c r="K686" s="21">
        <v>1.5910519999999999E-3</v>
      </c>
      <c r="L686" s="21">
        <v>1.2290846010000001</v>
      </c>
      <c r="M686" s="21" t="s">
        <v>314</v>
      </c>
      <c r="N686" s="21" t="e">
        <v>#N/A</v>
      </c>
      <c r="O686" s="21">
        <v>2242.0537899999999</v>
      </c>
      <c r="P686" s="21">
        <v>2502.4051009999998</v>
      </c>
      <c r="Q686" s="21">
        <v>1229.084601</v>
      </c>
    </row>
    <row r="687" spans="1:17" x14ac:dyDescent="0.35">
      <c r="A687" s="21" t="s">
        <v>1177</v>
      </c>
      <c r="B687" s="21">
        <v>2023</v>
      </c>
      <c r="C687" s="21">
        <v>110070212323</v>
      </c>
      <c r="D687" s="21" t="s">
        <v>747</v>
      </c>
      <c r="E687" s="21" t="s">
        <v>748</v>
      </c>
      <c r="F687" s="21">
        <v>365</v>
      </c>
      <c r="G687" s="21">
        <v>4.6868712328767102E-6</v>
      </c>
      <c r="H687" s="21">
        <v>2.2420537899999999</v>
      </c>
      <c r="I687" s="21">
        <v>2.5024051009999999</v>
      </c>
      <c r="J687" s="21">
        <v>1.872947E-3</v>
      </c>
      <c r="K687" s="21">
        <v>2.0904370000000001E-3</v>
      </c>
      <c r="L687" s="21">
        <v>1.2290846010000001</v>
      </c>
      <c r="M687" s="21" t="s">
        <v>314</v>
      </c>
      <c r="N687" s="21" t="e">
        <v>#N/A</v>
      </c>
      <c r="O687" s="21">
        <v>2242.0537899999999</v>
      </c>
      <c r="P687" s="21">
        <v>2502.4051009999998</v>
      </c>
      <c r="Q687" s="21">
        <v>1229.084601</v>
      </c>
    </row>
    <row r="688" spans="1:17" x14ac:dyDescent="0.35">
      <c r="A688" s="21" t="s">
        <v>1177</v>
      </c>
      <c r="B688" s="21">
        <v>2019</v>
      </c>
      <c r="C688" s="21">
        <v>110070217974</v>
      </c>
      <c r="D688" s="21" t="s">
        <v>796</v>
      </c>
      <c r="E688" s="21" t="s">
        <v>797</v>
      </c>
      <c r="F688" s="21">
        <v>365</v>
      </c>
      <c r="G688" s="21">
        <v>7.7326849315068497E-7</v>
      </c>
      <c r="H688" s="21">
        <v>19.62347188</v>
      </c>
      <c r="I688" s="21">
        <v>28.950308769999999</v>
      </c>
      <c r="J688" s="21">
        <v>2.6710198474704699E-5</v>
      </c>
      <c r="K688" s="21">
        <v>3.94052845428841E-5</v>
      </c>
      <c r="L688" s="21">
        <v>11.611132120000001</v>
      </c>
      <c r="M688" s="21" t="s">
        <v>314</v>
      </c>
      <c r="N688" s="21" t="e">
        <v>#N/A</v>
      </c>
      <c r="O688" s="21">
        <v>19623.471880000001</v>
      </c>
      <c r="P688" s="21">
        <v>28950.30877</v>
      </c>
      <c r="Q688" s="21">
        <v>11611.13212</v>
      </c>
    </row>
    <row r="689" spans="1:17" x14ac:dyDescent="0.35">
      <c r="A689" s="21" t="s">
        <v>1177</v>
      </c>
      <c r="B689" s="21">
        <v>2020</v>
      </c>
      <c r="C689" s="21">
        <v>110070217974</v>
      </c>
      <c r="D689" s="21" t="s">
        <v>796</v>
      </c>
      <c r="E689" s="21" t="s">
        <v>797</v>
      </c>
      <c r="F689" s="21">
        <v>365</v>
      </c>
      <c r="G689" s="21">
        <v>9.1340000000000001E-7</v>
      </c>
      <c r="H689" s="21">
        <v>19.62347188</v>
      </c>
      <c r="I689" s="21">
        <v>28.950308769999999</v>
      </c>
      <c r="J689" s="21">
        <v>3.1550613406462798E-5</v>
      </c>
      <c r="K689" s="21">
        <v>4.6546299532802097E-5</v>
      </c>
      <c r="L689" s="21">
        <v>11.611132120000001</v>
      </c>
      <c r="M689" s="21" t="s">
        <v>314</v>
      </c>
      <c r="N689" s="21" t="e">
        <v>#N/A</v>
      </c>
      <c r="O689" s="21">
        <v>19623.471880000001</v>
      </c>
      <c r="P689" s="21">
        <v>28950.30877</v>
      </c>
      <c r="Q689" s="21">
        <v>11611.13212</v>
      </c>
    </row>
    <row r="690" spans="1:17" x14ac:dyDescent="0.35">
      <c r="A690" s="21" t="s">
        <v>1177</v>
      </c>
      <c r="B690" s="21">
        <v>2021</v>
      </c>
      <c r="C690" s="21">
        <v>110070217974</v>
      </c>
      <c r="D690" s="21" t="s">
        <v>796</v>
      </c>
      <c r="E690" s="21" t="s">
        <v>797</v>
      </c>
      <c r="F690" s="21">
        <v>365</v>
      </c>
      <c r="G690" s="21">
        <v>5.1379178082191799E-8</v>
      </c>
      <c r="H690" s="21">
        <v>19.62347188</v>
      </c>
      <c r="I690" s="21">
        <v>28.950308769999999</v>
      </c>
      <c r="J690" s="21">
        <v>1.77473679090545E-6</v>
      </c>
      <c r="K690" s="21">
        <v>2.6182511635240698E-6</v>
      </c>
      <c r="L690" s="21">
        <v>11.611132120000001</v>
      </c>
      <c r="M690" s="21" t="s">
        <v>314</v>
      </c>
      <c r="N690" s="21" t="e">
        <v>#N/A</v>
      </c>
      <c r="O690" s="21">
        <v>19623.471880000001</v>
      </c>
      <c r="P690" s="21">
        <v>28950.30877</v>
      </c>
      <c r="Q690" s="21">
        <v>11611.13212</v>
      </c>
    </row>
    <row r="691" spans="1:17" x14ac:dyDescent="0.35">
      <c r="A691" s="21" t="s">
        <v>1177</v>
      </c>
      <c r="B691" s="21">
        <v>2022</v>
      </c>
      <c r="C691" s="21">
        <v>110070217974</v>
      </c>
      <c r="D691" s="21" t="s">
        <v>796</v>
      </c>
      <c r="E691" s="21" t="s">
        <v>797</v>
      </c>
      <c r="F691" s="21">
        <v>365</v>
      </c>
      <c r="G691" s="21">
        <v>1.0398246575342501E-6</v>
      </c>
      <c r="H691" s="21">
        <v>19.62347188</v>
      </c>
      <c r="I691" s="21">
        <v>28.950308769999999</v>
      </c>
      <c r="J691" s="21">
        <v>3.5917567090399198E-5</v>
      </c>
      <c r="K691" s="21">
        <v>5.2988821952247003E-5</v>
      </c>
      <c r="L691" s="21">
        <v>11.611132120000001</v>
      </c>
      <c r="M691" s="21" t="s">
        <v>314</v>
      </c>
      <c r="N691" s="21" t="e">
        <v>#N/A</v>
      </c>
      <c r="O691" s="21">
        <v>19623.471880000001</v>
      </c>
      <c r="P691" s="21">
        <v>28950.30877</v>
      </c>
      <c r="Q691" s="21">
        <v>11611.13212</v>
      </c>
    </row>
    <row r="692" spans="1:17" x14ac:dyDescent="0.35">
      <c r="A692" s="21" t="s">
        <v>1177</v>
      </c>
      <c r="B692" s="21">
        <v>2023</v>
      </c>
      <c r="C692" s="21">
        <v>110070217974</v>
      </c>
      <c r="D692" s="21" t="s">
        <v>796</v>
      </c>
      <c r="E692" s="21" t="s">
        <v>797</v>
      </c>
      <c r="F692" s="21">
        <v>365</v>
      </c>
      <c r="G692" s="21">
        <v>1.2177561643835601E-6</v>
      </c>
      <c r="H692" s="21">
        <v>19.62347188</v>
      </c>
      <c r="I692" s="21">
        <v>28.950308769999999</v>
      </c>
      <c r="J692" s="21">
        <v>4.2063667578063E-5</v>
      </c>
      <c r="K692" s="21">
        <v>6.2056101582344495E-5</v>
      </c>
      <c r="L692" s="21">
        <v>11.611132120000001</v>
      </c>
      <c r="M692" s="21" t="s">
        <v>314</v>
      </c>
      <c r="N692" s="21" t="e">
        <v>#N/A</v>
      </c>
      <c r="O692" s="21">
        <v>19623.471880000001</v>
      </c>
      <c r="P692" s="21">
        <v>28950.30877</v>
      </c>
      <c r="Q692" s="21">
        <v>11611.13212</v>
      </c>
    </row>
    <row r="693" spans="1:17" x14ac:dyDescent="0.35">
      <c r="A693" s="21" t="s">
        <v>1177</v>
      </c>
      <c r="B693" s="21">
        <v>2019</v>
      </c>
      <c r="C693" s="21">
        <v>110070219521</v>
      </c>
      <c r="D693" s="21" t="s">
        <v>678</v>
      </c>
      <c r="E693" s="21" t="s">
        <v>679</v>
      </c>
      <c r="F693" s="21">
        <v>365</v>
      </c>
      <c r="G693" s="21">
        <v>1.64856452054795E-4</v>
      </c>
      <c r="H693" s="21">
        <v>4.3618581909999996</v>
      </c>
      <c r="I693" s="21">
        <v>5.2618108589999997</v>
      </c>
      <c r="J693" s="21">
        <v>3.1330745E-2</v>
      </c>
      <c r="K693" s="21">
        <v>3.7795005E-2</v>
      </c>
      <c r="L693" s="21">
        <v>2.447828517</v>
      </c>
      <c r="M693" s="21" t="s">
        <v>314</v>
      </c>
      <c r="N693" s="21" t="e">
        <v>#N/A</v>
      </c>
      <c r="O693" s="21">
        <v>4361.8581910000003</v>
      </c>
      <c r="P693" s="21">
        <v>5261.8108590000002</v>
      </c>
      <c r="Q693" s="21">
        <v>2447.8285169999999</v>
      </c>
    </row>
    <row r="694" spans="1:17" x14ac:dyDescent="0.35">
      <c r="A694" s="21" t="s">
        <v>1177</v>
      </c>
      <c r="B694" s="21">
        <v>2020</v>
      </c>
      <c r="C694" s="21">
        <v>110070219521</v>
      </c>
      <c r="D694" s="21" t="s">
        <v>678</v>
      </c>
      <c r="E694" s="21" t="s">
        <v>679</v>
      </c>
      <c r="F694" s="21">
        <v>365</v>
      </c>
      <c r="G694" s="21">
        <v>2.6341365205479503E-4</v>
      </c>
      <c r="H694" s="21">
        <v>4.3618581909999996</v>
      </c>
      <c r="I694" s="21">
        <v>5.2618108589999997</v>
      </c>
      <c r="J694" s="21">
        <v>5.0061406000000003E-2</v>
      </c>
      <c r="K694" s="21">
        <v>6.0390237490596702E-2</v>
      </c>
      <c r="L694" s="21">
        <v>2.447828517</v>
      </c>
      <c r="M694" s="21" t="s">
        <v>314</v>
      </c>
      <c r="N694" s="21" t="e">
        <v>#N/A</v>
      </c>
      <c r="O694" s="21">
        <v>4361.8581910000003</v>
      </c>
      <c r="P694" s="21">
        <v>5261.8108590000002</v>
      </c>
      <c r="Q694" s="21">
        <v>2447.8285169999999</v>
      </c>
    </row>
    <row r="695" spans="1:17" x14ac:dyDescent="0.35">
      <c r="A695" s="21" t="s">
        <v>1177</v>
      </c>
      <c r="B695" s="21">
        <v>2021</v>
      </c>
      <c r="C695" s="21">
        <v>110070219521</v>
      </c>
      <c r="D695" s="21" t="s">
        <v>678</v>
      </c>
      <c r="E695" s="21" t="s">
        <v>679</v>
      </c>
      <c r="F695" s="21">
        <v>365</v>
      </c>
      <c r="G695" s="21">
        <v>5.1757956164383597E-5</v>
      </c>
      <c r="H695" s="21">
        <v>4.3618581909999996</v>
      </c>
      <c r="I695" s="21">
        <v>5.2618108589999997</v>
      </c>
      <c r="J695" s="21">
        <v>9.8365290000000001E-3</v>
      </c>
      <c r="K695" s="21">
        <v>1.1866033671424201E-2</v>
      </c>
      <c r="L695" s="21">
        <v>2.447828517</v>
      </c>
      <c r="M695" s="21" t="s">
        <v>314</v>
      </c>
      <c r="N695" s="21" t="e">
        <v>#N/A</v>
      </c>
      <c r="O695" s="21">
        <v>4361.8581910000003</v>
      </c>
      <c r="P695" s="21">
        <v>5261.8108590000002</v>
      </c>
      <c r="Q695" s="21">
        <v>2447.8285169999999</v>
      </c>
    </row>
    <row r="696" spans="1:17" x14ac:dyDescent="0.35">
      <c r="A696" s="21" t="s">
        <v>1177</v>
      </c>
      <c r="B696" s="21">
        <v>2022</v>
      </c>
      <c r="C696" s="21">
        <v>110070219521</v>
      </c>
      <c r="D696" s="21" t="s">
        <v>678</v>
      </c>
      <c r="E696" s="21" t="s">
        <v>679</v>
      </c>
      <c r="F696" s="21">
        <v>365</v>
      </c>
      <c r="G696" s="21">
        <v>1.1223637260274E-4</v>
      </c>
      <c r="H696" s="21">
        <v>4.3618581909999996</v>
      </c>
      <c r="I696" s="21">
        <v>5.2618108589999997</v>
      </c>
      <c r="J696" s="21">
        <v>2.1330370020953199E-2</v>
      </c>
      <c r="K696" s="21">
        <v>2.5731320847230101E-2</v>
      </c>
      <c r="L696" s="21">
        <v>2.447828517</v>
      </c>
      <c r="M696" s="21" t="s">
        <v>314</v>
      </c>
      <c r="N696" s="21" t="e">
        <v>#N/A</v>
      </c>
      <c r="O696" s="21">
        <v>4361.8581910000003</v>
      </c>
      <c r="P696" s="21">
        <v>5261.8108590000002</v>
      </c>
      <c r="Q696" s="21">
        <v>2447.8285169999999</v>
      </c>
    </row>
    <row r="697" spans="1:17" x14ac:dyDescent="0.35">
      <c r="A697" s="21" t="s">
        <v>1177</v>
      </c>
      <c r="B697" s="21">
        <v>2023</v>
      </c>
      <c r="C697" s="21">
        <v>110070219521</v>
      </c>
      <c r="D697" s="21" t="s">
        <v>678</v>
      </c>
      <c r="E697" s="21" t="s">
        <v>679</v>
      </c>
      <c r="F697" s="21">
        <v>365</v>
      </c>
      <c r="G697" s="21">
        <v>1.2832682191780799E-4</v>
      </c>
      <c r="H697" s="21">
        <v>4.3618581909999996</v>
      </c>
      <c r="I697" s="21">
        <v>5.2618108589999997</v>
      </c>
      <c r="J697" s="21">
        <v>2.4388337999999999E-2</v>
      </c>
      <c r="K697" s="21">
        <v>2.94202187000463E-2</v>
      </c>
      <c r="L697" s="21">
        <v>2.447828517</v>
      </c>
      <c r="M697" s="21" t="s">
        <v>314</v>
      </c>
      <c r="N697" s="21" t="e">
        <v>#N/A</v>
      </c>
      <c r="O697" s="21">
        <v>4361.8581910000003</v>
      </c>
      <c r="P697" s="21">
        <v>5261.8108590000002</v>
      </c>
      <c r="Q697" s="21">
        <v>2447.8285169999999</v>
      </c>
    </row>
    <row r="698" spans="1:17" x14ac:dyDescent="0.35">
      <c r="A698" s="21" t="s">
        <v>1177</v>
      </c>
      <c r="B698" s="21">
        <v>2019</v>
      </c>
      <c r="C698" s="21">
        <v>110070215141</v>
      </c>
      <c r="D698" s="21" t="s">
        <v>225</v>
      </c>
      <c r="E698" s="21" t="s">
        <v>224</v>
      </c>
      <c r="F698" s="21">
        <v>365</v>
      </c>
      <c r="G698" s="21">
        <v>9.5137260273972599E-6</v>
      </c>
      <c r="H698" s="21">
        <v>4.2493887529999999</v>
      </c>
      <c r="I698" s="21">
        <v>5.2962549709999998</v>
      </c>
      <c r="J698" s="21">
        <v>1.796312E-3</v>
      </c>
      <c r="K698" s="21">
        <v>2.2388460000000001E-3</v>
      </c>
      <c r="L698" s="21">
        <v>2.3825200569999998</v>
      </c>
      <c r="M698" s="21" t="s">
        <v>314</v>
      </c>
      <c r="N698" s="21" t="e">
        <v>#N/A</v>
      </c>
      <c r="O698" s="21">
        <v>4249.3887530000002</v>
      </c>
      <c r="P698" s="21">
        <v>5296.2549710000003</v>
      </c>
      <c r="Q698" s="21">
        <v>2382.5200570000002</v>
      </c>
    </row>
    <row r="699" spans="1:17" x14ac:dyDescent="0.35">
      <c r="A699" s="21" t="s">
        <v>1177</v>
      </c>
      <c r="B699" s="21">
        <v>2020</v>
      </c>
      <c r="C699" s="21">
        <v>110070215141</v>
      </c>
      <c r="D699" s="21" t="s">
        <v>225</v>
      </c>
      <c r="E699" s="21" t="s">
        <v>224</v>
      </c>
      <c r="F699" s="21">
        <v>365</v>
      </c>
      <c r="G699" s="21">
        <v>8.9759671232876697E-6</v>
      </c>
      <c r="H699" s="21">
        <v>4.2493887529999999</v>
      </c>
      <c r="I699" s="21">
        <v>5.2962549709999998</v>
      </c>
      <c r="J699" s="21">
        <v>1.6947760000000001E-3</v>
      </c>
      <c r="K699" s="21">
        <v>2.1122960000000001E-3</v>
      </c>
      <c r="L699" s="21">
        <v>2.3825200569999998</v>
      </c>
      <c r="M699" s="21" t="s">
        <v>314</v>
      </c>
      <c r="N699" s="21" t="e">
        <v>#N/A</v>
      </c>
      <c r="O699" s="21">
        <v>4249.3887530000002</v>
      </c>
      <c r="P699" s="21">
        <v>5296.2549710000003</v>
      </c>
      <c r="Q699" s="21">
        <v>2382.5200570000002</v>
      </c>
    </row>
    <row r="700" spans="1:17" x14ac:dyDescent="0.35">
      <c r="A700" s="21" t="s">
        <v>1177</v>
      </c>
      <c r="B700" s="21">
        <v>2021</v>
      </c>
      <c r="C700" s="21">
        <v>110070215141</v>
      </c>
      <c r="D700" s="21" t="s">
        <v>225</v>
      </c>
      <c r="E700" s="21" t="s">
        <v>224</v>
      </c>
      <c r="F700" s="21">
        <v>365</v>
      </c>
      <c r="G700" s="21">
        <v>1.97819095890411E-5</v>
      </c>
      <c r="H700" s="21">
        <v>4.2493887529999999</v>
      </c>
      <c r="I700" s="21">
        <v>5.2962549709999998</v>
      </c>
      <c r="J700" s="21">
        <v>3.735075E-3</v>
      </c>
      <c r="K700" s="21">
        <v>4.6552360000000001E-3</v>
      </c>
      <c r="L700" s="21">
        <v>2.3825200569999998</v>
      </c>
      <c r="M700" s="21" t="s">
        <v>314</v>
      </c>
      <c r="N700" s="21" t="e">
        <v>#N/A</v>
      </c>
      <c r="O700" s="21">
        <v>4249.3887530000002</v>
      </c>
      <c r="P700" s="21">
        <v>5296.2549710000003</v>
      </c>
      <c r="Q700" s="21">
        <v>2382.5200570000002</v>
      </c>
    </row>
    <row r="701" spans="1:17" x14ac:dyDescent="0.35">
      <c r="A701" s="21" t="s">
        <v>1177</v>
      </c>
      <c r="B701" s="21">
        <v>2019</v>
      </c>
      <c r="C701" s="21">
        <v>110070213656</v>
      </c>
      <c r="D701" s="21" t="s">
        <v>821</v>
      </c>
      <c r="E701" s="21" t="s">
        <v>822</v>
      </c>
      <c r="F701" s="21">
        <v>365</v>
      </c>
      <c r="G701" s="21">
        <v>1.1717287671232901E-6</v>
      </c>
      <c r="H701" s="21">
        <v>1166.9511</v>
      </c>
      <c r="I701" s="21">
        <v>1998.0675920000001</v>
      </c>
      <c r="J701" s="21">
        <v>5.8643099553525399E-7</v>
      </c>
      <c r="K701" s="21">
        <v>1.00409414509596E-6</v>
      </c>
      <c r="L701" s="21">
        <v>797.27091510000002</v>
      </c>
      <c r="M701" s="21" t="s">
        <v>314</v>
      </c>
      <c r="N701" s="21" t="e">
        <v>#N/A</v>
      </c>
      <c r="O701" s="21">
        <v>1166951.1000000001</v>
      </c>
      <c r="P701" s="21">
        <v>1998067.5919999999</v>
      </c>
      <c r="Q701" s="21">
        <v>797270.91509999998</v>
      </c>
    </row>
    <row r="702" spans="1:17" x14ac:dyDescent="0.35">
      <c r="A702" s="21" t="s">
        <v>1177</v>
      </c>
      <c r="B702" s="21">
        <v>2020</v>
      </c>
      <c r="C702" s="21">
        <v>110070213656</v>
      </c>
      <c r="D702" s="21" t="s">
        <v>821</v>
      </c>
      <c r="E702" s="21" t="s">
        <v>822</v>
      </c>
      <c r="F702" s="21">
        <v>365</v>
      </c>
      <c r="G702" s="21">
        <v>9.5394520547945205E-7</v>
      </c>
      <c r="H702" s="21">
        <v>1166.9511</v>
      </c>
      <c r="I702" s="21">
        <v>1998.0675920000001</v>
      </c>
      <c r="J702" s="21">
        <v>4.7743390128488304E-7</v>
      </c>
      <c r="K702" s="21">
        <v>8.1746802027904298E-7</v>
      </c>
      <c r="L702" s="21">
        <v>797.27091510000002</v>
      </c>
      <c r="M702" s="21" t="s">
        <v>314</v>
      </c>
      <c r="N702" s="21" t="e">
        <v>#N/A</v>
      </c>
      <c r="O702" s="21">
        <v>1166951.1000000001</v>
      </c>
      <c r="P702" s="21">
        <v>1998067.5919999999</v>
      </c>
      <c r="Q702" s="21">
        <v>797270.91509999998</v>
      </c>
    </row>
    <row r="703" spans="1:17" x14ac:dyDescent="0.35">
      <c r="A703" s="21" t="s">
        <v>1177</v>
      </c>
      <c r="B703" s="21">
        <v>2021</v>
      </c>
      <c r="C703" s="21">
        <v>110070213656</v>
      </c>
      <c r="D703" s="21" t="s">
        <v>821</v>
      </c>
      <c r="E703" s="21" t="s">
        <v>822</v>
      </c>
      <c r="F703" s="21">
        <v>365</v>
      </c>
      <c r="G703" s="21">
        <v>4.8474246575342499E-7</v>
      </c>
      <c r="H703" s="21">
        <v>1166.9511</v>
      </c>
      <c r="I703" s="21">
        <v>1998.0675920000001</v>
      </c>
      <c r="J703" s="21">
        <v>2.4260563941593901E-7</v>
      </c>
      <c r="K703" s="21">
        <v>4.1539226943907497E-7</v>
      </c>
      <c r="L703" s="21">
        <v>797.27091510000002</v>
      </c>
      <c r="M703" s="21" t="s">
        <v>314</v>
      </c>
      <c r="N703" s="21" t="e">
        <v>#N/A</v>
      </c>
      <c r="O703" s="21">
        <v>1166951.1000000001</v>
      </c>
      <c r="P703" s="21">
        <v>1998067.5919999999</v>
      </c>
      <c r="Q703" s="21">
        <v>797270.91509999998</v>
      </c>
    </row>
    <row r="704" spans="1:17" x14ac:dyDescent="0.35">
      <c r="A704" s="21" t="s">
        <v>1177</v>
      </c>
      <c r="B704" s="21">
        <v>2022</v>
      </c>
      <c r="C704" s="21">
        <v>110070213656</v>
      </c>
      <c r="D704" s="21" t="s">
        <v>821</v>
      </c>
      <c r="E704" s="21" t="s">
        <v>822</v>
      </c>
      <c r="F704" s="21">
        <v>365</v>
      </c>
      <c r="G704" s="21">
        <v>2.4098739726027401E-8</v>
      </c>
      <c r="H704" s="21">
        <v>1166.9511</v>
      </c>
      <c r="I704" s="21">
        <v>1998.0675920000001</v>
      </c>
      <c r="J704" s="21">
        <v>1.2061023271943099E-8</v>
      </c>
      <c r="K704" s="21">
        <v>2.0651027901706799E-8</v>
      </c>
      <c r="L704" s="21">
        <v>797.27091510000002</v>
      </c>
      <c r="M704" s="21" t="s">
        <v>314</v>
      </c>
      <c r="N704" s="21" t="e">
        <v>#N/A</v>
      </c>
      <c r="O704" s="21">
        <v>1166951.1000000001</v>
      </c>
      <c r="P704" s="21">
        <v>1998067.5919999999</v>
      </c>
      <c r="Q704" s="21">
        <v>797270.91509999998</v>
      </c>
    </row>
    <row r="705" spans="1:17" x14ac:dyDescent="0.35">
      <c r="A705" s="21" t="s">
        <v>1177</v>
      </c>
      <c r="B705" s="21">
        <v>2021</v>
      </c>
      <c r="C705" s="21">
        <v>110070940491</v>
      </c>
      <c r="D705" s="21" t="s">
        <v>771</v>
      </c>
      <c r="E705" s="21" t="s">
        <v>772</v>
      </c>
      <c r="F705" s="21">
        <v>365</v>
      </c>
      <c r="G705" s="21">
        <v>1.1033041095890399E-6</v>
      </c>
      <c r="H705" s="21">
        <v>2.4465763200000001</v>
      </c>
      <c r="I705" s="21">
        <v>3.5308369833536002</v>
      </c>
      <c r="J705" s="21">
        <v>3.1247664924510902E-4</v>
      </c>
      <c r="K705" s="21">
        <v>4.5095838644798201E-4</v>
      </c>
      <c r="L705" s="21">
        <v>1.34533067997421</v>
      </c>
      <c r="M705" s="21" t="s">
        <v>314</v>
      </c>
      <c r="N705" s="21" t="s">
        <v>773</v>
      </c>
      <c r="O705" s="21">
        <v>2446.5763200000001</v>
      </c>
      <c r="P705" s="21">
        <v>3530.8369833535999</v>
      </c>
      <c r="Q705" s="21">
        <v>1345.3306799742099</v>
      </c>
    </row>
    <row r="706" spans="1:17" x14ac:dyDescent="0.35">
      <c r="A706" s="21" t="s">
        <v>1177</v>
      </c>
      <c r="B706" s="21">
        <v>2022</v>
      </c>
      <c r="C706" s="21">
        <v>110070940491</v>
      </c>
      <c r="D706" s="21" t="s">
        <v>771</v>
      </c>
      <c r="E706" s="21" t="s">
        <v>772</v>
      </c>
      <c r="F706" s="21">
        <v>365</v>
      </c>
      <c r="G706" s="21">
        <v>4.0470958904109599E-7</v>
      </c>
      <c r="H706" s="21">
        <v>2.4465763200000001</v>
      </c>
      <c r="I706" s="21">
        <v>3.5308369833536002</v>
      </c>
      <c r="J706" s="21">
        <v>1.14621431391234E-4</v>
      </c>
      <c r="K706" s="21">
        <v>1.6541874689651899E-4</v>
      </c>
      <c r="L706" s="21">
        <v>1.34533067997421</v>
      </c>
      <c r="M706" s="21" t="s">
        <v>314</v>
      </c>
      <c r="N706" s="21" t="s">
        <v>773</v>
      </c>
      <c r="O706" s="21">
        <v>2446.5763200000001</v>
      </c>
      <c r="P706" s="21">
        <v>3530.8369833535999</v>
      </c>
      <c r="Q706" s="21">
        <v>1345.3306799742099</v>
      </c>
    </row>
    <row r="707" spans="1:17" x14ac:dyDescent="0.35">
      <c r="A707" s="21" t="s">
        <v>1177</v>
      </c>
      <c r="B707" s="21">
        <v>2021</v>
      </c>
      <c r="C707" s="21">
        <v>110042068473</v>
      </c>
      <c r="D707" s="21" t="s">
        <v>523</v>
      </c>
      <c r="E707" s="21" t="s">
        <v>284</v>
      </c>
      <c r="F707" s="21">
        <v>365</v>
      </c>
      <c r="G707" s="21">
        <v>4.4362270000000001E-3</v>
      </c>
      <c r="H707" s="21">
        <v>6480.6219199999996</v>
      </c>
      <c r="I707" s="21">
        <v>6480.6219199999996</v>
      </c>
      <c r="J707" s="21">
        <v>6.8453729472622502E-4</v>
      </c>
      <c r="K707" s="21">
        <v>6.8453729472622502E-4</v>
      </c>
      <c r="L707" s="21">
        <v>6480.6219199999996</v>
      </c>
      <c r="M707" s="21" t="s">
        <v>314</v>
      </c>
      <c r="N707" s="21" t="s">
        <v>565</v>
      </c>
      <c r="O707" s="21">
        <v>6480621.9199999999</v>
      </c>
      <c r="P707" s="21">
        <v>6480621.9199999999</v>
      </c>
      <c r="Q707" s="21">
        <v>6480621.9199999999</v>
      </c>
    </row>
    <row r="708" spans="1:17" x14ac:dyDescent="0.35">
      <c r="A708" s="21" t="s">
        <v>1177</v>
      </c>
      <c r="B708" s="21">
        <v>2023</v>
      </c>
      <c r="C708" s="21">
        <v>110010134185</v>
      </c>
      <c r="D708" s="21" t="s">
        <v>110</v>
      </c>
      <c r="E708" s="21" t="s">
        <v>109</v>
      </c>
      <c r="F708" s="21">
        <v>365</v>
      </c>
      <c r="G708" s="21">
        <v>3.0798493150684898E-6</v>
      </c>
      <c r="H708" s="21">
        <v>0.20537897299999999</v>
      </c>
      <c r="I708" s="21">
        <v>0.244112948</v>
      </c>
      <c r="J708" s="21">
        <v>1.2616493063155701E-2</v>
      </c>
      <c r="K708" s="21">
        <v>1.49959329822362E-2</v>
      </c>
      <c r="L708" s="21">
        <v>0.103502528</v>
      </c>
      <c r="M708" s="21" t="s">
        <v>314</v>
      </c>
      <c r="N708" s="21" t="e">
        <v>#N/A</v>
      </c>
      <c r="O708" s="21">
        <v>205.378973</v>
      </c>
      <c r="P708" s="21">
        <v>244.11294799999999</v>
      </c>
      <c r="Q708" s="21">
        <v>103.502528</v>
      </c>
    </row>
    <row r="709" spans="1:17" x14ac:dyDescent="0.35">
      <c r="A709" s="21" t="s">
        <v>1176</v>
      </c>
      <c r="B709" s="21">
        <v>2020</v>
      </c>
      <c r="C709" s="21">
        <v>110024409344</v>
      </c>
      <c r="D709" s="21" t="s">
        <v>112</v>
      </c>
      <c r="E709" s="21" t="s">
        <v>111</v>
      </c>
      <c r="F709" s="21">
        <v>365</v>
      </c>
      <c r="G709" s="21">
        <v>2.075964E-3</v>
      </c>
      <c r="H709" s="21">
        <v>7.0904645479999999</v>
      </c>
      <c r="I709" s="21">
        <v>33.389365269999999</v>
      </c>
      <c r="J709" s="21">
        <v>6.2174396E-2</v>
      </c>
      <c r="K709" s="21">
        <v>0.29278245485677301</v>
      </c>
      <c r="L709" s="21">
        <v>4.0477291900000001</v>
      </c>
      <c r="M709" s="21" t="s">
        <v>314</v>
      </c>
      <c r="N709" s="21" t="e">
        <v>#N/A</v>
      </c>
      <c r="O709" s="21">
        <v>7090.4645479999999</v>
      </c>
      <c r="P709" s="21">
        <v>33389.365270000002</v>
      </c>
      <c r="Q709" s="21">
        <v>4047.72919</v>
      </c>
    </row>
    <row r="710" spans="1:17" x14ac:dyDescent="0.35">
      <c r="A710" s="21" t="s">
        <v>1176</v>
      </c>
      <c r="B710" s="21">
        <v>2022</v>
      </c>
      <c r="C710" s="21">
        <v>110024409344</v>
      </c>
      <c r="D710" s="21" t="s">
        <v>112</v>
      </c>
      <c r="E710" s="21" t="s">
        <v>111</v>
      </c>
      <c r="F710" s="21">
        <v>365</v>
      </c>
      <c r="G710" s="21">
        <v>2.7170699999999998E-3</v>
      </c>
      <c r="H710" s="21">
        <v>7.0904645479999999</v>
      </c>
      <c r="I710" s="21">
        <v>33.389365269999999</v>
      </c>
      <c r="J710" s="21">
        <v>8.1375312000000005E-2</v>
      </c>
      <c r="K710" s="21">
        <v>0.38320056591548202</v>
      </c>
      <c r="L710" s="21">
        <v>4.0477291900000001</v>
      </c>
      <c r="M710" s="21" t="s">
        <v>314</v>
      </c>
      <c r="N710" s="21" t="e">
        <v>#N/A</v>
      </c>
      <c r="O710" s="21">
        <v>7090.4645479999999</v>
      </c>
      <c r="P710" s="21">
        <v>33389.365270000002</v>
      </c>
      <c r="Q710" s="21">
        <v>4047.72919</v>
      </c>
    </row>
    <row r="711" spans="1:17" x14ac:dyDescent="0.35">
      <c r="A711" s="21" t="s">
        <v>1176</v>
      </c>
      <c r="B711" s="21">
        <v>2023</v>
      </c>
      <c r="C711" s="21">
        <v>110024409344</v>
      </c>
      <c r="D711" s="21" t="s">
        <v>112</v>
      </c>
      <c r="E711" s="21" t="s">
        <v>111</v>
      </c>
      <c r="F711" s="21">
        <v>365</v>
      </c>
      <c r="G711" s="21">
        <v>3.3747680000000002E-3</v>
      </c>
      <c r="H711" s="21">
        <v>7.0904645479999999</v>
      </c>
      <c r="I711" s="21">
        <v>33.389365269999999</v>
      </c>
      <c r="J711" s="21">
        <v>0.101073146850452</v>
      </c>
      <c r="K711" s="21">
        <v>0.47595869000000002</v>
      </c>
      <c r="L711" s="21">
        <v>4.0477291900000001</v>
      </c>
      <c r="M711" s="21" t="s">
        <v>314</v>
      </c>
      <c r="N711" s="21" t="e">
        <v>#N/A</v>
      </c>
      <c r="O711" s="21">
        <v>7090.4645479999999</v>
      </c>
      <c r="P711" s="21">
        <v>33389.365270000002</v>
      </c>
      <c r="Q711" s="21">
        <v>4047.72919</v>
      </c>
    </row>
    <row r="712" spans="1:17" x14ac:dyDescent="0.35">
      <c r="A712" s="21" t="s">
        <v>1176</v>
      </c>
      <c r="B712" s="21">
        <v>2023</v>
      </c>
      <c r="C712" s="21">
        <v>110024409362</v>
      </c>
      <c r="D712" s="21" t="s">
        <v>114</v>
      </c>
      <c r="E712" s="21" t="s">
        <v>113</v>
      </c>
      <c r="F712" s="21">
        <v>365</v>
      </c>
      <c r="G712" s="21">
        <v>2.2013150000000001E-3</v>
      </c>
      <c r="H712" s="21">
        <v>2.3832638140000002</v>
      </c>
      <c r="I712" s="21">
        <v>2.3832638140000002</v>
      </c>
      <c r="J712" s="21">
        <v>0.92365541200000001</v>
      </c>
      <c r="K712" s="21">
        <v>0.92365541200000001</v>
      </c>
      <c r="L712" s="21">
        <v>2.3832638140000002</v>
      </c>
      <c r="M712" s="21" t="s">
        <v>314</v>
      </c>
      <c r="N712" s="21" t="e">
        <v>#N/A</v>
      </c>
      <c r="O712" s="21">
        <v>2383.2638139999999</v>
      </c>
      <c r="P712" s="21">
        <v>2383.2638139999999</v>
      </c>
      <c r="Q712" s="21">
        <v>2383.2638139999999</v>
      </c>
    </row>
    <row r="713" spans="1:17" x14ac:dyDescent="0.35">
      <c r="A713" s="21" t="s">
        <v>1176</v>
      </c>
      <c r="B713" s="21">
        <v>2020</v>
      </c>
      <c r="C713" s="21">
        <v>110024409433</v>
      </c>
      <c r="D713" s="21" t="s">
        <v>116</v>
      </c>
      <c r="E713" s="21" t="s">
        <v>115</v>
      </c>
      <c r="F713" s="21">
        <v>365</v>
      </c>
      <c r="G713" s="21">
        <v>2.463879E-3</v>
      </c>
      <c r="H713" s="21">
        <v>7.0904645479999999</v>
      </c>
      <c r="I713" s="21">
        <v>33.389365269999999</v>
      </c>
      <c r="J713" s="21">
        <v>7.3792341999999997E-2</v>
      </c>
      <c r="K713" s="21">
        <v>0.34749196408432498</v>
      </c>
      <c r="L713" s="21">
        <v>4.0477291900000001</v>
      </c>
      <c r="M713" s="21" t="s">
        <v>314</v>
      </c>
      <c r="N713" s="21" t="e">
        <v>#N/A</v>
      </c>
      <c r="O713" s="21">
        <v>7090.4645479999999</v>
      </c>
      <c r="P713" s="21">
        <v>33389.365270000002</v>
      </c>
      <c r="Q713" s="21">
        <v>4047.72919</v>
      </c>
    </row>
    <row r="714" spans="1:17" x14ac:dyDescent="0.35">
      <c r="A714" s="21" t="s">
        <v>1176</v>
      </c>
      <c r="B714" s="21">
        <v>2022</v>
      </c>
      <c r="C714" s="21">
        <v>110024409433</v>
      </c>
      <c r="D714" s="21" t="s">
        <v>116</v>
      </c>
      <c r="E714" s="21" t="s">
        <v>115</v>
      </c>
      <c r="F714" s="21">
        <v>365</v>
      </c>
      <c r="G714" s="21">
        <v>3.1794000000000002E-3</v>
      </c>
      <c r="H714" s="21">
        <v>7.0904645479999999</v>
      </c>
      <c r="I714" s="21">
        <v>33.389365269999999</v>
      </c>
      <c r="J714" s="21">
        <v>9.5221935999999993E-2</v>
      </c>
      <c r="K714" s="21">
        <v>0.44840503446234797</v>
      </c>
      <c r="L714" s="21">
        <v>4.0477291900000001</v>
      </c>
      <c r="M714" s="21" t="s">
        <v>314</v>
      </c>
      <c r="N714" s="21" t="e">
        <v>#N/A</v>
      </c>
      <c r="O714" s="21">
        <v>7090.4645479999999</v>
      </c>
      <c r="P714" s="21">
        <v>33389.365270000002</v>
      </c>
      <c r="Q714" s="21">
        <v>4047.72919</v>
      </c>
    </row>
    <row r="715" spans="1:17" x14ac:dyDescent="0.35">
      <c r="A715" s="21" t="s">
        <v>1176</v>
      </c>
      <c r="B715" s="21">
        <v>2023</v>
      </c>
      <c r="C715" s="21">
        <v>110024409433</v>
      </c>
      <c r="D715" s="21" t="s">
        <v>116</v>
      </c>
      <c r="E715" s="21" t="s">
        <v>115</v>
      </c>
      <c r="F715" s="21">
        <v>365</v>
      </c>
      <c r="G715" s="21">
        <v>1.24905E-3</v>
      </c>
      <c r="H715" s="21">
        <v>7.0904645479999999</v>
      </c>
      <c r="I715" s="21">
        <v>33.389365269999999</v>
      </c>
      <c r="J715" s="21">
        <v>3.7408617681099099E-2</v>
      </c>
      <c r="K715" s="21">
        <v>0.176159120681637</v>
      </c>
      <c r="L715" s="21">
        <v>4.0477291900000001</v>
      </c>
      <c r="M715" s="21" t="s">
        <v>314</v>
      </c>
      <c r="N715" s="21" t="e">
        <v>#N/A</v>
      </c>
      <c r="O715" s="21">
        <v>7090.4645479999999</v>
      </c>
      <c r="P715" s="21">
        <v>33389.365270000002</v>
      </c>
      <c r="Q715" s="21">
        <v>4047.72919</v>
      </c>
    </row>
    <row r="716" spans="1:17" x14ac:dyDescent="0.35">
      <c r="A716" s="21" t="s">
        <v>1176</v>
      </c>
      <c r="B716" s="21">
        <v>2021</v>
      </c>
      <c r="C716" s="21">
        <v>110064631457</v>
      </c>
      <c r="D716" s="21" t="s">
        <v>118</v>
      </c>
      <c r="E716" s="21" t="s">
        <v>117</v>
      </c>
      <c r="F716" s="21">
        <v>365</v>
      </c>
      <c r="G716" s="21">
        <v>3.0528876712328798E-4</v>
      </c>
      <c r="H716" s="21">
        <v>4.917846E-2</v>
      </c>
      <c r="I716" s="21">
        <v>4.917846E-2</v>
      </c>
      <c r="J716" s="21">
        <v>6.20777403609807</v>
      </c>
      <c r="K716" s="21">
        <v>6.20777403609807</v>
      </c>
      <c r="L716" s="21">
        <v>4.917846E-2</v>
      </c>
      <c r="M716" s="21" t="s">
        <v>314</v>
      </c>
      <c r="N716" s="21" t="e">
        <v>#N/A</v>
      </c>
      <c r="O716" s="21">
        <v>49.178460000000001</v>
      </c>
      <c r="P716" s="21">
        <v>49.178460000000001</v>
      </c>
      <c r="Q716" s="21">
        <v>49.178460000000001</v>
      </c>
    </row>
    <row r="717" spans="1:17" x14ac:dyDescent="0.35">
      <c r="A717" s="21" t="s">
        <v>1176</v>
      </c>
      <c r="B717" s="21">
        <v>2021</v>
      </c>
      <c r="C717" s="21">
        <v>110000734616</v>
      </c>
      <c r="D717" s="21" t="s">
        <v>120</v>
      </c>
      <c r="E717" s="21" t="s">
        <v>119</v>
      </c>
      <c r="F717" s="21">
        <v>365</v>
      </c>
      <c r="G717" s="21">
        <v>9.8410000000000008E-3</v>
      </c>
      <c r="H717" s="21">
        <v>4.4888653569999999</v>
      </c>
      <c r="I717" s="21">
        <v>4.4888653569999999</v>
      </c>
      <c r="J717" s="21">
        <v>2.1923134728238201</v>
      </c>
      <c r="K717" s="21">
        <v>2.1923134728238201</v>
      </c>
      <c r="L717" s="21">
        <v>4.4888653569999999</v>
      </c>
      <c r="M717" s="21" t="s">
        <v>314</v>
      </c>
      <c r="N717" s="21" t="s">
        <v>565</v>
      </c>
      <c r="O717" s="21">
        <v>4488.8653569999997</v>
      </c>
      <c r="P717" s="21">
        <v>4488.8653569999997</v>
      </c>
      <c r="Q717" s="21">
        <v>4488.8653569999997</v>
      </c>
    </row>
    <row r="718" spans="1:17" x14ac:dyDescent="0.35">
      <c r="A718" s="21" t="s">
        <v>1177</v>
      </c>
      <c r="B718" s="21">
        <v>2023</v>
      </c>
      <c r="C718" s="21">
        <v>110004300596</v>
      </c>
      <c r="D718" s="21" t="s">
        <v>536</v>
      </c>
      <c r="E718" s="21" t="s">
        <v>123</v>
      </c>
      <c r="F718" s="21">
        <v>365</v>
      </c>
      <c r="G718" s="21">
        <v>6.2736383561643796E-6</v>
      </c>
      <c r="H718" s="21" t="e">
        <v>#N/A</v>
      </c>
      <c r="I718" s="21" t="e">
        <v>#N/A</v>
      </c>
      <c r="J718" s="21">
        <v>1</v>
      </c>
      <c r="K718" s="21">
        <v>1</v>
      </c>
      <c r="L718" s="21" t="e">
        <v>#N/A</v>
      </c>
      <c r="M718" s="21" t="s">
        <v>314</v>
      </c>
      <c r="N718" s="21" t="s">
        <v>570</v>
      </c>
      <c r="O718" s="21" t="e">
        <v>#N/A</v>
      </c>
      <c r="P718" s="21" t="e">
        <v>#N/A</v>
      </c>
      <c r="Q718" s="21" t="e">
        <v>#N/A</v>
      </c>
    </row>
    <row r="719" spans="1:17" x14ac:dyDescent="0.35">
      <c r="A719" s="21" t="s">
        <v>1177</v>
      </c>
      <c r="B719" s="21">
        <v>2019</v>
      </c>
      <c r="C719" s="21">
        <v>110008995490</v>
      </c>
      <c r="D719" s="21" t="s">
        <v>125</v>
      </c>
      <c r="E719" s="21" t="s">
        <v>124</v>
      </c>
      <c r="F719" s="21">
        <v>365</v>
      </c>
      <c r="G719" s="21">
        <v>1.6244273698630101E-4</v>
      </c>
      <c r="H719" s="21">
        <v>1.5141640000000001</v>
      </c>
      <c r="I719" s="21">
        <v>1.5141640000000001</v>
      </c>
      <c r="J719" s="21">
        <v>0.10728212861110201</v>
      </c>
      <c r="K719" s="21">
        <v>0.10728212861110201</v>
      </c>
      <c r="L719" s="21">
        <v>1.5141640000000001</v>
      </c>
      <c r="M719" s="21" t="s">
        <v>314</v>
      </c>
      <c r="N719" s="21" t="s">
        <v>565</v>
      </c>
      <c r="O719" s="21">
        <v>1514.164</v>
      </c>
      <c r="P719" s="21">
        <v>1514.164</v>
      </c>
      <c r="Q719" s="21">
        <v>1514.164</v>
      </c>
    </row>
    <row r="720" spans="1:17" x14ac:dyDescent="0.35">
      <c r="A720" s="21" t="s">
        <v>1177</v>
      </c>
      <c r="B720" s="21">
        <v>2021</v>
      </c>
      <c r="C720" s="21">
        <v>110008995490</v>
      </c>
      <c r="D720" s="21" t="s">
        <v>125</v>
      </c>
      <c r="E720" s="21" t="s">
        <v>124</v>
      </c>
      <c r="F720" s="21">
        <v>365</v>
      </c>
      <c r="G720" s="21">
        <v>1.60862493150685E-5</v>
      </c>
      <c r="H720" s="21">
        <v>1.5141640000000001</v>
      </c>
      <c r="I720" s="21">
        <v>1.5141640000000001</v>
      </c>
      <c r="J720" s="21">
        <v>1.06238487476049E-2</v>
      </c>
      <c r="K720" s="21">
        <v>1.06238487476049E-2</v>
      </c>
      <c r="L720" s="21">
        <v>1.5141640000000001</v>
      </c>
      <c r="M720" s="21" t="s">
        <v>314</v>
      </c>
      <c r="N720" s="21" t="s">
        <v>565</v>
      </c>
      <c r="O720" s="21">
        <v>1514.164</v>
      </c>
      <c r="P720" s="21">
        <v>1514.164</v>
      </c>
      <c r="Q720" s="21">
        <v>1514.164</v>
      </c>
    </row>
    <row r="721" spans="1:17" x14ac:dyDescent="0.35">
      <c r="A721" s="21" t="s">
        <v>1177</v>
      </c>
      <c r="B721" s="21">
        <v>2022</v>
      </c>
      <c r="C721" s="21">
        <v>110008995490</v>
      </c>
      <c r="D721" s="21" t="s">
        <v>125</v>
      </c>
      <c r="E721" s="21" t="s">
        <v>124</v>
      </c>
      <c r="F721" s="21">
        <v>365</v>
      </c>
      <c r="G721" s="21">
        <v>4.1635013698630099E-6</v>
      </c>
      <c r="H721" s="21">
        <v>1.5141640000000001</v>
      </c>
      <c r="I721" s="21">
        <v>1.5141640000000001</v>
      </c>
      <c r="J721" s="21">
        <v>2.749703E-3</v>
      </c>
      <c r="K721" s="21">
        <v>2.749703E-3</v>
      </c>
      <c r="L721" s="21">
        <v>1.5141640000000001</v>
      </c>
      <c r="M721" s="21" t="s">
        <v>314</v>
      </c>
      <c r="N721" s="21" t="s">
        <v>565</v>
      </c>
      <c r="O721" s="21">
        <v>1514.164</v>
      </c>
      <c r="P721" s="21">
        <v>1514.164</v>
      </c>
      <c r="Q721" s="21">
        <v>1514.164</v>
      </c>
    </row>
    <row r="722" spans="1:17" x14ac:dyDescent="0.35">
      <c r="A722" s="21" t="s">
        <v>1177</v>
      </c>
      <c r="B722" s="21">
        <v>2023</v>
      </c>
      <c r="C722" s="21">
        <v>110008995490</v>
      </c>
      <c r="D722" s="21" t="s">
        <v>125</v>
      </c>
      <c r="E722" s="21" t="s">
        <v>124</v>
      </c>
      <c r="F722" s="21">
        <v>365</v>
      </c>
      <c r="G722" s="21">
        <v>6.8905924931506805E-4</v>
      </c>
      <c r="H722" s="21">
        <v>1.5141640000000001</v>
      </c>
      <c r="I722" s="21">
        <v>1.5141640000000001</v>
      </c>
      <c r="J722" s="21">
        <v>0.45507570468923297</v>
      </c>
      <c r="K722" s="21">
        <v>0.45507570468923297</v>
      </c>
      <c r="L722" s="21">
        <v>1.5141640000000001</v>
      </c>
      <c r="M722" s="21" t="s">
        <v>314</v>
      </c>
      <c r="N722" s="21" t="s">
        <v>565</v>
      </c>
      <c r="O722" s="21">
        <v>1514.164</v>
      </c>
      <c r="P722" s="21">
        <v>1514.164</v>
      </c>
      <c r="Q722" s="21">
        <v>1514.164</v>
      </c>
    </row>
    <row r="723" spans="1:17" x14ac:dyDescent="0.35">
      <c r="A723" s="21" t="s">
        <v>1177</v>
      </c>
      <c r="B723" s="21">
        <v>2019</v>
      </c>
      <c r="C723" s="21">
        <v>110043808467</v>
      </c>
      <c r="D723" s="21" t="s">
        <v>788</v>
      </c>
      <c r="E723" s="21" t="s">
        <v>126</v>
      </c>
      <c r="F723" s="21">
        <v>365</v>
      </c>
      <c r="G723" s="21">
        <v>8.1269912602739702E-4</v>
      </c>
      <c r="H723" s="21">
        <v>7570.82</v>
      </c>
      <c r="I723" s="21">
        <v>7570.82</v>
      </c>
      <c r="J723" s="21">
        <v>1.07346248626621E-4</v>
      </c>
      <c r="K723" s="21">
        <v>1.07346248626621E-4</v>
      </c>
      <c r="L723" s="21">
        <v>7570.82</v>
      </c>
      <c r="M723" s="21" t="s">
        <v>314</v>
      </c>
      <c r="N723" s="21" t="s">
        <v>565</v>
      </c>
      <c r="O723" s="21">
        <v>7570820</v>
      </c>
      <c r="P723" s="21">
        <v>7570820</v>
      </c>
      <c r="Q723" s="21">
        <v>7570820</v>
      </c>
    </row>
    <row r="724" spans="1:17" x14ac:dyDescent="0.35">
      <c r="A724" s="21" t="s">
        <v>1177</v>
      </c>
      <c r="B724" s="21">
        <v>2020</v>
      </c>
      <c r="C724" s="21">
        <v>110043808467</v>
      </c>
      <c r="D724" s="21" t="s">
        <v>788</v>
      </c>
      <c r="E724" s="21" t="s">
        <v>126</v>
      </c>
      <c r="F724" s="21">
        <v>365</v>
      </c>
      <c r="G724" s="21">
        <v>9.3918760547945202E-4</v>
      </c>
      <c r="H724" s="21">
        <v>7570.82</v>
      </c>
      <c r="I724" s="21">
        <v>7570.82</v>
      </c>
      <c r="J724" s="21">
        <v>1.2405361710877399E-4</v>
      </c>
      <c r="K724" s="21">
        <v>1.2405361710877399E-4</v>
      </c>
      <c r="L724" s="21">
        <v>7570.82</v>
      </c>
      <c r="M724" s="21" t="s">
        <v>314</v>
      </c>
      <c r="N724" s="21" t="s">
        <v>565</v>
      </c>
      <c r="O724" s="21">
        <v>7570820</v>
      </c>
      <c r="P724" s="21">
        <v>7570820</v>
      </c>
      <c r="Q724" s="21">
        <v>7570820</v>
      </c>
    </row>
    <row r="725" spans="1:17" x14ac:dyDescent="0.35">
      <c r="A725" s="21" t="s">
        <v>1177</v>
      </c>
      <c r="B725" s="21">
        <v>2021</v>
      </c>
      <c r="C725" s="21">
        <v>110043808467</v>
      </c>
      <c r="D725" s="21" t="s">
        <v>788</v>
      </c>
      <c r="E725" s="21" t="s">
        <v>126</v>
      </c>
      <c r="F725" s="21">
        <v>365</v>
      </c>
      <c r="G725" s="21">
        <v>1.7122800000000001E-3</v>
      </c>
      <c r="H725" s="21">
        <v>7570.82</v>
      </c>
      <c r="I725" s="21">
        <v>7570.82</v>
      </c>
      <c r="J725" s="21">
        <v>2.2616837762783E-4</v>
      </c>
      <c r="K725" s="21">
        <v>2.2616837762783E-4</v>
      </c>
      <c r="L725" s="21">
        <v>7570.82</v>
      </c>
      <c r="M725" s="21" t="s">
        <v>314</v>
      </c>
      <c r="N725" s="21" t="s">
        <v>565</v>
      </c>
      <c r="O725" s="21">
        <v>7570820</v>
      </c>
      <c r="P725" s="21">
        <v>7570820</v>
      </c>
      <c r="Q725" s="21">
        <v>7570820</v>
      </c>
    </row>
    <row r="726" spans="1:17" x14ac:dyDescent="0.35">
      <c r="A726" s="21" t="s">
        <v>1177</v>
      </c>
      <c r="B726" s="21">
        <v>2022</v>
      </c>
      <c r="C726" s="21">
        <v>110043808467</v>
      </c>
      <c r="D726" s="21" t="s">
        <v>788</v>
      </c>
      <c r="E726" s="21" t="s">
        <v>126</v>
      </c>
      <c r="F726" s="21">
        <v>365</v>
      </c>
      <c r="G726" s="21">
        <v>1.5934600000000001E-3</v>
      </c>
      <c r="H726" s="21">
        <v>7570.82</v>
      </c>
      <c r="I726" s="21">
        <v>7570.82</v>
      </c>
      <c r="J726" s="21">
        <v>2.1047391330513299E-4</v>
      </c>
      <c r="K726" s="21">
        <v>2.1047391330513299E-4</v>
      </c>
      <c r="L726" s="21">
        <v>7570.82</v>
      </c>
      <c r="M726" s="21" t="s">
        <v>314</v>
      </c>
      <c r="N726" s="21" t="s">
        <v>565</v>
      </c>
      <c r="O726" s="21">
        <v>7570820</v>
      </c>
      <c r="P726" s="21">
        <v>7570820</v>
      </c>
      <c r="Q726" s="21">
        <v>7570820</v>
      </c>
    </row>
    <row r="727" spans="1:17" x14ac:dyDescent="0.35">
      <c r="A727" s="21" t="s">
        <v>1177</v>
      </c>
      <c r="B727" s="21">
        <v>2023</v>
      </c>
      <c r="C727" s="21">
        <v>110043808467</v>
      </c>
      <c r="D727" s="21" t="s">
        <v>788</v>
      </c>
      <c r="E727" s="21" t="s">
        <v>126</v>
      </c>
      <c r="F727" s="21">
        <v>365</v>
      </c>
      <c r="G727" s="21">
        <v>1.6216620000000001E-3</v>
      </c>
      <c r="H727" s="21">
        <v>7570.82</v>
      </c>
      <c r="I727" s="21">
        <v>7570.82</v>
      </c>
      <c r="J727" s="21">
        <v>2.14198989248301E-4</v>
      </c>
      <c r="K727" s="21">
        <v>2.14198989248301E-4</v>
      </c>
      <c r="L727" s="21">
        <v>7570.82</v>
      </c>
      <c r="M727" s="21" t="s">
        <v>314</v>
      </c>
      <c r="N727" s="21" t="s">
        <v>565</v>
      </c>
      <c r="O727" s="21">
        <v>7570820</v>
      </c>
      <c r="P727" s="21">
        <v>7570820</v>
      </c>
      <c r="Q727" s="21">
        <v>7570820</v>
      </c>
    </row>
    <row r="728" spans="1:17" x14ac:dyDescent="0.35">
      <c r="A728" s="21" t="s">
        <v>1177</v>
      </c>
      <c r="B728" s="21">
        <v>2019</v>
      </c>
      <c r="C728" s="21">
        <v>110020039402</v>
      </c>
      <c r="D728" s="21" t="s">
        <v>128</v>
      </c>
      <c r="E728" s="21" t="s">
        <v>127</v>
      </c>
      <c r="F728" s="21">
        <v>365</v>
      </c>
      <c r="G728" s="21">
        <v>4.9685479452054799E-11</v>
      </c>
      <c r="H728" s="21">
        <v>1.7750611249999999</v>
      </c>
      <c r="I728" s="21">
        <v>2.505078691</v>
      </c>
      <c r="J728" s="21">
        <v>1.9833899681698599E-8</v>
      </c>
      <c r="K728" s="21">
        <v>2.7990855499161902E-8</v>
      </c>
      <c r="L728" s="21">
        <v>0.96511403399999995</v>
      </c>
      <c r="M728" s="21" t="s">
        <v>314</v>
      </c>
      <c r="N728" s="21" t="e">
        <v>#N/A</v>
      </c>
      <c r="O728" s="21">
        <v>1775.0611249999999</v>
      </c>
      <c r="P728" s="21">
        <v>2505.0786910000002</v>
      </c>
      <c r="Q728" s="21">
        <v>965.11403399999995</v>
      </c>
    </row>
    <row r="729" spans="1:17" x14ac:dyDescent="0.35">
      <c r="A729" s="21" t="s">
        <v>1177</v>
      </c>
      <c r="B729" s="21">
        <v>2020</v>
      </c>
      <c r="C729" s="21">
        <v>110020039402</v>
      </c>
      <c r="D729" s="21" t="s">
        <v>128</v>
      </c>
      <c r="E729" s="21" t="s">
        <v>127</v>
      </c>
      <c r="F729" s="21">
        <v>365</v>
      </c>
      <c r="G729" s="21">
        <v>5.4955068493150702E-11</v>
      </c>
      <c r="H729" s="21">
        <v>1.7750611249999999</v>
      </c>
      <c r="I729" s="21">
        <v>2.505078691</v>
      </c>
      <c r="J729" s="21">
        <v>2.1937461961010599E-8</v>
      </c>
      <c r="K729" s="21">
        <v>3.0959535826210298E-8</v>
      </c>
      <c r="L729" s="21">
        <v>0.96511403399999995</v>
      </c>
      <c r="M729" s="21" t="s">
        <v>314</v>
      </c>
      <c r="N729" s="21" t="e">
        <v>#N/A</v>
      </c>
      <c r="O729" s="21">
        <v>1775.0611249999999</v>
      </c>
      <c r="P729" s="21">
        <v>2505.0786910000002</v>
      </c>
      <c r="Q729" s="21">
        <v>965.11403399999995</v>
      </c>
    </row>
    <row r="730" spans="1:17" x14ac:dyDescent="0.35">
      <c r="A730" s="21" t="s">
        <v>1177</v>
      </c>
      <c r="B730" s="21">
        <v>2021</v>
      </c>
      <c r="C730" s="21">
        <v>110020039402</v>
      </c>
      <c r="D730" s="21" t="s">
        <v>128</v>
      </c>
      <c r="E730" s="21" t="s">
        <v>127</v>
      </c>
      <c r="F730" s="21">
        <v>365</v>
      </c>
      <c r="G730" s="21">
        <v>9.0632849315068499E-6</v>
      </c>
      <c r="H730" s="21">
        <v>1.7750611249999999</v>
      </c>
      <c r="I730" s="21">
        <v>2.505078691</v>
      </c>
      <c r="J730" s="21">
        <v>3.617964E-3</v>
      </c>
      <c r="K730" s="21">
        <v>5.1059E-3</v>
      </c>
      <c r="L730" s="21">
        <v>0.96511403399999995</v>
      </c>
      <c r="M730" s="21" t="s">
        <v>314</v>
      </c>
      <c r="N730" s="21" t="e">
        <v>#N/A</v>
      </c>
      <c r="O730" s="21">
        <v>1775.0611249999999</v>
      </c>
      <c r="P730" s="21">
        <v>2505.0786910000002</v>
      </c>
      <c r="Q730" s="21">
        <v>965.11403399999995</v>
      </c>
    </row>
    <row r="731" spans="1:17" x14ac:dyDescent="0.35">
      <c r="A731" s="21" t="s">
        <v>1177</v>
      </c>
      <c r="B731" s="21">
        <v>2022</v>
      </c>
      <c r="C731" s="21">
        <v>110020039402</v>
      </c>
      <c r="D731" s="21" t="s">
        <v>128</v>
      </c>
      <c r="E731" s="21" t="s">
        <v>127</v>
      </c>
      <c r="F731" s="21">
        <v>365</v>
      </c>
      <c r="G731" s="21">
        <v>1.83774794520548E-11</v>
      </c>
      <c r="H731" s="21">
        <v>1.7750611249999999</v>
      </c>
      <c r="I731" s="21">
        <v>2.505078691</v>
      </c>
      <c r="J731" s="21">
        <v>7.3360886897803197E-9</v>
      </c>
      <c r="K731" s="21">
        <v>1.03531530228599E-8</v>
      </c>
      <c r="L731" s="21">
        <v>0.96511403399999995</v>
      </c>
      <c r="M731" s="21" t="s">
        <v>314</v>
      </c>
      <c r="N731" s="21" t="e">
        <v>#N/A</v>
      </c>
      <c r="O731" s="21">
        <v>1775.0611249999999</v>
      </c>
      <c r="P731" s="21">
        <v>2505.0786910000002</v>
      </c>
      <c r="Q731" s="21">
        <v>965.11403399999995</v>
      </c>
    </row>
    <row r="732" spans="1:17" x14ac:dyDescent="0.35">
      <c r="A732" s="21" t="s">
        <v>1177</v>
      </c>
      <c r="B732" s="21">
        <v>2023</v>
      </c>
      <c r="C732" s="21">
        <v>110020039402</v>
      </c>
      <c r="D732" s="21" t="s">
        <v>128</v>
      </c>
      <c r="E732" s="21" t="s">
        <v>127</v>
      </c>
      <c r="F732" s="21">
        <v>365</v>
      </c>
      <c r="G732" s="21">
        <v>5.34385205479452E-6</v>
      </c>
      <c r="H732" s="21">
        <v>1.7750611249999999</v>
      </c>
      <c r="I732" s="21">
        <v>2.505078691</v>
      </c>
      <c r="J732" s="21">
        <v>2.1332069999999998E-3</v>
      </c>
      <c r="K732" s="21">
        <v>3.0105169999999999E-3</v>
      </c>
      <c r="L732" s="21">
        <v>0.96511403399999995</v>
      </c>
      <c r="M732" s="21" t="s">
        <v>314</v>
      </c>
      <c r="N732" s="21" t="e">
        <v>#N/A</v>
      </c>
      <c r="O732" s="21">
        <v>1775.0611249999999</v>
      </c>
      <c r="P732" s="21">
        <v>2505.0786910000002</v>
      </c>
      <c r="Q732" s="21">
        <v>965.11403399999995</v>
      </c>
    </row>
    <row r="733" spans="1:17" x14ac:dyDescent="0.35">
      <c r="A733" s="21" t="s">
        <v>1177</v>
      </c>
      <c r="B733" s="21">
        <v>2019</v>
      </c>
      <c r="C733" s="21">
        <v>110017237373</v>
      </c>
      <c r="D733" s="21" t="s">
        <v>130</v>
      </c>
      <c r="E733" s="21" t="s">
        <v>129</v>
      </c>
      <c r="F733" s="21">
        <v>365</v>
      </c>
      <c r="G733" s="21">
        <v>1.41937534246575E-6</v>
      </c>
      <c r="H733" s="21">
        <v>0.37854100000000002</v>
      </c>
      <c r="I733" s="21">
        <v>0.37854100000000002</v>
      </c>
      <c r="J733" s="21">
        <v>3.7495950000000001E-3</v>
      </c>
      <c r="K733" s="21">
        <v>3.7495950000000001E-3</v>
      </c>
      <c r="L733" s="21">
        <v>0.37854100000000002</v>
      </c>
      <c r="M733" s="21" t="s">
        <v>314</v>
      </c>
      <c r="N733" s="21" t="s">
        <v>565</v>
      </c>
      <c r="O733" s="21">
        <v>378.541</v>
      </c>
      <c r="P733" s="21">
        <v>378.541</v>
      </c>
      <c r="Q733" s="21">
        <v>378.541</v>
      </c>
    </row>
    <row r="734" spans="1:17" x14ac:dyDescent="0.35">
      <c r="A734" s="21" t="s">
        <v>1177</v>
      </c>
      <c r="B734" s="21">
        <v>2020</v>
      </c>
      <c r="C734" s="21">
        <v>110017237373</v>
      </c>
      <c r="D734" s="21" t="s">
        <v>130</v>
      </c>
      <c r="E734" s="21" t="s">
        <v>129</v>
      </c>
      <c r="F734" s="21">
        <v>365</v>
      </c>
      <c r="G734" s="21">
        <v>9.1786246575342496E-6</v>
      </c>
      <c r="H734" s="21">
        <v>0.37854100000000002</v>
      </c>
      <c r="I734" s="21">
        <v>0.37854100000000002</v>
      </c>
      <c r="J734" s="21">
        <v>2.4247372999999999E-2</v>
      </c>
      <c r="K734" s="21">
        <v>2.4247372999999999E-2</v>
      </c>
      <c r="L734" s="21">
        <v>0.37854100000000002</v>
      </c>
      <c r="M734" s="21" t="s">
        <v>314</v>
      </c>
      <c r="N734" s="21" t="s">
        <v>565</v>
      </c>
      <c r="O734" s="21">
        <v>378.541</v>
      </c>
      <c r="P734" s="21">
        <v>378.541</v>
      </c>
      <c r="Q734" s="21">
        <v>378.541</v>
      </c>
    </row>
    <row r="735" spans="1:17" x14ac:dyDescent="0.35">
      <c r="A735" s="21" t="s">
        <v>1177</v>
      </c>
      <c r="B735" s="21">
        <v>2020</v>
      </c>
      <c r="C735" s="21">
        <v>110037274133</v>
      </c>
      <c r="D735" s="21" t="s">
        <v>132</v>
      </c>
      <c r="E735" s="21" t="s">
        <v>131</v>
      </c>
      <c r="F735" s="21">
        <v>365</v>
      </c>
      <c r="G735" s="21">
        <v>6.3114876712328802E-6</v>
      </c>
      <c r="H735" s="21">
        <v>1.7750611249999999</v>
      </c>
      <c r="I735" s="21">
        <v>2.505078691</v>
      </c>
      <c r="J735" s="21">
        <v>2.519477E-3</v>
      </c>
      <c r="K735" s="21">
        <v>3.5556450000000001E-3</v>
      </c>
      <c r="L735" s="21">
        <v>0.96511403399999995</v>
      </c>
      <c r="M735" s="21" t="s">
        <v>314</v>
      </c>
      <c r="N735" s="21" t="e">
        <v>#N/A</v>
      </c>
      <c r="O735" s="21">
        <v>1775.0611249999999</v>
      </c>
      <c r="P735" s="21">
        <v>2505.0786910000002</v>
      </c>
      <c r="Q735" s="21">
        <v>965.11403399999995</v>
      </c>
    </row>
    <row r="736" spans="1:17" x14ac:dyDescent="0.35">
      <c r="A736" s="21" t="s">
        <v>1177</v>
      </c>
      <c r="B736" s="21">
        <v>2021</v>
      </c>
      <c r="C736" s="21">
        <v>110037274133</v>
      </c>
      <c r="D736" s="21" t="s">
        <v>132</v>
      </c>
      <c r="E736" s="21" t="s">
        <v>131</v>
      </c>
      <c r="F736" s="21">
        <v>365</v>
      </c>
      <c r="G736" s="21">
        <v>1.75624109589041E-6</v>
      </c>
      <c r="H736" s="21">
        <v>1.7750611249999999</v>
      </c>
      <c r="I736" s="21">
        <v>2.505078691</v>
      </c>
      <c r="J736" s="21">
        <v>7.0107222667298297E-4</v>
      </c>
      <c r="K736" s="21">
        <v>9.8939753181198804E-4</v>
      </c>
      <c r="L736" s="21">
        <v>0.96511403399999995</v>
      </c>
      <c r="M736" s="21" t="s">
        <v>314</v>
      </c>
      <c r="N736" s="21" t="e">
        <v>#N/A</v>
      </c>
      <c r="O736" s="21">
        <v>1775.0611249999999</v>
      </c>
      <c r="P736" s="21">
        <v>2505.0786910000002</v>
      </c>
      <c r="Q736" s="21">
        <v>965.11403399999995</v>
      </c>
    </row>
    <row r="737" spans="1:17" x14ac:dyDescent="0.35">
      <c r="A737" s="21" t="s">
        <v>1177</v>
      </c>
      <c r="B737" s="21">
        <v>2022</v>
      </c>
      <c r="C737" s="21">
        <v>110037274133</v>
      </c>
      <c r="D737" s="21" t="s">
        <v>132</v>
      </c>
      <c r="E737" s="21" t="s">
        <v>131</v>
      </c>
      <c r="F737" s="21">
        <v>365</v>
      </c>
      <c r="G737" s="21">
        <v>3.78501369863014E-9</v>
      </c>
      <c r="H737" s="21">
        <v>1.7750611249999999</v>
      </c>
      <c r="I737" s="21">
        <v>2.505078691</v>
      </c>
      <c r="J737" s="21">
        <v>1.51093604852756E-6</v>
      </c>
      <c r="K737" s="21">
        <v>2.13232865354433E-6</v>
      </c>
      <c r="L737" s="21">
        <v>0.96511403399999995</v>
      </c>
      <c r="M737" s="21" t="s">
        <v>314</v>
      </c>
      <c r="N737" s="21" t="e">
        <v>#N/A</v>
      </c>
      <c r="O737" s="21">
        <v>1775.0611249999999</v>
      </c>
      <c r="P737" s="21">
        <v>2505.0786910000002</v>
      </c>
      <c r="Q737" s="21">
        <v>965.11403399999995</v>
      </c>
    </row>
    <row r="738" spans="1:17" x14ac:dyDescent="0.35">
      <c r="A738" s="21" t="s">
        <v>1177</v>
      </c>
      <c r="B738" s="21">
        <v>2023</v>
      </c>
      <c r="C738" s="21">
        <v>110037274133</v>
      </c>
      <c r="D738" s="21" t="s">
        <v>132</v>
      </c>
      <c r="E738" s="21" t="s">
        <v>131</v>
      </c>
      <c r="F738" s="21">
        <v>365</v>
      </c>
      <c r="G738" s="21">
        <v>5.6775068493150701E-9</v>
      </c>
      <c r="H738" s="21">
        <v>1.7750611249999999</v>
      </c>
      <c r="I738" s="21">
        <v>2.505078691</v>
      </c>
      <c r="J738" s="21">
        <v>2.2663986044480999E-6</v>
      </c>
      <c r="K738" s="21">
        <v>3.1984852630441499E-6</v>
      </c>
      <c r="L738" s="21">
        <v>0.96511403399999995</v>
      </c>
      <c r="M738" s="21" t="s">
        <v>314</v>
      </c>
      <c r="N738" s="21" t="e">
        <v>#N/A</v>
      </c>
      <c r="O738" s="21">
        <v>1775.0611249999999</v>
      </c>
      <c r="P738" s="21">
        <v>2505.0786910000002</v>
      </c>
      <c r="Q738" s="21">
        <v>965.11403399999995</v>
      </c>
    </row>
    <row r="739" spans="1:17" x14ac:dyDescent="0.35">
      <c r="A739" s="21" t="s">
        <v>1177</v>
      </c>
      <c r="B739" s="21">
        <v>2019</v>
      </c>
      <c r="C739" s="21">
        <v>110041253256</v>
      </c>
      <c r="D739" s="21" t="s">
        <v>134</v>
      </c>
      <c r="E739" s="21" t="s">
        <v>133</v>
      </c>
      <c r="F739" s="21">
        <v>365</v>
      </c>
      <c r="G739" s="21">
        <v>2.1574499999999999E-4</v>
      </c>
      <c r="H739" s="21">
        <v>1.7750611249999999</v>
      </c>
      <c r="I739" s="21">
        <v>2.505078691</v>
      </c>
      <c r="J739" s="21">
        <v>8.6123042999999996E-2</v>
      </c>
      <c r="K739" s="21">
        <v>0.121542293367503</v>
      </c>
      <c r="L739" s="21">
        <v>1.626672127</v>
      </c>
      <c r="M739" s="21" t="s">
        <v>314</v>
      </c>
      <c r="N739" s="21" t="e">
        <v>#N/A</v>
      </c>
      <c r="O739" s="21">
        <v>1775.0611249999999</v>
      </c>
      <c r="P739" s="21">
        <v>2505.0786910000002</v>
      </c>
      <c r="Q739" s="21">
        <v>1626.672127</v>
      </c>
    </row>
    <row r="740" spans="1:17" x14ac:dyDescent="0.35">
      <c r="A740" s="21" t="s">
        <v>1177</v>
      </c>
      <c r="B740" s="21">
        <v>2020</v>
      </c>
      <c r="C740" s="21">
        <v>110041253256</v>
      </c>
      <c r="D740" s="21" t="s">
        <v>134</v>
      </c>
      <c r="E740" s="21" t="s">
        <v>133</v>
      </c>
      <c r="F740" s="21">
        <v>365</v>
      </c>
      <c r="G740" s="21">
        <v>3.34972501369863E-4</v>
      </c>
      <c r="H740" s="21">
        <v>1.7750611249999999</v>
      </c>
      <c r="I740" s="21">
        <v>2.505078691</v>
      </c>
      <c r="J740" s="21">
        <v>0.13371735689314601</v>
      </c>
      <c r="K740" s="21">
        <v>0.188710403631798</v>
      </c>
      <c r="L740" s="21">
        <v>1.626672127</v>
      </c>
      <c r="M740" s="21" t="s">
        <v>314</v>
      </c>
      <c r="N740" s="21" t="e">
        <v>#N/A</v>
      </c>
      <c r="O740" s="21">
        <v>1775.0611249999999</v>
      </c>
      <c r="P740" s="21">
        <v>2505.0786910000002</v>
      </c>
      <c r="Q740" s="21">
        <v>1626.672127</v>
      </c>
    </row>
    <row r="741" spans="1:17" x14ac:dyDescent="0.35">
      <c r="A741" s="21" t="s">
        <v>1177</v>
      </c>
      <c r="B741" s="21">
        <v>2021</v>
      </c>
      <c r="C741" s="21">
        <v>110041253256</v>
      </c>
      <c r="D741" s="21" t="s">
        <v>134</v>
      </c>
      <c r="E741" s="21" t="s">
        <v>133</v>
      </c>
      <c r="F741" s="21">
        <v>365</v>
      </c>
      <c r="G741" s="21">
        <v>2.83875E-4</v>
      </c>
      <c r="H741" s="21">
        <v>1.7750611249999999</v>
      </c>
      <c r="I741" s="21">
        <v>2.505078691</v>
      </c>
      <c r="J741" s="21">
        <v>0.113319793513824</v>
      </c>
      <c r="K741" s="21">
        <v>0.15992407022039901</v>
      </c>
      <c r="L741" s="21">
        <v>1.626672127</v>
      </c>
      <c r="M741" s="21" t="s">
        <v>314</v>
      </c>
      <c r="N741" s="21" t="e">
        <v>#N/A</v>
      </c>
      <c r="O741" s="21">
        <v>1775.0611249999999</v>
      </c>
      <c r="P741" s="21">
        <v>2505.0786910000002</v>
      </c>
      <c r="Q741" s="21">
        <v>1626.672127</v>
      </c>
    </row>
    <row r="742" spans="1:17" x14ac:dyDescent="0.35">
      <c r="A742" s="21" t="s">
        <v>1177</v>
      </c>
      <c r="B742" s="21">
        <v>2022</v>
      </c>
      <c r="C742" s="21">
        <v>110041253256</v>
      </c>
      <c r="D742" s="21" t="s">
        <v>134</v>
      </c>
      <c r="E742" s="21" t="s">
        <v>133</v>
      </c>
      <c r="F742" s="21">
        <v>365</v>
      </c>
      <c r="G742" s="21">
        <v>2.6495000000000002E-4</v>
      </c>
      <c r="H742" s="21">
        <v>1.7750611249999999</v>
      </c>
      <c r="I742" s="21">
        <v>2.505078691</v>
      </c>
      <c r="J742" s="21">
        <v>0.105765140612902</v>
      </c>
      <c r="K742" s="21">
        <v>0.14926246553903899</v>
      </c>
      <c r="L742" s="21">
        <v>1.626672127</v>
      </c>
      <c r="M742" s="21" t="s">
        <v>314</v>
      </c>
      <c r="N742" s="21" t="e">
        <v>#N/A</v>
      </c>
      <c r="O742" s="21">
        <v>1775.0611249999999</v>
      </c>
      <c r="P742" s="21">
        <v>2505.0786910000002</v>
      </c>
      <c r="Q742" s="21">
        <v>1626.672127</v>
      </c>
    </row>
    <row r="743" spans="1:17" x14ac:dyDescent="0.35">
      <c r="A743" s="21" t="s">
        <v>1177</v>
      </c>
      <c r="B743" s="21">
        <v>2023</v>
      </c>
      <c r="C743" s="21">
        <v>110041253256</v>
      </c>
      <c r="D743" s="21" t="s">
        <v>134</v>
      </c>
      <c r="E743" s="21" t="s">
        <v>133</v>
      </c>
      <c r="F743" s="21">
        <v>365</v>
      </c>
      <c r="G743" s="21">
        <v>3.4822E-4</v>
      </c>
      <c r="H743" s="21">
        <v>1.7750611249999999</v>
      </c>
      <c r="I743" s="21">
        <v>2.505078691</v>
      </c>
      <c r="J743" s="21">
        <v>0.13900561337695699</v>
      </c>
      <c r="K743" s="21">
        <v>0.19617352613702199</v>
      </c>
      <c r="L743" s="21">
        <v>1.626672127</v>
      </c>
      <c r="M743" s="21" t="s">
        <v>314</v>
      </c>
      <c r="N743" s="21" t="e">
        <v>#N/A</v>
      </c>
      <c r="O743" s="21">
        <v>1775.0611249999999</v>
      </c>
      <c r="P743" s="21">
        <v>2505.0786910000002</v>
      </c>
      <c r="Q743" s="21">
        <v>1626.672127</v>
      </c>
    </row>
    <row r="744" spans="1:17" x14ac:dyDescent="0.35">
      <c r="A744" s="21" t="s">
        <v>1177</v>
      </c>
      <c r="B744" s="21">
        <v>2019</v>
      </c>
      <c r="C744" s="21">
        <v>110041903223</v>
      </c>
      <c r="D744" s="21" t="s">
        <v>138</v>
      </c>
      <c r="E744" s="21" t="s">
        <v>137</v>
      </c>
      <c r="F744" s="21">
        <v>365</v>
      </c>
      <c r="G744" s="21">
        <v>6.5527808219178101E-6</v>
      </c>
      <c r="H744" s="21">
        <v>0.10894920299999999</v>
      </c>
      <c r="I744" s="21">
        <v>0.10894920299999999</v>
      </c>
      <c r="J744" s="21">
        <v>6.0145285E-2</v>
      </c>
      <c r="K744" s="21">
        <v>6.0145285E-2</v>
      </c>
      <c r="L744" s="21">
        <v>0.10894920299999999</v>
      </c>
      <c r="M744" s="21" t="s">
        <v>314</v>
      </c>
      <c r="N744" s="21" t="e">
        <v>#N/A</v>
      </c>
      <c r="O744" s="21">
        <v>108.949203</v>
      </c>
      <c r="P744" s="21">
        <v>108.949203</v>
      </c>
      <c r="Q744" s="21">
        <v>108.949203</v>
      </c>
    </row>
    <row r="745" spans="1:17" x14ac:dyDescent="0.35">
      <c r="A745" s="21" t="s">
        <v>1177</v>
      </c>
      <c r="B745" s="21">
        <v>2020</v>
      </c>
      <c r="C745" s="21">
        <v>110041903223</v>
      </c>
      <c r="D745" s="21" t="s">
        <v>138</v>
      </c>
      <c r="E745" s="21" t="s">
        <v>137</v>
      </c>
      <c r="F745" s="21">
        <v>365</v>
      </c>
      <c r="G745" s="21">
        <v>4.9678136986301396E-6</v>
      </c>
      <c r="H745" s="21">
        <v>0.10894920299999999</v>
      </c>
      <c r="I745" s="21">
        <v>0.10894920299999999</v>
      </c>
      <c r="J745" s="21">
        <v>4.5597522164803103E-2</v>
      </c>
      <c r="K745" s="21">
        <v>4.5597522164803103E-2</v>
      </c>
      <c r="L745" s="21">
        <v>0.10894920299999999</v>
      </c>
      <c r="M745" s="21" t="s">
        <v>314</v>
      </c>
      <c r="N745" s="21" t="e">
        <v>#N/A</v>
      </c>
      <c r="O745" s="21">
        <v>108.949203</v>
      </c>
      <c r="P745" s="21">
        <v>108.949203</v>
      </c>
      <c r="Q745" s="21">
        <v>108.949203</v>
      </c>
    </row>
    <row r="746" spans="1:17" x14ac:dyDescent="0.35">
      <c r="A746" s="21" t="s">
        <v>1177</v>
      </c>
      <c r="B746" s="21">
        <v>2020</v>
      </c>
      <c r="C746" s="21">
        <v>110064418553</v>
      </c>
      <c r="D746" s="21" t="s">
        <v>196</v>
      </c>
      <c r="E746" s="21" t="s">
        <v>195</v>
      </c>
      <c r="F746" s="21">
        <v>365</v>
      </c>
      <c r="G746" s="21">
        <v>1.9871249315068499E-5</v>
      </c>
      <c r="H746" s="21">
        <v>0.109019808</v>
      </c>
      <c r="I746" s="21">
        <v>0.109019808</v>
      </c>
      <c r="J746" s="21">
        <v>0.18227191626560599</v>
      </c>
      <c r="K746" s="21">
        <v>0.18227191626560599</v>
      </c>
      <c r="L746" s="21">
        <v>0.109019808</v>
      </c>
      <c r="M746" s="21" t="s">
        <v>314</v>
      </c>
      <c r="N746" s="21" t="s">
        <v>565</v>
      </c>
      <c r="O746" s="21">
        <v>109.019808</v>
      </c>
      <c r="P746" s="21">
        <v>109.019808</v>
      </c>
      <c r="Q746" s="21">
        <v>109.019808</v>
      </c>
    </row>
    <row r="747" spans="1:17" x14ac:dyDescent="0.35">
      <c r="A747" s="21" t="s">
        <v>1177</v>
      </c>
      <c r="B747" s="21">
        <v>2021</v>
      </c>
      <c r="C747" s="21">
        <v>110064418553</v>
      </c>
      <c r="D747" s="21" t="s">
        <v>196</v>
      </c>
      <c r="E747" s="21" t="s">
        <v>195</v>
      </c>
      <c r="F747" s="21">
        <v>365</v>
      </c>
      <c r="G747" s="21">
        <v>1.3626E-5</v>
      </c>
      <c r="H747" s="21">
        <v>0.109019808</v>
      </c>
      <c r="I747" s="21">
        <v>0.109019808</v>
      </c>
      <c r="J747" s="21">
        <v>0.124986461175936</v>
      </c>
      <c r="K747" s="21">
        <v>0.124986461175936</v>
      </c>
      <c r="L747" s="21">
        <v>0.109019808</v>
      </c>
      <c r="M747" s="21" t="s">
        <v>314</v>
      </c>
      <c r="N747" s="21" t="s">
        <v>565</v>
      </c>
      <c r="O747" s="21">
        <v>109.019808</v>
      </c>
      <c r="P747" s="21">
        <v>109.019808</v>
      </c>
      <c r="Q747" s="21">
        <v>109.019808</v>
      </c>
    </row>
    <row r="748" spans="1:17" x14ac:dyDescent="0.35">
      <c r="A748" s="21" t="s">
        <v>1177</v>
      </c>
      <c r="B748" s="21">
        <v>2021</v>
      </c>
      <c r="C748" s="21">
        <v>110070948151</v>
      </c>
      <c r="D748" s="21" t="s">
        <v>516</v>
      </c>
      <c r="E748" s="21" t="s">
        <v>571</v>
      </c>
      <c r="F748" s="21">
        <v>365</v>
      </c>
      <c r="G748" s="21">
        <v>1.11525024657534E-4</v>
      </c>
      <c r="H748" s="21" t="e">
        <v>#N/A</v>
      </c>
      <c r="I748" s="21" t="e">
        <v>#N/A</v>
      </c>
      <c r="J748" s="21">
        <v>5</v>
      </c>
      <c r="K748" s="21">
        <v>5</v>
      </c>
      <c r="L748" s="21" t="e">
        <v>#N/A</v>
      </c>
      <c r="M748" s="21" t="s">
        <v>314</v>
      </c>
      <c r="N748" s="21" t="s">
        <v>570</v>
      </c>
      <c r="O748" s="21" t="e">
        <v>#N/A</v>
      </c>
      <c r="P748" s="21" t="e">
        <v>#N/A</v>
      </c>
      <c r="Q748" s="21" t="e">
        <v>#N/A</v>
      </c>
    </row>
    <row r="749" spans="1:17" x14ac:dyDescent="0.35">
      <c r="A749" s="21" t="s">
        <v>1177</v>
      </c>
      <c r="B749" s="21">
        <v>2022</v>
      </c>
      <c r="C749" s="21">
        <v>110070948151</v>
      </c>
      <c r="D749" s="21" t="s">
        <v>516</v>
      </c>
      <c r="E749" s="21" t="s">
        <v>571</v>
      </c>
      <c r="F749" s="21">
        <v>365</v>
      </c>
      <c r="G749" s="21">
        <v>1.0988801369863E-4</v>
      </c>
      <c r="H749" s="21" t="e">
        <v>#N/A</v>
      </c>
      <c r="I749" s="21" t="e">
        <v>#N/A</v>
      </c>
      <c r="J749" s="21">
        <v>5</v>
      </c>
      <c r="K749" s="21">
        <v>5</v>
      </c>
      <c r="L749" s="21" t="e">
        <v>#N/A</v>
      </c>
      <c r="M749" s="21" t="s">
        <v>314</v>
      </c>
      <c r="N749" s="21" t="s">
        <v>570</v>
      </c>
      <c r="O749" s="21" t="e">
        <v>#N/A</v>
      </c>
      <c r="P749" s="21" t="e">
        <v>#N/A</v>
      </c>
      <c r="Q749" s="21" t="e">
        <v>#N/A</v>
      </c>
    </row>
    <row r="750" spans="1:17" x14ac:dyDescent="0.35">
      <c r="A750" s="21" t="s">
        <v>1177</v>
      </c>
      <c r="B750" s="21">
        <v>2023</v>
      </c>
      <c r="C750" s="21">
        <v>110070948151</v>
      </c>
      <c r="D750" s="21" t="s">
        <v>516</v>
      </c>
      <c r="E750" s="21" t="s">
        <v>571</v>
      </c>
      <c r="F750" s="21">
        <v>365</v>
      </c>
      <c r="G750" s="21">
        <v>1.7182007397260299E-4</v>
      </c>
      <c r="H750" s="21" t="e">
        <v>#N/A</v>
      </c>
      <c r="I750" s="21" t="e">
        <v>#N/A</v>
      </c>
      <c r="J750" s="21">
        <v>5</v>
      </c>
      <c r="K750" s="21">
        <v>5</v>
      </c>
      <c r="L750" s="21" t="e">
        <v>#N/A</v>
      </c>
      <c r="M750" s="21" t="s">
        <v>314</v>
      </c>
      <c r="N750" s="21" t="s">
        <v>570</v>
      </c>
      <c r="O750" s="21" t="e">
        <v>#N/A</v>
      </c>
      <c r="P750" s="21" t="e">
        <v>#N/A</v>
      </c>
      <c r="Q750" s="21" t="e">
        <v>#N/A</v>
      </c>
    </row>
    <row r="751" spans="1:17" x14ac:dyDescent="0.35">
      <c r="A751" s="21" t="s">
        <v>1177</v>
      </c>
      <c r="B751" s="21">
        <v>2021</v>
      </c>
      <c r="C751" s="21">
        <v>110011779147</v>
      </c>
      <c r="D751" s="21" t="s">
        <v>615</v>
      </c>
      <c r="E751" s="21" t="s">
        <v>616</v>
      </c>
      <c r="F751" s="21">
        <v>365</v>
      </c>
      <c r="G751" s="21">
        <v>2.0371080000000001E-3</v>
      </c>
      <c r="H751" s="21">
        <v>15.388753060000001</v>
      </c>
      <c r="I751" s="21">
        <v>23.124856950000002</v>
      </c>
      <c r="J751" s="21">
        <v>8.809169E-2</v>
      </c>
      <c r="K751" s="21">
        <v>0.13237640059486599</v>
      </c>
      <c r="L751" s="21">
        <v>9.0278846420000001</v>
      </c>
      <c r="M751" s="21" t="s">
        <v>314</v>
      </c>
      <c r="N751" s="21" t="e">
        <v>#N/A</v>
      </c>
      <c r="O751" s="21">
        <v>15388.753059999999</v>
      </c>
      <c r="P751" s="21">
        <v>23124.856950000001</v>
      </c>
      <c r="Q751" s="21">
        <v>9027.8846420000009</v>
      </c>
    </row>
    <row r="752" spans="1:17" x14ac:dyDescent="0.35">
      <c r="A752" s="21" t="s">
        <v>1177</v>
      </c>
      <c r="B752" s="21">
        <v>2022</v>
      </c>
      <c r="C752" s="21">
        <v>110011779147</v>
      </c>
      <c r="D752" s="21" t="s">
        <v>615</v>
      </c>
      <c r="E752" s="21" t="s">
        <v>616</v>
      </c>
      <c r="F752" s="21">
        <v>365</v>
      </c>
      <c r="G752" s="21">
        <v>1.69345E-3</v>
      </c>
      <c r="H752" s="21">
        <v>15.388753060000001</v>
      </c>
      <c r="I752" s="21">
        <v>23.124856950000002</v>
      </c>
      <c r="J752" s="21">
        <v>7.3230744E-2</v>
      </c>
      <c r="K752" s="21">
        <v>0.110044684767464</v>
      </c>
      <c r="L752" s="21">
        <v>9.0278846420000001</v>
      </c>
      <c r="M752" s="21" t="s">
        <v>314</v>
      </c>
      <c r="N752" s="21" t="e">
        <v>#N/A</v>
      </c>
      <c r="O752" s="21">
        <v>15388.753059999999</v>
      </c>
      <c r="P752" s="21">
        <v>23124.856950000001</v>
      </c>
      <c r="Q752" s="21">
        <v>9027.8846420000009</v>
      </c>
    </row>
    <row r="753" spans="1:17" x14ac:dyDescent="0.35">
      <c r="A753" s="21" t="s">
        <v>1177</v>
      </c>
      <c r="B753" s="21">
        <v>2023</v>
      </c>
      <c r="C753" s="21">
        <v>110011779147</v>
      </c>
      <c r="D753" s="21" t="s">
        <v>615</v>
      </c>
      <c r="E753" s="21" t="s">
        <v>616</v>
      </c>
      <c r="F753" s="21">
        <v>365</v>
      </c>
      <c r="G753" s="21">
        <v>2.0481259999999999E-3</v>
      </c>
      <c r="H753" s="21">
        <v>15.388753060000001</v>
      </c>
      <c r="I753" s="21">
        <v>23.124856950000002</v>
      </c>
      <c r="J753" s="21">
        <v>8.8568147E-2</v>
      </c>
      <c r="K753" s="21">
        <v>0.133092376787281</v>
      </c>
      <c r="L753" s="21">
        <v>9.0278846420000001</v>
      </c>
      <c r="M753" s="21" t="s">
        <v>314</v>
      </c>
      <c r="N753" s="21" t="e">
        <v>#N/A</v>
      </c>
      <c r="O753" s="21">
        <v>15388.753059999999</v>
      </c>
      <c r="P753" s="21">
        <v>23124.856950000001</v>
      </c>
      <c r="Q753" s="21">
        <v>9027.8846420000009</v>
      </c>
    </row>
    <row r="754" spans="1:17" x14ac:dyDescent="0.35">
      <c r="A754" s="21" t="s">
        <v>1177</v>
      </c>
      <c r="B754" s="21">
        <v>2019</v>
      </c>
      <c r="C754" s="21">
        <v>110000734661</v>
      </c>
      <c r="D754" s="21" t="s">
        <v>695</v>
      </c>
      <c r="E754" s="21" t="s">
        <v>696</v>
      </c>
      <c r="F754" s="21">
        <v>365</v>
      </c>
      <c r="G754" s="21">
        <v>4.3433224657534298E-5</v>
      </c>
      <c r="H754" s="21">
        <v>2.25988977</v>
      </c>
      <c r="I754" s="21">
        <v>2.25988977</v>
      </c>
      <c r="J754" s="21">
        <v>1.9219178401579402E-2</v>
      </c>
      <c r="K754" s="21">
        <v>1.9219178401579402E-2</v>
      </c>
      <c r="L754" s="21">
        <v>2.25988977</v>
      </c>
      <c r="M754" s="21" t="s">
        <v>314</v>
      </c>
      <c r="N754" s="21" t="s">
        <v>565</v>
      </c>
      <c r="O754" s="21">
        <v>2259.8897700000002</v>
      </c>
      <c r="P754" s="21">
        <v>2259.8897700000002</v>
      </c>
      <c r="Q754" s="21">
        <v>2259.8897700000002</v>
      </c>
    </row>
    <row r="755" spans="1:17" x14ac:dyDescent="0.35">
      <c r="A755" s="21" t="s">
        <v>1177</v>
      </c>
      <c r="B755" s="21">
        <v>2020</v>
      </c>
      <c r="C755" s="21">
        <v>110000734661</v>
      </c>
      <c r="D755" s="21" t="s">
        <v>695</v>
      </c>
      <c r="E755" s="21" t="s">
        <v>696</v>
      </c>
      <c r="F755" s="21">
        <v>365</v>
      </c>
      <c r="G755" s="21">
        <v>2.0610112328767101E-5</v>
      </c>
      <c r="H755" s="21">
        <v>2.25988977</v>
      </c>
      <c r="I755" s="21">
        <v>2.25988977</v>
      </c>
      <c r="J755" s="21">
        <v>9.1199639999999995E-3</v>
      </c>
      <c r="K755" s="21">
        <v>9.1199639999999995E-3</v>
      </c>
      <c r="L755" s="21">
        <v>2.25988977</v>
      </c>
      <c r="M755" s="21" t="s">
        <v>314</v>
      </c>
      <c r="N755" s="21" t="s">
        <v>565</v>
      </c>
      <c r="O755" s="21">
        <v>2259.8897700000002</v>
      </c>
      <c r="P755" s="21">
        <v>2259.8897700000002</v>
      </c>
      <c r="Q755" s="21">
        <v>2259.8897700000002</v>
      </c>
    </row>
    <row r="756" spans="1:17" x14ac:dyDescent="0.35">
      <c r="A756" s="21" t="s">
        <v>1177</v>
      </c>
      <c r="B756" s="21">
        <v>2021</v>
      </c>
      <c r="C756" s="21">
        <v>110000734661</v>
      </c>
      <c r="D756" s="21" t="s">
        <v>695</v>
      </c>
      <c r="E756" s="21" t="s">
        <v>696</v>
      </c>
      <c r="F756" s="21">
        <v>365</v>
      </c>
      <c r="G756" s="21">
        <v>2.6748698630137E-5</v>
      </c>
      <c r="H756" s="21">
        <v>2.25988977</v>
      </c>
      <c r="I756" s="21">
        <v>2.25988977</v>
      </c>
      <c r="J756" s="21">
        <v>1.18362846653963E-2</v>
      </c>
      <c r="K756" s="21">
        <v>1.18362846653963E-2</v>
      </c>
      <c r="L756" s="21">
        <v>2.25988977</v>
      </c>
      <c r="M756" s="21" t="s">
        <v>314</v>
      </c>
      <c r="N756" s="21" t="s">
        <v>565</v>
      </c>
      <c r="O756" s="21">
        <v>2259.8897700000002</v>
      </c>
      <c r="P756" s="21">
        <v>2259.8897700000002</v>
      </c>
      <c r="Q756" s="21">
        <v>2259.8897700000002</v>
      </c>
    </row>
    <row r="757" spans="1:17" x14ac:dyDescent="0.35">
      <c r="A757" s="21" t="s">
        <v>1177</v>
      </c>
      <c r="B757" s="21">
        <v>2022</v>
      </c>
      <c r="C757" s="21">
        <v>110000734661</v>
      </c>
      <c r="D757" s="21" t="s">
        <v>695</v>
      </c>
      <c r="E757" s="21" t="s">
        <v>696</v>
      </c>
      <c r="F757" s="21">
        <v>365</v>
      </c>
      <c r="G757" s="21">
        <v>4.1981698630137001E-5</v>
      </c>
      <c r="H757" s="21">
        <v>2.25988977</v>
      </c>
      <c r="I757" s="21">
        <v>2.25988977</v>
      </c>
      <c r="J757" s="21">
        <v>1.8576878920132898E-2</v>
      </c>
      <c r="K757" s="21">
        <v>1.8576878920132898E-2</v>
      </c>
      <c r="L757" s="21">
        <v>2.25988977</v>
      </c>
      <c r="M757" s="21" t="s">
        <v>314</v>
      </c>
      <c r="N757" s="21" t="s">
        <v>565</v>
      </c>
      <c r="O757" s="21">
        <v>2259.8897700000002</v>
      </c>
      <c r="P757" s="21">
        <v>2259.8897700000002</v>
      </c>
      <c r="Q757" s="21">
        <v>2259.8897700000002</v>
      </c>
    </row>
    <row r="758" spans="1:17" x14ac:dyDescent="0.35">
      <c r="A758" s="21" t="s">
        <v>1177</v>
      </c>
      <c r="B758" s="21">
        <v>2023</v>
      </c>
      <c r="C758" s="21">
        <v>110000734661</v>
      </c>
      <c r="D758" s="21" t="s">
        <v>695</v>
      </c>
      <c r="E758" s="21" t="s">
        <v>696</v>
      </c>
      <c r="F758" s="21">
        <v>365</v>
      </c>
      <c r="G758" s="21">
        <v>1.15753980821918E-4</v>
      </c>
      <c r="H758" s="21">
        <v>2.25988977</v>
      </c>
      <c r="I758" s="21">
        <v>2.25988977</v>
      </c>
      <c r="J758" s="21">
        <v>5.1221073858800599E-2</v>
      </c>
      <c r="K758" s="21">
        <v>5.1221073858800599E-2</v>
      </c>
      <c r="L758" s="21">
        <v>2.25988977</v>
      </c>
      <c r="M758" s="21" t="s">
        <v>314</v>
      </c>
      <c r="N758" s="21" t="s">
        <v>565</v>
      </c>
      <c r="O758" s="21">
        <v>2259.8897700000002</v>
      </c>
      <c r="P758" s="21">
        <v>2259.8897700000002</v>
      </c>
      <c r="Q758" s="21">
        <v>2259.8897700000002</v>
      </c>
    </row>
    <row r="759" spans="1:17" x14ac:dyDescent="0.35">
      <c r="A759" s="21" t="s">
        <v>1177</v>
      </c>
      <c r="B759" s="21">
        <v>2019</v>
      </c>
      <c r="C759" s="21">
        <v>110000737365</v>
      </c>
      <c r="D759" s="21" t="s">
        <v>689</v>
      </c>
      <c r="E759" s="21" t="s">
        <v>690</v>
      </c>
      <c r="F759" s="21">
        <v>365</v>
      </c>
      <c r="G759" s="21">
        <v>3.9936884931506801E-5</v>
      </c>
      <c r="H759" s="21">
        <v>0.78239608800000005</v>
      </c>
      <c r="I759" s="21">
        <v>0.94232889099999995</v>
      </c>
      <c r="J759" s="21">
        <v>4.2381046907227701E-2</v>
      </c>
      <c r="K759" s="21">
        <v>5.1044330999999998E-2</v>
      </c>
      <c r="L759" s="21">
        <v>0.68093251799999999</v>
      </c>
      <c r="M759" s="21" t="s">
        <v>314</v>
      </c>
      <c r="N759" s="21" t="e">
        <v>#N/A</v>
      </c>
      <c r="O759" s="21">
        <v>782.39608799999996</v>
      </c>
      <c r="P759" s="21">
        <v>942.328891</v>
      </c>
      <c r="Q759" s="21">
        <v>680.93251799999996</v>
      </c>
    </row>
    <row r="760" spans="1:17" x14ac:dyDescent="0.35">
      <c r="A760" s="21" t="s">
        <v>1177</v>
      </c>
      <c r="B760" s="21">
        <v>2020</v>
      </c>
      <c r="C760" s="21">
        <v>110000737365</v>
      </c>
      <c r="D760" s="21" t="s">
        <v>689</v>
      </c>
      <c r="E760" s="21" t="s">
        <v>690</v>
      </c>
      <c r="F760" s="21">
        <v>365</v>
      </c>
      <c r="G760" s="21">
        <v>2.1107471232876701E-5</v>
      </c>
      <c r="H760" s="21">
        <v>0.78239608800000005</v>
      </c>
      <c r="I760" s="21">
        <v>0.94232889099999995</v>
      </c>
      <c r="J760" s="21">
        <v>2.2399261483405701E-2</v>
      </c>
      <c r="K760" s="21">
        <v>2.6977986670194999E-2</v>
      </c>
      <c r="L760" s="21">
        <v>0.68093251799999999</v>
      </c>
      <c r="M760" s="21" t="s">
        <v>314</v>
      </c>
      <c r="N760" s="21" t="e">
        <v>#N/A</v>
      </c>
      <c r="O760" s="21">
        <v>782.39608799999996</v>
      </c>
      <c r="P760" s="21">
        <v>942.328891</v>
      </c>
      <c r="Q760" s="21">
        <v>680.93251799999996</v>
      </c>
    </row>
    <row r="761" spans="1:17" x14ac:dyDescent="0.35">
      <c r="A761" s="21" t="s">
        <v>1177</v>
      </c>
      <c r="B761" s="21">
        <v>2021</v>
      </c>
      <c r="C761" s="21">
        <v>110000737365</v>
      </c>
      <c r="D761" s="21" t="s">
        <v>689</v>
      </c>
      <c r="E761" s="21" t="s">
        <v>690</v>
      </c>
      <c r="F761" s="21">
        <v>365</v>
      </c>
      <c r="G761" s="21">
        <v>3.1049882191780802E-5</v>
      </c>
      <c r="H761" s="21">
        <v>0.78239608800000005</v>
      </c>
      <c r="I761" s="21">
        <v>0.94232889099999995</v>
      </c>
      <c r="J761" s="21">
        <v>3.2950154121700201E-2</v>
      </c>
      <c r="K761" s="21">
        <v>3.9685630999999999E-2</v>
      </c>
      <c r="L761" s="21">
        <v>0.68093251799999999</v>
      </c>
      <c r="M761" s="21" t="s">
        <v>314</v>
      </c>
      <c r="N761" s="21" t="e">
        <v>#N/A</v>
      </c>
      <c r="O761" s="21">
        <v>782.39608799999996</v>
      </c>
      <c r="P761" s="21">
        <v>942.328891</v>
      </c>
      <c r="Q761" s="21">
        <v>680.93251799999996</v>
      </c>
    </row>
    <row r="762" spans="1:17" x14ac:dyDescent="0.35">
      <c r="A762" s="21" t="s">
        <v>1177</v>
      </c>
      <c r="B762" s="21">
        <v>2022</v>
      </c>
      <c r="C762" s="21">
        <v>110000737365</v>
      </c>
      <c r="D762" s="21" t="s">
        <v>689</v>
      </c>
      <c r="E762" s="21" t="s">
        <v>690</v>
      </c>
      <c r="F762" s="21">
        <v>365</v>
      </c>
      <c r="G762" s="21">
        <v>4.52747369863014E-5</v>
      </c>
      <c r="H762" s="21">
        <v>0.78239608800000005</v>
      </c>
      <c r="I762" s="21">
        <v>0.94232889099999995</v>
      </c>
      <c r="J762" s="21">
        <v>4.8045578999999998E-2</v>
      </c>
      <c r="K762" s="21">
        <v>5.78667732120631E-2</v>
      </c>
      <c r="L762" s="21">
        <v>0.68093251799999999</v>
      </c>
      <c r="M762" s="21" t="s">
        <v>314</v>
      </c>
      <c r="N762" s="21" t="e">
        <v>#N/A</v>
      </c>
      <c r="O762" s="21">
        <v>782.39608799999996</v>
      </c>
      <c r="P762" s="21">
        <v>942.328891</v>
      </c>
      <c r="Q762" s="21">
        <v>680.93251799999996</v>
      </c>
    </row>
    <row r="763" spans="1:17" x14ac:dyDescent="0.35">
      <c r="A763" s="21" t="s">
        <v>1177</v>
      </c>
      <c r="B763" s="21">
        <v>2023</v>
      </c>
      <c r="C763" s="21">
        <v>110000737365</v>
      </c>
      <c r="D763" s="21" t="s">
        <v>689</v>
      </c>
      <c r="E763" s="21" t="s">
        <v>690</v>
      </c>
      <c r="F763" s="21">
        <v>365</v>
      </c>
      <c r="G763" s="21">
        <v>3.4565323287671202E-5</v>
      </c>
      <c r="H763" s="21">
        <v>0.78239608800000005</v>
      </c>
      <c r="I763" s="21">
        <v>0.94232889099999995</v>
      </c>
      <c r="J763" s="21">
        <v>3.6680742000000002E-2</v>
      </c>
      <c r="K763" s="21">
        <v>4.4178803828159301E-2</v>
      </c>
      <c r="L763" s="21">
        <v>0.68093251799999999</v>
      </c>
      <c r="M763" s="21" t="s">
        <v>314</v>
      </c>
      <c r="N763" s="21" t="e">
        <v>#N/A</v>
      </c>
      <c r="O763" s="21">
        <v>782.39608799999996</v>
      </c>
      <c r="P763" s="21">
        <v>942.328891</v>
      </c>
      <c r="Q763" s="21">
        <v>680.93251799999996</v>
      </c>
    </row>
    <row r="764" spans="1:17" x14ac:dyDescent="0.35">
      <c r="A764" s="21" t="s">
        <v>1177</v>
      </c>
      <c r="B764" s="21">
        <v>2019</v>
      </c>
      <c r="C764" s="21">
        <v>110000326193</v>
      </c>
      <c r="D764" s="21" t="s">
        <v>691</v>
      </c>
      <c r="E764" s="21" t="s">
        <v>692</v>
      </c>
      <c r="F764" s="21">
        <v>365</v>
      </c>
      <c r="G764" s="21">
        <v>2.9269026575342498E-4</v>
      </c>
      <c r="H764" s="21">
        <v>5.0913764500000003</v>
      </c>
      <c r="I764" s="21">
        <v>5.0913764500000003</v>
      </c>
      <c r="J764" s="21">
        <v>5.7487453000000001E-2</v>
      </c>
      <c r="K764" s="21">
        <v>5.7487453000000001E-2</v>
      </c>
      <c r="L764" s="21">
        <v>5.0913764500000003</v>
      </c>
      <c r="M764" s="21" t="s">
        <v>314</v>
      </c>
      <c r="N764" s="21" t="s">
        <v>565</v>
      </c>
      <c r="O764" s="21">
        <v>5091.3764499999997</v>
      </c>
      <c r="P764" s="21">
        <v>5091.3764499999997</v>
      </c>
      <c r="Q764" s="21">
        <v>5091.3764499999997</v>
      </c>
    </row>
    <row r="765" spans="1:17" x14ac:dyDescent="0.35">
      <c r="A765" s="21" t="s">
        <v>1177</v>
      </c>
      <c r="B765" s="21">
        <v>2020</v>
      </c>
      <c r="C765" s="21">
        <v>110000326193</v>
      </c>
      <c r="D765" s="21" t="s">
        <v>691</v>
      </c>
      <c r="E765" s="21" t="s">
        <v>692</v>
      </c>
      <c r="F765" s="21">
        <v>365</v>
      </c>
      <c r="G765" s="21">
        <v>2.5102278630136999E-4</v>
      </c>
      <c r="H765" s="21">
        <v>5.0913764500000003</v>
      </c>
      <c r="I765" s="21">
        <v>5.0913764500000003</v>
      </c>
      <c r="J765" s="21">
        <v>4.9303521113896402E-2</v>
      </c>
      <c r="K765" s="21">
        <v>4.9303521113896402E-2</v>
      </c>
      <c r="L765" s="21">
        <v>5.0913764500000003</v>
      </c>
      <c r="M765" s="21" t="s">
        <v>314</v>
      </c>
      <c r="N765" s="21" t="s">
        <v>565</v>
      </c>
      <c r="O765" s="21">
        <v>5091.3764499999997</v>
      </c>
      <c r="P765" s="21">
        <v>5091.3764499999997</v>
      </c>
      <c r="Q765" s="21">
        <v>5091.3764499999997</v>
      </c>
    </row>
    <row r="766" spans="1:17" x14ac:dyDescent="0.35">
      <c r="A766" s="21" t="s">
        <v>1177</v>
      </c>
      <c r="B766" s="21">
        <v>2021</v>
      </c>
      <c r="C766" s="21">
        <v>110000326193</v>
      </c>
      <c r="D766" s="21" t="s">
        <v>691</v>
      </c>
      <c r="E766" s="21" t="s">
        <v>692</v>
      </c>
      <c r="F766" s="21">
        <v>365</v>
      </c>
      <c r="G766" s="21">
        <v>1.4691244109589E-4</v>
      </c>
      <c r="H766" s="21">
        <v>5.0913764500000003</v>
      </c>
      <c r="I766" s="21">
        <v>5.0913764500000003</v>
      </c>
      <c r="J766" s="21">
        <v>2.8855151999999998E-2</v>
      </c>
      <c r="K766" s="21">
        <v>2.8855151999999998E-2</v>
      </c>
      <c r="L766" s="21">
        <v>5.0913764500000003</v>
      </c>
      <c r="M766" s="21" t="s">
        <v>314</v>
      </c>
      <c r="N766" s="21" t="s">
        <v>565</v>
      </c>
      <c r="O766" s="21">
        <v>5091.3764499999997</v>
      </c>
      <c r="P766" s="21">
        <v>5091.3764499999997</v>
      </c>
      <c r="Q766" s="21">
        <v>5091.3764499999997</v>
      </c>
    </row>
    <row r="767" spans="1:17" x14ac:dyDescent="0.35">
      <c r="A767" s="21" t="s">
        <v>1177</v>
      </c>
      <c r="B767" s="21">
        <v>2022</v>
      </c>
      <c r="C767" s="21">
        <v>110000326193</v>
      </c>
      <c r="D767" s="21" t="s">
        <v>691</v>
      </c>
      <c r="E767" s="21" t="s">
        <v>692</v>
      </c>
      <c r="F767" s="21">
        <v>365</v>
      </c>
      <c r="G767" s="21">
        <v>1.03725893150685E-4</v>
      </c>
      <c r="H767" s="21">
        <v>5.0913764500000003</v>
      </c>
      <c r="I767" s="21">
        <v>5.0913764500000003</v>
      </c>
      <c r="J767" s="21">
        <v>2.0372859E-2</v>
      </c>
      <c r="K767" s="21">
        <v>2.0372859E-2</v>
      </c>
      <c r="L767" s="21">
        <v>5.0913764500000003</v>
      </c>
      <c r="M767" s="21" t="s">
        <v>314</v>
      </c>
      <c r="N767" s="21" t="s">
        <v>565</v>
      </c>
      <c r="O767" s="21">
        <v>5091.3764499999997</v>
      </c>
      <c r="P767" s="21">
        <v>5091.3764499999997</v>
      </c>
      <c r="Q767" s="21">
        <v>5091.3764499999997</v>
      </c>
    </row>
    <row r="768" spans="1:17" x14ac:dyDescent="0.35">
      <c r="A768" s="21" t="s">
        <v>1177</v>
      </c>
      <c r="B768" s="21">
        <v>2023</v>
      </c>
      <c r="C768" s="21">
        <v>110000326193</v>
      </c>
      <c r="D768" s="21" t="s">
        <v>691</v>
      </c>
      <c r="E768" s="21" t="s">
        <v>692</v>
      </c>
      <c r="F768" s="21">
        <v>365</v>
      </c>
      <c r="G768" s="21">
        <v>1.2267356712328801E-4</v>
      </c>
      <c r="H768" s="21">
        <v>5.0913764500000003</v>
      </c>
      <c r="I768" s="21">
        <v>5.0913764500000003</v>
      </c>
      <c r="J768" s="21">
        <v>2.4094381613303701E-2</v>
      </c>
      <c r="K768" s="21">
        <v>2.4094381613303701E-2</v>
      </c>
      <c r="L768" s="21">
        <v>5.0913764500000003</v>
      </c>
      <c r="M768" s="21" t="s">
        <v>314</v>
      </c>
      <c r="N768" s="21" t="s">
        <v>565</v>
      </c>
      <c r="O768" s="21">
        <v>5091.3764499999997</v>
      </c>
      <c r="P768" s="21">
        <v>5091.3764499999997</v>
      </c>
      <c r="Q768" s="21">
        <v>5091.3764499999997</v>
      </c>
    </row>
    <row r="769" spans="1:17" x14ac:dyDescent="0.35">
      <c r="A769" s="21" t="s">
        <v>1177</v>
      </c>
      <c r="B769" s="21">
        <v>2021</v>
      </c>
      <c r="C769" s="21">
        <v>110000324765</v>
      </c>
      <c r="D769" s="21" t="s">
        <v>735</v>
      </c>
      <c r="E769" s="21" t="s">
        <v>736</v>
      </c>
      <c r="F769" s="21">
        <v>365</v>
      </c>
      <c r="G769" s="21">
        <v>2.12747342465753E-5</v>
      </c>
      <c r="H769" s="21">
        <v>6.6381418090000004</v>
      </c>
      <c r="I769" s="21">
        <v>11.0418254</v>
      </c>
      <c r="J769" s="21">
        <v>1.926741E-3</v>
      </c>
      <c r="K769" s="21">
        <v>3.2049230000000001E-3</v>
      </c>
      <c r="L769" s="21">
        <v>3.7807292160000001</v>
      </c>
      <c r="M769" s="21" t="s">
        <v>314</v>
      </c>
      <c r="N769" s="21" t="e">
        <v>#N/A</v>
      </c>
      <c r="O769" s="21">
        <v>6638.1418089999997</v>
      </c>
      <c r="P769" s="21">
        <v>11041.8254</v>
      </c>
      <c r="Q769" s="21">
        <v>3780.7292160000002</v>
      </c>
    </row>
    <row r="770" spans="1:17" x14ac:dyDescent="0.35">
      <c r="A770" s="21" t="s">
        <v>1177</v>
      </c>
      <c r="B770" s="21">
        <v>2022</v>
      </c>
      <c r="C770" s="21">
        <v>110000324765</v>
      </c>
      <c r="D770" s="21" t="s">
        <v>735</v>
      </c>
      <c r="E770" s="21" t="s">
        <v>736</v>
      </c>
      <c r="F770" s="21">
        <v>365</v>
      </c>
      <c r="G770" s="21">
        <v>2.1156945205479399E-5</v>
      </c>
      <c r="H770" s="21">
        <v>6.6381418090000004</v>
      </c>
      <c r="I770" s="21">
        <v>11.0418254</v>
      </c>
      <c r="J770" s="21">
        <v>1.9160729999999999E-3</v>
      </c>
      <c r="K770" s="21">
        <v>3.1871790000000001E-3</v>
      </c>
      <c r="L770" s="21">
        <v>3.7807292160000001</v>
      </c>
      <c r="M770" s="21" t="s">
        <v>314</v>
      </c>
      <c r="N770" s="21" t="e">
        <v>#N/A</v>
      </c>
      <c r="O770" s="21">
        <v>6638.1418089999997</v>
      </c>
      <c r="P770" s="21">
        <v>11041.8254</v>
      </c>
      <c r="Q770" s="21">
        <v>3780.7292160000002</v>
      </c>
    </row>
    <row r="771" spans="1:17" x14ac:dyDescent="0.35">
      <c r="A771" s="21" t="s">
        <v>1177</v>
      </c>
      <c r="B771" s="21">
        <v>2023</v>
      </c>
      <c r="C771" s="21">
        <v>110000324765</v>
      </c>
      <c r="D771" s="21" t="s">
        <v>735</v>
      </c>
      <c r="E771" s="21" t="s">
        <v>736</v>
      </c>
      <c r="F771" s="21">
        <v>365</v>
      </c>
      <c r="G771" s="21">
        <v>3.2826336986301399E-5</v>
      </c>
      <c r="H771" s="21">
        <v>6.6381418090000004</v>
      </c>
      <c r="I771" s="21">
        <v>11.0418254</v>
      </c>
      <c r="J771" s="21">
        <v>2.9729090000000001E-3</v>
      </c>
      <c r="K771" s="21">
        <v>4.9451089999999996E-3</v>
      </c>
      <c r="L771" s="21">
        <v>3.7807292160000001</v>
      </c>
      <c r="M771" s="21" t="s">
        <v>314</v>
      </c>
      <c r="N771" s="21" t="e">
        <v>#N/A</v>
      </c>
      <c r="O771" s="21">
        <v>6638.1418089999997</v>
      </c>
      <c r="P771" s="21">
        <v>11041.8254</v>
      </c>
      <c r="Q771" s="21">
        <v>3780.7292160000002</v>
      </c>
    </row>
    <row r="772" spans="1:17" x14ac:dyDescent="0.35">
      <c r="A772" s="21" t="s">
        <v>1177</v>
      </c>
      <c r="B772" s="21">
        <v>2019</v>
      </c>
      <c r="C772" s="21">
        <v>110000324569</v>
      </c>
      <c r="D772" s="21" t="s">
        <v>791</v>
      </c>
      <c r="E772" s="21" t="s">
        <v>792</v>
      </c>
      <c r="F772" s="21">
        <v>365</v>
      </c>
      <c r="G772" s="21">
        <v>6.7527835616438398E-4</v>
      </c>
      <c r="H772" s="21">
        <v>7155.9339849999997</v>
      </c>
      <c r="I772" s="21">
        <v>11511.51174</v>
      </c>
      <c r="J772" s="21">
        <v>5.8661136036367697E-5</v>
      </c>
      <c r="K772" s="21">
        <v>9.4366208181891699E-5</v>
      </c>
      <c r="L772" s="21">
        <v>5211.2701790000001</v>
      </c>
      <c r="M772" s="21" t="s">
        <v>314</v>
      </c>
      <c r="N772" s="21" t="e">
        <v>#N/A</v>
      </c>
      <c r="O772" s="21">
        <v>7155933.9850000003</v>
      </c>
      <c r="P772" s="21">
        <v>11511511.74</v>
      </c>
      <c r="Q772" s="21">
        <v>5211270.1789999995</v>
      </c>
    </row>
    <row r="773" spans="1:17" x14ac:dyDescent="0.35">
      <c r="A773" s="21" t="s">
        <v>1177</v>
      </c>
      <c r="B773" s="21">
        <v>2020</v>
      </c>
      <c r="C773" s="21">
        <v>110000324569</v>
      </c>
      <c r="D773" s="21" t="s">
        <v>791</v>
      </c>
      <c r="E773" s="21" t="s">
        <v>792</v>
      </c>
      <c r="F773" s="21">
        <v>365</v>
      </c>
      <c r="G773" s="21">
        <v>8.9556164383561602E-4</v>
      </c>
      <c r="H773" s="21">
        <v>7155.9339849999997</v>
      </c>
      <c r="I773" s="21">
        <v>11511.51174</v>
      </c>
      <c r="J773" s="21">
        <v>7.7797049081202306E-5</v>
      </c>
      <c r="K773" s="21">
        <v>1.2514951167979699E-4</v>
      </c>
      <c r="L773" s="21">
        <v>5211.2701790000001</v>
      </c>
      <c r="M773" s="21" t="s">
        <v>314</v>
      </c>
      <c r="N773" s="21" t="e">
        <v>#N/A</v>
      </c>
      <c r="O773" s="21">
        <v>7155933.9850000003</v>
      </c>
      <c r="P773" s="21">
        <v>11511511.74</v>
      </c>
      <c r="Q773" s="21">
        <v>5211270.1789999995</v>
      </c>
    </row>
    <row r="774" spans="1:17" x14ac:dyDescent="0.35">
      <c r="A774" s="21" t="s">
        <v>1177</v>
      </c>
      <c r="B774" s="21">
        <v>2019</v>
      </c>
      <c r="C774" s="21">
        <v>110019560722</v>
      </c>
      <c r="D774" s="21" t="s">
        <v>703</v>
      </c>
      <c r="E774" s="21" t="s">
        <v>704</v>
      </c>
      <c r="F774" s="21">
        <v>365</v>
      </c>
      <c r="G774" s="21">
        <v>6.8611342465753399E-5</v>
      </c>
      <c r="H774" s="21">
        <v>4.1589242049999999</v>
      </c>
      <c r="I774" s="21">
        <v>4.3490843300000002</v>
      </c>
      <c r="J774" s="21">
        <v>1.5776043244890001E-2</v>
      </c>
      <c r="K774" s="21">
        <v>1.64973774668138E-2</v>
      </c>
      <c r="L774" s="21">
        <v>2.3300334010000001</v>
      </c>
      <c r="M774" s="21" t="s">
        <v>314</v>
      </c>
      <c r="N774" s="21" t="e">
        <v>#N/A</v>
      </c>
      <c r="O774" s="21">
        <v>4158.9242050000003</v>
      </c>
      <c r="P774" s="21">
        <v>4349.0843299999997</v>
      </c>
      <c r="Q774" s="21">
        <v>2330.0334010000001</v>
      </c>
    </row>
    <row r="775" spans="1:17" x14ac:dyDescent="0.35">
      <c r="A775" s="21" t="s">
        <v>1177</v>
      </c>
      <c r="B775" s="21">
        <v>2020</v>
      </c>
      <c r="C775" s="21">
        <v>110019560722</v>
      </c>
      <c r="D775" s="21" t="s">
        <v>703</v>
      </c>
      <c r="E775" s="21" t="s">
        <v>704</v>
      </c>
      <c r="F775" s="21">
        <v>365</v>
      </c>
      <c r="G775" s="21">
        <v>5.5306575342465797E-5</v>
      </c>
      <c r="H775" s="21">
        <v>4.1589242049999999</v>
      </c>
      <c r="I775" s="21">
        <v>4.3490843300000002</v>
      </c>
      <c r="J775" s="21">
        <v>1.27168321296878E-2</v>
      </c>
      <c r="K775" s="21">
        <v>1.32982888401703E-2</v>
      </c>
      <c r="L775" s="21">
        <v>2.3300334010000001</v>
      </c>
      <c r="M775" s="21" t="s">
        <v>314</v>
      </c>
      <c r="N775" s="21" t="e">
        <v>#N/A</v>
      </c>
      <c r="O775" s="21">
        <v>4158.9242050000003</v>
      </c>
      <c r="P775" s="21">
        <v>4349.0843299999997</v>
      </c>
      <c r="Q775" s="21">
        <v>2330.0334010000001</v>
      </c>
    </row>
    <row r="776" spans="1:17" x14ac:dyDescent="0.35">
      <c r="A776" s="21" t="s">
        <v>1177</v>
      </c>
      <c r="B776" s="21">
        <v>2021</v>
      </c>
      <c r="C776" s="21">
        <v>110019560722</v>
      </c>
      <c r="D776" s="21" t="s">
        <v>703</v>
      </c>
      <c r="E776" s="21" t="s">
        <v>704</v>
      </c>
      <c r="F776" s="21">
        <v>365</v>
      </c>
      <c r="G776" s="21">
        <v>9.47246136986302E-5</v>
      </c>
      <c r="H776" s="21">
        <v>4.1589242049999999</v>
      </c>
      <c r="I776" s="21">
        <v>4.3490843300000002</v>
      </c>
      <c r="J776" s="21">
        <v>2.1780358E-2</v>
      </c>
      <c r="K776" s="21">
        <v>2.2776229868471502E-2</v>
      </c>
      <c r="L776" s="21">
        <v>2.3300334010000001</v>
      </c>
      <c r="M776" s="21" t="s">
        <v>314</v>
      </c>
      <c r="N776" s="21" t="e">
        <v>#N/A</v>
      </c>
      <c r="O776" s="21">
        <v>4158.9242050000003</v>
      </c>
      <c r="P776" s="21">
        <v>4349.0843299999997</v>
      </c>
      <c r="Q776" s="21">
        <v>2330.0334010000001</v>
      </c>
    </row>
    <row r="777" spans="1:17" x14ac:dyDescent="0.35">
      <c r="A777" s="21" t="s">
        <v>1177</v>
      </c>
      <c r="B777" s="21">
        <v>2022</v>
      </c>
      <c r="C777" s="21">
        <v>110019560722</v>
      </c>
      <c r="D777" s="21" t="s">
        <v>703</v>
      </c>
      <c r="E777" s="21" t="s">
        <v>704</v>
      </c>
      <c r="F777" s="21">
        <v>365</v>
      </c>
      <c r="G777" s="21">
        <v>5.6558736986301403E-5</v>
      </c>
      <c r="H777" s="21">
        <v>4.1589242049999999</v>
      </c>
      <c r="I777" s="21">
        <v>4.3490843300000002</v>
      </c>
      <c r="J777" s="21">
        <v>1.3004745986680199E-2</v>
      </c>
      <c r="K777" s="21">
        <v>1.35993670955351E-2</v>
      </c>
      <c r="L777" s="21">
        <v>2.3300334010000001</v>
      </c>
      <c r="M777" s="21" t="s">
        <v>314</v>
      </c>
      <c r="N777" s="21" t="e">
        <v>#N/A</v>
      </c>
      <c r="O777" s="21">
        <v>4158.9242050000003</v>
      </c>
      <c r="P777" s="21">
        <v>4349.0843299999997</v>
      </c>
      <c r="Q777" s="21">
        <v>2330.0334010000001</v>
      </c>
    </row>
    <row r="778" spans="1:17" x14ac:dyDescent="0.35">
      <c r="A778" s="21" t="s">
        <v>1177</v>
      </c>
      <c r="B778" s="21">
        <v>2023</v>
      </c>
      <c r="C778" s="21">
        <v>110019560722</v>
      </c>
      <c r="D778" s="21" t="s">
        <v>703</v>
      </c>
      <c r="E778" s="21" t="s">
        <v>704</v>
      </c>
      <c r="F778" s="21">
        <v>365</v>
      </c>
      <c r="G778" s="21">
        <v>4.8615057534246601E-5</v>
      </c>
      <c r="H778" s="21">
        <v>4.1589242049999999</v>
      </c>
      <c r="I778" s="21">
        <v>4.3490843300000002</v>
      </c>
      <c r="J778" s="21">
        <v>1.11782282994376E-2</v>
      </c>
      <c r="K778" s="21">
        <v>1.16893348226447E-2</v>
      </c>
      <c r="L778" s="21">
        <v>2.3300334010000001</v>
      </c>
      <c r="M778" s="21" t="s">
        <v>314</v>
      </c>
      <c r="N778" s="21" t="e">
        <v>#N/A</v>
      </c>
      <c r="O778" s="21">
        <v>4158.9242050000003</v>
      </c>
      <c r="P778" s="21">
        <v>4349.0843299999997</v>
      </c>
      <c r="Q778" s="21">
        <v>2330.0334010000001</v>
      </c>
    </row>
    <row r="779" spans="1:17" x14ac:dyDescent="0.35">
      <c r="A779" s="21" t="s">
        <v>1177</v>
      </c>
      <c r="B779" s="21">
        <v>2019</v>
      </c>
      <c r="C779" s="21">
        <v>110009827143</v>
      </c>
      <c r="D779" s="21" t="s">
        <v>726</v>
      </c>
      <c r="E779" s="21" t="s">
        <v>727</v>
      </c>
      <c r="F779" s="21">
        <v>365</v>
      </c>
      <c r="G779" s="21">
        <v>1.738882E-3</v>
      </c>
      <c r="H779" s="21">
        <v>382.1858191</v>
      </c>
      <c r="I779" s="21">
        <v>702.02500339999995</v>
      </c>
      <c r="J779" s="21">
        <v>2.4769520000000001E-3</v>
      </c>
      <c r="K779" s="21">
        <v>4.549834E-3</v>
      </c>
      <c r="L779" s="21">
        <v>251.0519755</v>
      </c>
      <c r="M779" s="21" t="s">
        <v>314</v>
      </c>
      <c r="N779" s="21" t="e">
        <v>#N/A</v>
      </c>
      <c r="O779" s="21">
        <v>382185.81910000002</v>
      </c>
      <c r="P779" s="21">
        <v>702025.00340000005</v>
      </c>
      <c r="Q779" s="21">
        <v>251051.9755</v>
      </c>
    </row>
    <row r="780" spans="1:17" x14ac:dyDescent="0.35">
      <c r="A780" s="21" t="s">
        <v>1177</v>
      </c>
      <c r="B780" s="21">
        <v>2020</v>
      </c>
      <c r="C780" s="21">
        <v>110009827143</v>
      </c>
      <c r="D780" s="21" t="s">
        <v>726</v>
      </c>
      <c r="E780" s="21" t="s">
        <v>727</v>
      </c>
      <c r="F780" s="21">
        <v>365</v>
      </c>
      <c r="G780" s="21">
        <v>1.390608E-3</v>
      </c>
      <c r="H780" s="21">
        <v>382.1858191</v>
      </c>
      <c r="I780" s="21">
        <v>702.02500339999995</v>
      </c>
      <c r="J780" s="21">
        <v>1.9808529999999999E-3</v>
      </c>
      <c r="K780" s="21">
        <v>3.6385660000000002E-3</v>
      </c>
      <c r="L780" s="21">
        <v>251.0519755</v>
      </c>
      <c r="M780" s="21" t="s">
        <v>314</v>
      </c>
      <c r="N780" s="21" t="e">
        <v>#N/A</v>
      </c>
      <c r="O780" s="21">
        <v>382185.81910000002</v>
      </c>
      <c r="P780" s="21">
        <v>702025.00340000005</v>
      </c>
      <c r="Q780" s="21">
        <v>251051.9755</v>
      </c>
    </row>
    <row r="781" spans="1:17" x14ac:dyDescent="0.35">
      <c r="A781" s="21" t="s">
        <v>1177</v>
      </c>
      <c r="B781" s="21">
        <v>2021</v>
      </c>
      <c r="C781" s="21">
        <v>110009827143</v>
      </c>
      <c r="D781" s="21" t="s">
        <v>726</v>
      </c>
      <c r="E781" s="21" t="s">
        <v>727</v>
      </c>
      <c r="F781" s="21">
        <v>365</v>
      </c>
      <c r="G781" s="21">
        <v>2.4491119999999998E-3</v>
      </c>
      <c r="H781" s="21">
        <v>382.1858191</v>
      </c>
      <c r="I781" s="21">
        <v>702.02500339999995</v>
      </c>
      <c r="J781" s="21">
        <v>3.4886399999999999E-3</v>
      </c>
      <c r="K781" s="21">
        <v>6.4081720000000002E-3</v>
      </c>
      <c r="L781" s="21">
        <v>251.0519755</v>
      </c>
      <c r="M781" s="21" t="s">
        <v>314</v>
      </c>
      <c r="N781" s="21" t="e">
        <v>#N/A</v>
      </c>
      <c r="O781" s="21">
        <v>382185.81910000002</v>
      </c>
      <c r="P781" s="21">
        <v>702025.00340000005</v>
      </c>
      <c r="Q781" s="21">
        <v>251051.9755</v>
      </c>
    </row>
    <row r="782" spans="1:17" x14ac:dyDescent="0.35">
      <c r="A782" s="21" t="s">
        <v>1177</v>
      </c>
      <c r="B782" s="21">
        <v>2022</v>
      </c>
      <c r="C782" s="21">
        <v>110009827143</v>
      </c>
      <c r="D782" s="21" t="s">
        <v>726</v>
      </c>
      <c r="E782" s="21" t="s">
        <v>727</v>
      </c>
      <c r="F782" s="21">
        <v>365</v>
      </c>
      <c r="G782" s="21">
        <v>2.4292110000000001E-3</v>
      </c>
      <c r="H782" s="21">
        <v>382.1858191</v>
      </c>
      <c r="I782" s="21">
        <v>702.02500339999995</v>
      </c>
      <c r="J782" s="21">
        <v>3.4602909999999999E-3</v>
      </c>
      <c r="K782" s="21">
        <v>6.3560989999999996E-3</v>
      </c>
      <c r="L782" s="21">
        <v>251.0519755</v>
      </c>
      <c r="M782" s="21" t="s">
        <v>314</v>
      </c>
      <c r="N782" s="21" t="e">
        <v>#N/A</v>
      </c>
      <c r="O782" s="21">
        <v>382185.81910000002</v>
      </c>
      <c r="P782" s="21">
        <v>702025.00340000005</v>
      </c>
      <c r="Q782" s="21">
        <v>251051.9755</v>
      </c>
    </row>
    <row r="783" spans="1:17" x14ac:dyDescent="0.35">
      <c r="A783" s="21" t="s">
        <v>1177</v>
      </c>
      <c r="B783" s="21">
        <v>2023</v>
      </c>
      <c r="C783" s="21">
        <v>110009827143</v>
      </c>
      <c r="D783" s="21" t="s">
        <v>726</v>
      </c>
      <c r="E783" s="21" t="s">
        <v>727</v>
      </c>
      <c r="F783" s="21">
        <v>365</v>
      </c>
      <c r="G783" s="21">
        <v>1.9621510000000001E-3</v>
      </c>
      <c r="H783" s="21">
        <v>382.1858191</v>
      </c>
      <c r="I783" s="21">
        <v>702.02500339999995</v>
      </c>
      <c r="J783" s="21">
        <v>2.7949870000000001E-3</v>
      </c>
      <c r="K783" s="21">
        <v>5.1340229999999997E-3</v>
      </c>
      <c r="L783" s="21">
        <v>251.0519755</v>
      </c>
      <c r="M783" s="21" t="s">
        <v>314</v>
      </c>
      <c r="N783" s="21" t="e">
        <v>#N/A</v>
      </c>
      <c r="O783" s="21">
        <v>382185.81910000002</v>
      </c>
      <c r="P783" s="21">
        <v>702025.00340000005</v>
      </c>
      <c r="Q783" s="21">
        <v>251051.9755</v>
      </c>
    </row>
    <row r="784" spans="1:17" x14ac:dyDescent="0.35">
      <c r="A784" s="21" t="s">
        <v>1177</v>
      </c>
      <c r="B784" s="21">
        <v>2019</v>
      </c>
      <c r="C784" s="21">
        <v>110000738916</v>
      </c>
      <c r="D784" s="21" t="s">
        <v>780</v>
      </c>
      <c r="E784" s="21" t="s">
        <v>781</v>
      </c>
      <c r="F784" s="21">
        <v>365</v>
      </c>
      <c r="G784" s="21">
        <v>2.2132356164383601E-5</v>
      </c>
      <c r="H784" s="21">
        <v>93.488997560000001</v>
      </c>
      <c r="I784" s="21">
        <v>136.2815252</v>
      </c>
      <c r="J784" s="21">
        <v>1.62401735172124E-4</v>
      </c>
      <c r="K784" s="21">
        <v>2.3673754925203201E-4</v>
      </c>
      <c r="L784" s="21">
        <v>58.44189403</v>
      </c>
      <c r="M784" s="21" t="s">
        <v>314</v>
      </c>
      <c r="N784" s="21" t="e">
        <v>#N/A</v>
      </c>
      <c r="O784" s="21">
        <v>93488.997560000003</v>
      </c>
      <c r="P784" s="21">
        <v>136281.5252</v>
      </c>
      <c r="Q784" s="21">
        <v>58441.894030000003</v>
      </c>
    </row>
    <row r="785" spans="1:17" x14ac:dyDescent="0.35">
      <c r="A785" s="21" t="s">
        <v>1177</v>
      </c>
      <c r="B785" s="21">
        <v>2020</v>
      </c>
      <c r="C785" s="21">
        <v>110000738916</v>
      </c>
      <c r="D785" s="21" t="s">
        <v>780</v>
      </c>
      <c r="E785" s="21" t="s">
        <v>781</v>
      </c>
      <c r="F785" s="21">
        <v>365</v>
      </c>
      <c r="G785" s="21">
        <v>1.72464082191781E-5</v>
      </c>
      <c r="H785" s="21">
        <v>93.488997560000001</v>
      </c>
      <c r="I785" s="21">
        <v>136.2815252</v>
      </c>
      <c r="J785" s="21">
        <v>1.26549862087822E-4</v>
      </c>
      <c r="K785" s="21">
        <v>1.8447527162872399E-4</v>
      </c>
      <c r="L785" s="21">
        <v>58.44189403</v>
      </c>
      <c r="M785" s="21" t="s">
        <v>314</v>
      </c>
      <c r="N785" s="21" t="e">
        <v>#N/A</v>
      </c>
      <c r="O785" s="21">
        <v>93488.997560000003</v>
      </c>
      <c r="P785" s="21">
        <v>136281.5252</v>
      </c>
      <c r="Q785" s="21">
        <v>58441.894030000003</v>
      </c>
    </row>
    <row r="786" spans="1:17" x14ac:dyDescent="0.35">
      <c r="A786" s="21" t="s">
        <v>1177</v>
      </c>
      <c r="B786" s="21">
        <v>2021</v>
      </c>
      <c r="C786" s="21">
        <v>110000738916</v>
      </c>
      <c r="D786" s="21" t="s">
        <v>780</v>
      </c>
      <c r="E786" s="21" t="s">
        <v>781</v>
      </c>
      <c r="F786" s="21">
        <v>365</v>
      </c>
      <c r="G786" s="21">
        <v>8.8722054794520492E-6</v>
      </c>
      <c r="H786" s="21">
        <v>93.488997560000001</v>
      </c>
      <c r="I786" s="21">
        <v>136.2815252</v>
      </c>
      <c r="J786" s="21">
        <v>6.5102041281323006E-5</v>
      </c>
      <c r="K786" s="21">
        <v>9.49010654837538E-5</v>
      </c>
      <c r="L786" s="21">
        <v>58.44189403</v>
      </c>
      <c r="M786" s="21" t="s">
        <v>314</v>
      </c>
      <c r="N786" s="21" t="e">
        <v>#N/A</v>
      </c>
      <c r="O786" s="21">
        <v>93488.997560000003</v>
      </c>
      <c r="P786" s="21">
        <v>136281.5252</v>
      </c>
      <c r="Q786" s="21">
        <v>58441.894030000003</v>
      </c>
    </row>
    <row r="787" spans="1:17" x14ac:dyDescent="0.35">
      <c r="A787" s="21" t="s">
        <v>1177</v>
      </c>
      <c r="B787" s="21">
        <v>2019</v>
      </c>
      <c r="C787" s="21">
        <v>110000616414</v>
      </c>
      <c r="D787" s="21" t="s">
        <v>637</v>
      </c>
      <c r="E787" s="21" t="s">
        <v>638</v>
      </c>
      <c r="F787" s="21">
        <v>365</v>
      </c>
      <c r="G787" s="21">
        <v>1.5921095890411001E-5</v>
      </c>
      <c r="H787" s="21">
        <v>5.5976750999999998E-2</v>
      </c>
      <c r="I787" s="21">
        <v>5.5976750999999998E-2</v>
      </c>
      <c r="J787" s="21">
        <v>0.28442336516478001</v>
      </c>
      <c r="K787" s="21">
        <v>0.28442336516478001</v>
      </c>
      <c r="L787" s="21">
        <v>5.5976750999999998E-2</v>
      </c>
      <c r="M787" s="21" t="s">
        <v>314</v>
      </c>
      <c r="N787" s="21" t="e">
        <v>#N/A</v>
      </c>
      <c r="O787" s="21">
        <v>55.976751</v>
      </c>
      <c r="P787" s="21">
        <v>55.976751</v>
      </c>
      <c r="Q787" s="21">
        <v>55.976751</v>
      </c>
    </row>
    <row r="788" spans="1:17" x14ac:dyDescent="0.35">
      <c r="A788" s="21" t="s">
        <v>1177</v>
      </c>
      <c r="B788" s="21">
        <v>2020</v>
      </c>
      <c r="C788" s="21">
        <v>110000616414</v>
      </c>
      <c r="D788" s="21" t="s">
        <v>637</v>
      </c>
      <c r="E788" s="21" t="s">
        <v>638</v>
      </c>
      <c r="F788" s="21">
        <v>365</v>
      </c>
      <c r="G788" s="21">
        <v>3.74270136986301E-5</v>
      </c>
      <c r="H788" s="21">
        <v>5.5976750999999998E-2</v>
      </c>
      <c r="I788" s="21">
        <v>5.5976750999999998E-2</v>
      </c>
      <c r="J788" s="21">
        <v>0.66861711389126799</v>
      </c>
      <c r="K788" s="21">
        <v>0.66861711389126799</v>
      </c>
      <c r="L788" s="21">
        <v>5.5976750999999998E-2</v>
      </c>
      <c r="M788" s="21" t="s">
        <v>314</v>
      </c>
      <c r="N788" s="21" t="e">
        <v>#N/A</v>
      </c>
      <c r="O788" s="21">
        <v>55.976751</v>
      </c>
      <c r="P788" s="21">
        <v>55.976751</v>
      </c>
      <c r="Q788" s="21">
        <v>55.976751</v>
      </c>
    </row>
    <row r="789" spans="1:17" x14ac:dyDescent="0.35">
      <c r="A789" s="21" t="s">
        <v>1177</v>
      </c>
      <c r="B789" s="21">
        <v>2021</v>
      </c>
      <c r="C789" s="21">
        <v>110000616414</v>
      </c>
      <c r="D789" s="21" t="s">
        <v>637</v>
      </c>
      <c r="E789" s="21" t="s">
        <v>638</v>
      </c>
      <c r="F789" s="21">
        <v>365</v>
      </c>
      <c r="G789" s="21">
        <v>3.5436876712328797E-5</v>
      </c>
      <c r="H789" s="21">
        <v>5.5976750999999998E-2</v>
      </c>
      <c r="I789" s="21">
        <v>5.5976750999999998E-2</v>
      </c>
      <c r="J789" s="21">
        <v>0.63306419324566998</v>
      </c>
      <c r="K789" s="21">
        <v>0.63306419324566998</v>
      </c>
      <c r="L789" s="21">
        <v>5.5976750999999998E-2</v>
      </c>
      <c r="M789" s="21" t="s">
        <v>314</v>
      </c>
      <c r="N789" s="21" t="e">
        <v>#N/A</v>
      </c>
      <c r="O789" s="21">
        <v>55.976751</v>
      </c>
      <c r="P789" s="21">
        <v>55.976751</v>
      </c>
      <c r="Q789" s="21">
        <v>55.976751</v>
      </c>
    </row>
    <row r="790" spans="1:17" x14ac:dyDescent="0.35">
      <c r="A790" s="21" t="s">
        <v>1177</v>
      </c>
      <c r="B790" s="21">
        <v>2022</v>
      </c>
      <c r="C790" s="21">
        <v>110000616414</v>
      </c>
      <c r="D790" s="21" t="s">
        <v>637</v>
      </c>
      <c r="E790" s="21" t="s">
        <v>638</v>
      </c>
      <c r="F790" s="21">
        <v>365</v>
      </c>
      <c r="G790" s="21">
        <v>3.2737753424657503E-5</v>
      </c>
      <c r="H790" s="21">
        <v>5.5976750999999998E-2</v>
      </c>
      <c r="I790" s="21">
        <v>5.5976750999999998E-2</v>
      </c>
      <c r="J790" s="21">
        <v>0.58484554462007898</v>
      </c>
      <c r="K790" s="21">
        <v>0.58484554462007898</v>
      </c>
      <c r="L790" s="21">
        <v>5.5976750999999998E-2</v>
      </c>
      <c r="M790" s="21" t="s">
        <v>314</v>
      </c>
      <c r="N790" s="21" t="e">
        <v>#N/A</v>
      </c>
      <c r="O790" s="21">
        <v>55.976751</v>
      </c>
      <c r="P790" s="21">
        <v>55.976751</v>
      </c>
      <c r="Q790" s="21">
        <v>55.976751</v>
      </c>
    </row>
    <row r="791" spans="1:17" x14ac:dyDescent="0.35">
      <c r="A791" s="21" t="s">
        <v>1177</v>
      </c>
      <c r="B791" s="21">
        <v>2023</v>
      </c>
      <c r="C791" s="21">
        <v>110000616414</v>
      </c>
      <c r="D791" s="21" t="s">
        <v>637</v>
      </c>
      <c r="E791" s="21" t="s">
        <v>638</v>
      </c>
      <c r="F791" s="21">
        <v>365</v>
      </c>
      <c r="G791" s="21">
        <v>2.8029835616438402E-5</v>
      </c>
      <c r="H791" s="21">
        <v>5.5976750999999998E-2</v>
      </c>
      <c r="I791" s="21">
        <v>5.5976750999999998E-2</v>
      </c>
      <c r="J791" s="21">
        <v>0.50074066671783701</v>
      </c>
      <c r="K791" s="21">
        <v>0.50074066671783701</v>
      </c>
      <c r="L791" s="21">
        <v>5.5976750999999998E-2</v>
      </c>
      <c r="M791" s="21" t="s">
        <v>314</v>
      </c>
      <c r="N791" s="21" t="e">
        <v>#N/A</v>
      </c>
      <c r="O791" s="21">
        <v>55.976751</v>
      </c>
      <c r="P791" s="21">
        <v>55.976751</v>
      </c>
      <c r="Q791" s="21">
        <v>55.976751</v>
      </c>
    </row>
    <row r="792" spans="1:17" x14ac:dyDescent="0.35">
      <c r="A792" s="21" t="s">
        <v>1177</v>
      </c>
      <c r="B792" s="21">
        <v>2019</v>
      </c>
      <c r="C792" s="21">
        <v>110002321345</v>
      </c>
      <c r="D792" s="21" t="s">
        <v>800</v>
      </c>
      <c r="E792" s="21" t="s">
        <v>801</v>
      </c>
      <c r="F792" s="21">
        <v>365</v>
      </c>
      <c r="G792" s="21">
        <v>1.9296654794520501E-5</v>
      </c>
      <c r="H792" s="21">
        <v>364.50366750000001</v>
      </c>
      <c r="I792" s="21">
        <v>637.32849580000004</v>
      </c>
      <c r="J792" s="21">
        <v>3.0277407838635302E-5</v>
      </c>
      <c r="K792" s="21">
        <v>5.2939535360149803E-5</v>
      </c>
      <c r="L792" s="21">
        <v>239.03792989999999</v>
      </c>
      <c r="M792" s="21" t="s">
        <v>314</v>
      </c>
      <c r="N792" s="21" t="e">
        <v>#N/A</v>
      </c>
      <c r="O792" s="21">
        <v>364503.66749999998</v>
      </c>
      <c r="P792" s="21">
        <v>637328.49580000003</v>
      </c>
      <c r="Q792" s="21">
        <v>239037.92989999999</v>
      </c>
    </row>
    <row r="793" spans="1:17" x14ac:dyDescent="0.35">
      <c r="A793" s="21" t="s">
        <v>1177</v>
      </c>
      <c r="B793" s="21">
        <v>2020</v>
      </c>
      <c r="C793" s="21">
        <v>110002321345</v>
      </c>
      <c r="D793" s="21" t="s">
        <v>800</v>
      </c>
      <c r="E793" s="21" t="s">
        <v>801</v>
      </c>
      <c r="F793" s="21">
        <v>365</v>
      </c>
      <c r="G793" s="21">
        <v>7.52976438356164E-6</v>
      </c>
      <c r="H793" s="21">
        <v>364.50366750000001</v>
      </c>
      <c r="I793" s="21">
        <v>637.32849580000004</v>
      </c>
      <c r="J793" s="21">
        <v>1.1814573541247301E-5</v>
      </c>
      <c r="K793" s="21">
        <v>2.0657581953031099E-5</v>
      </c>
      <c r="L793" s="21">
        <v>239.03792989999999</v>
      </c>
      <c r="M793" s="21" t="s">
        <v>314</v>
      </c>
      <c r="N793" s="21" t="e">
        <v>#N/A</v>
      </c>
      <c r="O793" s="21">
        <v>364503.66749999998</v>
      </c>
      <c r="P793" s="21">
        <v>637328.49580000003</v>
      </c>
      <c r="Q793" s="21">
        <v>239037.92989999999</v>
      </c>
    </row>
    <row r="794" spans="1:17" x14ac:dyDescent="0.35">
      <c r="A794" s="21" t="s">
        <v>1177</v>
      </c>
      <c r="B794" s="21">
        <v>2021</v>
      </c>
      <c r="C794" s="21">
        <v>110002321345</v>
      </c>
      <c r="D794" s="21" t="s">
        <v>800</v>
      </c>
      <c r="E794" s="21" t="s">
        <v>801</v>
      </c>
      <c r="F794" s="21">
        <v>365</v>
      </c>
      <c r="G794" s="21">
        <v>1.5824824657534201E-5</v>
      </c>
      <c r="H794" s="21">
        <v>364.50366750000001</v>
      </c>
      <c r="I794" s="21">
        <v>637.32849580000004</v>
      </c>
      <c r="J794" s="21">
        <v>2.4829934267524501E-5</v>
      </c>
      <c r="K794" s="21">
        <v>4.3414719983672699E-5</v>
      </c>
      <c r="L794" s="21">
        <v>239.03792989999999</v>
      </c>
      <c r="M794" s="21" t="s">
        <v>314</v>
      </c>
      <c r="N794" s="21" t="e">
        <v>#N/A</v>
      </c>
      <c r="O794" s="21">
        <v>364503.66749999998</v>
      </c>
      <c r="P794" s="21">
        <v>637328.49580000003</v>
      </c>
      <c r="Q794" s="21">
        <v>239037.92989999999</v>
      </c>
    </row>
    <row r="795" spans="1:17" x14ac:dyDescent="0.35">
      <c r="A795" s="21" t="s">
        <v>1177</v>
      </c>
      <c r="B795" s="21">
        <v>2022</v>
      </c>
      <c r="C795" s="21">
        <v>110002321345</v>
      </c>
      <c r="D795" s="21" t="s">
        <v>800</v>
      </c>
      <c r="E795" s="21" t="s">
        <v>801</v>
      </c>
      <c r="F795" s="21">
        <v>365</v>
      </c>
      <c r="G795" s="21">
        <v>1.6330668493150698E-5</v>
      </c>
      <c r="H795" s="21">
        <v>364.50366750000001</v>
      </c>
      <c r="I795" s="21">
        <v>637.32849580000004</v>
      </c>
      <c r="J795" s="21">
        <v>2.5623628318473E-5</v>
      </c>
      <c r="K795" s="21">
        <v>4.4802480603712103E-5</v>
      </c>
      <c r="L795" s="21">
        <v>239.03792989999999</v>
      </c>
      <c r="M795" s="21" t="s">
        <v>314</v>
      </c>
      <c r="N795" s="21" t="e">
        <v>#N/A</v>
      </c>
      <c r="O795" s="21">
        <v>364503.66749999998</v>
      </c>
      <c r="P795" s="21">
        <v>637328.49580000003</v>
      </c>
      <c r="Q795" s="21">
        <v>239037.92989999999</v>
      </c>
    </row>
    <row r="796" spans="1:17" x14ac:dyDescent="0.35">
      <c r="A796" s="21" t="s">
        <v>1177</v>
      </c>
      <c r="B796" s="21">
        <v>2023</v>
      </c>
      <c r="C796" s="21">
        <v>110002321345</v>
      </c>
      <c r="D796" s="21" t="s">
        <v>800</v>
      </c>
      <c r="E796" s="21" t="s">
        <v>801</v>
      </c>
      <c r="F796" s="21">
        <v>365</v>
      </c>
      <c r="G796" s="21">
        <v>1.6461328767123301E-5</v>
      </c>
      <c r="H796" s="21">
        <v>364.50366750000001</v>
      </c>
      <c r="I796" s="21">
        <v>637.32849580000004</v>
      </c>
      <c r="J796" s="21">
        <v>2.5828640764697599E-5</v>
      </c>
      <c r="K796" s="21">
        <v>4.51609413974505E-5</v>
      </c>
      <c r="L796" s="21">
        <v>239.03792989999999</v>
      </c>
      <c r="M796" s="21" t="s">
        <v>314</v>
      </c>
      <c r="N796" s="21" t="e">
        <v>#N/A</v>
      </c>
      <c r="O796" s="21">
        <v>364503.66749999998</v>
      </c>
      <c r="P796" s="21">
        <v>637328.49580000003</v>
      </c>
      <c r="Q796" s="21">
        <v>239037.92989999999</v>
      </c>
    </row>
    <row r="797" spans="1:17" x14ac:dyDescent="0.35">
      <c r="A797" s="21" t="s">
        <v>1177</v>
      </c>
      <c r="B797" s="21">
        <v>2019</v>
      </c>
      <c r="C797" s="21">
        <v>110015744024</v>
      </c>
      <c r="D797" s="21" t="s">
        <v>739</v>
      </c>
      <c r="E797" s="21" t="s">
        <v>740</v>
      </c>
      <c r="F797" s="21">
        <v>365</v>
      </c>
      <c r="G797" s="21">
        <v>2.2813737534246601E-4</v>
      </c>
      <c r="H797" s="21">
        <v>73.286063569999996</v>
      </c>
      <c r="I797" s="21">
        <v>96.705218540000004</v>
      </c>
      <c r="J797" s="21">
        <v>2.3591010000000002E-3</v>
      </c>
      <c r="K797" s="21">
        <v>3.112971E-3</v>
      </c>
      <c r="L797" s="21">
        <v>45.42167628</v>
      </c>
      <c r="M797" s="21" t="s">
        <v>314</v>
      </c>
      <c r="N797" s="21" t="e">
        <v>#N/A</v>
      </c>
      <c r="O797" s="21">
        <v>73286.063569999998</v>
      </c>
      <c r="P797" s="21">
        <v>96705.218540000002</v>
      </c>
      <c r="Q797" s="21">
        <v>45421.67628</v>
      </c>
    </row>
    <row r="798" spans="1:17" x14ac:dyDescent="0.35">
      <c r="A798" s="21" t="s">
        <v>1177</v>
      </c>
      <c r="B798" s="21">
        <v>2020</v>
      </c>
      <c r="C798" s="21">
        <v>110015744024</v>
      </c>
      <c r="D798" s="21" t="s">
        <v>739</v>
      </c>
      <c r="E798" s="21" t="s">
        <v>740</v>
      </c>
      <c r="F798" s="21">
        <v>365</v>
      </c>
      <c r="G798" s="21">
        <v>2.3840807671232899E-4</v>
      </c>
      <c r="H798" s="21">
        <v>73.286063569999996</v>
      </c>
      <c r="I798" s="21">
        <v>96.705218540000004</v>
      </c>
      <c r="J798" s="21">
        <v>2.4653069999999999E-3</v>
      </c>
      <c r="K798" s="21">
        <v>3.2531159999999999E-3</v>
      </c>
      <c r="L798" s="21">
        <v>45.42167628</v>
      </c>
      <c r="M798" s="21" t="s">
        <v>314</v>
      </c>
      <c r="N798" s="21" t="e">
        <v>#N/A</v>
      </c>
      <c r="O798" s="21">
        <v>73286.063569999998</v>
      </c>
      <c r="P798" s="21">
        <v>96705.218540000002</v>
      </c>
      <c r="Q798" s="21">
        <v>45421.67628</v>
      </c>
    </row>
    <row r="799" spans="1:17" x14ac:dyDescent="0.35">
      <c r="A799" s="21" t="s">
        <v>1177</v>
      </c>
      <c r="B799" s="21">
        <v>2021</v>
      </c>
      <c r="C799" s="21">
        <v>110015744024</v>
      </c>
      <c r="D799" s="21" t="s">
        <v>739</v>
      </c>
      <c r="E799" s="21" t="s">
        <v>740</v>
      </c>
      <c r="F799" s="21">
        <v>365</v>
      </c>
      <c r="G799" s="21">
        <v>2.5911949315068499E-4</v>
      </c>
      <c r="H799" s="21">
        <v>73.286063569999996</v>
      </c>
      <c r="I799" s="21">
        <v>96.705218540000004</v>
      </c>
      <c r="J799" s="21">
        <v>2.6794779999999999E-3</v>
      </c>
      <c r="K799" s="21">
        <v>3.5357269999999998E-3</v>
      </c>
      <c r="L799" s="21">
        <v>45.42167628</v>
      </c>
      <c r="M799" s="21" t="s">
        <v>314</v>
      </c>
      <c r="N799" s="21" t="e">
        <v>#N/A</v>
      </c>
      <c r="O799" s="21">
        <v>73286.063569999998</v>
      </c>
      <c r="P799" s="21">
        <v>96705.218540000002</v>
      </c>
      <c r="Q799" s="21">
        <v>45421.67628</v>
      </c>
    </row>
    <row r="800" spans="1:17" x14ac:dyDescent="0.35">
      <c r="A800" s="21" t="s">
        <v>1177</v>
      </c>
      <c r="B800" s="21">
        <v>2022</v>
      </c>
      <c r="C800" s="21">
        <v>110015744024</v>
      </c>
      <c r="D800" s="21" t="s">
        <v>739</v>
      </c>
      <c r="E800" s="21" t="s">
        <v>740</v>
      </c>
      <c r="F800" s="21">
        <v>365</v>
      </c>
      <c r="G800" s="21">
        <v>2.2208713150684899E-4</v>
      </c>
      <c r="H800" s="21">
        <v>73.286063569999996</v>
      </c>
      <c r="I800" s="21">
        <v>96.705218540000004</v>
      </c>
      <c r="J800" s="21">
        <v>2.296537E-3</v>
      </c>
      <c r="K800" s="21">
        <v>3.0304139999999999E-3</v>
      </c>
      <c r="L800" s="21">
        <v>45.42167628</v>
      </c>
      <c r="M800" s="21" t="s">
        <v>314</v>
      </c>
      <c r="N800" s="21" t="e">
        <v>#N/A</v>
      </c>
      <c r="O800" s="21">
        <v>73286.063569999998</v>
      </c>
      <c r="P800" s="21">
        <v>96705.218540000002</v>
      </c>
      <c r="Q800" s="21">
        <v>45421.67628</v>
      </c>
    </row>
    <row r="801" spans="1:17" x14ac:dyDescent="0.35">
      <c r="A801" s="21" t="s">
        <v>1177</v>
      </c>
      <c r="B801" s="21">
        <v>2023</v>
      </c>
      <c r="C801" s="21">
        <v>110015744024</v>
      </c>
      <c r="D801" s="21" t="s">
        <v>739</v>
      </c>
      <c r="E801" s="21" t="s">
        <v>740</v>
      </c>
      <c r="F801" s="21">
        <v>365</v>
      </c>
      <c r="G801" s="21">
        <v>2.6358573972602701E-4</v>
      </c>
      <c r="H801" s="21">
        <v>73.286063569999996</v>
      </c>
      <c r="I801" s="21">
        <v>96.705218540000004</v>
      </c>
      <c r="J801" s="21">
        <v>2.7256619999999998E-3</v>
      </c>
      <c r="K801" s="21">
        <v>3.5966689999999998E-3</v>
      </c>
      <c r="L801" s="21">
        <v>45.42167628</v>
      </c>
      <c r="M801" s="21" t="s">
        <v>314</v>
      </c>
      <c r="N801" s="21" t="e">
        <v>#N/A</v>
      </c>
      <c r="O801" s="21">
        <v>73286.063569999998</v>
      </c>
      <c r="P801" s="21">
        <v>96705.218540000002</v>
      </c>
      <c r="Q801" s="21">
        <v>45421.67628</v>
      </c>
    </row>
    <row r="802" spans="1:17" x14ac:dyDescent="0.35">
      <c r="A802" s="21" t="s">
        <v>1177</v>
      </c>
      <c r="B802" s="21">
        <v>2019</v>
      </c>
      <c r="C802" s="21">
        <v>110058286331</v>
      </c>
      <c r="D802" s="21" t="s">
        <v>654</v>
      </c>
      <c r="E802" s="21" t="s">
        <v>655</v>
      </c>
      <c r="F802" s="21">
        <v>365</v>
      </c>
      <c r="G802" s="21">
        <v>2.9307069041095902E-4</v>
      </c>
      <c r="H802" s="21">
        <v>2.4465763200000001</v>
      </c>
      <c r="I802" s="21">
        <v>3.5308369833536002</v>
      </c>
      <c r="J802" s="21">
        <v>8.3003177941282202E-2</v>
      </c>
      <c r="K802" s="21">
        <v>0.11978808427728101</v>
      </c>
      <c r="L802" s="21">
        <v>1.34533067997421</v>
      </c>
      <c r="M802" s="21" t="s">
        <v>314</v>
      </c>
      <c r="N802" s="21" t="s">
        <v>656</v>
      </c>
      <c r="O802" s="21">
        <v>2446.5763200000001</v>
      </c>
      <c r="P802" s="21">
        <v>3530.8369833535999</v>
      </c>
      <c r="Q802" s="21">
        <v>1345.3306799742099</v>
      </c>
    </row>
    <row r="803" spans="1:17" x14ac:dyDescent="0.35">
      <c r="A803" s="21" t="s">
        <v>1177</v>
      </c>
      <c r="B803" s="21">
        <v>2019</v>
      </c>
      <c r="C803" s="21">
        <v>110000487633</v>
      </c>
      <c r="D803" s="21" t="s">
        <v>724</v>
      </c>
      <c r="E803" s="21" t="s">
        <v>725</v>
      </c>
      <c r="F803" s="21">
        <v>365</v>
      </c>
      <c r="G803" s="21">
        <v>2.7361008219178099E-5</v>
      </c>
      <c r="H803" s="21">
        <v>5.1564792180000003</v>
      </c>
      <c r="I803" s="21">
        <v>13.66344162</v>
      </c>
      <c r="J803" s="21">
        <v>2.0024980000000001E-3</v>
      </c>
      <c r="K803" s="21">
        <v>5.3061410000000003E-3</v>
      </c>
      <c r="L803" s="21">
        <v>2.9108586490000001</v>
      </c>
      <c r="M803" s="21" t="s">
        <v>314</v>
      </c>
      <c r="N803" s="21" t="e">
        <v>#N/A</v>
      </c>
      <c r="O803" s="21">
        <v>5156.4792180000004</v>
      </c>
      <c r="P803" s="21">
        <v>13663.44162</v>
      </c>
      <c r="Q803" s="21">
        <v>2910.8586489999998</v>
      </c>
    </row>
    <row r="804" spans="1:17" x14ac:dyDescent="0.35">
      <c r="A804" s="21" t="s">
        <v>1177</v>
      </c>
      <c r="B804" s="21">
        <v>2020</v>
      </c>
      <c r="C804" s="21">
        <v>110000487633</v>
      </c>
      <c r="D804" s="21" t="s">
        <v>724</v>
      </c>
      <c r="E804" s="21" t="s">
        <v>725</v>
      </c>
      <c r="F804" s="21">
        <v>365</v>
      </c>
      <c r="G804" s="21">
        <v>3.8697835616438397E-6</v>
      </c>
      <c r="H804" s="21">
        <v>5.1564792180000003</v>
      </c>
      <c r="I804" s="21">
        <v>13.66344162</v>
      </c>
      <c r="J804" s="21">
        <v>2.8322172914175598E-4</v>
      </c>
      <c r="K804" s="21">
        <v>7.5047011692306903E-4</v>
      </c>
      <c r="L804" s="21">
        <v>2.9108586490000001</v>
      </c>
      <c r="M804" s="21" t="s">
        <v>314</v>
      </c>
      <c r="N804" s="21" t="e">
        <v>#N/A</v>
      </c>
      <c r="O804" s="21">
        <v>5156.4792180000004</v>
      </c>
      <c r="P804" s="21">
        <v>13663.44162</v>
      </c>
      <c r="Q804" s="21">
        <v>2910.8586489999998</v>
      </c>
    </row>
    <row r="805" spans="1:17" x14ac:dyDescent="0.35">
      <c r="A805" s="21" t="s">
        <v>1177</v>
      </c>
      <c r="B805" s="21">
        <v>2021</v>
      </c>
      <c r="C805" s="21">
        <v>110000487633</v>
      </c>
      <c r="D805" s="21" t="s">
        <v>724</v>
      </c>
      <c r="E805" s="21" t="s">
        <v>725</v>
      </c>
      <c r="F805" s="21">
        <v>365</v>
      </c>
      <c r="G805" s="21">
        <v>3.4337520547945203E-5</v>
      </c>
      <c r="H805" s="21">
        <v>5.1564792180000003</v>
      </c>
      <c r="I805" s="21">
        <v>13.66344162</v>
      </c>
      <c r="J805" s="21">
        <v>2.5130949999999999E-3</v>
      </c>
      <c r="K805" s="21">
        <v>6.6591020000000001E-3</v>
      </c>
      <c r="L805" s="21">
        <v>2.9108586490000001</v>
      </c>
      <c r="M805" s="21" t="s">
        <v>314</v>
      </c>
      <c r="N805" s="21" t="e">
        <v>#N/A</v>
      </c>
      <c r="O805" s="21">
        <v>5156.4792180000004</v>
      </c>
      <c r="P805" s="21">
        <v>13663.44162</v>
      </c>
      <c r="Q805" s="21">
        <v>2910.8586489999998</v>
      </c>
    </row>
    <row r="806" spans="1:17" x14ac:dyDescent="0.35">
      <c r="A806" s="21" t="s">
        <v>1177</v>
      </c>
      <c r="B806" s="21">
        <v>2022</v>
      </c>
      <c r="C806" s="21">
        <v>110000487633</v>
      </c>
      <c r="D806" s="21" t="s">
        <v>724</v>
      </c>
      <c r="E806" s="21" t="s">
        <v>725</v>
      </c>
      <c r="F806" s="21">
        <v>365</v>
      </c>
      <c r="G806" s="21">
        <v>3.3792479452054797E-5</v>
      </c>
      <c r="H806" s="21">
        <v>5.1564792180000003</v>
      </c>
      <c r="I806" s="21">
        <v>13.66344162</v>
      </c>
      <c r="J806" s="21">
        <v>2.4732040000000001E-3</v>
      </c>
      <c r="K806" s="21">
        <v>6.5534019999999998E-3</v>
      </c>
      <c r="L806" s="21">
        <v>2.9108586490000001</v>
      </c>
      <c r="M806" s="21" t="s">
        <v>314</v>
      </c>
      <c r="N806" s="21" t="e">
        <v>#N/A</v>
      </c>
      <c r="O806" s="21">
        <v>5156.4792180000004</v>
      </c>
      <c r="P806" s="21">
        <v>13663.44162</v>
      </c>
      <c r="Q806" s="21">
        <v>2910.8586489999998</v>
      </c>
    </row>
    <row r="807" spans="1:17" x14ac:dyDescent="0.35">
      <c r="A807" s="21" t="s">
        <v>1177</v>
      </c>
      <c r="B807" s="21">
        <v>2023</v>
      </c>
      <c r="C807" s="21">
        <v>110000487633</v>
      </c>
      <c r="D807" s="21" t="s">
        <v>724</v>
      </c>
      <c r="E807" s="21" t="s">
        <v>725</v>
      </c>
      <c r="F807" s="21">
        <v>365</v>
      </c>
      <c r="G807" s="21">
        <v>3.3792479452054797E-5</v>
      </c>
      <c r="H807" s="21">
        <v>5.1564792180000003</v>
      </c>
      <c r="I807" s="21">
        <v>13.66344162</v>
      </c>
      <c r="J807" s="21">
        <v>2.4732040000000001E-3</v>
      </c>
      <c r="K807" s="21">
        <v>6.5534019999999998E-3</v>
      </c>
      <c r="L807" s="21">
        <v>2.9108586490000001</v>
      </c>
      <c r="M807" s="21" t="s">
        <v>314</v>
      </c>
      <c r="N807" s="21" t="e">
        <v>#N/A</v>
      </c>
      <c r="O807" s="21">
        <v>5156.4792180000004</v>
      </c>
      <c r="P807" s="21">
        <v>13663.44162</v>
      </c>
      <c r="Q807" s="21">
        <v>2910.8586489999998</v>
      </c>
    </row>
    <row r="808" spans="1:17" x14ac:dyDescent="0.35">
      <c r="A808" s="21" t="s">
        <v>1177</v>
      </c>
      <c r="B808" s="21">
        <v>2019</v>
      </c>
      <c r="C808" s="21">
        <v>110000487447</v>
      </c>
      <c r="D808" s="21" t="s">
        <v>823</v>
      </c>
      <c r="E808" s="21" t="s">
        <v>140</v>
      </c>
      <c r="F808" s="21">
        <v>365</v>
      </c>
      <c r="G808" s="21">
        <v>7.9728328767123297E-6</v>
      </c>
      <c r="H808" s="21">
        <v>20996.168699999998</v>
      </c>
      <c r="I808" s="21">
        <v>51661.860430000001</v>
      </c>
      <c r="J808" s="21">
        <v>1.5432725051617601E-7</v>
      </c>
      <c r="K808" s="21">
        <v>3.7972798707377199E-7</v>
      </c>
      <c r="L808" s="21">
        <v>15880.80062</v>
      </c>
      <c r="M808" s="21" t="s">
        <v>314</v>
      </c>
      <c r="N808" s="21" t="e">
        <v>#N/A</v>
      </c>
      <c r="O808" s="21">
        <v>20996168.699999999</v>
      </c>
      <c r="P808" s="21">
        <v>51661860.43</v>
      </c>
      <c r="Q808" s="21">
        <v>15880800.619999999</v>
      </c>
    </row>
    <row r="809" spans="1:17" x14ac:dyDescent="0.35">
      <c r="A809" s="21" t="s">
        <v>1177</v>
      </c>
      <c r="B809" s="21">
        <v>2020</v>
      </c>
      <c r="C809" s="21">
        <v>110000487447</v>
      </c>
      <c r="D809" s="21" t="s">
        <v>823</v>
      </c>
      <c r="E809" s="21" t="s">
        <v>140</v>
      </c>
      <c r="F809" s="21">
        <v>365</v>
      </c>
      <c r="G809" s="21">
        <v>8.5234547945205499E-6</v>
      </c>
      <c r="H809" s="21">
        <v>20996.168699999998</v>
      </c>
      <c r="I809" s="21">
        <v>51661.860430000001</v>
      </c>
      <c r="J809" s="21">
        <v>1.6498544039213499E-7</v>
      </c>
      <c r="K809" s="21">
        <v>4.0595286293925399E-7</v>
      </c>
      <c r="L809" s="21">
        <v>15880.80062</v>
      </c>
      <c r="M809" s="21" t="s">
        <v>314</v>
      </c>
      <c r="N809" s="21" t="e">
        <v>#N/A</v>
      </c>
      <c r="O809" s="21">
        <v>20996168.699999999</v>
      </c>
      <c r="P809" s="21">
        <v>51661860.43</v>
      </c>
      <c r="Q809" s="21">
        <v>15880800.619999999</v>
      </c>
    </row>
    <row r="810" spans="1:17" x14ac:dyDescent="0.35">
      <c r="A810" s="21" t="s">
        <v>1177</v>
      </c>
      <c r="B810" s="21">
        <v>2021</v>
      </c>
      <c r="C810" s="21">
        <v>110000487447</v>
      </c>
      <c r="D810" s="21" t="s">
        <v>823</v>
      </c>
      <c r="E810" s="21" t="s">
        <v>140</v>
      </c>
      <c r="F810" s="21">
        <v>365</v>
      </c>
      <c r="G810" s="21">
        <v>4.9090328767123303E-6</v>
      </c>
      <c r="H810" s="21">
        <v>20996.168699999998</v>
      </c>
      <c r="I810" s="21">
        <v>51661.860430000001</v>
      </c>
      <c r="J810" s="21">
        <v>9.5022378904915602E-8</v>
      </c>
      <c r="K810" s="21">
        <v>2.3380612657738499E-7</v>
      </c>
      <c r="L810" s="21">
        <v>15880.80062</v>
      </c>
      <c r="M810" s="21" t="s">
        <v>314</v>
      </c>
      <c r="N810" s="21" t="e">
        <v>#N/A</v>
      </c>
      <c r="O810" s="21">
        <v>20996168.699999999</v>
      </c>
      <c r="P810" s="21">
        <v>51661860.43</v>
      </c>
      <c r="Q810" s="21">
        <v>15880800.619999999</v>
      </c>
    </row>
    <row r="811" spans="1:17" x14ac:dyDescent="0.35">
      <c r="A811" s="21" t="s">
        <v>1177</v>
      </c>
      <c r="B811" s="21">
        <v>2022</v>
      </c>
      <c r="C811" s="21">
        <v>110000487447</v>
      </c>
      <c r="D811" s="21" t="s">
        <v>823</v>
      </c>
      <c r="E811" s="21" t="s">
        <v>140</v>
      </c>
      <c r="F811" s="21">
        <v>365</v>
      </c>
      <c r="G811" s="21">
        <v>4.1853095890411001E-6</v>
      </c>
      <c r="H811" s="21">
        <v>20996.168699999998</v>
      </c>
      <c r="I811" s="21">
        <v>51661.860430000001</v>
      </c>
      <c r="J811" s="21">
        <v>8.1013528243181301E-8</v>
      </c>
      <c r="K811" s="21">
        <v>1.9933682420074599E-7</v>
      </c>
      <c r="L811" s="21">
        <v>15880.80062</v>
      </c>
      <c r="M811" s="21" t="s">
        <v>314</v>
      </c>
      <c r="N811" s="21" t="e">
        <v>#N/A</v>
      </c>
      <c r="O811" s="21">
        <v>20996168.699999999</v>
      </c>
      <c r="P811" s="21">
        <v>51661860.43</v>
      </c>
      <c r="Q811" s="21">
        <v>15880800.619999999</v>
      </c>
    </row>
    <row r="812" spans="1:17" x14ac:dyDescent="0.35">
      <c r="A812" s="21" t="s">
        <v>1177</v>
      </c>
      <c r="B812" s="21">
        <v>2023</v>
      </c>
      <c r="C812" s="21">
        <v>110000487447</v>
      </c>
      <c r="D812" s="21" t="s">
        <v>823</v>
      </c>
      <c r="E812" s="21" t="s">
        <v>140</v>
      </c>
      <c r="F812" s="21">
        <v>365</v>
      </c>
      <c r="G812" s="21">
        <v>3.3171589041095902E-6</v>
      </c>
      <c r="H812" s="21">
        <v>20996.168699999998</v>
      </c>
      <c r="I812" s="21">
        <v>51661.860430000001</v>
      </c>
      <c r="J812" s="21">
        <v>6.4209048541800394E-8</v>
      </c>
      <c r="K812" s="21">
        <v>1.5798877173765499E-7</v>
      </c>
      <c r="L812" s="21">
        <v>15880.80062</v>
      </c>
      <c r="M812" s="21" t="s">
        <v>314</v>
      </c>
      <c r="N812" s="21" t="e">
        <v>#N/A</v>
      </c>
      <c r="O812" s="21">
        <v>20996168.699999999</v>
      </c>
      <c r="P812" s="21">
        <v>51661860.43</v>
      </c>
      <c r="Q812" s="21">
        <v>15880800.619999999</v>
      </c>
    </row>
    <row r="813" spans="1:17" x14ac:dyDescent="0.35">
      <c r="A813" s="21" t="s">
        <v>1177</v>
      </c>
      <c r="B813" s="21">
        <v>2019</v>
      </c>
      <c r="C813" s="21">
        <v>110000701973</v>
      </c>
      <c r="D813" s="21" t="s">
        <v>814</v>
      </c>
      <c r="E813" s="21" t="s">
        <v>815</v>
      </c>
      <c r="F813" s="21">
        <v>365</v>
      </c>
      <c r="G813" s="21">
        <v>7.1790561643835595E-5</v>
      </c>
      <c r="H813" s="21">
        <v>9029.0220050000007</v>
      </c>
      <c r="I813" s="21">
        <v>17848.807260000001</v>
      </c>
      <c r="J813" s="21">
        <v>4.0221489648062696E-6</v>
      </c>
      <c r="K813" s="21">
        <v>7.9510894539940395E-6</v>
      </c>
      <c r="L813" s="21">
        <v>6629.3702380000004</v>
      </c>
      <c r="M813" s="21" t="s">
        <v>314</v>
      </c>
      <c r="N813" s="21" t="e">
        <v>#N/A</v>
      </c>
      <c r="O813" s="21">
        <v>9029022.0050000008</v>
      </c>
      <c r="P813" s="21">
        <v>17848807.260000002</v>
      </c>
      <c r="Q813" s="21">
        <v>6629370.2379999999</v>
      </c>
    </row>
    <row r="814" spans="1:17" x14ac:dyDescent="0.35">
      <c r="A814" s="21" t="s">
        <v>1177</v>
      </c>
      <c r="B814" s="21">
        <v>2020</v>
      </c>
      <c r="C814" s="21">
        <v>110000701973</v>
      </c>
      <c r="D814" s="21" t="s">
        <v>814</v>
      </c>
      <c r="E814" s="21" t="s">
        <v>815</v>
      </c>
      <c r="F814" s="21">
        <v>365</v>
      </c>
      <c r="G814" s="21">
        <v>5.6930547945205497E-5</v>
      </c>
      <c r="H814" s="21">
        <v>9029.0220050000007</v>
      </c>
      <c r="I814" s="21">
        <v>17848.807260000001</v>
      </c>
      <c r="J814" s="21">
        <v>3.1895995690865798E-6</v>
      </c>
      <c r="K814" s="21">
        <v>6.30528399572834E-6</v>
      </c>
      <c r="L814" s="21">
        <v>6629.3702380000004</v>
      </c>
      <c r="M814" s="21" t="s">
        <v>314</v>
      </c>
      <c r="N814" s="21" t="e">
        <v>#N/A</v>
      </c>
      <c r="O814" s="21">
        <v>9029022.0050000008</v>
      </c>
      <c r="P814" s="21">
        <v>17848807.260000002</v>
      </c>
      <c r="Q814" s="21">
        <v>6629370.2379999999</v>
      </c>
    </row>
    <row r="815" spans="1:17" x14ac:dyDescent="0.35">
      <c r="A815" s="21" t="s">
        <v>1177</v>
      </c>
      <c r="B815" s="21">
        <v>2021</v>
      </c>
      <c r="C815" s="21">
        <v>110000701973</v>
      </c>
      <c r="D815" s="21" t="s">
        <v>814</v>
      </c>
      <c r="E815" s="21" t="s">
        <v>815</v>
      </c>
      <c r="F815" s="21">
        <v>365</v>
      </c>
      <c r="G815" s="21">
        <v>5.6329095890410997E-5</v>
      </c>
      <c r="H815" s="21">
        <v>9029.0220050000007</v>
      </c>
      <c r="I815" s="21">
        <v>17848.807260000001</v>
      </c>
      <c r="J815" s="21">
        <v>3.1559025244587098E-6</v>
      </c>
      <c r="K815" s="21">
        <v>6.23867079504487E-6</v>
      </c>
      <c r="L815" s="21">
        <v>6629.3702380000004</v>
      </c>
      <c r="M815" s="21" t="s">
        <v>314</v>
      </c>
      <c r="N815" s="21" t="e">
        <v>#N/A</v>
      </c>
      <c r="O815" s="21">
        <v>9029022.0050000008</v>
      </c>
      <c r="P815" s="21">
        <v>17848807.260000002</v>
      </c>
      <c r="Q815" s="21">
        <v>6629370.2379999999</v>
      </c>
    </row>
    <row r="816" spans="1:17" x14ac:dyDescent="0.35">
      <c r="A816" s="21" t="s">
        <v>1177</v>
      </c>
      <c r="B816" s="21">
        <v>2022</v>
      </c>
      <c r="C816" s="21">
        <v>110000701973</v>
      </c>
      <c r="D816" s="21" t="s">
        <v>814</v>
      </c>
      <c r="E816" s="21" t="s">
        <v>815</v>
      </c>
      <c r="F816" s="21">
        <v>365</v>
      </c>
      <c r="G816" s="21">
        <v>7.0883200000000006E-5</v>
      </c>
      <c r="H816" s="21">
        <v>9029.0220050000007</v>
      </c>
      <c r="I816" s="21">
        <v>17848.807260000001</v>
      </c>
      <c r="J816" s="21">
        <v>3.9713129828485799E-6</v>
      </c>
      <c r="K816" s="21">
        <v>7.8505955529565694E-6</v>
      </c>
      <c r="L816" s="21">
        <v>6629.3702380000004</v>
      </c>
      <c r="M816" s="21" t="s">
        <v>314</v>
      </c>
      <c r="N816" s="21" t="e">
        <v>#N/A</v>
      </c>
      <c r="O816" s="21">
        <v>9029022.0050000008</v>
      </c>
      <c r="P816" s="21">
        <v>17848807.260000002</v>
      </c>
      <c r="Q816" s="21">
        <v>6629370.2379999999</v>
      </c>
    </row>
    <row r="817" spans="1:17" x14ac:dyDescent="0.35">
      <c r="A817" s="21" t="s">
        <v>1177</v>
      </c>
      <c r="B817" s="21">
        <v>2023</v>
      </c>
      <c r="C817" s="21">
        <v>110000701973</v>
      </c>
      <c r="D817" s="21" t="s">
        <v>814</v>
      </c>
      <c r="E817" s="21" t="s">
        <v>815</v>
      </c>
      <c r="F817" s="21">
        <v>365</v>
      </c>
      <c r="G817" s="21">
        <v>3.82181315068493E-5</v>
      </c>
      <c r="H817" s="21">
        <v>9029.0220050000007</v>
      </c>
      <c r="I817" s="21">
        <v>17848.807260000001</v>
      </c>
      <c r="J817" s="21">
        <v>2.1412148694382502E-6</v>
      </c>
      <c r="K817" s="21">
        <v>4.2328096537681798E-6</v>
      </c>
      <c r="L817" s="21">
        <v>6629.3702380000004</v>
      </c>
      <c r="M817" s="21" t="s">
        <v>314</v>
      </c>
      <c r="N817" s="21" t="e">
        <v>#N/A</v>
      </c>
      <c r="O817" s="21">
        <v>9029022.0050000008</v>
      </c>
      <c r="P817" s="21">
        <v>17848807.260000002</v>
      </c>
      <c r="Q817" s="21">
        <v>6629370.2379999999</v>
      </c>
    </row>
    <row r="818" spans="1:17" x14ac:dyDescent="0.35">
      <c r="A818" s="21" t="s">
        <v>1177</v>
      </c>
      <c r="B818" s="21">
        <v>2022</v>
      </c>
      <c r="C818" s="21">
        <v>110000329038</v>
      </c>
      <c r="D818" s="21" t="s">
        <v>506</v>
      </c>
      <c r="E818" s="21" t="s">
        <v>339</v>
      </c>
      <c r="F818" s="21">
        <v>365</v>
      </c>
      <c r="G818" s="21">
        <v>1.8657534246575301E-5</v>
      </c>
      <c r="H818" s="21">
        <v>0.58594544100000001</v>
      </c>
      <c r="I818" s="21">
        <v>0.58594544100000001</v>
      </c>
      <c r="J818" s="21">
        <v>3.1841759999999997E-2</v>
      </c>
      <c r="K818" s="21">
        <v>3.1841759999999997E-2</v>
      </c>
      <c r="L818" s="21">
        <v>0.58594544100000001</v>
      </c>
      <c r="M818" s="21" t="s">
        <v>314</v>
      </c>
      <c r="N818" s="21" t="e">
        <v>#N/A</v>
      </c>
      <c r="O818" s="21">
        <v>585.94544099999996</v>
      </c>
      <c r="P818" s="21">
        <v>585.94544099999996</v>
      </c>
      <c r="Q818" s="21">
        <v>585.94544099999996</v>
      </c>
    </row>
    <row r="819" spans="1:17" x14ac:dyDescent="0.35">
      <c r="A819" s="21" t="s">
        <v>1177</v>
      </c>
      <c r="B819" s="21">
        <v>2023</v>
      </c>
      <c r="C819" s="21">
        <v>110000329038</v>
      </c>
      <c r="D819" s="21" t="s">
        <v>506</v>
      </c>
      <c r="E819" s="21" t="s">
        <v>339</v>
      </c>
      <c r="F819" s="21">
        <v>365</v>
      </c>
      <c r="G819" s="21">
        <v>7.7117808219178094E-5</v>
      </c>
      <c r="H819" s="21">
        <v>0.58594544100000001</v>
      </c>
      <c r="I819" s="21">
        <v>0.58594544100000001</v>
      </c>
      <c r="J819" s="21">
        <v>0.131612608995755</v>
      </c>
      <c r="K819" s="21">
        <v>0.131612608995755</v>
      </c>
      <c r="L819" s="21">
        <v>0.58594544100000001</v>
      </c>
      <c r="M819" s="21" t="s">
        <v>314</v>
      </c>
      <c r="N819" s="21" t="e">
        <v>#N/A</v>
      </c>
      <c r="O819" s="21">
        <v>585.94544099999996</v>
      </c>
      <c r="P819" s="21">
        <v>585.94544099999996</v>
      </c>
      <c r="Q819" s="21">
        <v>585.94544099999996</v>
      </c>
    </row>
    <row r="820" spans="1:17" x14ac:dyDescent="0.35">
      <c r="A820" s="21" t="s">
        <v>1177</v>
      </c>
      <c r="B820" s="21">
        <v>2019</v>
      </c>
      <c r="C820" s="21">
        <v>110059344473</v>
      </c>
      <c r="D820" s="21" t="s">
        <v>486</v>
      </c>
      <c r="E820" s="21" t="s">
        <v>141</v>
      </c>
      <c r="F820" s="21">
        <v>365</v>
      </c>
      <c r="G820" s="21">
        <v>1.8159999999999999E-3</v>
      </c>
      <c r="H820" s="21">
        <v>40451.048900000002</v>
      </c>
      <c r="I820" s="21">
        <v>80817.659339999998</v>
      </c>
      <c r="J820" s="21">
        <v>2.24703364936627E-5</v>
      </c>
      <c r="K820" s="21">
        <v>4.4893767884471299E-5</v>
      </c>
      <c r="L820" s="21">
        <v>31310.263719999999</v>
      </c>
      <c r="M820" s="21" t="s">
        <v>314</v>
      </c>
      <c r="N820" s="21" t="e">
        <v>#N/A</v>
      </c>
      <c r="O820" s="21">
        <v>40451048.899999999</v>
      </c>
      <c r="P820" s="21">
        <v>80817659.340000004</v>
      </c>
      <c r="Q820" s="21">
        <v>31310263.719999999</v>
      </c>
    </row>
    <row r="821" spans="1:17" x14ac:dyDescent="0.35">
      <c r="A821" s="21" t="s">
        <v>1177</v>
      </c>
      <c r="B821" s="21">
        <v>2020</v>
      </c>
      <c r="C821" s="21">
        <v>110059344473</v>
      </c>
      <c r="D821" s="21" t="s">
        <v>486</v>
      </c>
      <c r="E821" s="21" t="s">
        <v>141</v>
      </c>
      <c r="F821" s="21">
        <v>365</v>
      </c>
      <c r="G821" s="21">
        <v>1.3619999999999999E-3</v>
      </c>
      <c r="H821" s="21">
        <v>40451.048900000002</v>
      </c>
      <c r="I821" s="21">
        <v>80817.659339999998</v>
      </c>
      <c r="J821" s="21">
        <v>1.6852752370247E-5</v>
      </c>
      <c r="K821" s="21">
        <v>3.3670325913353503E-5</v>
      </c>
      <c r="L821" s="21">
        <v>31310.263719999999</v>
      </c>
      <c r="M821" s="21" t="s">
        <v>314</v>
      </c>
      <c r="N821" s="21" t="e">
        <v>#N/A</v>
      </c>
      <c r="O821" s="21">
        <v>40451048.899999999</v>
      </c>
      <c r="P821" s="21">
        <v>80817659.340000004</v>
      </c>
      <c r="Q821" s="21">
        <v>31310263.719999999</v>
      </c>
    </row>
    <row r="822" spans="1:17" x14ac:dyDescent="0.35">
      <c r="A822" s="21" t="s">
        <v>1177</v>
      </c>
      <c r="B822" s="21">
        <v>2021</v>
      </c>
      <c r="C822" s="21">
        <v>110059344473</v>
      </c>
      <c r="D822" s="21" t="s">
        <v>486</v>
      </c>
      <c r="E822" s="21" t="s">
        <v>141</v>
      </c>
      <c r="F822" s="21">
        <v>365</v>
      </c>
      <c r="G822" s="21">
        <v>1.5889999999999999E-3</v>
      </c>
      <c r="H822" s="21">
        <v>40451.048900000002</v>
      </c>
      <c r="I822" s="21">
        <v>80817.659339999998</v>
      </c>
      <c r="J822" s="21">
        <v>1.9661544431954801E-5</v>
      </c>
      <c r="K822" s="21">
        <v>3.9282046898912401E-5</v>
      </c>
      <c r="L822" s="21">
        <v>31310.263719999999</v>
      </c>
      <c r="M822" s="21" t="s">
        <v>314</v>
      </c>
      <c r="N822" s="21" t="e">
        <v>#N/A</v>
      </c>
      <c r="O822" s="21">
        <v>40451048.899999999</v>
      </c>
      <c r="P822" s="21">
        <v>80817659.340000004</v>
      </c>
      <c r="Q822" s="21">
        <v>31310263.719999999</v>
      </c>
    </row>
    <row r="823" spans="1:17" x14ac:dyDescent="0.35">
      <c r="A823" s="21" t="s">
        <v>1177</v>
      </c>
      <c r="B823" s="21">
        <v>2022</v>
      </c>
      <c r="C823" s="21">
        <v>110059344473</v>
      </c>
      <c r="D823" s="21" t="s">
        <v>486</v>
      </c>
      <c r="E823" s="21" t="s">
        <v>141</v>
      </c>
      <c r="F823" s="21">
        <v>365</v>
      </c>
      <c r="G823" s="21">
        <v>1.8159999999999999E-3</v>
      </c>
      <c r="H823" s="21">
        <v>40451.048900000002</v>
      </c>
      <c r="I823" s="21">
        <v>80817.659339999998</v>
      </c>
      <c r="J823" s="21">
        <v>2.24703364936627E-5</v>
      </c>
      <c r="K823" s="21">
        <v>4.4893767884471299E-5</v>
      </c>
      <c r="L823" s="21">
        <v>31310.263719999999</v>
      </c>
      <c r="M823" s="21" t="s">
        <v>314</v>
      </c>
      <c r="N823" s="21" t="e">
        <v>#N/A</v>
      </c>
      <c r="O823" s="21">
        <v>40451048.899999999</v>
      </c>
      <c r="P823" s="21">
        <v>80817659.340000004</v>
      </c>
      <c r="Q823" s="21">
        <v>31310263.719999999</v>
      </c>
    </row>
    <row r="824" spans="1:17" x14ac:dyDescent="0.35">
      <c r="A824" s="21" t="s">
        <v>1177</v>
      </c>
      <c r="B824" s="21">
        <v>2023</v>
      </c>
      <c r="C824" s="21">
        <v>110059344473</v>
      </c>
      <c r="D824" s="21" t="s">
        <v>486</v>
      </c>
      <c r="E824" s="21" t="s">
        <v>141</v>
      </c>
      <c r="F824" s="21">
        <v>365</v>
      </c>
      <c r="G824" s="21">
        <v>1.8159999999999999E-3</v>
      </c>
      <c r="H824" s="21">
        <v>40451.048900000002</v>
      </c>
      <c r="I824" s="21">
        <v>80817.659339999998</v>
      </c>
      <c r="J824" s="21">
        <v>2.24703364936627E-5</v>
      </c>
      <c r="K824" s="21">
        <v>4.4893767884471299E-5</v>
      </c>
      <c r="L824" s="21">
        <v>31310.263719999999</v>
      </c>
      <c r="M824" s="21" t="s">
        <v>314</v>
      </c>
      <c r="N824" s="21" t="e">
        <v>#N/A</v>
      </c>
      <c r="O824" s="21">
        <v>40451048.899999999</v>
      </c>
      <c r="P824" s="21">
        <v>80817659.340000004</v>
      </c>
      <c r="Q824" s="21">
        <v>31310263.719999999</v>
      </c>
    </row>
    <row r="825" spans="1:17" x14ac:dyDescent="0.35">
      <c r="A825" s="21" t="s">
        <v>1177</v>
      </c>
      <c r="B825" s="21">
        <v>2019</v>
      </c>
      <c r="C825" s="21">
        <v>110000584305</v>
      </c>
      <c r="D825" s="21" t="s">
        <v>761</v>
      </c>
      <c r="E825" s="21" t="s">
        <v>762</v>
      </c>
      <c r="F825" s="21">
        <v>365</v>
      </c>
      <c r="G825" s="21">
        <v>1.98702739726027E-5</v>
      </c>
      <c r="H825" s="21">
        <v>26.706601469999999</v>
      </c>
      <c r="I825" s="21">
        <v>38.892115680000003</v>
      </c>
      <c r="J825" s="21">
        <v>5.1090750979178204E-4</v>
      </c>
      <c r="K825" s="21">
        <v>7.4402106141896701E-4</v>
      </c>
      <c r="L825" s="21">
        <v>15.974549189999999</v>
      </c>
      <c r="M825" s="21" t="s">
        <v>314</v>
      </c>
      <c r="N825" s="21" t="e">
        <v>#N/A</v>
      </c>
      <c r="O825" s="21">
        <v>26706.601470000001</v>
      </c>
      <c r="P825" s="21">
        <v>38892.115680000003</v>
      </c>
      <c r="Q825" s="21">
        <v>15974.54919</v>
      </c>
    </row>
    <row r="826" spans="1:17" x14ac:dyDescent="0.35">
      <c r="A826" s="21" t="s">
        <v>1177</v>
      </c>
      <c r="B826" s="21">
        <v>2020</v>
      </c>
      <c r="C826" s="21">
        <v>110000584305</v>
      </c>
      <c r="D826" s="21" t="s">
        <v>761</v>
      </c>
      <c r="E826" s="21" t="s">
        <v>762</v>
      </c>
      <c r="F826" s="21">
        <v>365</v>
      </c>
      <c r="G826" s="21">
        <v>1.6437287671232899E-5</v>
      </c>
      <c r="H826" s="21">
        <v>26.706601469999999</v>
      </c>
      <c r="I826" s="21">
        <v>38.892115680000003</v>
      </c>
      <c r="J826" s="21">
        <v>4.2263804331132401E-4</v>
      </c>
      <c r="K826" s="21">
        <v>6.1547657756817796E-4</v>
      </c>
      <c r="L826" s="21">
        <v>15.974549189999999</v>
      </c>
      <c r="M826" s="21" t="s">
        <v>314</v>
      </c>
      <c r="N826" s="21" t="e">
        <v>#N/A</v>
      </c>
      <c r="O826" s="21">
        <v>26706.601470000001</v>
      </c>
      <c r="P826" s="21">
        <v>38892.115680000003</v>
      </c>
      <c r="Q826" s="21">
        <v>15974.54919</v>
      </c>
    </row>
    <row r="827" spans="1:17" x14ac:dyDescent="0.35">
      <c r="A827" s="21" t="s">
        <v>1177</v>
      </c>
      <c r="B827" s="21">
        <v>2021</v>
      </c>
      <c r="C827" s="21">
        <v>110000584305</v>
      </c>
      <c r="D827" s="21" t="s">
        <v>761</v>
      </c>
      <c r="E827" s="21" t="s">
        <v>762</v>
      </c>
      <c r="F827" s="21">
        <v>365</v>
      </c>
      <c r="G827" s="21">
        <v>1.59148767123288E-5</v>
      </c>
      <c r="H827" s="21">
        <v>26.706601469999999</v>
      </c>
      <c r="I827" s="21">
        <v>38.892115680000003</v>
      </c>
      <c r="J827" s="21">
        <v>4.09205733194733E-4</v>
      </c>
      <c r="K827" s="21">
        <v>5.9591546046044996E-4</v>
      </c>
      <c r="L827" s="21">
        <v>15.974549189999999</v>
      </c>
      <c r="M827" s="21" t="s">
        <v>314</v>
      </c>
      <c r="N827" s="21" t="e">
        <v>#N/A</v>
      </c>
      <c r="O827" s="21">
        <v>26706.601470000001</v>
      </c>
      <c r="P827" s="21">
        <v>38892.115680000003</v>
      </c>
      <c r="Q827" s="21">
        <v>15974.54919</v>
      </c>
    </row>
    <row r="828" spans="1:17" x14ac:dyDescent="0.35">
      <c r="A828" s="21" t="s">
        <v>1177</v>
      </c>
      <c r="B828" s="21">
        <v>2022</v>
      </c>
      <c r="C828" s="21">
        <v>110000584305</v>
      </c>
      <c r="D828" s="21" t="s">
        <v>761</v>
      </c>
      <c r="E828" s="21" t="s">
        <v>762</v>
      </c>
      <c r="F828" s="21">
        <v>365</v>
      </c>
      <c r="G828" s="21">
        <v>2.1555671232876701E-5</v>
      </c>
      <c r="H828" s="21">
        <v>26.706601469999999</v>
      </c>
      <c r="I828" s="21">
        <v>38.892115680000003</v>
      </c>
      <c r="J828" s="21">
        <v>5.5424270076316704E-4</v>
      </c>
      <c r="K828" s="21">
        <v>8.0712895113556804E-4</v>
      </c>
      <c r="L828" s="21">
        <v>15.974549189999999</v>
      </c>
      <c r="M828" s="21" t="s">
        <v>314</v>
      </c>
      <c r="N828" s="21" t="e">
        <v>#N/A</v>
      </c>
      <c r="O828" s="21">
        <v>26706.601470000001</v>
      </c>
      <c r="P828" s="21">
        <v>38892.115680000003</v>
      </c>
      <c r="Q828" s="21">
        <v>15974.54919</v>
      </c>
    </row>
    <row r="829" spans="1:17" x14ac:dyDescent="0.35">
      <c r="A829" s="21" t="s">
        <v>1177</v>
      </c>
      <c r="B829" s="21">
        <v>2023</v>
      </c>
      <c r="C829" s="21">
        <v>110000584305</v>
      </c>
      <c r="D829" s="21" t="s">
        <v>761</v>
      </c>
      <c r="E829" s="21" t="s">
        <v>762</v>
      </c>
      <c r="F829" s="21">
        <v>365</v>
      </c>
      <c r="G829" s="21">
        <v>1.9845397260274E-5</v>
      </c>
      <c r="H829" s="21">
        <v>26.706601469999999</v>
      </c>
      <c r="I829" s="21">
        <v>38.892115680000003</v>
      </c>
      <c r="J829" s="21">
        <v>5.1026787597670698E-4</v>
      </c>
      <c r="K829" s="21">
        <v>7.4308957965193198E-4</v>
      </c>
      <c r="L829" s="21">
        <v>15.974549189999999</v>
      </c>
      <c r="M829" s="21" t="s">
        <v>314</v>
      </c>
      <c r="N829" s="21" t="e">
        <v>#N/A</v>
      </c>
      <c r="O829" s="21">
        <v>26706.601470000001</v>
      </c>
      <c r="P829" s="21">
        <v>38892.115680000003</v>
      </c>
      <c r="Q829" s="21">
        <v>15974.54919</v>
      </c>
    </row>
    <row r="830" spans="1:17" x14ac:dyDescent="0.35">
      <c r="A830" s="21" t="s">
        <v>1177</v>
      </c>
      <c r="B830" s="21">
        <v>2019</v>
      </c>
      <c r="C830" s="21">
        <v>110064634686</v>
      </c>
      <c r="D830" s="21" t="s">
        <v>143</v>
      </c>
      <c r="E830" s="21" t="s">
        <v>142</v>
      </c>
      <c r="F830" s="21">
        <v>365</v>
      </c>
      <c r="G830" s="21">
        <v>2.27124383561644E-4</v>
      </c>
      <c r="H830" s="21">
        <v>28.38141809</v>
      </c>
      <c r="I830" s="21">
        <v>42.8497263</v>
      </c>
      <c r="J830" s="21">
        <v>5.3004860000000001E-3</v>
      </c>
      <c r="K830" s="21">
        <v>8.0025730000000007E-3</v>
      </c>
      <c r="L830" s="21">
        <v>17.012725750000001</v>
      </c>
      <c r="M830" s="21" t="s">
        <v>314</v>
      </c>
      <c r="N830" s="21" t="e">
        <v>#N/A</v>
      </c>
      <c r="O830" s="21">
        <v>28381.418089999999</v>
      </c>
      <c r="P830" s="21">
        <v>42849.726300000002</v>
      </c>
      <c r="Q830" s="21">
        <v>17012.725750000001</v>
      </c>
    </row>
    <row r="831" spans="1:17" x14ac:dyDescent="0.35">
      <c r="A831" s="21" t="s">
        <v>1177</v>
      </c>
      <c r="B831" s="21">
        <v>2020</v>
      </c>
      <c r="C831" s="21">
        <v>110064634686</v>
      </c>
      <c r="D831" s="21" t="s">
        <v>143</v>
      </c>
      <c r="E831" s="21" t="s">
        <v>142</v>
      </c>
      <c r="F831" s="21">
        <v>365</v>
      </c>
      <c r="G831" s="21">
        <v>2.32721643835616E-4</v>
      </c>
      <c r="H831" s="21">
        <v>28.38141809</v>
      </c>
      <c r="I831" s="21">
        <v>42.8497263</v>
      </c>
      <c r="J831" s="21">
        <v>5.4311120000000001E-3</v>
      </c>
      <c r="K831" s="21">
        <v>8.1997890000000007E-3</v>
      </c>
      <c r="L831" s="21">
        <v>17.012725750000001</v>
      </c>
      <c r="M831" s="21" t="s">
        <v>314</v>
      </c>
      <c r="N831" s="21" t="e">
        <v>#N/A</v>
      </c>
      <c r="O831" s="21">
        <v>28381.418089999999</v>
      </c>
      <c r="P831" s="21">
        <v>42849.726300000002</v>
      </c>
      <c r="Q831" s="21">
        <v>17012.725750000001</v>
      </c>
    </row>
    <row r="832" spans="1:17" x14ac:dyDescent="0.35">
      <c r="A832" s="21" t="s">
        <v>1177</v>
      </c>
      <c r="B832" s="21">
        <v>2021</v>
      </c>
      <c r="C832" s="21">
        <v>110064634686</v>
      </c>
      <c r="D832" s="21" t="s">
        <v>143</v>
      </c>
      <c r="E832" s="21" t="s">
        <v>142</v>
      </c>
      <c r="F832" s="21">
        <v>365</v>
      </c>
      <c r="G832" s="21">
        <v>2.51441369863014E-4</v>
      </c>
      <c r="H832" s="21">
        <v>28.38141809</v>
      </c>
      <c r="I832" s="21">
        <v>42.8497263</v>
      </c>
      <c r="J832" s="21">
        <v>5.8679810000000004E-3</v>
      </c>
      <c r="K832" s="21">
        <v>8.8593660000000005E-3</v>
      </c>
      <c r="L832" s="21">
        <v>17.012725750000001</v>
      </c>
      <c r="M832" s="21" t="s">
        <v>314</v>
      </c>
      <c r="N832" s="21" t="e">
        <v>#N/A</v>
      </c>
      <c r="O832" s="21">
        <v>28381.418089999999</v>
      </c>
      <c r="P832" s="21">
        <v>42849.726300000002</v>
      </c>
      <c r="Q832" s="21">
        <v>17012.725750000001</v>
      </c>
    </row>
    <row r="833" spans="1:17" x14ac:dyDescent="0.35">
      <c r="A833" s="21" t="s">
        <v>1177</v>
      </c>
      <c r="B833" s="21">
        <v>2022</v>
      </c>
      <c r="C833" s="21">
        <v>110064634686</v>
      </c>
      <c r="D833" s="21" t="s">
        <v>143</v>
      </c>
      <c r="E833" s="21" t="s">
        <v>142</v>
      </c>
      <c r="F833" s="21">
        <v>365</v>
      </c>
      <c r="G833" s="21">
        <v>2.2494767123287701E-4</v>
      </c>
      <c r="H833" s="21">
        <v>28.38141809</v>
      </c>
      <c r="I833" s="21">
        <v>42.8497263</v>
      </c>
      <c r="J833" s="21">
        <v>5.2496870000000003E-3</v>
      </c>
      <c r="K833" s="21">
        <v>7.9258780000000008E-3</v>
      </c>
      <c r="L833" s="21">
        <v>17.012725750000001</v>
      </c>
      <c r="M833" s="21" t="s">
        <v>314</v>
      </c>
      <c r="N833" s="21" t="e">
        <v>#N/A</v>
      </c>
      <c r="O833" s="21">
        <v>28381.418089999999</v>
      </c>
      <c r="P833" s="21">
        <v>42849.726300000002</v>
      </c>
      <c r="Q833" s="21">
        <v>17012.725750000001</v>
      </c>
    </row>
    <row r="834" spans="1:17" x14ac:dyDescent="0.35">
      <c r="A834" s="21" t="s">
        <v>1177</v>
      </c>
      <c r="B834" s="21">
        <v>2023</v>
      </c>
      <c r="C834" s="21">
        <v>110064634686</v>
      </c>
      <c r="D834" s="21" t="s">
        <v>143</v>
      </c>
      <c r="E834" s="21" t="s">
        <v>142</v>
      </c>
      <c r="F834" s="21">
        <v>365</v>
      </c>
      <c r="G834" s="21">
        <v>2.8633095890410998E-4</v>
      </c>
      <c r="H834" s="21">
        <v>28.38141809</v>
      </c>
      <c r="I834" s="21">
        <v>42.8497263</v>
      </c>
      <c r="J834" s="21">
        <v>6.6822119999999999E-3</v>
      </c>
      <c r="K834" s="21">
        <v>1.0088677000000001E-2</v>
      </c>
      <c r="L834" s="21">
        <v>17.012725750000001</v>
      </c>
      <c r="M834" s="21" t="s">
        <v>314</v>
      </c>
      <c r="N834" s="21" t="e">
        <v>#N/A</v>
      </c>
      <c r="O834" s="21">
        <v>28381.418089999999</v>
      </c>
      <c r="P834" s="21">
        <v>42849.726300000002</v>
      </c>
      <c r="Q834" s="21">
        <v>17012.725750000001</v>
      </c>
    </row>
    <row r="835" spans="1:17" x14ac:dyDescent="0.35">
      <c r="A835" s="21" t="s">
        <v>1174</v>
      </c>
      <c r="B835" s="21">
        <v>2019</v>
      </c>
      <c r="C835" s="21">
        <v>110000817439</v>
      </c>
      <c r="D835" s="21" t="s">
        <v>605</v>
      </c>
      <c r="E835" s="21" t="s">
        <v>606</v>
      </c>
      <c r="F835" s="21">
        <v>365</v>
      </c>
      <c r="G835" s="21">
        <v>3.8621095890410998E-4</v>
      </c>
      <c r="H835" s="21">
        <v>0.107579462</v>
      </c>
      <c r="I835" s="21">
        <v>8.1227273000000003E-2</v>
      </c>
      <c r="J835" s="21">
        <v>4.7546956170000003</v>
      </c>
      <c r="K835" s="21">
        <v>3.5900064168763901</v>
      </c>
      <c r="L835" s="21">
        <v>5.2995530999999999E-2</v>
      </c>
      <c r="M835" s="21" t="s">
        <v>314</v>
      </c>
      <c r="N835" s="21" t="e">
        <v>#N/A</v>
      </c>
      <c r="O835" s="21">
        <v>107.57946200000001</v>
      </c>
      <c r="P835" s="21">
        <v>81.227272999999997</v>
      </c>
      <c r="Q835" s="21">
        <v>52.995531</v>
      </c>
    </row>
    <row r="836" spans="1:17" x14ac:dyDescent="0.35">
      <c r="A836" s="21" t="s">
        <v>1174</v>
      </c>
      <c r="B836" s="21">
        <v>2020</v>
      </c>
      <c r="C836" s="21">
        <v>110000817439</v>
      </c>
      <c r="D836" s="21" t="s">
        <v>605</v>
      </c>
      <c r="E836" s="21" t="s">
        <v>606</v>
      </c>
      <c r="F836" s="21">
        <v>365</v>
      </c>
      <c r="G836" s="21">
        <v>3.9678356164383598E-4</v>
      </c>
      <c r="H836" s="21">
        <v>0.107579462</v>
      </c>
      <c r="I836" s="21">
        <v>8.1227273000000003E-2</v>
      </c>
      <c r="J836" s="21">
        <v>4.8848563660000002</v>
      </c>
      <c r="K836" s="21">
        <v>3.6882835649999999</v>
      </c>
      <c r="L836" s="21">
        <v>5.2995530999999999E-2</v>
      </c>
      <c r="M836" s="21" t="s">
        <v>314</v>
      </c>
      <c r="N836" s="21" t="e">
        <v>#N/A</v>
      </c>
      <c r="O836" s="21">
        <v>107.57946200000001</v>
      </c>
      <c r="P836" s="21">
        <v>81.227272999999997</v>
      </c>
      <c r="Q836" s="21">
        <v>52.995531</v>
      </c>
    </row>
    <row r="837" spans="1:17" x14ac:dyDescent="0.35">
      <c r="A837" s="21" t="s">
        <v>1174</v>
      </c>
      <c r="B837" s="21">
        <v>2021</v>
      </c>
      <c r="C837" s="21">
        <v>110000817439</v>
      </c>
      <c r="D837" s="21" t="s">
        <v>605</v>
      </c>
      <c r="E837" s="21" t="s">
        <v>606</v>
      </c>
      <c r="F837" s="21">
        <v>365</v>
      </c>
      <c r="G837" s="21">
        <v>1.7021890410958901E-4</v>
      </c>
      <c r="H837" s="21">
        <v>0.107579462</v>
      </c>
      <c r="I837" s="21">
        <v>8.1227273000000003E-2</v>
      </c>
      <c r="J837" s="21">
        <v>2.09558806817987</v>
      </c>
      <c r="K837" s="21">
        <v>1.5822620874381099</v>
      </c>
      <c r="L837" s="21">
        <v>5.2995530999999999E-2</v>
      </c>
      <c r="M837" s="21" t="s">
        <v>314</v>
      </c>
      <c r="N837" s="21" t="e">
        <v>#N/A</v>
      </c>
      <c r="O837" s="21">
        <v>107.57946200000001</v>
      </c>
      <c r="P837" s="21">
        <v>81.227272999999997</v>
      </c>
      <c r="Q837" s="21">
        <v>52.995531</v>
      </c>
    </row>
    <row r="838" spans="1:17" x14ac:dyDescent="0.35">
      <c r="A838" s="21" t="s">
        <v>1177</v>
      </c>
      <c r="B838" s="21">
        <v>2019</v>
      </c>
      <c r="C838" s="21">
        <v>110000772628</v>
      </c>
      <c r="D838" s="21" t="s">
        <v>682</v>
      </c>
      <c r="E838" s="21" t="s">
        <v>683</v>
      </c>
      <c r="F838" s="21">
        <v>365</v>
      </c>
      <c r="G838" s="21">
        <v>2.2709999999999999E-4</v>
      </c>
      <c r="H838" s="21">
        <v>8.3105134469999999</v>
      </c>
      <c r="I838" s="21">
        <v>10.83879963</v>
      </c>
      <c r="J838" s="21">
        <v>2.0952505E-2</v>
      </c>
      <c r="K838" s="21">
        <v>2.7326831422429199E-2</v>
      </c>
      <c r="L838" s="21">
        <v>4.7708061109999997</v>
      </c>
      <c r="M838" s="21" t="s">
        <v>314</v>
      </c>
      <c r="N838" s="21" t="e">
        <v>#N/A</v>
      </c>
      <c r="O838" s="21">
        <v>8310.5134469999994</v>
      </c>
      <c r="P838" s="21">
        <v>10838.79963</v>
      </c>
      <c r="Q838" s="21">
        <v>4770.8061109999999</v>
      </c>
    </row>
    <row r="839" spans="1:17" x14ac:dyDescent="0.35">
      <c r="A839" s="21" t="s">
        <v>1177</v>
      </c>
      <c r="B839" s="21">
        <v>2020</v>
      </c>
      <c r="C839" s="21">
        <v>110000772628</v>
      </c>
      <c r="D839" s="21" t="s">
        <v>682</v>
      </c>
      <c r="E839" s="21" t="s">
        <v>683</v>
      </c>
      <c r="F839" s="21">
        <v>365</v>
      </c>
      <c r="G839" s="21">
        <v>2.2709999999999999E-4</v>
      </c>
      <c r="H839" s="21">
        <v>8.3105134469999999</v>
      </c>
      <c r="I839" s="21">
        <v>10.83879963</v>
      </c>
      <c r="J839" s="21">
        <v>2.0952505E-2</v>
      </c>
      <c r="K839" s="21">
        <v>2.7326831422429199E-2</v>
      </c>
      <c r="L839" s="21">
        <v>4.7708061109999997</v>
      </c>
      <c r="M839" s="21" t="s">
        <v>314</v>
      </c>
      <c r="N839" s="21" t="e">
        <v>#N/A</v>
      </c>
      <c r="O839" s="21">
        <v>8310.5134469999994</v>
      </c>
      <c r="P839" s="21">
        <v>10838.79963</v>
      </c>
      <c r="Q839" s="21">
        <v>4770.8061109999999</v>
      </c>
    </row>
    <row r="840" spans="1:17" x14ac:dyDescent="0.35">
      <c r="A840" s="21" t="s">
        <v>1177</v>
      </c>
      <c r="B840" s="21">
        <v>2021</v>
      </c>
      <c r="C840" s="21">
        <v>110000772628</v>
      </c>
      <c r="D840" s="21" t="s">
        <v>682</v>
      </c>
      <c r="E840" s="21" t="s">
        <v>683</v>
      </c>
      <c r="F840" s="21">
        <v>365</v>
      </c>
      <c r="G840" s="21">
        <v>2.2709999999999999E-4</v>
      </c>
      <c r="H840" s="21">
        <v>8.3105134469999999</v>
      </c>
      <c r="I840" s="21">
        <v>10.83879963</v>
      </c>
      <c r="J840" s="21">
        <v>2.0952505E-2</v>
      </c>
      <c r="K840" s="21">
        <v>2.7326831422429199E-2</v>
      </c>
      <c r="L840" s="21">
        <v>4.7708061109999997</v>
      </c>
      <c r="M840" s="21" t="s">
        <v>314</v>
      </c>
      <c r="N840" s="21" t="e">
        <v>#N/A</v>
      </c>
      <c r="O840" s="21">
        <v>8310.5134469999994</v>
      </c>
      <c r="P840" s="21">
        <v>10838.79963</v>
      </c>
      <c r="Q840" s="21">
        <v>4770.8061109999999</v>
      </c>
    </row>
    <row r="841" spans="1:17" x14ac:dyDescent="0.35">
      <c r="A841" s="21" t="s">
        <v>1177</v>
      </c>
      <c r="B841" s="21">
        <v>2022</v>
      </c>
      <c r="C841" s="21">
        <v>110000772628</v>
      </c>
      <c r="D841" s="21" t="s">
        <v>682</v>
      </c>
      <c r="E841" s="21" t="s">
        <v>683</v>
      </c>
      <c r="F841" s="21">
        <v>365</v>
      </c>
      <c r="G841" s="21">
        <v>2.8496383561643803E-4</v>
      </c>
      <c r="H841" s="21">
        <v>8.3105134469999999</v>
      </c>
      <c r="I841" s="21">
        <v>10.83879963</v>
      </c>
      <c r="J841" s="21">
        <v>2.62910880673267E-2</v>
      </c>
      <c r="K841" s="21">
        <v>3.4289557999999998E-2</v>
      </c>
      <c r="L841" s="21">
        <v>4.7708061109999997</v>
      </c>
      <c r="M841" s="21" t="s">
        <v>314</v>
      </c>
      <c r="N841" s="21" t="e">
        <v>#N/A</v>
      </c>
      <c r="O841" s="21">
        <v>8310.5134469999994</v>
      </c>
      <c r="P841" s="21">
        <v>10838.79963</v>
      </c>
      <c r="Q841" s="21">
        <v>4770.8061109999999</v>
      </c>
    </row>
    <row r="842" spans="1:17" x14ac:dyDescent="0.35">
      <c r="A842" s="21" t="s">
        <v>1177</v>
      </c>
      <c r="B842" s="21">
        <v>2023</v>
      </c>
      <c r="C842" s="21">
        <v>110000772628</v>
      </c>
      <c r="D842" s="21" t="s">
        <v>682</v>
      </c>
      <c r="E842" s="21" t="s">
        <v>683</v>
      </c>
      <c r="F842" s="21">
        <v>365</v>
      </c>
      <c r="G842" s="21">
        <v>4.5419999999999998E-4</v>
      </c>
      <c r="H842" s="21">
        <v>8.3105134469999999</v>
      </c>
      <c r="I842" s="21">
        <v>10.83879963</v>
      </c>
      <c r="J842" s="21">
        <v>4.1905009E-2</v>
      </c>
      <c r="K842" s="21">
        <v>5.4653662844858397E-2</v>
      </c>
      <c r="L842" s="21">
        <v>4.7708061109999997</v>
      </c>
      <c r="M842" s="21" t="s">
        <v>314</v>
      </c>
      <c r="N842" s="21" t="e">
        <v>#N/A</v>
      </c>
      <c r="O842" s="21">
        <v>8310.5134469999994</v>
      </c>
      <c r="P842" s="21">
        <v>10838.79963</v>
      </c>
      <c r="Q842" s="21">
        <v>4770.8061109999999</v>
      </c>
    </row>
    <row r="843" spans="1:17" x14ac:dyDescent="0.35">
      <c r="A843" s="21" t="s">
        <v>1177</v>
      </c>
      <c r="B843" s="21">
        <v>2019</v>
      </c>
      <c r="C843" s="21">
        <v>110071151044</v>
      </c>
      <c r="D843" s="21" t="s">
        <v>540</v>
      </c>
      <c r="E843" s="21" t="s">
        <v>197</v>
      </c>
      <c r="F843" s="21">
        <v>365</v>
      </c>
      <c r="G843" s="21">
        <v>1.54339342465753E-5</v>
      </c>
      <c r="H843" s="21">
        <v>1.694376528</v>
      </c>
      <c r="I843" s="21">
        <v>1.8045304719999999</v>
      </c>
      <c r="J843" s="21">
        <v>8.552881E-3</v>
      </c>
      <c r="K843" s="21">
        <v>9.1089159999999999E-3</v>
      </c>
      <c r="L843" s="21">
        <v>0.91973790600000005</v>
      </c>
      <c r="M843" s="21" t="s">
        <v>314</v>
      </c>
      <c r="N843" s="21" t="e">
        <v>#N/A</v>
      </c>
      <c r="O843" s="21">
        <v>1694.376528</v>
      </c>
      <c r="P843" s="21">
        <v>1804.5304719999999</v>
      </c>
      <c r="Q843" s="21">
        <v>919.73790599999995</v>
      </c>
    </row>
    <row r="844" spans="1:17" x14ac:dyDescent="0.35">
      <c r="A844" s="21" t="s">
        <v>1177</v>
      </c>
      <c r="B844" s="21">
        <v>2020</v>
      </c>
      <c r="C844" s="21">
        <v>110071151044</v>
      </c>
      <c r="D844" s="21" t="s">
        <v>540</v>
      </c>
      <c r="E844" s="21" t="s">
        <v>197</v>
      </c>
      <c r="F844" s="21">
        <v>365</v>
      </c>
      <c r="G844" s="21">
        <v>1.7849257534246602E-5</v>
      </c>
      <c r="H844" s="21">
        <v>1.694376528</v>
      </c>
      <c r="I844" s="21">
        <v>1.8045304719999999</v>
      </c>
      <c r="J844" s="21">
        <v>9.8913579999999994E-3</v>
      </c>
      <c r="K844" s="21">
        <v>1.0534409999999999E-2</v>
      </c>
      <c r="L844" s="21">
        <v>0.91973790600000005</v>
      </c>
      <c r="M844" s="21" t="s">
        <v>314</v>
      </c>
      <c r="N844" s="21" t="e">
        <v>#N/A</v>
      </c>
      <c r="O844" s="21">
        <v>1694.376528</v>
      </c>
      <c r="P844" s="21">
        <v>1804.5304719999999</v>
      </c>
      <c r="Q844" s="21">
        <v>919.73790599999995</v>
      </c>
    </row>
    <row r="845" spans="1:17" x14ac:dyDescent="0.35">
      <c r="A845" s="21" t="s">
        <v>1176</v>
      </c>
      <c r="B845" s="21">
        <v>2019</v>
      </c>
      <c r="C845" s="21">
        <v>110001057533</v>
      </c>
      <c r="D845" s="21" t="s">
        <v>755</v>
      </c>
      <c r="E845" s="21" t="s">
        <v>756</v>
      </c>
      <c r="F845" s="21">
        <v>365</v>
      </c>
      <c r="G845" s="21">
        <v>1.0389824931506799E-4</v>
      </c>
      <c r="H845" s="21">
        <v>493.0562347</v>
      </c>
      <c r="I845" s="21">
        <v>864.16480139999999</v>
      </c>
      <c r="J845" s="21">
        <v>1.20229670482698E-4</v>
      </c>
      <c r="K845" s="21">
        <v>2.1072291962454399E-4</v>
      </c>
      <c r="L845" s="21">
        <v>326.79802239999998</v>
      </c>
      <c r="M845" s="21" t="s">
        <v>314</v>
      </c>
      <c r="N845" s="21" t="e">
        <v>#N/A</v>
      </c>
      <c r="O845" s="21">
        <v>493056.23469999997</v>
      </c>
      <c r="P845" s="21">
        <v>864164.8014</v>
      </c>
      <c r="Q845" s="21">
        <v>326798.02240000002</v>
      </c>
    </row>
    <row r="846" spans="1:17" x14ac:dyDescent="0.35">
      <c r="A846" s="21" t="s">
        <v>1176</v>
      </c>
      <c r="B846" s="21">
        <v>2020</v>
      </c>
      <c r="C846" s="21">
        <v>110001057533</v>
      </c>
      <c r="D846" s="21" t="s">
        <v>755</v>
      </c>
      <c r="E846" s="21" t="s">
        <v>756</v>
      </c>
      <c r="F846" s="21">
        <v>365</v>
      </c>
      <c r="G846" s="21">
        <v>5.4753810958904097E-5</v>
      </c>
      <c r="H846" s="21">
        <v>493.0562347</v>
      </c>
      <c r="I846" s="21">
        <v>864.16480139999999</v>
      </c>
      <c r="J846" s="21">
        <v>6.33603808789707E-5</v>
      </c>
      <c r="K846" s="21">
        <v>1.11049829827665E-4</v>
      </c>
      <c r="L846" s="21">
        <v>326.79802239999998</v>
      </c>
      <c r="M846" s="21" t="s">
        <v>314</v>
      </c>
      <c r="N846" s="21" t="e">
        <v>#N/A</v>
      </c>
      <c r="O846" s="21">
        <v>493056.23469999997</v>
      </c>
      <c r="P846" s="21">
        <v>864164.8014</v>
      </c>
      <c r="Q846" s="21">
        <v>326798.02240000002</v>
      </c>
    </row>
    <row r="847" spans="1:17" x14ac:dyDescent="0.35">
      <c r="A847" s="21" t="s">
        <v>1176</v>
      </c>
      <c r="B847" s="21">
        <v>2021</v>
      </c>
      <c r="C847" s="21">
        <v>110001057533</v>
      </c>
      <c r="D847" s="21" t="s">
        <v>755</v>
      </c>
      <c r="E847" s="21" t="s">
        <v>756</v>
      </c>
      <c r="F847" s="21">
        <v>365</v>
      </c>
      <c r="G847" s="21">
        <v>6.5353701369862995E-5</v>
      </c>
      <c r="H847" s="21">
        <v>493.0562347</v>
      </c>
      <c r="I847" s="21">
        <v>864.16480139999999</v>
      </c>
      <c r="J847" s="21">
        <v>7.5626432902596797E-5</v>
      </c>
      <c r="K847" s="21">
        <v>1.32548169499626E-4</v>
      </c>
      <c r="L847" s="21">
        <v>326.79802239999998</v>
      </c>
      <c r="M847" s="21" t="s">
        <v>314</v>
      </c>
      <c r="N847" s="21" t="e">
        <v>#N/A</v>
      </c>
      <c r="O847" s="21">
        <v>493056.23469999997</v>
      </c>
      <c r="P847" s="21">
        <v>864164.8014</v>
      </c>
      <c r="Q847" s="21">
        <v>326798.02240000002</v>
      </c>
    </row>
    <row r="848" spans="1:17" x14ac:dyDescent="0.35">
      <c r="A848" s="21" t="s">
        <v>1176</v>
      </c>
      <c r="B848" s="21">
        <v>2022</v>
      </c>
      <c r="C848" s="21">
        <v>110001057533</v>
      </c>
      <c r="D848" s="21" t="s">
        <v>755</v>
      </c>
      <c r="E848" s="21" t="s">
        <v>756</v>
      </c>
      <c r="F848" s="21">
        <v>365</v>
      </c>
      <c r="G848" s="21">
        <v>9.7999328767123302E-5</v>
      </c>
      <c r="H848" s="21">
        <v>493.0562347</v>
      </c>
      <c r="I848" s="21">
        <v>864.16480139999999</v>
      </c>
      <c r="J848" s="21">
        <v>1.13403518181206E-4</v>
      </c>
      <c r="K848" s="21">
        <v>1.9875892823209299E-4</v>
      </c>
      <c r="L848" s="21">
        <v>326.79802239999998</v>
      </c>
      <c r="M848" s="21" t="s">
        <v>314</v>
      </c>
      <c r="N848" s="21" t="e">
        <v>#N/A</v>
      </c>
      <c r="O848" s="21">
        <v>493056.23469999997</v>
      </c>
      <c r="P848" s="21">
        <v>864164.8014</v>
      </c>
      <c r="Q848" s="21">
        <v>326798.02240000002</v>
      </c>
    </row>
    <row r="849" spans="1:17" x14ac:dyDescent="0.35">
      <c r="A849" s="21" t="s">
        <v>1176</v>
      </c>
      <c r="B849" s="21">
        <v>2023</v>
      </c>
      <c r="C849" s="21">
        <v>110001057533</v>
      </c>
      <c r="D849" s="21" t="s">
        <v>755</v>
      </c>
      <c r="E849" s="21" t="s">
        <v>756</v>
      </c>
      <c r="F849" s="21">
        <v>365</v>
      </c>
      <c r="G849" s="21">
        <v>7.8587955068493197E-4</v>
      </c>
      <c r="H849" s="21">
        <v>493.0562347</v>
      </c>
      <c r="I849" s="21">
        <v>864.16480139999999</v>
      </c>
      <c r="J849" s="21">
        <v>9.0940935040603201E-4</v>
      </c>
      <c r="K849" s="21">
        <v>1.593894E-3</v>
      </c>
      <c r="L849" s="21">
        <v>326.79802239999998</v>
      </c>
      <c r="M849" s="21" t="s">
        <v>314</v>
      </c>
      <c r="N849" s="21" t="e">
        <v>#N/A</v>
      </c>
      <c r="O849" s="21">
        <v>493056.23469999997</v>
      </c>
      <c r="P849" s="21">
        <v>864164.8014</v>
      </c>
      <c r="Q849" s="21">
        <v>326798.02240000002</v>
      </c>
    </row>
    <row r="850" spans="1:17" x14ac:dyDescent="0.35">
      <c r="A850" s="21" t="s">
        <v>1177</v>
      </c>
      <c r="B850" s="21">
        <v>2019</v>
      </c>
      <c r="C850" s="21">
        <v>110008476327</v>
      </c>
      <c r="D850" s="21" t="s">
        <v>802</v>
      </c>
      <c r="E850" s="21" t="s">
        <v>803</v>
      </c>
      <c r="F850" s="21">
        <v>365</v>
      </c>
      <c r="G850" s="21">
        <v>2.27E-5</v>
      </c>
      <c r="H850" s="21">
        <v>551.69682150000006</v>
      </c>
      <c r="I850" s="21">
        <v>952.38332890000004</v>
      </c>
      <c r="J850" s="21">
        <v>2.3834940523600302E-5</v>
      </c>
      <c r="K850" s="21">
        <v>4.1145787170354398E-5</v>
      </c>
      <c r="L850" s="21">
        <v>367.11433959999999</v>
      </c>
      <c r="M850" s="21" t="s">
        <v>314</v>
      </c>
      <c r="N850" s="21" t="e">
        <v>#N/A</v>
      </c>
      <c r="O850" s="21">
        <v>551696.82149999996</v>
      </c>
      <c r="P850" s="21">
        <v>952383.32889999996</v>
      </c>
      <c r="Q850" s="21">
        <v>367114.33960000001</v>
      </c>
    </row>
    <row r="851" spans="1:17" x14ac:dyDescent="0.35">
      <c r="A851" s="21" t="s">
        <v>1177</v>
      </c>
      <c r="B851" s="21">
        <v>2020</v>
      </c>
      <c r="C851" s="21">
        <v>110008476327</v>
      </c>
      <c r="D851" s="21" t="s">
        <v>802</v>
      </c>
      <c r="E851" s="21" t="s">
        <v>803</v>
      </c>
      <c r="F851" s="21">
        <v>365</v>
      </c>
      <c r="G851" s="21">
        <v>9.0799999999999995E-6</v>
      </c>
      <c r="H851" s="21">
        <v>551.69682150000006</v>
      </c>
      <c r="I851" s="21">
        <v>952.38332890000004</v>
      </c>
      <c r="J851" s="21">
        <v>9.5339762094401396E-6</v>
      </c>
      <c r="K851" s="21">
        <v>1.6458314868141801E-5</v>
      </c>
      <c r="L851" s="21">
        <v>367.11433959999999</v>
      </c>
      <c r="M851" s="21" t="s">
        <v>314</v>
      </c>
      <c r="N851" s="21" t="e">
        <v>#N/A</v>
      </c>
      <c r="O851" s="21">
        <v>551696.82149999996</v>
      </c>
      <c r="P851" s="21">
        <v>952383.32889999996</v>
      </c>
      <c r="Q851" s="21">
        <v>367114.33960000001</v>
      </c>
    </row>
    <row r="852" spans="1:17" x14ac:dyDescent="0.35">
      <c r="A852" s="21" t="s">
        <v>1177</v>
      </c>
      <c r="B852" s="21">
        <v>2021</v>
      </c>
      <c r="C852" s="21">
        <v>110008476327</v>
      </c>
      <c r="D852" s="21" t="s">
        <v>802</v>
      </c>
      <c r="E852" s="21" t="s">
        <v>803</v>
      </c>
      <c r="F852" s="21">
        <v>365</v>
      </c>
      <c r="G852" s="21">
        <v>2.951E-5</v>
      </c>
      <c r="H852" s="21">
        <v>551.69682150000006</v>
      </c>
      <c r="I852" s="21">
        <v>952.38332890000004</v>
      </c>
      <c r="J852" s="21">
        <v>3.0985422680680403E-5</v>
      </c>
      <c r="K852" s="21">
        <v>5.3489523321460699E-5</v>
      </c>
      <c r="L852" s="21">
        <v>367.11433959999999</v>
      </c>
      <c r="M852" s="21" t="s">
        <v>314</v>
      </c>
      <c r="N852" s="21" t="e">
        <v>#N/A</v>
      </c>
      <c r="O852" s="21">
        <v>551696.82149999996</v>
      </c>
      <c r="P852" s="21">
        <v>952383.32889999996</v>
      </c>
      <c r="Q852" s="21">
        <v>367114.33960000001</v>
      </c>
    </row>
    <row r="853" spans="1:17" x14ac:dyDescent="0.35">
      <c r="A853" s="21" t="s">
        <v>1177</v>
      </c>
      <c r="B853" s="21">
        <v>2022</v>
      </c>
      <c r="C853" s="21">
        <v>110008476327</v>
      </c>
      <c r="D853" s="21" t="s">
        <v>802</v>
      </c>
      <c r="E853" s="21" t="s">
        <v>803</v>
      </c>
      <c r="F853" s="21">
        <v>365</v>
      </c>
      <c r="G853" s="21">
        <v>6.81E-6</v>
      </c>
      <c r="H853" s="21">
        <v>551.69682150000006</v>
      </c>
      <c r="I853" s="21">
        <v>952.38332890000004</v>
      </c>
      <c r="J853" s="21">
        <v>7.1504821570800996E-6</v>
      </c>
      <c r="K853" s="21">
        <v>1.2343736151106301E-5</v>
      </c>
      <c r="L853" s="21">
        <v>367.11433959999999</v>
      </c>
      <c r="M853" s="21" t="s">
        <v>314</v>
      </c>
      <c r="N853" s="21" t="e">
        <v>#N/A</v>
      </c>
      <c r="O853" s="21">
        <v>551696.82149999996</v>
      </c>
      <c r="P853" s="21">
        <v>952383.32889999996</v>
      </c>
      <c r="Q853" s="21">
        <v>367114.33960000001</v>
      </c>
    </row>
    <row r="854" spans="1:17" x14ac:dyDescent="0.35">
      <c r="A854" s="21" t="s">
        <v>1177</v>
      </c>
      <c r="B854" s="21">
        <v>2023</v>
      </c>
      <c r="C854" s="21">
        <v>110008476327</v>
      </c>
      <c r="D854" s="21" t="s">
        <v>802</v>
      </c>
      <c r="E854" s="21" t="s">
        <v>803</v>
      </c>
      <c r="F854" s="21">
        <v>365</v>
      </c>
      <c r="G854" s="21">
        <v>6.81E-6</v>
      </c>
      <c r="H854" s="21">
        <v>551.69682150000006</v>
      </c>
      <c r="I854" s="21">
        <v>952.38332890000004</v>
      </c>
      <c r="J854" s="21">
        <v>7.1504821570800996E-6</v>
      </c>
      <c r="K854" s="21">
        <v>1.2343736151106301E-5</v>
      </c>
      <c r="L854" s="21">
        <v>367.11433959999999</v>
      </c>
      <c r="M854" s="21" t="s">
        <v>314</v>
      </c>
      <c r="N854" s="21" t="e">
        <v>#N/A</v>
      </c>
      <c r="O854" s="21">
        <v>551696.82149999996</v>
      </c>
      <c r="P854" s="21">
        <v>952383.32889999996</v>
      </c>
      <c r="Q854" s="21">
        <v>367114.33960000001</v>
      </c>
    </row>
    <row r="855" spans="1:17" x14ac:dyDescent="0.35">
      <c r="A855" s="21" t="s">
        <v>1177</v>
      </c>
      <c r="B855" s="21">
        <v>2019</v>
      </c>
      <c r="C855" s="21">
        <v>110017796330</v>
      </c>
      <c r="D855" s="21" t="s">
        <v>733</v>
      </c>
      <c r="E855" s="21" t="s">
        <v>734</v>
      </c>
      <c r="F855" s="21">
        <v>365</v>
      </c>
      <c r="G855" s="21">
        <v>1.1935901369862999E-5</v>
      </c>
      <c r="H855" s="21">
        <v>2.4914425429999998</v>
      </c>
      <c r="I855" s="21">
        <v>2.564741159</v>
      </c>
      <c r="J855" s="21">
        <v>4.653842E-3</v>
      </c>
      <c r="K855" s="21">
        <v>4.7907590000000003E-3</v>
      </c>
      <c r="L855" s="21">
        <v>1.370878472</v>
      </c>
      <c r="M855" s="21" t="s">
        <v>314</v>
      </c>
      <c r="N855" s="21" t="e">
        <v>#N/A</v>
      </c>
      <c r="O855" s="21">
        <v>2491.4425430000001</v>
      </c>
      <c r="P855" s="21">
        <v>2564.7411590000002</v>
      </c>
      <c r="Q855" s="21">
        <v>1370.8784720000001</v>
      </c>
    </row>
    <row r="856" spans="1:17" x14ac:dyDescent="0.35">
      <c r="A856" s="21" t="s">
        <v>1177</v>
      </c>
      <c r="B856" s="21">
        <v>2020</v>
      </c>
      <c r="C856" s="21">
        <v>110017796330</v>
      </c>
      <c r="D856" s="21" t="s">
        <v>733</v>
      </c>
      <c r="E856" s="21" t="s">
        <v>734</v>
      </c>
      <c r="F856" s="21">
        <v>365</v>
      </c>
      <c r="G856" s="21">
        <v>1.02594246575342E-5</v>
      </c>
      <c r="H856" s="21">
        <v>2.4914425429999998</v>
      </c>
      <c r="I856" s="21">
        <v>2.564741159</v>
      </c>
      <c r="J856" s="21">
        <v>4.0001790000000004E-3</v>
      </c>
      <c r="K856" s="21">
        <v>4.1178650000000001E-3</v>
      </c>
      <c r="L856" s="21">
        <v>1.370878472</v>
      </c>
      <c r="M856" s="21" t="s">
        <v>314</v>
      </c>
      <c r="N856" s="21" t="e">
        <v>#N/A</v>
      </c>
      <c r="O856" s="21">
        <v>2491.4425430000001</v>
      </c>
      <c r="P856" s="21">
        <v>2564.7411590000002</v>
      </c>
      <c r="Q856" s="21">
        <v>1370.8784720000001</v>
      </c>
    </row>
    <row r="857" spans="1:17" x14ac:dyDescent="0.35">
      <c r="A857" s="21" t="s">
        <v>1177</v>
      </c>
      <c r="B857" s="21">
        <v>2021</v>
      </c>
      <c r="C857" s="21">
        <v>110017796330</v>
      </c>
      <c r="D857" s="21" t="s">
        <v>733</v>
      </c>
      <c r="E857" s="21" t="s">
        <v>734</v>
      </c>
      <c r="F857" s="21">
        <v>365</v>
      </c>
      <c r="G857" s="21">
        <v>1.11164931506849E-5</v>
      </c>
      <c r="H857" s="21">
        <v>2.4914425429999998</v>
      </c>
      <c r="I857" s="21">
        <v>2.564741159</v>
      </c>
      <c r="J857" s="21">
        <v>4.334353E-3</v>
      </c>
      <c r="K857" s="21">
        <v>4.4618699999999997E-3</v>
      </c>
      <c r="L857" s="21">
        <v>1.370878472</v>
      </c>
      <c r="M857" s="21" t="s">
        <v>314</v>
      </c>
      <c r="N857" s="21" t="e">
        <v>#N/A</v>
      </c>
      <c r="O857" s="21">
        <v>2491.4425430000001</v>
      </c>
      <c r="P857" s="21">
        <v>2564.7411590000002</v>
      </c>
      <c r="Q857" s="21">
        <v>1370.8784720000001</v>
      </c>
    </row>
    <row r="858" spans="1:17" x14ac:dyDescent="0.35">
      <c r="A858" s="21" t="s">
        <v>1177</v>
      </c>
      <c r="B858" s="21">
        <v>2022</v>
      </c>
      <c r="C858" s="21">
        <v>110017796330</v>
      </c>
      <c r="D858" s="21" t="s">
        <v>733</v>
      </c>
      <c r="E858" s="21" t="s">
        <v>734</v>
      </c>
      <c r="F858" s="21">
        <v>365</v>
      </c>
      <c r="G858" s="21">
        <v>1.07390301369863E-5</v>
      </c>
      <c r="H858" s="21">
        <v>2.4914425429999998</v>
      </c>
      <c r="I858" s="21">
        <v>2.564741159</v>
      </c>
      <c r="J858" s="21">
        <v>4.1871790000000001E-3</v>
      </c>
      <c r="K858" s="21">
        <v>4.3103660000000004E-3</v>
      </c>
      <c r="L858" s="21">
        <v>1.370878472</v>
      </c>
      <c r="M858" s="21" t="s">
        <v>314</v>
      </c>
      <c r="N858" s="21" t="e">
        <v>#N/A</v>
      </c>
      <c r="O858" s="21">
        <v>2491.4425430000001</v>
      </c>
      <c r="P858" s="21">
        <v>2564.7411590000002</v>
      </c>
      <c r="Q858" s="21">
        <v>1370.8784720000001</v>
      </c>
    </row>
    <row r="859" spans="1:17" x14ac:dyDescent="0.35">
      <c r="A859" s="21" t="s">
        <v>1177</v>
      </c>
      <c r="B859" s="21">
        <v>2023</v>
      </c>
      <c r="C859" s="21">
        <v>110017796330</v>
      </c>
      <c r="D859" s="21" t="s">
        <v>733</v>
      </c>
      <c r="E859" s="21" t="s">
        <v>734</v>
      </c>
      <c r="F859" s="21">
        <v>365</v>
      </c>
      <c r="G859" s="21">
        <v>1.21228876712329E-5</v>
      </c>
      <c r="H859" s="21">
        <v>2.4914425429999998</v>
      </c>
      <c r="I859" s="21">
        <v>2.564741159</v>
      </c>
      <c r="J859" s="21">
        <v>4.7267489999999997E-3</v>
      </c>
      <c r="K859" s="21">
        <v>4.8658110000000003E-3</v>
      </c>
      <c r="L859" s="21">
        <v>1.370878472</v>
      </c>
      <c r="M859" s="21" t="s">
        <v>314</v>
      </c>
      <c r="N859" s="21" t="e">
        <v>#N/A</v>
      </c>
      <c r="O859" s="21">
        <v>2491.4425430000001</v>
      </c>
      <c r="P859" s="21">
        <v>2564.7411590000002</v>
      </c>
      <c r="Q859" s="21">
        <v>1370.8784720000001</v>
      </c>
    </row>
    <row r="860" spans="1:17" x14ac:dyDescent="0.35">
      <c r="A860" s="21" t="s">
        <v>1177</v>
      </c>
      <c r="B860" s="21">
        <v>2019</v>
      </c>
      <c r="C860" s="21">
        <v>110020036209</v>
      </c>
      <c r="D860" s="21" t="s">
        <v>709</v>
      </c>
      <c r="E860" s="21" t="s">
        <v>710</v>
      </c>
      <c r="F860" s="21">
        <v>365</v>
      </c>
      <c r="G860" s="21">
        <v>5.9061104109589001E-5</v>
      </c>
      <c r="H860" s="21">
        <v>4.8728606360000004</v>
      </c>
      <c r="I860" s="21">
        <v>4.982730814</v>
      </c>
      <c r="J860" s="21">
        <v>1.18531597058474E-2</v>
      </c>
      <c r="K860" s="21">
        <v>1.21204172500346E-2</v>
      </c>
      <c r="L860" s="21">
        <v>2.7452822170000002</v>
      </c>
      <c r="M860" s="21" t="s">
        <v>314</v>
      </c>
      <c r="N860" s="21" t="e">
        <v>#N/A</v>
      </c>
      <c r="O860" s="21">
        <v>4872.8606360000003</v>
      </c>
      <c r="P860" s="21">
        <v>4982.7308139999996</v>
      </c>
      <c r="Q860" s="21">
        <v>2745.2822169999999</v>
      </c>
    </row>
    <row r="861" spans="1:17" x14ac:dyDescent="0.35">
      <c r="A861" s="21" t="s">
        <v>1177</v>
      </c>
      <c r="B861" s="21">
        <v>2020</v>
      </c>
      <c r="C861" s="21">
        <v>110020036209</v>
      </c>
      <c r="D861" s="21" t="s">
        <v>709</v>
      </c>
      <c r="E861" s="21" t="s">
        <v>710</v>
      </c>
      <c r="F861" s="21">
        <v>365</v>
      </c>
      <c r="G861" s="21">
        <v>4.3781704109589E-5</v>
      </c>
      <c r="H861" s="21">
        <v>4.8728606360000004</v>
      </c>
      <c r="I861" s="21">
        <v>4.982730814</v>
      </c>
      <c r="J861" s="21">
        <v>8.7866890000000003E-3</v>
      </c>
      <c r="K861" s="21">
        <v>8.9848050000000002E-3</v>
      </c>
      <c r="L861" s="21">
        <v>2.7452822170000002</v>
      </c>
      <c r="M861" s="21" t="s">
        <v>314</v>
      </c>
      <c r="N861" s="21" t="e">
        <v>#N/A</v>
      </c>
      <c r="O861" s="21">
        <v>4872.8606360000003</v>
      </c>
      <c r="P861" s="21">
        <v>4982.7308139999996</v>
      </c>
      <c r="Q861" s="21">
        <v>2745.2822169999999</v>
      </c>
    </row>
    <row r="862" spans="1:17" x14ac:dyDescent="0.35">
      <c r="A862" s="21" t="s">
        <v>1177</v>
      </c>
      <c r="B862" s="21">
        <v>2021</v>
      </c>
      <c r="C862" s="21">
        <v>110020036209</v>
      </c>
      <c r="D862" s="21" t="s">
        <v>709</v>
      </c>
      <c r="E862" s="21" t="s">
        <v>710</v>
      </c>
      <c r="F862" s="21">
        <v>365</v>
      </c>
      <c r="G862" s="21">
        <v>5.5645021917808199E-5</v>
      </c>
      <c r="H862" s="21">
        <v>4.8728606360000004</v>
      </c>
      <c r="I862" s="21">
        <v>4.982730814</v>
      </c>
      <c r="J862" s="21">
        <v>1.11675753708111E-2</v>
      </c>
      <c r="K862" s="21">
        <v>1.1419375000000001E-2</v>
      </c>
      <c r="L862" s="21">
        <v>2.7452822170000002</v>
      </c>
      <c r="M862" s="21" t="s">
        <v>314</v>
      </c>
      <c r="N862" s="21" t="e">
        <v>#N/A</v>
      </c>
      <c r="O862" s="21">
        <v>4872.8606360000003</v>
      </c>
      <c r="P862" s="21">
        <v>4982.7308139999996</v>
      </c>
      <c r="Q862" s="21">
        <v>2745.2822169999999</v>
      </c>
    </row>
    <row r="863" spans="1:17" x14ac:dyDescent="0.35">
      <c r="A863" s="21" t="s">
        <v>1177</v>
      </c>
      <c r="B863" s="21">
        <v>2022</v>
      </c>
      <c r="C863" s="21">
        <v>110020036209</v>
      </c>
      <c r="D863" s="21" t="s">
        <v>709</v>
      </c>
      <c r="E863" s="21" t="s">
        <v>710</v>
      </c>
      <c r="F863" s="21">
        <v>365</v>
      </c>
      <c r="G863" s="21">
        <v>1.9487046575342499E-5</v>
      </c>
      <c r="H863" s="21">
        <v>4.8728606360000004</v>
      </c>
      <c r="I863" s="21">
        <v>4.982730814</v>
      </c>
      <c r="J863" s="21">
        <v>3.9109169999999999E-3</v>
      </c>
      <c r="K863" s="21">
        <v>3.9990980000000004E-3</v>
      </c>
      <c r="L863" s="21">
        <v>2.7452822170000002</v>
      </c>
      <c r="M863" s="21" t="s">
        <v>314</v>
      </c>
      <c r="N863" s="21" t="e">
        <v>#N/A</v>
      </c>
      <c r="O863" s="21">
        <v>4872.8606360000003</v>
      </c>
      <c r="P863" s="21">
        <v>4982.7308139999996</v>
      </c>
      <c r="Q863" s="21">
        <v>2745.2822169999999</v>
      </c>
    </row>
    <row r="864" spans="1:17" x14ac:dyDescent="0.35">
      <c r="A864" s="21" t="s">
        <v>1174</v>
      </c>
      <c r="B864" s="21">
        <v>2022</v>
      </c>
      <c r="C864" s="21">
        <v>110000817439</v>
      </c>
      <c r="D864" s="21" t="s">
        <v>605</v>
      </c>
      <c r="E864" s="21" t="s">
        <v>613</v>
      </c>
      <c r="F864" s="21">
        <v>365</v>
      </c>
      <c r="G864" s="21">
        <v>1.13251232876712E-4</v>
      </c>
      <c r="H864" s="21">
        <v>0.107579462</v>
      </c>
      <c r="I864" s="21">
        <v>8.1227273000000003E-2</v>
      </c>
      <c r="J864" s="21">
        <v>1.3942513234035601</v>
      </c>
      <c r="K864" s="21">
        <v>1.0527216884270401</v>
      </c>
      <c r="L864" s="21">
        <v>5.2995530999999999E-2</v>
      </c>
      <c r="M864" s="21" t="s">
        <v>314</v>
      </c>
      <c r="N864" s="21" t="e">
        <v>#N/A</v>
      </c>
      <c r="O864" s="21">
        <v>107.57946200000001</v>
      </c>
      <c r="P864" s="21">
        <v>81.227272999999997</v>
      </c>
      <c r="Q864" s="21">
        <v>52.995531</v>
      </c>
    </row>
    <row r="865" spans="1:17" x14ac:dyDescent="0.35">
      <c r="A865" s="21" t="s">
        <v>1174</v>
      </c>
      <c r="B865" s="21">
        <v>2023</v>
      </c>
      <c r="C865" s="21">
        <v>110000817439</v>
      </c>
      <c r="D865" s="21" t="s">
        <v>605</v>
      </c>
      <c r="E865" s="21" t="s">
        <v>613</v>
      </c>
      <c r="F865" s="21">
        <v>365</v>
      </c>
      <c r="G865" s="21">
        <v>1.5840246575342501E-4</v>
      </c>
      <c r="H865" s="21">
        <v>0.107579462</v>
      </c>
      <c r="I865" s="21">
        <v>8.1227273000000003E-2</v>
      </c>
      <c r="J865" s="21">
        <v>1.9501142892415499</v>
      </c>
      <c r="K865" s="21">
        <v>1.4724229217043701</v>
      </c>
      <c r="L865" s="21">
        <v>5.2995530999999999E-2</v>
      </c>
      <c r="M865" s="21" t="s">
        <v>314</v>
      </c>
      <c r="N865" s="21" t="e">
        <v>#N/A</v>
      </c>
      <c r="O865" s="21">
        <v>107.57946200000001</v>
      </c>
      <c r="P865" s="21">
        <v>81.227272999999997</v>
      </c>
      <c r="Q865" s="21">
        <v>52.995531</v>
      </c>
    </row>
    <row r="866" spans="1:17" x14ac:dyDescent="0.35">
      <c r="A866" s="21" t="s">
        <v>1177</v>
      </c>
      <c r="B866" s="21">
        <v>2022</v>
      </c>
      <c r="C866" s="21">
        <v>110000581255</v>
      </c>
      <c r="D866" s="21" t="s">
        <v>145</v>
      </c>
      <c r="E866" s="21" t="s">
        <v>144</v>
      </c>
      <c r="F866" s="21">
        <v>365</v>
      </c>
      <c r="G866" s="21">
        <v>6.3866741917808199E-4</v>
      </c>
      <c r="H866" s="21">
        <v>0.628361858</v>
      </c>
      <c r="I866" s="21">
        <v>1.0781678189999999</v>
      </c>
      <c r="J866" s="21">
        <v>0.59236364499400995</v>
      </c>
      <c r="K866" s="21">
        <v>1.01640067907827</v>
      </c>
      <c r="L866" s="21">
        <v>0.52271571999999999</v>
      </c>
      <c r="M866" s="21" t="s">
        <v>314</v>
      </c>
      <c r="N866" s="21" t="e">
        <v>#N/A</v>
      </c>
      <c r="O866" s="21">
        <v>628.36185799999998</v>
      </c>
      <c r="P866" s="21">
        <v>1078.167819</v>
      </c>
      <c r="Q866" s="21">
        <v>522.71572000000003</v>
      </c>
    </row>
    <row r="867" spans="1:17" x14ac:dyDescent="0.35">
      <c r="A867" s="21" t="s">
        <v>1177</v>
      </c>
      <c r="B867" s="21">
        <v>2023</v>
      </c>
      <c r="C867" s="21">
        <v>110013738045</v>
      </c>
      <c r="D867" s="21" t="s">
        <v>345</v>
      </c>
      <c r="E867" s="21" t="s">
        <v>474</v>
      </c>
      <c r="F867" s="21">
        <v>365</v>
      </c>
      <c r="G867" s="21">
        <v>1.2941526849315099E-4</v>
      </c>
      <c r="H867" s="21">
        <v>0.77261613699999998</v>
      </c>
      <c r="I867" s="21">
        <v>1.5933785789999999</v>
      </c>
      <c r="J867" s="21">
        <v>8.1220664999999997E-2</v>
      </c>
      <c r="K867" s="21">
        <v>0.167502673443579</v>
      </c>
      <c r="L867" s="21">
        <v>0.40795579700000001</v>
      </c>
      <c r="M867" s="21" t="s">
        <v>314</v>
      </c>
      <c r="N867" s="21" t="e">
        <v>#N/A</v>
      </c>
      <c r="O867" s="21">
        <v>772.61613699999998</v>
      </c>
      <c r="P867" s="21">
        <v>1593.3785789999999</v>
      </c>
      <c r="Q867" s="21">
        <v>407.95579700000002</v>
      </c>
    </row>
    <row r="868" spans="1:17" x14ac:dyDescent="0.35">
      <c r="A868" s="21" t="s">
        <v>1177</v>
      </c>
      <c r="B868" s="21">
        <v>2022</v>
      </c>
      <c r="C868" s="21">
        <v>110000915984</v>
      </c>
      <c r="D868" s="21" t="s">
        <v>500</v>
      </c>
      <c r="E868" s="21" t="s">
        <v>146</v>
      </c>
      <c r="F868" s="21">
        <v>365</v>
      </c>
      <c r="G868" s="21">
        <v>1.3415699999999999E-2</v>
      </c>
      <c r="H868" s="21">
        <v>241.85085570000001</v>
      </c>
      <c r="I868" s="21">
        <v>373.63074130000001</v>
      </c>
      <c r="J868" s="21">
        <v>3.5906306727657898E-2</v>
      </c>
      <c r="K868" s="21">
        <v>5.54709635455716E-2</v>
      </c>
      <c r="L868" s="21">
        <v>156.3297073</v>
      </c>
      <c r="M868" s="21" t="s">
        <v>314</v>
      </c>
      <c r="N868" s="21" t="e">
        <v>#N/A</v>
      </c>
      <c r="O868" s="21">
        <v>241850.85569999999</v>
      </c>
      <c r="P868" s="21">
        <v>373630.74129999999</v>
      </c>
      <c r="Q868" s="21">
        <v>156329.70730000001</v>
      </c>
    </row>
    <row r="869" spans="1:17" x14ac:dyDescent="0.35">
      <c r="A869" s="21" t="s">
        <v>1177</v>
      </c>
      <c r="B869" s="21">
        <v>2021</v>
      </c>
      <c r="C869" s="21">
        <v>110000854246</v>
      </c>
      <c r="D869" s="21" t="s">
        <v>148</v>
      </c>
      <c r="E869" s="21" t="s">
        <v>147</v>
      </c>
      <c r="F869" s="21">
        <v>365</v>
      </c>
      <c r="G869" s="21">
        <v>9.0799999999999995E-4</v>
      </c>
      <c r="H869" s="21">
        <v>26.989306790000001</v>
      </c>
      <c r="I869" s="21">
        <v>26.989306790000001</v>
      </c>
      <c r="J869" s="21">
        <v>3.3642954000000003E-2</v>
      </c>
      <c r="K869" s="21">
        <v>3.3642954000000003E-2</v>
      </c>
      <c r="L869" s="21">
        <v>26.989306790000001</v>
      </c>
      <c r="M869" s="21" t="s">
        <v>314</v>
      </c>
      <c r="N869" s="21" t="e">
        <v>#N/A</v>
      </c>
      <c r="O869" s="21">
        <v>26989.306789999999</v>
      </c>
      <c r="P869" s="21">
        <v>26989.306789999999</v>
      </c>
      <c r="Q869" s="21">
        <v>26989.306789999999</v>
      </c>
    </row>
    <row r="870" spans="1:17" x14ac:dyDescent="0.35">
      <c r="A870" s="21" t="s">
        <v>1177</v>
      </c>
      <c r="B870" s="21">
        <v>2022</v>
      </c>
      <c r="C870" s="21">
        <v>110000854246</v>
      </c>
      <c r="D870" s="21" t="s">
        <v>148</v>
      </c>
      <c r="E870" s="21" t="s">
        <v>147</v>
      </c>
      <c r="F870" s="21">
        <v>365</v>
      </c>
      <c r="G870" s="21">
        <v>9.0799999999999995E-4</v>
      </c>
      <c r="H870" s="21">
        <v>26.989306790000001</v>
      </c>
      <c r="I870" s="21">
        <v>26.989306790000001</v>
      </c>
      <c r="J870" s="21">
        <v>3.3642954000000003E-2</v>
      </c>
      <c r="K870" s="21">
        <v>3.3642954000000003E-2</v>
      </c>
      <c r="L870" s="21">
        <v>26.989306790000001</v>
      </c>
      <c r="M870" s="21" t="s">
        <v>314</v>
      </c>
      <c r="N870" s="21" t="e">
        <v>#N/A</v>
      </c>
      <c r="O870" s="21">
        <v>26989.306789999999</v>
      </c>
      <c r="P870" s="21">
        <v>26989.306789999999</v>
      </c>
      <c r="Q870" s="21">
        <v>26989.306789999999</v>
      </c>
    </row>
    <row r="871" spans="1:17" x14ac:dyDescent="0.35">
      <c r="A871" s="21" t="s">
        <v>1177</v>
      </c>
      <c r="B871" s="21">
        <v>2023</v>
      </c>
      <c r="C871" s="21">
        <v>110000854246</v>
      </c>
      <c r="D871" s="21" t="s">
        <v>148</v>
      </c>
      <c r="E871" s="21" t="s">
        <v>147</v>
      </c>
      <c r="F871" s="21">
        <v>365</v>
      </c>
      <c r="G871" s="21">
        <v>9.0799999999999995E-4</v>
      </c>
      <c r="H871" s="21">
        <v>26.989306790000001</v>
      </c>
      <c r="I871" s="21">
        <v>26.989306790000001</v>
      </c>
      <c r="J871" s="21">
        <v>3.3642954000000003E-2</v>
      </c>
      <c r="K871" s="21">
        <v>3.3642954000000003E-2</v>
      </c>
      <c r="L871" s="21">
        <v>26.989306790000001</v>
      </c>
      <c r="M871" s="21" t="s">
        <v>314</v>
      </c>
      <c r="N871" s="21" t="e">
        <v>#N/A</v>
      </c>
      <c r="O871" s="21">
        <v>26989.306789999999</v>
      </c>
      <c r="P871" s="21">
        <v>26989.306789999999</v>
      </c>
      <c r="Q871" s="21">
        <v>26989.306789999999</v>
      </c>
    </row>
    <row r="872" spans="1:17" x14ac:dyDescent="0.35">
      <c r="A872" s="21" t="s">
        <v>1176</v>
      </c>
      <c r="B872" s="21">
        <v>2019</v>
      </c>
      <c r="C872" s="21">
        <v>110002311551</v>
      </c>
      <c r="D872" s="21" t="s">
        <v>757</v>
      </c>
      <c r="E872" s="21" t="s">
        <v>758</v>
      </c>
      <c r="F872" s="21">
        <v>365</v>
      </c>
      <c r="G872" s="21">
        <v>3.44564657534247E-6</v>
      </c>
      <c r="H872" s="21">
        <v>2.7163814180000001</v>
      </c>
      <c r="I872" s="21">
        <v>3.320231846</v>
      </c>
      <c r="J872" s="21">
        <v>1.0377730000000001E-3</v>
      </c>
      <c r="K872" s="21">
        <v>1.2684689999999999E-3</v>
      </c>
      <c r="L872" s="21">
        <v>1.4992022840000001</v>
      </c>
      <c r="M872" s="21" t="s">
        <v>314</v>
      </c>
      <c r="N872" s="21" t="e">
        <v>#N/A</v>
      </c>
      <c r="O872" s="21">
        <v>2716.3814179999999</v>
      </c>
      <c r="P872" s="21">
        <v>3320.2318460000001</v>
      </c>
      <c r="Q872" s="21">
        <v>1499.202284</v>
      </c>
    </row>
    <row r="873" spans="1:17" x14ac:dyDescent="0.35">
      <c r="A873" s="21" t="s">
        <v>1176</v>
      </c>
      <c r="B873" s="21">
        <v>2020</v>
      </c>
      <c r="C873" s="21">
        <v>110002311551</v>
      </c>
      <c r="D873" s="21" t="s">
        <v>757</v>
      </c>
      <c r="E873" s="21" t="s">
        <v>758</v>
      </c>
      <c r="F873" s="21">
        <v>365</v>
      </c>
      <c r="G873" s="21">
        <v>1.36821643835616E-6</v>
      </c>
      <c r="H873" s="21">
        <v>2.7163814180000001</v>
      </c>
      <c r="I873" s="21">
        <v>3.320231846</v>
      </c>
      <c r="J873" s="21">
        <v>4.1208460788800101E-4</v>
      </c>
      <c r="K873" s="21">
        <v>5.0369084006013603E-4</v>
      </c>
      <c r="L873" s="21">
        <v>1.4992022840000001</v>
      </c>
      <c r="M873" s="21" t="s">
        <v>314</v>
      </c>
      <c r="N873" s="21" t="e">
        <v>#N/A</v>
      </c>
      <c r="O873" s="21">
        <v>2716.3814179999999</v>
      </c>
      <c r="P873" s="21">
        <v>3320.2318460000001</v>
      </c>
      <c r="Q873" s="21">
        <v>1499.202284</v>
      </c>
    </row>
    <row r="874" spans="1:17" x14ac:dyDescent="0.35">
      <c r="A874" s="21" t="s">
        <v>1176</v>
      </c>
      <c r="B874" s="21">
        <v>2021</v>
      </c>
      <c r="C874" s="21">
        <v>110002311551</v>
      </c>
      <c r="D874" s="21" t="s">
        <v>757</v>
      </c>
      <c r="E874" s="21" t="s">
        <v>758</v>
      </c>
      <c r="F874" s="21">
        <v>365</v>
      </c>
      <c r="G874" s="21">
        <v>1.3382301369863E-6</v>
      </c>
      <c r="H874" s="21">
        <v>2.7163814180000001</v>
      </c>
      <c r="I874" s="21">
        <v>3.320231846</v>
      </c>
      <c r="J874" s="21">
        <v>4.0305322009320398E-4</v>
      </c>
      <c r="K874" s="21">
        <v>4.9265177861936797E-4</v>
      </c>
      <c r="L874" s="21">
        <v>1.4992022840000001</v>
      </c>
      <c r="M874" s="21" t="s">
        <v>314</v>
      </c>
      <c r="N874" s="21" t="e">
        <v>#N/A</v>
      </c>
      <c r="O874" s="21">
        <v>2716.3814179999999</v>
      </c>
      <c r="P874" s="21">
        <v>3320.2318460000001</v>
      </c>
      <c r="Q874" s="21">
        <v>1499.202284</v>
      </c>
    </row>
    <row r="875" spans="1:17" x14ac:dyDescent="0.35">
      <c r="A875" s="21" t="s">
        <v>1177</v>
      </c>
      <c r="B875" s="21">
        <v>2019</v>
      </c>
      <c r="C875" s="21">
        <v>110000574423</v>
      </c>
      <c r="D875" s="21" t="s">
        <v>26</v>
      </c>
      <c r="E875" s="21" t="s">
        <v>149</v>
      </c>
      <c r="F875" s="21">
        <v>365</v>
      </c>
      <c r="G875" s="21">
        <v>1.460385E-3</v>
      </c>
      <c r="H875" s="21">
        <v>2721.4987780000001</v>
      </c>
      <c r="I875" s="21">
        <v>4949.0723580000003</v>
      </c>
      <c r="J875" s="21">
        <v>2.9508261564971801E-4</v>
      </c>
      <c r="K875" s="21">
        <v>5.3661064566473096E-4</v>
      </c>
      <c r="L875" s="21">
        <v>1915.6069319999999</v>
      </c>
      <c r="M875" s="21" t="s">
        <v>314</v>
      </c>
      <c r="N875" s="21" t="e">
        <v>#N/A</v>
      </c>
      <c r="O875" s="21">
        <v>2721498.7779999999</v>
      </c>
      <c r="P875" s="21">
        <v>4949072.358</v>
      </c>
      <c r="Q875" s="21">
        <v>1915606.932</v>
      </c>
    </row>
    <row r="876" spans="1:17" x14ac:dyDescent="0.35">
      <c r="A876" s="21" t="s">
        <v>1177</v>
      </c>
      <c r="B876" s="21">
        <v>2020</v>
      </c>
      <c r="C876" s="21">
        <v>110070828339</v>
      </c>
      <c r="D876" s="21" t="s">
        <v>151</v>
      </c>
      <c r="E876" s="21" t="s">
        <v>150</v>
      </c>
      <c r="F876" s="21">
        <v>365</v>
      </c>
      <c r="G876" s="21">
        <v>3.859E-3</v>
      </c>
      <c r="H876" s="21">
        <v>19.955105750000001</v>
      </c>
      <c r="I876" s="21">
        <v>19.955105750000001</v>
      </c>
      <c r="J876" s="21">
        <v>0.19338409200000001</v>
      </c>
      <c r="K876" s="21">
        <v>0.19338409200000001</v>
      </c>
      <c r="L876" s="21">
        <v>19.955105750000001</v>
      </c>
      <c r="M876" s="21" t="s">
        <v>314</v>
      </c>
      <c r="N876" s="21" t="e">
        <v>#N/A</v>
      </c>
      <c r="O876" s="21">
        <v>19955.105749999999</v>
      </c>
      <c r="P876" s="21">
        <v>19955.105749999999</v>
      </c>
      <c r="Q876" s="21">
        <v>19955.105749999999</v>
      </c>
    </row>
    <row r="877" spans="1:17" x14ac:dyDescent="0.35">
      <c r="A877" s="21" t="s">
        <v>1177</v>
      </c>
      <c r="B877" s="21">
        <v>2021</v>
      </c>
      <c r="C877" s="21">
        <v>110070828339</v>
      </c>
      <c r="D877" s="21" t="s">
        <v>151</v>
      </c>
      <c r="E877" s="21" t="s">
        <v>150</v>
      </c>
      <c r="F877" s="21">
        <v>365</v>
      </c>
      <c r="G877" s="21">
        <v>1.3619999999999999E-3</v>
      </c>
      <c r="H877" s="21">
        <v>19.955105750000001</v>
      </c>
      <c r="I877" s="21">
        <v>19.955105750000001</v>
      </c>
      <c r="J877" s="21">
        <v>6.8253208999999995E-2</v>
      </c>
      <c r="K877" s="21">
        <v>6.8253208999999995E-2</v>
      </c>
      <c r="L877" s="21">
        <v>19.955105750000001</v>
      </c>
      <c r="M877" s="21" t="s">
        <v>314</v>
      </c>
      <c r="N877" s="21" t="e">
        <v>#N/A</v>
      </c>
      <c r="O877" s="21">
        <v>19955.105749999999</v>
      </c>
      <c r="P877" s="21">
        <v>19955.105749999999</v>
      </c>
      <c r="Q877" s="21">
        <v>19955.105749999999</v>
      </c>
    </row>
    <row r="878" spans="1:17" x14ac:dyDescent="0.35">
      <c r="A878" s="21" t="s">
        <v>1177</v>
      </c>
      <c r="B878" s="21">
        <v>2023</v>
      </c>
      <c r="C878" s="21">
        <v>110071710882</v>
      </c>
      <c r="D878" s="21" t="s">
        <v>741</v>
      </c>
      <c r="E878" s="21" t="s">
        <v>742</v>
      </c>
      <c r="F878" s="21">
        <v>365</v>
      </c>
      <c r="G878" s="21">
        <v>2.08135594520548E-4</v>
      </c>
      <c r="H878" s="21">
        <v>37.816245899999998</v>
      </c>
      <c r="I878" s="21">
        <v>37.816245899999998</v>
      </c>
      <c r="J878" s="21">
        <v>5.503867E-3</v>
      </c>
      <c r="K878" s="21">
        <v>5.503867E-3</v>
      </c>
      <c r="L878" s="21">
        <v>37.816245899999998</v>
      </c>
      <c r="M878" s="21" t="s">
        <v>314</v>
      </c>
      <c r="N878" s="21" t="s">
        <v>565</v>
      </c>
      <c r="O878" s="21">
        <v>37816.245900000002</v>
      </c>
      <c r="P878" s="21">
        <v>37816.245900000002</v>
      </c>
      <c r="Q878" s="21">
        <v>37816.245900000002</v>
      </c>
    </row>
    <row r="879" spans="1:17" x14ac:dyDescent="0.35">
      <c r="A879" s="21" t="s">
        <v>1177</v>
      </c>
      <c r="B879" s="21">
        <v>2022</v>
      </c>
      <c r="C879" s="21">
        <v>110000748095</v>
      </c>
      <c r="D879" s="21" t="s">
        <v>495</v>
      </c>
      <c r="E879" s="21" t="s">
        <v>154</v>
      </c>
      <c r="F879" s="21">
        <v>365</v>
      </c>
      <c r="G879" s="21">
        <v>5.6749999999999997E-4</v>
      </c>
      <c r="H879" s="21">
        <v>5.3202933989999996</v>
      </c>
      <c r="I879" s="21">
        <v>11.944370579999999</v>
      </c>
      <c r="J879" s="21">
        <v>4.7511921999999998E-2</v>
      </c>
      <c r="K879" s="21">
        <v>0.10666704962299001</v>
      </c>
      <c r="L879" s="21">
        <v>3.0066406529999998</v>
      </c>
      <c r="M879" s="21" t="s">
        <v>314</v>
      </c>
      <c r="N879" s="21" t="e">
        <v>#N/A</v>
      </c>
      <c r="O879" s="21">
        <v>5320.2933990000001</v>
      </c>
      <c r="P879" s="21">
        <v>11944.370580000001</v>
      </c>
      <c r="Q879" s="21">
        <v>3006.6406529999999</v>
      </c>
    </row>
    <row r="880" spans="1:17" x14ac:dyDescent="0.35">
      <c r="A880" s="21" t="s">
        <v>1177</v>
      </c>
      <c r="B880" s="21">
        <v>2023</v>
      </c>
      <c r="C880" s="21">
        <v>110000461107</v>
      </c>
      <c r="D880" s="21" t="s">
        <v>496</v>
      </c>
      <c r="E880" s="21" t="s">
        <v>155</v>
      </c>
      <c r="F880" s="21">
        <v>365</v>
      </c>
      <c r="G880" s="21">
        <v>9.0799999999999998E-5</v>
      </c>
      <c r="H880" s="21">
        <v>270.42542789999999</v>
      </c>
      <c r="I880" s="21">
        <v>343.92270689999998</v>
      </c>
      <c r="J880" s="21">
        <v>2.6401280921064998E-4</v>
      </c>
      <c r="K880" s="21">
        <v>3.3576724165738101E-4</v>
      </c>
      <c r="L880" s="21">
        <v>175.4884783</v>
      </c>
      <c r="M880" s="21" t="s">
        <v>314</v>
      </c>
      <c r="N880" s="21" t="e">
        <v>#N/A</v>
      </c>
      <c r="O880" s="21">
        <v>270425.42790000001</v>
      </c>
      <c r="P880" s="21">
        <v>343922.70689999999</v>
      </c>
      <c r="Q880" s="21">
        <v>175488.47829999999</v>
      </c>
    </row>
    <row r="881" spans="1:17" x14ac:dyDescent="0.35">
      <c r="A881" s="21" t="s">
        <v>1177</v>
      </c>
      <c r="B881" s="21">
        <v>2019</v>
      </c>
      <c r="C881" s="21">
        <v>110000460901</v>
      </c>
      <c r="D881" s="21" t="s">
        <v>490</v>
      </c>
      <c r="E881" s="21" t="s">
        <v>156</v>
      </c>
      <c r="F881" s="21">
        <v>365</v>
      </c>
      <c r="G881" s="21">
        <v>2.7016109589041101E-2</v>
      </c>
      <c r="H881" s="21">
        <v>123.8117359</v>
      </c>
      <c r="I881" s="21">
        <v>185.24007309999999</v>
      </c>
      <c r="J881" s="21">
        <v>0.145843764456175</v>
      </c>
      <c r="K881" s="21">
        <v>0.21820313999999999</v>
      </c>
      <c r="L881" s="21">
        <v>78.166386970000005</v>
      </c>
      <c r="M881" s="21" t="s">
        <v>314</v>
      </c>
      <c r="N881" s="21" t="e">
        <v>#N/A</v>
      </c>
      <c r="O881" s="21">
        <v>123811.7359</v>
      </c>
      <c r="P881" s="21">
        <v>185240.07310000001</v>
      </c>
      <c r="Q881" s="21">
        <v>78166.386970000007</v>
      </c>
    </row>
    <row r="882" spans="1:17" x14ac:dyDescent="0.35">
      <c r="A882" s="21" t="s">
        <v>1177</v>
      </c>
      <c r="B882" s="21">
        <v>2020</v>
      </c>
      <c r="C882" s="21">
        <v>110000460901</v>
      </c>
      <c r="D882" s="21" t="s">
        <v>490</v>
      </c>
      <c r="E882" s="21" t="s">
        <v>156</v>
      </c>
      <c r="F882" s="21">
        <v>365</v>
      </c>
      <c r="G882" s="21">
        <v>2.724E-2</v>
      </c>
      <c r="H882" s="21">
        <v>123.8117359</v>
      </c>
      <c r="I882" s="21">
        <v>185.24007309999999</v>
      </c>
      <c r="J882" s="21">
        <v>0.14705241443785599</v>
      </c>
      <c r="K882" s="21">
        <v>0.22001145369612701</v>
      </c>
      <c r="L882" s="21">
        <v>78.166386970000005</v>
      </c>
      <c r="M882" s="21" t="s">
        <v>314</v>
      </c>
      <c r="N882" s="21" t="e">
        <v>#N/A</v>
      </c>
      <c r="O882" s="21">
        <v>123811.7359</v>
      </c>
      <c r="P882" s="21">
        <v>185240.07310000001</v>
      </c>
      <c r="Q882" s="21">
        <v>78166.386970000007</v>
      </c>
    </row>
    <row r="883" spans="1:17" x14ac:dyDescent="0.35">
      <c r="A883" s="21" t="s">
        <v>1177</v>
      </c>
      <c r="B883" s="21">
        <v>2021</v>
      </c>
      <c r="C883" s="21">
        <v>110000460901</v>
      </c>
      <c r="D883" s="21" t="s">
        <v>490</v>
      </c>
      <c r="E883" s="21" t="s">
        <v>156</v>
      </c>
      <c r="F883" s="21">
        <v>365</v>
      </c>
      <c r="G883" s="21">
        <v>2.9528657534246602E-2</v>
      </c>
      <c r="H883" s="21">
        <v>123.8117359</v>
      </c>
      <c r="I883" s="21">
        <v>185.24007309999999</v>
      </c>
      <c r="J883" s="21">
        <v>0.15940750313948401</v>
      </c>
      <c r="K883" s="21">
        <v>0.23849643428064199</v>
      </c>
      <c r="L883" s="21">
        <v>78.166386970000005</v>
      </c>
      <c r="M883" s="21" t="s">
        <v>314</v>
      </c>
      <c r="N883" s="21" t="e">
        <v>#N/A</v>
      </c>
      <c r="O883" s="21">
        <v>123811.7359</v>
      </c>
      <c r="P883" s="21">
        <v>185240.07310000001</v>
      </c>
      <c r="Q883" s="21">
        <v>78166.386970000007</v>
      </c>
    </row>
    <row r="884" spans="1:17" x14ac:dyDescent="0.35">
      <c r="A884" s="21" t="s">
        <v>1177</v>
      </c>
      <c r="B884" s="21">
        <v>2020</v>
      </c>
      <c r="C884" s="21">
        <v>110045651344</v>
      </c>
      <c r="D884" s="21" t="s">
        <v>498</v>
      </c>
      <c r="E884" s="21" t="s">
        <v>157</v>
      </c>
      <c r="F884" s="21">
        <v>365</v>
      </c>
      <c r="G884" s="21">
        <v>4.5399999999999998E-4</v>
      </c>
      <c r="H884" s="21">
        <v>6.4310293400000003</v>
      </c>
      <c r="I884" s="21">
        <v>6.4310293400000003</v>
      </c>
      <c r="J884" s="21">
        <v>7.0595230999999994E-2</v>
      </c>
      <c r="K884" s="21">
        <v>7.0595230999999994E-2</v>
      </c>
      <c r="L884" s="21">
        <v>6.4310293400000003</v>
      </c>
      <c r="M884" s="21" t="s">
        <v>314</v>
      </c>
      <c r="N884" s="21" t="e">
        <v>#N/A</v>
      </c>
      <c r="O884" s="21">
        <v>6431.02934</v>
      </c>
      <c r="P884" s="21">
        <v>6431.02934</v>
      </c>
      <c r="Q884" s="21">
        <v>6431.02934</v>
      </c>
    </row>
    <row r="885" spans="1:17" x14ac:dyDescent="0.35">
      <c r="A885" s="21" t="s">
        <v>1176</v>
      </c>
      <c r="B885" s="21">
        <v>2019</v>
      </c>
      <c r="C885" s="21">
        <v>110034247580</v>
      </c>
      <c r="D885" s="21" t="s">
        <v>600</v>
      </c>
      <c r="E885" s="21" t="s">
        <v>601</v>
      </c>
      <c r="F885" s="21">
        <v>365</v>
      </c>
      <c r="G885" s="21">
        <v>1.004678E-3</v>
      </c>
      <c r="H885" s="21">
        <v>12.078239610000001</v>
      </c>
      <c r="I885" s="21">
        <v>17.14734704</v>
      </c>
      <c r="J885" s="21">
        <v>5.8590875086945798E-2</v>
      </c>
      <c r="K885" s="21">
        <v>8.3180835999999994E-2</v>
      </c>
      <c r="L885" s="21">
        <v>11.34887531</v>
      </c>
      <c r="M885" s="21" t="s">
        <v>314</v>
      </c>
      <c r="N885" s="21" t="e">
        <v>#N/A</v>
      </c>
      <c r="O885" s="21">
        <v>12078.239610000001</v>
      </c>
      <c r="P885" s="21">
        <v>17147.347040000001</v>
      </c>
      <c r="Q885" s="21">
        <v>11348.875309999999</v>
      </c>
    </row>
    <row r="886" spans="1:17" x14ac:dyDescent="0.35">
      <c r="A886" s="21" t="s">
        <v>1176</v>
      </c>
      <c r="B886" s="21">
        <v>2020</v>
      </c>
      <c r="C886" s="21">
        <v>110034247580</v>
      </c>
      <c r="D886" s="21" t="s">
        <v>600</v>
      </c>
      <c r="E886" s="21" t="s">
        <v>601</v>
      </c>
      <c r="F886" s="21">
        <v>365</v>
      </c>
      <c r="G886" s="21">
        <v>0.33266989315068501</v>
      </c>
      <c r="H886" s="21">
        <v>12.078239610000001</v>
      </c>
      <c r="I886" s="21">
        <v>17.14734704</v>
      </c>
      <c r="J886" s="21">
        <v>19.400662526667201</v>
      </c>
      <c r="K886" s="21">
        <v>27.542912203468401</v>
      </c>
      <c r="L886" s="21">
        <v>11.34887531</v>
      </c>
      <c r="M886" s="21" t="s">
        <v>314</v>
      </c>
      <c r="N886" s="21" t="e">
        <v>#N/A</v>
      </c>
      <c r="O886" s="21">
        <v>12078.239610000001</v>
      </c>
      <c r="P886" s="21">
        <v>17147.347040000001</v>
      </c>
      <c r="Q886" s="21">
        <v>11348.875309999999</v>
      </c>
    </row>
    <row r="887" spans="1:17" x14ac:dyDescent="0.35">
      <c r="A887" s="21" t="s">
        <v>1176</v>
      </c>
      <c r="B887" s="21">
        <v>2021</v>
      </c>
      <c r="C887" s="21">
        <v>110034247580</v>
      </c>
      <c r="D887" s="21" t="s">
        <v>600</v>
      </c>
      <c r="E887" s="21" t="s">
        <v>601</v>
      </c>
      <c r="F887" s="21">
        <v>365</v>
      </c>
      <c r="G887" s="21">
        <v>1.1936519999999999E-3</v>
      </c>
      <c r="H887" s="21">
        <v>12.078239610000001</v>
      </c>
      <c r="I887" s="21">
        <v>17.14734704</v>
      </c>
      <c r="J887" s="21">
        <v>6.9611458000000001E-2</v>
      </c>
      <c r="K887" s="21">
        <v>9.8826638999999994E-2</v>
      </c>
      <c r="L887" s="21">
        <v>11.34887531</v>
      </c>
      <c r="M887" s="21" t="s">
        <v>314</v>
      </c>
      <c r="N887" s="21" t="e">
        <v>#N/A</v>
      </c>
      <c r="O887" s="21">
        <v>12078.239610000001</v>
      </c>
      <c r="P887" s="21">
        <v>17147.347040000001</v>
      </c>
      <c r="Q887" s="21">
        <v>11348.875309999999</v>
      </c>
    </row>
    <row r="888" spans="1:17" x14ac:dyDescent="0.35">
      <c r="A888" s="21" t="s">
        <v>1176</v>
      </c>
      <c r="B888" s="21">
        <v>2022</v>
      </c>
      <c r="C888" s="21">
        <v>110034247580</v>
      </c>
      <c r="D888" s="21" t="s">
        <v>600</v>
      </c>
      <c r="E888" s="21" t="s">
        <v>601</v>
      </c>
      <c r="F888" s="21">
        <v>365</v>
      </c>
      <c r="G888" s="21">
        <v>73.340584547945198</v>
      </c>
      <c r="H888" s="21">
        <v>12.078239610000001</v>
      </c>
      <c r="I888" s="21">
        <v>17.14734704</v>
      </c>
      <c r="J888" s="21">
        <v>0.2</v>
      </c>
      <c r="K888" s="21">
        <v>0.2</v>
      </c>
      <c r="L888" s="21">
        <v>11.34887531</v>
      </c>
      <c r="M888" s="21" t="s">
        <v>314</v>
      </c>
      <c r="N888" s="21" t="s">
        <v>570</v>
      </c>
      <c r="O888" s="21">
        <v>12078.239610000001</v>
      </c>
      <c r="P888" s="21">
        <v>17147.347040000001</v>
      </c>
      <c r="Q888" s="21">
        <v>11348.875309999999</v>
      </c>
    </row>
    <row r="889" spans="1:17" x14ac:dyDescent="0.35">
      <c r="A889" s="21" t="s">
        <v>1176</v>
      </c>
      <c r="B889" s="21">
        <v>2023</v>
      </c>
      <c r="C889" s="21">
        <v>110034247580</v>
      </c>
      <c r="D889" s="21" t="s">
        <v>600</v>
      </c>
      <c r="E889" s="21" t="s">
        <v>601</v>
      </c>
      <c r="F889" s="21">
        <v>365</v>
      </c>
      <c r="G889" s="21">
        <v>9.8809679452054803E-4</v>
      </c>
      <c r="H889" s="21">
        <v>12.078239610000001</v>
      </c>
      <c r="I889" s="21">
        <v>17.14734704</v>
      </c>
      <c r="J889" s="21">
        <v>5.7623887369608398E-2</v>
      </c>
      <c r="K889" s="21">
        <v>8.1808013999999998E-2</v>
      </c>
      <c r="L889" s="21">
        <v>11.34887531</v>
      </c>
      <c r="M889" s="21" t="s">
        <v>314</v>
      </c>
      <c r="N889" s="21" t="e">
        <v>#N/A</v>
      </c>
      <c r="O889" s="21">
        <v>12078.239610000001</v>
      </c>
      <c r="P889" s="21">
        <v>17147.347040000001</v>
      </c>
      <c r="Q889" s="21">
        <v>11348.875309999999</v>
      </c>
    </row>
    <row r="890" spans="1:17" x14ac:dyDescent="0.35">
      <c r="A890" s="21" t="s">
        <v>1177</v>
      </c>
      <c r="B890" s="21">
        <v>2020</v>
      </c>
      <c r="C890" s="21">
        <v>110000599479</v>
      </c>
      <c r="D890" s="21" t="s">
        <v>159</v>
      </c>
      <c r="E890" s="21" t="s">
        <v>158</v>
      </c>
      <c r="F890" s="21">
        <v>365</v>
      </c>
      <c r="G890" s="21">
        <v>4.0859999999999998E-5</v>
      </c>
      <c r="H890" s="21">
        <v>15.96332518</v>
      </c>
      <c r="I890" s="21">
        <v>30.868277800000001</v>
      </c>
      <c r="J890" s="21">
        <v>1.3236890000000001E-3</v>
      </c>
      <c r="K890" s="21">
        <v>2.5596170000000001E-3</v>
      </c>
      <c r="L890" s="21">
        <v>9.3770517459999994</v>
      </c>
      <c r="M890" s="21" t="s">
        <v>314</v>
      </c>
      <c r="N890" s="21" t="e">
        <v>#N/A</v>
      </c>
      <c r="O890" s="21">
        <v>15963.32518</v>
      </c>
      <c r="P890" s="21">
        <v>30868.2778</v>
      </c>
      <c r="Q890" s="21">
        <v>9377.0517459999992</v>
      </c>
    </row>
    <row r="891" spans="1:17" x14ac:dyDescent="0.35">
      <c r="A891" s="21" t="s">
        <v>1177</v>
      </c>
      <c r="B891" s="21">
        <v>2021</v>
      </c>
      <c r="C891" s="21">
        <v>110000599479</v>
      </c>
      <c r="D891" s="21" t="s">
        <v>159</v>
      </c>
      <c r="E891" s="21" t="s">
        <v>158</v>
      </c>
      <c r="F891" s="21">
        <v>365</v>
      </c>
      <c r="G891" s="21">
        <v>4.0859999999999998E-5</v>
      </c>
      <c r="H891" s="21">
        <v>15.96332518</v>
      </c>
      <c r="I891" s="21">
        <v>30.868277800000001</v>
      </c>
      <c r="J891" s="21">
        <v>1.3236890000000001E-3</v>
      </c>
      <c r="K891" s="21">
        <v>2.5596170000000001E-3</v>
      </c>
      <c r="L891" s="21">
        <v>9.3770517459999994</v>
      </c>
      <c r="M891" s="21" t="s">
        <v>314</v>
      </c>
      <c r="N891" s="21" t="e">
        <v>#N/A</v>
      </c>
      <c r="O891" s="21">
        <v>15963.32518</v>
      </c>
      <c r="P891" s="21">
        <v>30868.2778</v>
      </c>
      <c r="Q891" s="21">
        <v>9377.0517459999992</v>
      </c>
    </row>
    <row r="892" spans="1:17" x14ac:dyDescent="0.35">
      <c r="A892" s="21" t="s">
        <v>1177</v>
      </c>
      <c r="B892" s="21">
        <v>2022</v>
      </c>
      <c r="C892" s="21">
        <v>110000599479</v>
      </c>
      <c r="D892" s="21" t="s">
        <v>159</v>
      </c>
      <c r="E892" s="21" t="s">
        <v>158</v>
      </c>
      <c r="F892" s="21">
        <v>365</v>
      </c>
      <c r="G892" s="21">
        <v>4.0859999999999998E-5</v>
      </c>
      <c r="H892" s="21">
        <v>15.96332518</v>
      </c>
      <c r="I892" s="21">
        <v>30.868277800000001</v>
      </c>
      <c r="J892" s="21">
        <v>1.3236890000000001E-3</v>
      </c>
      <c r="K892" s="21">
        <v>2.5596170000000001E-3</v>
      </c>
      <c r="L892" s="21">
        <v>9.3770517459999994</v>
      </c>
      <c r="M892" s="21" t="s">
        <v>314</v>
      </c>
      <c r="N892" s="21" t="e">
        <v>#N/A</v>
      </c>
      <c r="O892" s="21">
        <v>15963.32518</v>
      </c>
      <c r="P892" s="21">
        <v>30868.2778</v>
      </c>
      <c r="Q892" s="21">
        <v>9377.0517459999992</v>
      </c>
    </row>
    <row r="893" spans="1:17" x14ac:dyDescent="0.35">
      <c r="A893" s="21" t="s">
        <v>1177</v>
      </c>
      <c r="B893" s="21">
        <v>2023</v>
      </c>
      <c r="C893" s="21">
        <v>110000599479</v>
      </c>
      <c r="D893" s="21" t="s">
        <v>159</v>
      </c>
      <c r="E893" s="21" t="s">
        <v>158</v>
      </c>
      <c r="F893" s="21">
        <v>365</v>
      </c>
      <c r="G893" s="21">
        <v>4.0859999999999998E-5</v>
      </c>
      <c r="H893" s="21">
        <v>15.96332518</v>
      </c>
      <c r="I893" s="21">
        <v>30.868277800000001</v>
      </c>
      <c r="J893" s="21">
        <v>1.3236890000000001E-3</v>
      </c>
      <c r="K893" s="21">
        <v>2.5596170000000001E-3</v>
      </c>
      <c r="L893" s="21">
        <v>9.3770517459999994</v>
      </c>
      <c r="M893" s="21" t="s">
        <v>314</v>
      </c>
      <c r="N893" s="21" t="e">
        <v>#N/A</v>
      </c>
      <c r="O893" s="21">
        <v>15963.32518</v>
      </c>
      <c r="P893" s="21">
        <v>30868.2778</v>
      </c>
      <c r="Q893" s="21">
        <v>9377.0517459999992</v>
      </c>
    </row>
    <row r="894" spans="1:17" x14ac:dyDescent="0.35">
      <c r="A894" s="21" t="s">
        <v>1177</v>
      </c>
      <c r="B894" s="21">
        <v>2020</v>
      </c>
      <c r="C894" s="21">
        <v>110000463631</v>
      </c>
      <c r="D894" s="21" t="s">
        <v>485</v>
      </c>
      <c r="E894" s="21" t="s">
        <v>160</v>
      </c>
      <c r="F894" s="21">
        <v>365</v>
      </c>
      <c r="G894" s="21">
        <v>3.0417999999999998E-4</v>
      </c>
      <c r="H894" s="21">
        <v>2.3545250200000001</v>
      </c>
      <c r="I894" s="21">
        <v>2.3545250200000001</v>
      </c>
      <c r="J894" s="21">
        <v>0.12918953819399201</v>
      </c>
      <c r="K894" s="21">
        <v>0.12918953819399201</v>
      </c>
      <c r="L894" s="21">
        <v>2.3545250200000001</v>
      </c>
      <c r="M894" s="21" t="s">
        <v>314</v>
      </c>
      <c r="N894" s="21" t="s">
        <v>565</v>
      </c>
      <c r="O894" s="21">
        <v>2354.52502</v>
      </c>
      <c r="P894" s="21">
        <v>2354.52502</v>
      </c>
      <c r="Q894" s="21">
        <v>2354.52502</v>
      </c>
    </row>
    <row r="895" spans="1:17" x14ac:dyDescent="0.35">
      <c r="A895" s="21" t="s">
        <v>1177</v>
      </c>
      <c r="B895" s="21">
        <v>2019</v>
      </c>
      <c r="C895" s="21">
        <v>110000463677</v>
      </c>
      <c r="D895" s="21" t="s">
        <v>162</v>
      </c>
      <c r="E895" s="21" t="s">
        <v>161</v>
      </c>
      <c r="F895" s="21">
        <v>365</v>
      </c>
      <c r="G895" s="21">
        <v>4.4946000000000001E-6</v>
      </c>
      <c r="H895" s="21">
        <v>1.039119804</v>
      </c>
      <c r="I895" s="21">
        <v>2.6397350429999999</v>
      </c>
      <c r="J895" s="21">
        <v>1.702671E-3</v>
      </c>
      <c r="K895" s="21">
        <v>4.325392E-3</v>
      </c>
      <c r="L895" s="21">
        <v>0.55442813599999996</v>
      </c>
      <c r="M895" s="21" t="s">
        <v>314</v>
      </c>
      <c r="N895" s="21" t="e">
        <v>#N/A</v>
      </c>
      <c r="O895" s="21">
        <v>1039.1198039999999</v>
      </c>
      <c r="P895" s="21">
        <v>2639.7350430000001</v>
      </c>
      <c r="Q895" s="21">
        <v>554.42813599999999</v>
      </c>
    </row>
    <row r="896" spans="1:17" x14ac:dyDescent="0.35">
      <c r="A896" s="21" t="s">
        <v>1177</v>
      </c>
      <c r="B896" s="21">
        <v>2020</v>
      </c>
      <c r="C896" s="21">
        <v>110000463677</v>
      </c>
      <c r="D896" s="21" t="s">
        <v>162</v>
      </c>
      <c r="E896" s="21" t="s">
        <v>161</v>
      </c>
      <c r="F896" s="21">
        <v>365</v>
      </c>
      <c r="G896" s="21">
        <v>7.1732000000000002E-6</v>
      </c>
      <c r="H896" s="21">
        <v>1.039119804</v>
      </c>
      <c r="I896" s="21">
        <v>2.6397350429999999</v>
      </c>
      <c r="J896" s="21">
        <v>2.7173940000000001E-3</v>
      </c>
      <c r="K896" s="21">
        <v>6.9031500000000003E-3</v>
      </c>
      <c r="L896" s="21">
        <v>0.55442813599999996</v>
      </c>
      <c r="M896" s="21" t="s">
        <v>314</v>
      </c>
      <c r="N896" s="21" t="e">
        <v>#N/A</v>
      </c>
      <c r="O896" s="21">
        <v>1039.1198039999999</v>
      </c>
      <c r="P896" s="21">
        <v>2639.7350430000001</v>
      </c>
      <c r="Q896" s="21">
        <v>554.42813599999999</v>
      </c>
    </row>
    <row r="897" spans="1:17" x14ac:dyDescent="0.35">
      <c r="A897" s="21" t="s">
        <v>1177</v>
      </c>
      <c r="B897" s="21">
        <v>2021</v>
      </c>
      <c r="C897" s="21">
        <v>110000463677</v>
      </c>
      <c r="D897" s="21" t="s">
        <v>162</v>
      </c>
      <c r="E897" s="21" t="s">
        <v>161</v>
      </c>
      <c r="F897" s="21">
        <v>365</v>
      </c>
      <c r="G897" s="21">
        <v>8.3536000000000008E-6</v>
      </c>
      <c r="H897" s="21">
        <v>1.039119804</v>
      </c>
      <c r="I897" s="21">
        <v>2.6397350429999999</v>
      </c>
      <c r="J897" s="21">
        <v>3.1645599999999999E-3</v>
      </c>
      <c r="K897" s="21">
        <v>8.0391119999999993E-3</v>
      </c>
      <c r="L897" s="21">
        <v>0.55442813599999996</v>
      </c>
      <c r="M897" s="21" t="s">
        <v>314</v>
      </c>
      <c r="N897" s="21" t="e">
        <v>#N/A</v>
      </c>
      <c r="O897" s="21">
        <v>1039.1198039999999</v>
      </c>
      <c r="P897" s="21">
        <v>2639.7350430000001</v>
      </c>
      <c r="Q897" s="21">
        <v>554.42813599999999</v>
      </c>
    </row>
    <row r="898" spans="1:17" x14ac:dyDescent="0.35">
      <c r="A898" s="21" t="s">
        <v>1177</v>
      </c>
      <c r="B898" s="21">
        <v>2022</v>
      </c>
      <c r="C898" s="21">
        <v>110000463677</v>
      </c>
      <c r="D898" s="21" t="s">
        <v>162</v>
      </c>
      <c r="E898" s="21" t="s">
        <v>161</v>
      </c>
      <c r="F898" s="21">
        <v>365</v>
      </c>
      <c r="G898" s="21">
        <v>1.0805199999999999E-5</v>
      </c>
      <c r="H898" s="21">
        <v>1.039119804</v>
      </c>
      <c r="I898" s="21">
        <v>2.6397350429999999</v>
      </c>
      <c r="J898" s="21">
        <v>4.0932900000000003E-3</v>
      </c>
      <c r="K898" s="21">
        <v>1.03984160040126E-2</v>
      </c>
      <c r="L898" s="21">
        <v>0.55442813599999996</v>
      </c>
      <c r="M898" s="21" t="s">
        <v>314</v>
      </c>
      <c r="N898" s="21" t="e">
        <v>#N/A</v>
      </c>
      <c r="O898" s="21">
        <v>1039.1198039999999</v>
      </c>
      <c r="P898" s="21">
        <v>2639.7350430000001</v>
      </c>
      <c r="Q898" s="21">
        <v>554.42813599999999</v>
      </c>
    </row>
    <row r="899" spans="1:17" x14ac:dyDescent="0.35">
      <c r="A899" s="21" t="s">
        <v>1177</v>
      </c>
      <c r="B899" s="21">
        <v>2023</v>
      </c>
      <c r="C899" s="21">
        <v>110000463677</v>
      </c>
      <c r="D899" s="21" t="s">
        <v>162</v>
      </c>
      <c r="E899" s="21" t="s">
        <v>161</v>
      </c>
      <c r="F899" s="21">
        <v>365</v>
      </c>
      <c r="G899" s="21">
        <v>9.5794000000000001E-6</v>
      </c>
      <c r="H899" s="21">
        <v>1.039119804</v>
      </c>
      <c r="I899" s="21">
        <v>2.6397350429999999</v>
      </c>
      <c r="J899" s="21">
        <v>3.6289249999999999E-3</v>
      </c>
      <c r="K899" s="21">
        <v>9.2187640000000008E-3</v>
      </c>
      <c r="L899" s="21">
        <v>0.55442813599999996</v>
      </c>
      <c r="M899" s="21" t="s">
        <v>314</v>
      </c>
      <c r="N899" s="21" t="e">
        <v>#N/A</v>
      </c>
      <c r="O899" s="21">
        <v>1039.1198039999999</v>
      </c>
      <c r="P899" s="21">
        <v>2639.7350430000001</v>
      </c>
      <c r="Q899" s="21">
        <v>554.42813599999999</v>
      </c>
    </row>
    <row r="900" spans="1:17" x14ac:dyDescent="0.35">
      <c r="A900" s="21" t="s">
        <v>1177</v>
      </c>
      <c r="B900" s="21">
        <v>2020</v>
      </c>
      <c r="C900" s="21">
        <v>110000460983</v>
      </c>
      <c r="D900" s="21" t="s">
        <v>688</v>
      </c>
      <c r="E900" s="21" t="s">
        <v>163</v>
      </c>
      <c r="F900" s="21">
        <v>365</v>
      </c>
      <c r="G900" s="21">
        <v>3.0417999999999998E-4</v>
      </c>
      <c r="H900" s="21">
        <v>24.86552567</v>
      </c>
      <c r="I900" s="21">
        <v>50.48934929</v>
      </c>
      <c r="J900" s="21">
        <v>6.0246370000000002E-3</v>
      </c>
      <c r="K900" s="21">
        <v>1.22330009844509E-2</v>
      </c>
      <c r="L900" s="21">
        <v>14.835961299999999</v>
      </c>
      <c r="M900" s="21" t="s">
        <v>314</v>
      </c>
      <c r="N900" s="21" t="e">
        <v>#N/A</v>
      </c>
      <c r="O900" s="21">
        <v>24865.525669999999</v>
      </c>
      <c r="P900" s="21">
        <v>50489.349289999998</v>
      </c>
      <c r="Q900" s="21">
        <v>14835.961300000001</v>
      </c>
    </row>
    <row r="901" spans="1:17" x14ac:dyDescent="0.35">
      <c r="A901" s="21" t="s">
        <v>1177</v>
      </c>
      <c r="B901" s="21">
        <v>2021</v>
      </c>
      <c r="C901" s="21">
        <v>110000460983</v>
      </c>
      <c r="D901" s="21" t="s">
        <v>688</v>
      </c>
      <c r="E901" s="21" t="s">
        <v>163</v>
      </c>
      <c r="F901" s="21">
        <v>365</v>
      </c>
      <c r="G901" s="21">
        <v>1.02604E-3</v>
      </c>
      <c r="H901" s="21">
        <v>24.86552567</v>
      </c>
      <c r="I901" s="21">
        <v>50.48934929</v>
      </c>
      <c r="J901" s="21">
        <v>2.0321909757771799E-2</v>
      </c>
      <c r="K901" s="21">
        <v>4.1263556E-2</v>
      </c>
      <c r="L901" s="21">
        <v>14.835961299999999</v>
      </c>
      <c r="M901" s="21" t="s">
        <v>314</v>
      </c>
      <c r="N901" s="21" t="e">
        <v>#N/A</v>
      </c>
      <c r="O901" s="21">
        <v>24865.525669999999</v>
      </c>
      <c r="P901" s="21">
        <v>50489.349289999998</v>
      </c>
      <c r="Q901" s="21">
        <v>14835.961300000001</v>
      </c>
    </row>
    <row r="902" spans="1:17" x14ac:dyDescent="0.35">
      <c r="A902" s="21" t="s">
        <v>1177</v>
      </c>
      <c r="B902" s="21">
        <v>2022</v>
      </c>
      <c r="C902" s="21">
        <v>110000460983</v>
      </c>
      <c r="D902" s="21" t="s">
        <v>688</v>
      </c>
      <c r="E902" s="21" t="s">
        <v>163</v>
      </c>
      <c r="F902" s="21">
        <v>365</v>
      </c>
      <c r="G902" s="21">
        <v>4.5399999999999998E-4</v>
      </c>
      <c r="H902" s="21">
        <v>24.86552567</v>
      </c>
      <c r="I902" s="21">
        <v>50.48934929</v>
      </c>
      <c r="J902" s="21">
        <v>8.9919949999999992E-3</v>
      </c>
      <c r="K902" s="21">
        <v>1.8258210424553601E-2</v>
      </c>
      <c r="L902" s="21">
        <v>14.835961299999999</v>
      </c>
      <c r="M902" s="21" t="s">
        <v>314</v>
      </c>
      <c r="N902" s="21" t="e">
        <v>#N/A</v>
      </c>
      <c r="O902" s="21">
        <v>24865.525669999999</v>
      </c>
      <c r="P902" s="21">
        <v>50489.349289999998</v>
      </c>
      <c r="Q902" s="21">
        <v>14835.961300000001</v>
      </c>
    </row>
    <row r="903" spans="1:17" x14ac:dyDescent="0.35">
      <c r="A903" s="21" t="s">
        <v>1177</v>
      </c>
      <c r="B903" s="21">
        <v>2023</v>
      </c>
      <c r="C903" s="21">
        <v>110000460983</v>
      </c>
      <c r="D903" s="21" t="s">
        <v>688</v>
      </c>
      <c r="E903" s="21" t="s">
        <v>163</v>
      </c>
      <c r="F903" s="21">
        <v>365</v>
      </c>
      <c r="G903" s="21">
        <v>5.4480000000000002E-4</v>
      </c>
      <c r="H903" s="21">
        <v>24.86552567</v>
      </c>
      <c r="I903" s="21">
        <v>50.48934929</v>
      </c>
      <c r="J903" s="21">
        <v>1.07903945616487E-2</v>
      </c>
      <c r="K903" s="21">
        <v>2.1909852509464402E-2</v>
      </c>
      <c r="L903" s="21">
        <v>14.835961299999999</v>
      </c>
      <c r="M903" s="21" t="s">
        <v>314</v>
      </c>
      <c r="N903" s="21" t="e">
        <v>#N/A</v>
      </c>
      <c r="O903" s="21">
        <v>24865.525669999999</v>
      </c>
      <c r="P903" s="21">
        <v>50489.349289999998</v>
      </c>
      <c r="Q903" s="21">
        <v>14835.961300000001</v>
      </c>
    </row>
    <row r="904" spans="1:17" x14ac:dyDescent="0.35">
      <c r="A904" s="21" t="s">
        <v>1177</v>
      </c>
      <c r="B904" s="21">
        <v>2022</v>
      </c>
      <c r="C904" s="21">
        <v>110056961480</v>
      </c>
      <c r="D904" s="21" t="s">
        <v>501</v>
      </c>
      <c r="E904" s="21" t="s">
        <v>164</v>
      </c>
      <c r="F904" s="21">
        <v>365</v>
      </c>
      <c r="G904" s="21">
        <v>4.5399999999999998E-4</v>
      </c>
      <c r="H904" s="21">
        <v>1.4006016999999999</v>
      </c>
      <c r="I904" s="21">
        <v>1.4006016999999999</v>
      </c>
      <c r="J904" s="21">
        <v>0.32414640079331603</v>
      </c>
      <c r="K904" s="21">
        <v>0.32414640079331603</v>
      </c>
      <c r="L904" s="21">
        <v>1.4006016999999999</v>
      </c>
      <c r="M904" s="21" t="s">
        <v>314</v>
      </c>
      <c r="N904" s="21" t="s">
        <v>565</v>
      </c>
      <c r="O904" s="21">
        <v>1400.6016999999999</v>
      </c>
      <c r="P904" s="21">
        <v>1400.6016999999999</v>
      </c>
      <c r="Q904" s="21">
        <v>1400.6016999999999</v>
      </c>
    </row>
    <row r="905" spans="1:17" x14ac:dyDescent="0.35">
      <c r="A905" s="21" t="s">
        <v>1177</v>
      </c>
      <c r="B905" s="21">
        <v>2019</v>
      </c>
      <c r="C905" s="21">
        <v>110035762822</v>
      </c>
      <c r="D905" s="21" t="s">
        <v>806</v>
      </c>
      <c r="E905" s="21" t="s">
        <v>807</v>
      </c>
      <c r="F905" s="21">
        <v>365</v>
      </c>
      <c r="G905" s="21">
        <v>1.33709150684931E-5</v>
      </c>
      <c r="H905" s="21">
        <v>1531.4278730000001</v>
      </c>
      <c r="I905" s="21">
        <v>2617.840181</v>
      </c>
      <c r="J905" s="21">
        <v>5.1076132017293504E-6</v>
      </c>
      <c r="K905" s="21">
        <v>8.7310119557247707E-6</v>
      </c>
      <c r="L905" s="21">
        <v>1056.3429920000001</v>
      </c>
      <c r="M905" s="21" t="s">
        <v>314</v>
      </c>
      <c r="N905" s="21" t="e">
        <v>#N/A</v>
      </c>
      <c r="O905" s="21">
        <v>1531427.8729999999</v>
      </c>
      <c r="P905" s="21">
        <v>2617840.1809999999</v>
      </c>
      <c r="Q905" s="21">
        <v>1056342.9920000001</v>
      </c>
    </row>
    <row r="906" spans="1:17" x14ac:dyDescent="0.35">
      <c r="A906" s="21" t="s">
        <v>1177</v>
      </c>
      <c r="B906" s="21">
        <v>2020</v>
      </c>
      <c r="C906" s="21">
        <v>110035762822</v>
      </c>
      <c r="D906" s="21" t="s">
        <v>806</v>
      </c>
      <c r="E906" s="21" t="s">
        <v>807</v>
      </c>
      <c r="F906" s="21">
        <v>365</v>
      </c>
      <c r="G906" s="21">
        <v>9.2936465753424702E-6</v>
      </c>
      <c r="H906" s="21">
        <v>1531.4278730000001</v>
      </c>
      <c r="I906" s="21">
        <v>2617.840181</v>
      </c>
      <c r="J906" s="21">
        <v>3.5501199205340102E-6</v>
      </c>
      <c r="K906" s="21">
        <v>6.0686152702292303E-6</v>
      </c>
      <c r="L906" s="21">
        <v>1056.3429920000001</v>
      </c>
      <c r="M906" s="21" t="s">
        <v>314</v>
      </c>
      <c r="N906" s="21" t="e">
        <v>#N/A</v>
      </c>
      <c r="O906" s="21">
        <v>1531427.8729999999</v>
      </c>
      <c r="P906" s="21">
        <v>2617840.1809999999</v>
      </c>
      <c r="Q906" s="21">
        <v>1056342.9920000001</v>
      </c>
    </row>
    <row r="907" spans="1:17" x14ac:dyDescent="0.35">
      <c r="A907" s="21" t="s">
        <v>1177</v>
      </c>
      <c r="B907" s="21">
        <v>2021</v>
      </c>
      <c r="C907" s="21">
        <v>110035762822</v>
      </c>
      <c r="D907" s="21" t="s">
        <v>806</v>
      </c>
      <c r="E907" s="21" t="s">
        <v>807</v>
      </c>
      <c r="F907" s="21">
        <v>365</v>
      </c>
      <c r="G907" s="21">
        <v>5.0348265753424698E-5</v>
      </c>
      <c r="H907" s="21">
        <v>1531.4278730000001</v>
      </c>
      <c r="I907" s="21">
        <v>2617.840181</v>
      </c>
      <c r="J907" s="21">
        <v>1.9232750004697299E-5</v>
      </c>
      <c r="K907" s="21">
        <v>3.2876681064185302E-5</v>
      </c>
      <c r="L907" s="21">
        <v>1056.3429920000001</v>
      </c>
      <c r="M907" s="21" t="s">
        <v>314</v>
      </c>
      <c r="N907" s="21" t="e">
        <v>#N/A</v>
      </c>
      <c r="O907" s="21">
        <v>1531427.8729999999</v>
      </c>
      <c r="P907" s="21">
        <v>2617840.1809999999</v>
      </c>
      <c r="Q907" s="21">
        <v>1056342.9920000001</v>
      </c>
    </row>
    <row r="908" spans="1:17" x14ac:dyDescent="0.35">
      <c r="A908" s="21" t="s">
        <v>1177</v>
      </c>
      <c r="B908" s="21">
        <v>2022</v>
      </c>
      <c r="C908" s="21">
        <v>110035762822</v>
      </c>
      <c r="D908" s="21" t="s">
        <v>806</v>
      </c>
      <c r="E908" s="21" t="s">
        <v>807</v>
      </c>
      <c r="F908" s="21">
        <v>365</v>
      </c>
      <c r="G908" s="21">
        <v>4.2945772602739702E-5</v>
      </c>
      <c r="H908" s="21">
        <v>1531.4278730000001</v>
      </c>
      <c r="I908" s="21">
        <v>2617.840181</v>
      </c>
      <c r="J908" s="21">
        <v>1.6405039892975699E-5</v>
      </c>
      <c r="K908" s="21">
        <v>2.8042961317277599E-5</v>
      </c>
      <c r="L908" s="21">
        <v>1056.3429920000001</v>
      </c>
      <c r="M908" s="21" t="s">
        <v>314</v>
      </c>
      <c r="N908" s="21" t="e">
        <v>#N/A</v>
      </c>
      <c r="O908" s="21">
        <v>1531427.8729999999</v>
      </c>
      <c r="P908" s="21">
        <v>2617840.1809999999</v>
      </c>
      <c r="Q908" s="21">
        <v>1056342.9920000001</v>
      </c>
    </row>
    <row r="909" spans="1:17" x14ac:dyDescent="0.35">
      <c r="A909" s="21" t="s">
        <v>1177</v>
      </c>
      <c r="B909" s="21">
        <v>2023</v>
      </c>
      <c r="C909" s="21">
        <v>110035762822</v>
      </c>
      <c r="D909" s="21" t="s">
        <v>806</v>
      </c>
      <c r="E909" s="21" t="s">
        <v>807</v>
      </c>
      <c r="F909" s="21">
        <v>365</v>
      </c>
      <c r="G909" s="21">
        <v>3.0348430136986299E-5</v>
      </c>
      <c r="H909" s="21">
        <v>1531.4278730000001</v>
      </c>
      <c r="I909" s="21">
        <v>2617.840181</v>
      </c>
      <c r="J909" s="21">
        <v>1.15929270080167E-5</v>
      </c>
      <c r="K909" s="21">
        <v>1.9817080955654202E-5</v>
      </c>
      <c r="L909" s="21">
        <v>1056.3429920000001</v>
      </c>
      <c r="M909" s="21" t="s">
        <v>314</v>
      </c>
      <c r="N909" s="21" t="e">
        <v>#N/A</v>
      </c>
      <c r="O909" s="21">
        <v>1531427.8729999999</v>
      </c>
      <c r="P909" s="21">
        <v>2617840.1809999999</v>
      </c>
      <c r="Q909" s="21">
        <v>1056342.9920000001</v>
      </c>
    </row>
    <row r="910" spans="1:17" x14ac:dyDescent="0.35">
      <c r="A910" s="21" t="s">
        <v>1177</v>
      </c>
      <c r="B910" s="21">
        <v>2019</v>
      </c>
      <c r="C910" s="21">
        <v>110060340162</v>
      </c>
      <c r="D910" s="21" t="s">
        <v>604</v>
      </c>
      <c r="E910" s="21" t="s">
        <v>198</v>
      </c>
      <c r="F910" s="21">
        <v>365</v>
      </c>
      <c r="G910" s="21">
        <v>2.271E-3</v>
      </c>
      <c r="H910" s="21">
        <v>0.27254951999999999</v>
      </c>
      <c r="I910" s="21">
        <v>0.27254951999999999</v>
      </c>
      <c r="J910" s="21">
        <v>8.3324307450623998</v>
      </c>
      <c r="K910" s="21">
        <v>8.3324307450623998</v>
      </c>
      <c r="L910" s="21">
        <v>0.27254951999999999</v>
      </c>
      <c r="M910" s="21" t="s">
        <v>314</v>
      </c>
      <c r="N910" s="21" t="s">
        <v>565</v>
      </c>
      <c r="O910" s="21">
        <v>272.54951999999997</v>
      </c>
      <c r="P910" s="21">
        <v>272.54951999999997</v>
      </c>
      <c r="Q910" s="21">
        <v>272.54951999999997</v>
      </c>
    </row>
    <row r="911" spans="1:17" x14ac:dyDescent="0.35">
      <c r="A911" s="21" t="s">
        <v>1177</v>
      </c>
      <c r="B911" s="21">
        <v>2020</v>
      </c>
      <c r="C911" s="21">
        <v>110060340162</v>
      </c>
      <c r="D911" s="21" t="s">
        <v>604</v>
      </c>
      <c r="E911" s="21" t="s">
        <v>198</v>
      </c>
      <c r="F911" s="21">
        <v>365</v>
      </c>
      <c r="G911" s="21">
        <v>2.0817499999999998E-3</v>
      </c>
      <c r="H911" s="21">
        <v>0.27254951999999999</v>
      </c>
      <c r="I911" s="21">
        <v>0.27254951999999999</v>
      </c>
      <c r="J911" s="21">
        <v>7.6380615163072001</v>
      </c>
      <c r="K911" s="21">
        <v>7.6380615163072001</v>
      </c>
      <c r="L911" s="21">
        <v>0.27254951999999999</v>
      </c>
      <c r="M911" s="21" t="s">
        <v>314</v>
      </c>
      <c r="N911" s="21" t="s">
        <v>565</v>
      </c>
      <c r="O911" s="21">
        <v>272.54951999999997</v>
      </c>
      <c r="P911" s="21">
        <v>272.54951999999997</v>
      </c>
      <c r="Q911" s="21">
        <v>272.54951999999997</v>
      </c>
    </row>
    <row r="912" spans="1:17" x14ac:dyDescent="0.35">
      <c r="A912" s="21" t="s">
        <v>1177</v>
      </c>
      <c r="B912" s="21">
        <v>2021</v>
      </c>
      <c r="C912" s="21">
        <v>110060340162</v>
      </c>
      <c r="D912" s="21" t="s">
        <v>604</v>
      </c>
      <c r="E912" s="21" t="s">
        <v>198</v>
      </c>
      <c r="F912" s="21">
        <v>365</v>
      </c>
      <c r="G912" s="21">
        <v>1.9681999999999998E-3</v>
      </c>
      <c r="H912" s="21">
        <v>0.27254951999999999</v>
      </c>
      <c r="I912" s="21">
        <v>0.27254951999999999</v>
      </c>
      <c r="J912" s="21">
        <v>7.2214399790540797</v>
      </c>
      <c r="K912" s="21">
        <v>7.2214399790540797</v>
      </c>
      <c r="L912" s="21">
        <v>0.27254951999999999</v>
      </c>
      <c r="M912" s="21" t="s">
        <v>314</v>
      </c>
      <c r="N912" s="21" t="s">
        <v>565</v>
      </c>
      <c r="O912" s="21">
        <v>272.54951999999997</v>
      </c>
      <c r="P912" s="21">
        <v>272.54951999999997</v>
      </c>
      <c r="Q912" s="21">
        <v>272.54951999999997</v>
      </c>
    </row>
    <row r="913" spans="1:17" x14ac:dyDescent="0.35">
      <c r="A913" s="21" t="s">
        <v>1177</v>
      </c>
      <c r="B913" s="21">
        <v>2022</v>
      </c>
      <c r="C913" s="21">
        <v>110060340162</v>
      </c>
      <c r="D913" s="21" t="s">
        <v>604</v>
      </c>
      <c r="E913" s="21" t="s">
        <v>198</v>
      </c>
      <c r="F913" s="21">
        <v>365</v>
      </c>
      <c r="G913" s="21">
        <v>1.55185E-3</v>
      </c>
      <c r="H913" s="21">
        <v>0.27254951999999999</v>
      </c>
      <c r="I913" s="21">
        <v>0.27254951999999999</v>
      </c>
      <c r="J913" s="21">
        <v>5.6938276757926403</v>
      </c>
      <c r="K913" s="21">
        <v>5.6938276757926403</v>
      </c>
      <c r="L913" s="21">
        <v>0.27254951999999999</v>
      </c>
      <c r="M913" s="21" t="s">
        <v>314</v>
      </c>
      <c r="N913" s="21" t="s">
        <v>565</v>
      </c>
      <c r="O913" s="21">
        <v>272.54951999999997</v>
      </c>
      <c r="P913" s="21">
        <v>272.54951999999997</v>
      </c>
      <c r="Q913" s="21">
        <v>272.54951999999997</v>
      </c>
    </row>
    <row r="914" spans="1:17" x14ac:dyDescent="0.35">
      <c r="A914" s="21" t="s">
        <v>1177</v>
      </c>
      <c r="B914" s="21">
        <v>2023</v>
      </c>
      <c r="C914" s="21">
        <v>110060340162</v>
      </c>
      <c r="D914" s="21" t="s">
        <v>604</v>
      </c>
      <c r="E914" s="21" t="s">
        <v>198</v>
      </c>
      <c r="F914" s="21">
        <v>365</v>
      </c>
      <c r="G914" s="21">
        <v>1.76002501369863E-4</v>
      </c>
      <c r="H914" s="21">
        <v>0.27254951999999999</v>
      </c>
      <c r="I914" s="21">
        <v>0.27254951999999999</v>
      </c>
      <c r="J914" s="21">
        <v>0.64576338799999999</v>
      </c>
      <c r="K914" s="21">
        <v>0.64576338799999999</v>
      </c>
      <c r="L914" s="21">
        <v>0.27254951999999999</v>
      </c>
      <c r="M914" s="21" t="s">
        <v>314</v>
      </c>
      <c r="N914" s="21" t="s">
        <v>565</v>
      </c>
      <c r="O914" s="21">
        <v>272.54951999999997</v>
      </c>
      <c r="P914" s="21">
        <v>272.54951999999997</v>
      </c>
      <c r="Q914" s="21">
        <v>272.54951999999997</v>
      </c>
    </row>
    <row r="915" spans="1:17" x14ac:dyDescent="0.35">
      <c r="A915" s="21" t="s">
        <v>1175</v>
      </c>
      <c r="B915" s="21">
        <v>2019</v>
      </c>
      <c r="C915" s="21">
        <v>110010844426</v>
      </c>
      <c r="D915" s="21" t="s">
        <v>789</v>
      </c>
      <c r="E915" s="21" t="s">
        <v>790</v>
      </c>
      <c r="F915" s="21">
        <v>365</v>
      </c>
      <c r="G915" s="21">
        <v>3.0528767123287702E-7</v>
      </c>
      <c r="H915" s="21">
        <v>2.5696821519999999</v>
      </c>
      <c r="I915" s="21">
        <v>2.810953907</v>
      </c>
      <c r="J915" s="21">
        <v>1.08606430889041E-4</v>
      </c>
      <c r="K915" s="21">
        <v>1.1880367032758099E-4</v>
      </c>
      <c r="L915" s="21">
        <v>1.415468382</v>
      </c>
      <c r="M915" s="21" t="s">
        <v>314</v>
      </c>
      <c r="N915" s="21" t="e">
        <v>#N/A</v>
      </c>
      <c r="O915" s="21">
        <v>2569.6821519999999</v>
      </c>
      <c r="P915" s="21">
        <v>2810.9539070000001</v>
      </c>
      <c r="Q915" s="21">
        <v>1415.468382</v>
      </c>
    </row>
    <row r="916" spans="1:17" x14ac:dyDescent="0.35">
      <c r="A916" s="21" t="s">
        <v>1175</v>
      </c>
      <c r="B916" s="21">
        <v>2020</v>
      </c>
      <c r="C916" s="21">
        <v>110010844426</v>
      </c>
      <c r="D916" s="21" t="s">
        <v>789</v>
      </c>
      <c r="E916" s="21" t="s">
        <v>790</v>
      </c>
      <c r="F916" s="21">
        <v>365</v>
      </c>
      <c r="G916" s="21">
        <v>2.2616164383561599E-7</v>
      </c>
      <c r="H916" s="21">
        <v>2.5696821519999999</v>
      </c>
      <c r="I916" s="21">
        <v>2.810953907</v>
      </c>
      <c r="J916" s="21">
        <v>8.0457258040559005E-5</v>
      </c>
      <c r="K916" s="21">
        <v>8.8011524561352195E-5</v>
      </c>
      <c r="L916" s="21">
        <v>1.415468382</v>
      </c>
      <c r="M916" s="21" t="s">
        <v>314</v>
      </c>
      <c r="N916" s="21" t="e">
        <v>#N/A</v>
      </c>
      <c r="O916" s="21">
        <v>2569.6821519999999</v>
      </c>
      <c r="P916" s="21">
        <v>2810.9539070000001</v>
      </c>
      <c r="Q916" s="21">
        <v>1415.468382</v>
      </c>
    </row>
    <row r="917" spans="1:17" x14ac:dyDescent="0.35">
      <c r="A917" s="21" t="s">
        <v>1175</v>
      </c>
      <c r="B917" s="21">
        <v>2021</v>
      </c>
      <c r="C917" s="21">
        <v>110010844426</v>
      </c>
      <c r="D917" s="21" t="s">
        <v>789</v>
      </c>
      <c r="E917" s="21" t="s">
        <v>790</v>
      </c>
      <c r="F917" s="21">
        <v>365</v>
      </c>
      <c r="G917" s="21">
        <v>2.2709999999999999E-7</v>
      </c>
      <c r="H917" s="21">
        <v>2.5696821519999999</v>
      </c>
      <c r="I917" s="21">
        <v>2.810953907</v>
      </c>
      <c r="J917" s="21">
        <v>8.0791079296769095E-5</v>
      </c>
      <c r="K917" s="21">
        <v>8.8376688853618199E-5</v>
      </c>
      <c r="L917" s="21">
        <v>1.415468382</v>
      </c>
      <c r="M917" s="21" t="s">
        <v>314</v>
      </c>
      <c r="N917" s="21" t="e">
        <v>#N/A</v>
      </c>
      <c r="O917" s="21">
        <v>2569.6821519999999</v>
      </c>
      <c r="P917" s="21">
        <v>2810.9539070000001</v>
      </c>
      <c r="Q917" s="21">
        <v>1415.468382</v>
      </c>
    </row>
    <row r="918" spans="1:17" x14ac:dyDescent="0.35">
      <c r="A918" s="21" t="s">
        <v>1175</v>
      </c>
      <c r="B918" s="21">
        <v>2022</v>
      </c>
      <c r="C918" s="21">
        <v>110010844426</v>
      </c>
      <c r="D918" s="21" t="s">
        <v>789</v>
      </c>
      <c r="E918" s="21" t="s">
        <v>790</v>
      </c>
      <c r="F918" s="21">
        <v>365</v>
      </c>
      <c r="G918" s="21">
        <v>9.8143561643835597E-8</v>
      </c>
      <c r="H918" s="21">
        <v>2.5696821519999999</v>
      </c>
      <c r="I918" s="21">
        <v>2.810953907</v>
      </c>
      <c r="J918" s="21">
        <v>3.4914681951714999E-5</v>
      </c>
      <c r="K918" s="21">
        <v>3.819287983436E-5</v>
      </c>
      <c r="L918" s="21">
        <v>1.415468382</v>
      </c>
      <c r="M918" s="21" t="s">
        <v>314</v>
      </c>
      <c r="N918" s="21" t="e">
        <v>#N/A</v>
      </c>
      <c r="O918" s="21">
        <v>2569.6821519999999</v>
      </c>
      <c r="P918" s="21">
        <v>2810.9539070000001</v>
      </c>
      <c r="Q918" s="21">
        <v>1415.468382</v>
      </c>
    </row>
    <row r="919" spans="1:17" x14ac:dyDescent="0.35">
      <c r="A919" s="21" t="s">
        <v>1175</v>
      </c>
      <c r="B919" s="21">
        <v>2023</v>
      </c>
      <c r="C919" s="21">
        <v>110010844426</v>
      </c>
      <c r="D919" s="21" t="s">
        <v>789</v>
      </c>
      <c r="E919" s="21" t="s">
        <v>790</v>
      </c>
      <c r="F919" s="21">
        <v>365</v>
      </c>
      <c r="G919" s="21">
        <v>1.1261671232876699E-7</v>
      </c>
      <c r="H919" s="21">
        <v>2.5696821519999999</v>
      </c>
      <c r="I919" s="21">
        <v>2.810953907</v>
      </c>
      <c r="J919" s="21">
        <v>4.0063521514288303E-5</v>
      </c>
      <c r="K919" s="21">
        <v>4.3825152554807899E-5</v>
      </c>
      <c r="L919" s="21">
        <v>1.415468382</v>
      </c>
      <c r="M919" s="21" t="s">
        <v>314</v>
      </c>
      <c r="N919" s="21" t="e">
        <v>#N/A</v>
      </c>
      <c r="O919" s="21">
        <v>2569.6821519999999</v>
      </c>
      <c r="P919" s="21">
        <v>2810.9539070000001</v>
      </c>
      <c r="Q919" s="21">
        <v>1415.468382</v>
      </c>
    </row>
    <row r="920" spans="1:17" x14ac:dyDescent="0.35">
      <c r="A920" s="21" t="s">
        <v>1177</v>
      </c>
      <c r="B920" s="21">
        <v>2019</v>
      </c>
      <c r="C920" s="21">
        <v>110010912281</v>
      </c>
      <c r="D920" s="21" t="s">
        <v>810</v>
      </c>
      <c r="E920" s="21" t="s">
        <v>811</v>
      </c>
      <c r="F920" s="21">
        <v>365</v>
      </c>
      <c r="G920" s="21">
        <v>2.8620821917808199E-8</v>
      </c>
      <c r="H920" s="21">
        <v>2.5403422980000001</v>
      </c>
      <c r="I920" s="21">
        <v>2.8678035030000002</v>
      </c>
      <c r="J920" s="21">
        <v>9.98004984925504E-6</v>
      </c>
      <c r="K920" s="21">
        <v>1.1266521814930701E-5</v>
      </c>
      <c r="L920" s="21">
        <v>1.398741486</v>
      </c>
      <c r="M920" s="21" t="s">
        <v>314</v>
      </c>
      <c r="N920" s="21" t="e">
        <v>#N/A</v>
      </c>
      <c r="O920" s="21">
        <v>2540.342298</v>
      </c>
      <c r="P920" s="21">
        <v>2867.8035030000001</v>
      </c>
      <c r="Q920" s="21">
        <v>1398.7414859999999</v>
      </c>
    </row>
    <row r="921" spans="1:17" x14ac:dyDescent="0.35">
      <c r="A921" s="21" t="s">
        <v>1177</v>
      </c>
      <c r="B921" s="21">
        <v>2020</v>
      </c>
      <c r="C921" s="21">
        <v>110010912281</v>
      </c>
      <c r="D921" s="21" t="s">
        <v>810</v>
      </c>
      <c r="E921" s="21" t="s">
        <v>811</v>
      </c>
      <c r="F921" s="21">
        <v>365</v>
      </c>
      <c r="G921" s="21">
        <v>1.4077095890411E-8</v>
      </c>
      <c r="H921" s="21">
        <v>2.5403422980000001</v>
      </c>
      <c r="I921" s="21">
        <v>2.8678035030000002</v>
      </c>
      <c r="J921" s="21">
        <v>4.90866821094435E-6</v>
      </c>
      <c r="K921" s="21">
        <v>5.5414169584523299E-6</v>
      </c>
      <c r="L921" s="21">
        <v>1.398741486</v>
      </c>
      <c r="M921" s="21" t="s">
        <v>314</v>
      </c>
      <c r="N921" s="21" t="e">
        <v>#N/A</v>
      </c>
      <c r="O921" s="21">
        <v>2540.342298</v>
      </c>
      <c r="P921" s="21">
        <v>2867.8035030000001</v>
      </c>
      <c r="Q921" s="21">
        <v>1398.7414859999999</v>
      </c>
    </row>
    <row r="922" spans="1:17" x14ac:dyDescent="0.35">
      <c r="A922" s="21" t="s">
        <v>1177</v>
      </c>
      <c r="B922" s="21">
        <v>2019</v>
      </c>
      <c r="C922" s="21">
        <v>110070546877</v>
      </c>
      <c r="D922" s="21" t="s">
        <v>537</v>
      </c>
      <c r="E922" s="21" t="s">
        <v>285</v>
      </c>
      <c r="F922" s="21">
        <v>365</v>
      </c>
      <c r="G922" s="21">
        <v>1.2289342465753401E-6</v>
      </c>
      <c r="H922" s="21" t="e">
        <v>#N/A</v>
      </c>
      <c r="I922" s="21" t="e">
        <v>#N/A</v>
      </c>
      <c r="J922" s="21">
        <v>2</v>
      </c>
      <c r="K922" s="21">
        <v>2</v>
      </c>
      <c r="L922" s="21" t="e">
        <v>#N/A</v>
      </c>
      <c r="M922" s="21" t="s">
        <v>314</v>
      </c>
      <c r="N922" s="21" t="s">
        <v>570</v>
      </c>
      <c r="O922" s="21" t="e">
        <v>#N/A</v>
      </c>
      <c r="P922" s="21" t="e">
        <v>#N/A</v>
      </c>
      <c r="Q922" s="21" t="e">
        <v>#N/A</v>
      </c>
    </row>
    <row r="923" spans="1:17" x14ac:dyDescent="0.35">
      <c r="A923" s="21" t="s">
        <v>1177</v>
      </c>
      <c r="B923" s="21">
        <v>2020</v>
      </c>
      <c r="C923" s="21">
        <v>110070546877</v>
      </c>
      <c r="D923" s="21" t="s">
        <v>537</v>
      </c>
      <c r="E923" s="21" t="s">
        <v>285</v>
      </c>
      <c r="F923" s="21">
        <v>365</v>
      </c>
      <c r="G923" s="21">
        <v>1.3800602739726E-6</v>
      </c>
      <c r="H923" s="21" t="e">
        <v>#N/A</v>
      </c>
      <c r="I923" s="21" t="e">
        <v>#N/A</v>
      </c>
      <c r="J923" s="21">
        <v>2</v>
      </c>
      <c r="K923" s="21">
        <v>2</v>
      </c>
      <c r="L923" s="21" t="e">
        <v>#N/A</v>
      </c>
      <c r="M923" s="21" t="s">
        <v>314</v>
      </c>
      <c r="N923" s="21" t="s">
        <v>570</v>
      </c>
      <c r="O923" s="21" t="e">
        <v>#N/A</v>
      </c>
      <c r="P923" s="21" t="e">
        <v>#N/A</v>
      </c>
      <c r="Q923" s="21" t="e">
        <v>#N/A</v>
      </c>
    </row>
    <row r="924" spans="1:17" x14ac:dyDescent="0.35">
      <c r="A924" s="21" t="s">
        <v>1177</v>
      </c>
      <c r="B924" s="21">
        <v>2021</v>
      </c>
      <c r="C924" s="21">
        <v>110070546877</v>
      </c>
      <c r="D924" s="21" t="s">
        <v>537</v>
      </c>
      <c r="E924" s="21" t="s">
        <v>285</v>
      </c>
      <c r="F924" s="21">
        <v>365</v>
      </c>
      <c r="G924" s="21">
        <v>7.8506575342465804E-7</v>
      </c>
      <c r="H924" s="21" t="e">
        <v>#N/A</v>
      </c>
      <c r="I924" s="21" t="e">
        <v>#N/A</v>
      </c>
      <c r="J924" s="21">
        <v>2</v>
      </c>
      <c r="K924" s="21">
        <v>2</v>
      </c>
      <c r="L924" s="21" t="e">
        <v>#N/A</v>
      </c>
      <c r="M924" s="21" t="s">
        <v>314</v>
      </c>
      <c r="N924" s="21" t="s">
        <v>570</v>
      </c>
      <c r="O924" s="21" t="e">
        <v>#N/A</v>
      </c>
      <c r="P924" s="21" t="e">
        <v>#N/A</v>
      </c>
      <c r="Q924" s="21" t="e">
        <v>#N/A</v>
      </c>
    </row>
    <row r="925" spans="1:17" x14ac:dyDescent="0.35">
      <c r="A925" s="21" t="s">
        <v>1177</v>
      </c>
      <c r="B925" s="21">
        <v>2022</v>
      </c>
      <c r="C925" s="21">
        <v>110070546877</v>
      </c>
      <c r="D925" s="21" t="s">
        <v>537</v>
      </c>
      <c r="E925" s="21" t="s">
        <v>285</v>
      </c>
      <c r="F925" s="21">
        <v>365</v>
      </c>
      <c r="G925" s="21">
        <v>8.0490958904109599E-7</v>
      </c>
      <c r="H925" s="21" t="e">
        <v>#N/A</v>
      </c>
      <c r="I925" s="21" t="e">
        <v>#N/A</v>
      </c>
      <c r="J925" s="21">
        <v>2</v>
      </c>
      <c r="K925" s="21">
        <v>2</v>
      </c>
      <c r="L925" s="21" t="e">
        <v>#N/A</v>
      </c>
      <c r="M925" s="21" t="s">
        <v>314</v>
      </c>
      <c r="N925" s="21" t="s">
        <v>570</v>
      </c>
      <c r="O925" s="21" t="e">
        <v>#N/A</v>
      </c>
      <c r="P925" s="21" t="e">
        <v>#N/A</v>
      </c>
      <c r="Q925" s="21" t="e">
        <v>#N/A</v>
      </c>
    </row>
    <row r="926" spans="1:17" x14ac:dyDescent="0.35">
      <c r="A926" s="21" t="s">
        <v>1177</v>
      </c>
      <c r="B926" s="21">
        <v>2023</v>
      </c>
      <c r="C926" s="21">
        <v>110070546877</v>
      </c>
      <c r="D926" s="21" t="s">
        <v>537</v>
      </c>
      <c r="E926" s="21" t="s">
        <v>285</v>
      </c>
      <c r="F926" s="21">
        <v>365</v>
      </c>
      <c r="G926" s="21">
        <v>2.4646756164383602E-5</v>
      </c>
      <c r="H926" s="21" t="e">
        <v>#N/A</v>
      </c>
      <c r="I926" s="21" t="e">
        <v>#N/A</v>
      </c>
      <c r="J926" s="21">
        <v>2</v>
      </c>
      <c r="K926" s="21">
        <v>2</v>
      </c>
      <c r="L926" s="21" t="e">
        <v>#N/A</v>
      </c>
      <c r="M926" s="21" t="s">
        <v>314</v>
      </c>
      <c r="N926" s="21" t="s">
        <v>570</v>
      </c>
      <c r="O926" s="21" t="e">
        <v>#N/A</v>
      </c>
      <c r="P926" s="21" t="e">
        <v>#N/A</v>
      </c>
      <c r="Q926" s="21" t="e">
        <v>#N/A</v>
      </c>
    </row>
    <row r="927" spans="1:17" x14ac:dyDescent="0.35">
      <c r="A927" s="21" t="s">
        <v>1174</v>
      </c>
      <c r="B927" s="21">
        <v>2019</v>
      </c>
      <c r="C927" s="21">
        <v>110070544905</v>
      </c>
      <c r="D927" s="21" t="s">
        <v>287</v>
      </c>
      <c r="E927" s="21" t="s">
        <v>286</v>
      </c>
      <c r="F927" s="21">
        <v>365</v>
      </c>
      <c r="G927" s="21">
        <v>1.4734092328767099E-4</v>
      </c>
      <c r="H927" s="21">
        <v>17.126034239999999</v>
      </c>
      <c r="I927" s="21">
        <v>22.2450089770762</v>
      </c>
      <c r="J927" s="21">
        <v>6.6235497337631304E-3</v>
      </c>
      <c r="K927" s="21">
        <v>8.6033299491798301E-3</v>
      </c>
      <c r="L927" s="21">
        <v>10.084968297330599</v>
      </c>
      <c r="M927" s="21" t="s">
        <v>314</v>
      </c>
      <c r="N927" s="21" t="s">
        <v>590</v>
      </c>
      <c r="O927" s="21">
        <v>17126.034240000001</v>
      </c>
      <c r="P927" s="21">
        <v>22245.008977076199</v>
      </c>
      <c r="Q927" s="21">
        <v>10084.968297330601</v>
      </c>
    </row>
    <row r="928" spans="1:17" x14ac:dyDescent="0.35">
      <c r="A928" s="21" t="s">
        <v>1174</v>
      </c>
      <c r="B928" s="21">
        <v>2020</v>
      </c>
      <c r="C928" s="21">
        <v>110070544905</v>
      </c>
      <c r="D928" s="21" t="s">
        <v>287</v>
      </c>
      <c r="E928" s="21" t="s">
        <v>286</v>
      </c>
      <c r="F928" s="21">
        <v>365</v>
      </c>
      <c r="G928" s="21">
        <v>9.4629690410958904E-5</v>
      </c>
      <c r="H928" s="21">
        <v>17.126034239999999</v>
      </c>
      <c r="I928" s="21">
        <v>22.2450089770762</v>
      </c>
      <c r="J928" s="21">
        <v>4.2539740266446403E-3</v>
      </c>
      <c r="K928" s="21">
        <v>5.5254876339053101E-3</v>
      </c>
      <c r="L928" s="21">
        <v>10.084968297330599</v>
      </c>
      <c r="M928" s="21" t="s">
        <v>314</v>
      </c>
      <c r="N928" s="21" t="s">
        <v>590</v>
      </c>
      <c r="O928" s="21">
        <v>17126.034240000001</v>
      </c>
      <c r="P928" s="21">
        <v>22245.008977076199</v>
      </c>
      <c r="Q928" s="21">
        <v>10084.968297330601</v>
      </c>
    </row>
    <row r="929" spans="1:17" x14ac:dyDescent="0.35">
      <c r="A929" s="21" t="s">
        <v>1174</v>
      </c>
      <c r="B929" s="21">
        <v>2021</v>
      </c>
      <c r="C929" s="21">
        <v>110070544905</v>
      </c>
      <c r="D929" s="21" t="s">
        <v>287</v>
      </c>
      <c r="E929" s="21" t="s">
        <v>286</v>
      </c>
      <c r="F929" s="21">
        <v>365</v>
      </c>
      <c r="G929" s="21">
        <v>1.16899249315068E-4</v>
      </c>
      <c r="H929" s="21">
        <v>17.126034239999999</v>
      </c>
      <c r="I929" s="21">
        <v>22.2450089770762</v>
      </c>
      <c r="J929" s="21">
        <v>5.25507764170988E-3</v>
      </c>
      <c r="K929" s="21">
        <v>6.8258213008844503E-3</v>
      </c>
      <c r="L929" s="21">
        <v>10.084968297330599</v>
      </c>
      <c r="M929" s="21" t="s">
        <v>314</v>
      </c>
      <c r="N929" s="21" t="s">
        <v>590</v>
      </c>
      <c r="O929" s="21">
        <v>17126.034240000001</v>
      </c>
      <c r="P929" s="21">
        <v>22245.008977076199</v>
      </c>
      <c r="Q929" s="21">
        <v>10084.968297330601</v>
      </c>
    </row>
    <row r="930" spans="1:17" x14ac:dyDescent="0.35">
      <c r="A930" s="21" t="s">
        <v>1174</v>
      </c>
      <c r="B930" s="21">
        <v>2022</v>
      </c>
      <c r="C930" s="21">
        <v>110070544905</v>
      </c>
      <c r="D930" s="21" t="s">
        <v>287</v>
      </c>
      <c r="E930" s="21" t="s">
        <v>286</v>
      </c>
      <c r="F930" s="21">
        <v>365</v>
      </c>
      <c r="G930" s="21">
        <v>1.0803018082191799E-4</v>
      </c>
      <c r="H930" s="21">
        <v>17.126034239999999</v>
      </c>
      <c r="I930" s="21">
        <v>22.2450089770762</v>
      </c>
      <c r="J930" s="21">
        <v>4.8563783873157703E-3</v>
      </c>
      <c r="K930" s="21">
        <v>6.3079507671192098E-3</v>
      </c>
      <c r="L930" s="21">
        <v>10.084968297330599</v>
      </c>
      <c r="M930" s="21" t="s">
        <v>314</v>
      </c>
      <c r="N930" s="21" t="s">
        <v>590</v>
      </c>
      <c r="O930" s="21">
        <v>17126.034240000001</v>
      </c>
      <c r="P930" s="21">
        <v>22245.008977076199</v>
      </c>
      <c r="Q930" s="21">
        <v>10084.968297330601</v>
      </c>
    </row>
    <row r="931" spans="1:17" x14ac:dyDescent="0.35">
      <c r="A931" s="21" t="s">
        <v>1174</v>
      </c>
      <c r="B931" s="21">
        <v>2023</v>
      </c>
      <c r="C931" s="21">
        <v>110070544905</v>
      </c>
      <c r="D931" s="21" t="s">
        <v>287</v>
      </c>
      <c r="E931" s="21" t="s">
        <v>286</v>
      </c>
      <c r="F931" s="21">
        <v>365</v>
      </c>
      <c r="G931" s="21">
        <v>4.4032594520548E-5</v>
      </c>
      <c r="H931" s="21">
        <v>17.126034239999999</v>
      </c>
      <c r="I931" s="21">
        <v>22.2450089770762</v>
      </c>
      <c r="J931" s="21">
        <v>1.9794370308379898E-3</v>
      </c>
      <c r="K931" s="21">
        <v>2.57109111797198E-3</v>
      </c>
      <c r="L931" s="21">
        <v>10.084968297330599</v>
      </c>
      <c r="M931" s="21" t="s">
        <v>314</v>
      </c>
      <c r="N931" s="21" t="s">
        <v>590</v>
      </c>
      <c r="O931" s="21">
        <v>17126.034240000001</v>
      </c>
      <c r="P931" s="21">
        <v>22245.008977076199</v>
      </c>
      <c r="Q931" s="21">
        <v>10084.968297330601</v>
      </c>
    </row>
    <row r="932" spans="1:17" x14ac:dyDescent="0.35">
      <c r="A932" s="21" t="s">
        <v>1174</v>
      </c>
      <c r="B932" s="21">
        <v>2019</v>
      </c>
      <c r="C932" s="21">
        <v>110054919406</v>
      </c>
      <c r="D932" s="21" t="s">
        <v>289</v>
      </c>
      <c r="E932" s="21" t="s">
        <v>288</v>
      </c>
      <c r="F932" s="21">
        <v>365</v>
      </c>
      <c r="G932" s="21">
        <v>3.5658164383561599E-6</v>
      </c>
      <c r="H932" s="21" t="e">
        <v>#N/A</v>
      </c>
      <c r="I932" s="21" t="e">
        <v>#N/A</v>
      </c>
      <c r="J932" s="21">
        <v>0.56999999999999995</v>
      </c>
      <c r="K932" s="21">
        <v>0.56999999999999995</v>
      </c>
      <c r="L932" s="21" t="e">
        <v>#N/A</v>
      </c>
      <c r="M932" s="21" t="s">
        <v>314</v>
      </c>
      <c r="N932" s="21" t="s">
        <v>570</v>
      </c>
      <c r="O932" s="21" t="e">
        <v>#N/A</v>
      </c>
      <c r="P932" s="21" t="e">
        <v>#N/A</v>
      </c>
      <c r="Q932" s="21" t="e">
        <v>#N/A</v>
      </c>
    </row>
    <row r="933" spans="1:17" x14ac:dyDescent="0.35">
      <c r="A933" s="21" t="s">
        <v>1174</v>
      </c>
      <c r="B933" s="21">
        <v>2020</v>
      </c>
      <c r="C933" s="21">
        <v>110054919406</v>
      </c>
      <c r="D933" s="21" t="s">
        <v>289</v>
      </c>
      <c r="E933" s="21" t="s">
        <v>288</v>
      </c>
      <c r="F933" s="21">
        <v>365</v>
      </c>
      <c r="G933" s="21">
        <v>2.4266000000000002E-6</v>
      </c>
      <c r="H933" s="21" t="e">
        <v>#N/A</v>
      </c>
      <c r="I933" s="21" t="e">
        <v>#N/A</v>
      </c>
      <c r="J933" s="21">
        <v>0.56999999999999995</v>
      </c>
      <c r="K933" s="21">
        <v>0.56999999999999995</v>
      </c>
      <c r="L933" s="21" t="e">
        <v>#N/A</v>
      </c>
      <c r="M933" s="21" t="s">
        <v>314</v>
      </c>
      <c r="N933" s="21" t="s">
        <v>570</v>
      </c>
      <c r="O933" s="21" t="e">
        <v>#N/A</v>
      </c>
      <c r="P933" s="21" t="e">
        <v>#N/A</v>
      </c>
      <c r="Q933" s="21" t="e">
        <v>#N/A</v>
      </c>
    </row>
    <row r="934" spans="1:17" x14ac:dyDescent="0.35">
      <c r="A934" s="21" t="s">
        <v>1174</v>
      </c>
      <c r="B934" s="21">
        <v>2021</v>
      </c>
      <c r="C934" s="21">
        <v>110054919406</v>
      </c>
      <c r="D934" s="21" t="s">
        <v>289</v>
      </c>
      <c r="E934" s="21" t="s">
        <v>288</v>
      </c>
      <c r="F934" s="21">
        <v>365</v>
      </c>
      <c r="G934" s="21">
        <v>1.9180328767123301E-6</v>
      </c>
      <c r="H934" s="21" t="e">
        <v>#N/A</v>
      </c>
      <c r="I934" s="21" t="e">
        <v>#N/A</v>
      </c>
      <c r="J934" s="21">
        <v>0.56999999999999995</v>
      </c>
      <c r="K934" s="21">
        <v>0.56999999999999995</v>
      </c>
      <c r="L934" s="21" t="e">
        <v>#N/A</v>
      </c>
      <c r="M934" s="21" t="s">
        <v>314</v>
      </c>
      <c r="N934" s="21" t="s">
        <v>570</v>
      </c>
      <c r="O934" s="21" t="e">
        <v>#N/A</v>
      </c>
      <c r="P934" s="21" t="e">
        <v>#N/A</v>
      </c>
      <c r="Q934" s="21" t="e">
        <v>#N/A</v>
      </c>
    </row>
    <row r="935" spans="1:17" x14ac:dyDescent="0.35">
      <c r="A935" s="21" t="s">
        <v>1174</v>
      </c>
      <c r="B935" s="21">
        <v>2022</v>
      </c>
      <c r="C935" s="21">
        <v>110054919406</v>
      </c>
      <c r="D935" s="21" t="s">
        <v>289</v>
      </c>
      <c r="E935" s="21" t="s">
        <v>288</v>
      </c>
      <c r="F935" s="21">
        <v>365</v>
      </c>
      <c r="G935" s="21">
        <v>6.1668493150684896E-6</v>
      </c>
      <c r="H935" s="21" t="e">
        <v>#N/A</v>
      </c>
      <c r="I935" s="21" t="e">
        <v>#N/A</v>
      </c>
      <c r="J935" s="21">
        <v>0.56999999999999995</v>
      </c>
      <c r="K935" s="21">
        <v>0.56999999999999995</v>
      </c>
      <c r="L935" s="21" t="e">
        <v>#N/A</v>
      </c>
      <c r="M935" s="21" t="s">
        <v>314</v>
      </c>
      <c r="N935" s="21" t="s">
        <v>570</v>
      </c>
      <c r="O935" s="21" t="e">
        <v>#N/A</v>
      </c>
      <c r="P935" s="21" t="e">
        <v>#N/A</v>
      </c>
      <c r="Q935" s="21" t="e">
        <v>#N/A</v>
      </c>
    </row>
    <row r="936" spans="1:17" x14ac:dyDescent="0.35">
      <c r="A936" s="21" t="s">
        <v>1174</v>
      </c>
      <c r="B936" s="21">
        <v>2023</v>
      </c>
      <c r="C936" s="21">
        <v>110054919406</v>
      </c>
      <c r="D936" s="21" t="s">
        <v>289</v>
      </c>
      <c r="E936" s="21" t="s">
        <v>288</v>
      </c>
      <c r="F936" s="21">
        <v>365</v>
      </c>
      <c r="G936" s="21">
        <v>2.5301454794520498E-5</v>
      </c>
      <c r="H936" s="21" t="e">
        <v>#N/A</v>
      </c>
      <c r="I936" s="21" t="e">
        <v>#N/A</v>
      </c>
      <c r="J936" s="21">
        <v>1</v>
      </c>
      <c r="K936" s="21">
        <v>1</v>
      </c>
      <c r="L936" s="21" t="e">
        <v>#N/A</v>
      </c>
      <c r="M936" s="21" t="s">
        <v>314</v>
      </c>
      <c r="N936" s="21" t="s">
        <v>570</v>
      </c>
      <c r="O936" s="21" t="e">
        <v>#N/A</v>
      </c>
      <c r="P936" s="21" t="e">
        <v>#N/A</v>
      </c>
      <c r="Q936" s="21" t="e">
        <v>#N/A</v>
      </c>
    </row>
    <row r="937" spans="1:17" x14ac:dyDescent="0.35">
      <c r="A937" s="21" t="s">
        <v>1177</v>
      </c>
      <c r="B937" s="21">
        <v>2019</v>
      </c>
      <c r="C937" s="21">
        <v>110070549382</v>
      </c>
      <c r="D937" s="21" t="s">
        <v>291</v>
      </c>
      <c r="E937" s="21" t="s">
        <v>290</v>
      </c>
      <c r="F937" s="21">
        <v>365</v>
      </c>
      <c r="G937" s="21">
        <v>1.1240177260274E-4</v>
      </c>
      <c r="H937" s="21" t="e">
        <v>#N/A</v>
      </c>
      <c r="I937" s="21" t="e">
        <v>#N/A</v>
      </c>
      <c r="J937" s="21">
        <v>1</v>
      </c>
      <c r="K937" s="21">
        <v>1</v>
      </c>
      <c r="L937" s="21" t="e">
        <v>#N/A</v>
      </c>
      <c r="M937" s="21" t="s">
        <v>314</v>
      </c>
      <c r="N937" s="21" t="s">
        <v>570</v>
      </c>
      <c r="O937" s="21" t="e">
        <v>#N/A</v>
      </c>
      <c r="P937" s="21" t="e">
        <v>#N/A</v>
      </c>
      <c r="Q937" s="21" t="e">
        <v>#N/A</v>
      </c>
    </row>
    <row r="938" spans="1:17" x14ac:dyDescent="0.35">
      <c r="A938" s="21" t="s">
        <v>1177</v>
      </c>
      <c r="B938" s="21">
        <v>2020</v>
      </c>
      <c r="C938" s="21">
        <v>110070549382</v>
      </c>
      <c r="D938" s="21" t="s">
        <v>291</v>
      </c>
      <c r="E938" s="21" t="s">
        <v>290</v>
      </c>
      <c r="F938" s="21">
        <v>365</v>
      </c>
      <c r="G938" s="21">
        <v>4.8219999999999998E-8</v>
      </c>
      <c r="H938" s="21" t="e">
        <v>#N/A</v>
      </c>
      <c r="I938" s="21" t="e">
        <v>#N/A</v>
      </c>
      <c r="J938" s="21">
        <v>1</v>
      </c>
      <c r="K938" s="21">
        <v>1</v>
      </c>
      <c r="L938" s="21" t="e">
        <v>#N/A</v>
      </c>
      <c r="M938" s="21" t="s">
        <v>314</v>
      </c>
      <c r="N938" s="21" t="s">
        <v>570</v>
      </c>
      <c r="O938" s="21" t="e">
        <v>#N/A</v>
      </c>
      <c r="P938" s="21" t="e">
        <v>#N/A</v>
      </c>
      <c r="Q938" s="21" t="e">
        <v>#N/A</v>
      </c>
    </row>
    <row r="939" spans="1:17" x14ac:dyDescent="0.35">
      <c r="A939" s="21" t="s">
        <v>1177</v>
      </c>
      <c r="B939" s="21">
        <v>2019</v>
      </c>
      <c r="C939" s="21">
        <v>110070548118</v>
      </c>
      <c r="D939" s="21" t="s">
        <v>293</v>
      </c>
      <c r="E939" s="21" t="s">
        <v>292</v>
      </c>
      <c r="F939" s="21">
        <v>365</v>
      </c>
      <c r="G939" s="21">
        <v>6.07850260273973E-4</v>
      </c>
      <c r="H939" s="21" t="e">
        <v>#N/A</v>
      </c>
      <c r="I939" s="21" t="e">
        <v>#N/A</v>
      </c>
      <c r="J939" s="21">
        <v>5</v>
      </c>
      <c r="K939" s="21">
        <v>5</v>
      </c>
      <c r="L939" s="21" t="e">
        <v>#N/A</v>
      </c>
      <c r="M939" s="21" t="s">
        <v>314</v>
      </c>
      <c r="N939" s="21" t="s">
        <v>570</v>
      </c>
      <c r="O939" s="21" t="e">
        <v>#N/A</v>
      </c>
      <c r="P939" s="21" t="e">
        <v>#N/A</v>
      </c>
      <c r="Q939" s="21" t="e">
        <v>#N/A</v>
      </c>
    </row>
    <row r="940" spans="1:17" x14ac:dyDescent="0.35">
      <c r="A940" s="21" t="s">
        <v>1177</v>
      </c>
      <c r="B940" s="21">
        <v>2020</v>
      </c>
      <c r="C940" s="21">
        <v>110070548118</v>
      </c>
      <c r="D940" s="21" t="s">
        <v>293</v>
      </c>
      <c r="E940" s="21" t="s">
        <v>292</v>
      </c>
      <c r="F940" s="21">
        <v>365</v>
      </c>
      <c r="G940" s="21">
        <v>2.3145534246575301E-4</v>
      </c>
      <c r="H940" s="21" t="e">
        <v>#N/A</v>
      </c>
      <c r="I940" s="21" t="e">
        <v>#N/A</v>
      </c>
      <c r="J940" s="21">
        <v>5</v>
      </c>
      <c r="K940" s="21">
        <v>5</v>
      </c>
      <c r="L940" s="21" t="e">
        <v>#N/A</v>
      </c>
      <c r="M940" s="21" t="s">
        <v>314</v>
      </c>
      <c r="N940" s="21" t="s">
        <v>570</v>
      </c>
      <c r="O940" s="21" t="e">
        <v>#N/A</v>
      </c>
      <c r="P940" s="21" t="e">
        <v>#N/A</v>
      </c>
      <c r="Q940" s="21" t="e">
        <v>#N/A</v>
      </c>
    </row>
    <row r="941" spans="1:17" x14ac:dyDescent="0.35">
      <c r="A941" s="21" t="s">
        <v>1177</v>
      </c>
      <c r="B941" s="21">
        <v>2019</v>
      </c>
      <c r="C941" s="21">
        <v>110070545578</v>
      </c>
      <c r="D941" s="21" t="s">
        <v>295</v>
      </c>
      <c r="E941" s="21" t="s">
        <v>294</v>
      </c>
      <c r="F941" s="21">
        <v>365</v>
      </c>
      <c r="G941" s="21">
        <v>4.1206330000000003E-3</v>
      </c>
      <c r="H941" s="21" t="e">
        <v>#N/A</v>
      </c>
      <c r="I941" s="21" t="e">
        <v>#N/A</v>
      </c>
      <c r="J941" s="21">
        <v>5</v>
      </c>
      <c r="K941" s="21">
        <v>5</v>
      </c>
      <c r="L941" s="21" t="e">
        <v>#N/A</v>
      </c>
      <c r="M941" s="21" t="s">
        <v>314</v>
      </c>
      <c r="N941" s="21" t="s">
        <v>570</v>
      </c>
      <c r="O941" s="21" t="e">
        <v>#N/A</v>
      </c>
      <c r="P941" s="21" t="e">
        <v>#N/A</v>
      </c>
      <c r="Q941" s="21" t="e">
        <v>#N/A</v>
      </c>
    </row>
    <row r="942" spans="1:17" x14ac:dyDescent="0.35">
      <c r="A942" s="21" t="s">
        <v>1177</v>
      </c>
      <c r="B942" s="21">
        <v>2020</v>
      </c>
      <c r="C942" s="21">
        <v>110070545578</v>
      </c>
      <c r="D942" s="21" t="s">
        <v>295</v>
      </c>
      <c r="E942" s="21" t="s">
        <v>294</v>
      </c>
      <c r="F942" s="21">
        <v>365</v>
      </c>
      <c r="G942" s="21">
        <v>4.9471479452054801E-5</v>
      </c>
      <c r="H942" s="21" t="e">
        <v>#N/A</v>
      </c>
      <c r="I942" s="21" t="e">
        <v>#N/A</v>
      </c>
      <c r="J942" s="21">
        <v>5</v>
      </c>
      <c r="K942" s="21">
        <v>5</v>
      </c>
      <c r="L942" s="21" t="e">
        <v>#N/A</v>
      </c>
      <c r="M942" s="21" t="s">
        <v>314</v>
      </c>
      <c r="N942" s="21" t="s">
        <v>570</v>
      </c>
      <c r="O942" s="21" t="e">
        <v>#N/A</v>
      </c>
      <c r="P942" s="21" t="e">
        <v>#N/A</v>
      </c>
      <c r="Q942" s="21" t="e">
        <v>#N/A</v>
      </c>
    </row>
    <row r="943" spans="1:17" x14ac:dyDescent="0.35">
      <c r="A943" s="21" t="s">
        <v>1177</v>
      </c>
      <c r="B943" s="21">
        <v>2019</v>
      </c>
      <c r="C943" s="21">
        <v>110070598729</v>
      </c>
      <c r="D943" s="21" t="s">
        <v>629</v>
      </c>
      <c r="E943" s="21" t="s">
        <v>630</v>
      </c>
      <c r="F943" s="21">
        <v>365</v>
      </c>
      <c r="G943" s="21">
        <v>3.8957808219178102E-7</v>
      </c>
      <c r="H943" s="21" t="e">
        <v>#N/A</v>
      </c>
      <c r="I943" s="21" t="e">
        <v>#N/A</v>
      </c>
      <c r="J943" s="21">
        <v>1</v>
      </c>
      <c r="K943" s="21">
        <v>1</v>
      </c>
      <c r="L943" s="21" t="e">
        <v>#N/A</v>
      </c>
      <c r="M943" s="21" t="s">
        <v>314</v>
      </c>
      <c r="N943" s="21" t="s">
        <v>570</v>
      </c>
      <c r="O943" s="21" t="e">
        <v>#N/A</v>
      </c>
      <c r="P943" s="21" t="e">
        <v>#N/A</v>
      </c>
      <c r="Q943" s="21" t="e">
        <v>#N/A</v>
      </c>
    </row>
    <row r="944" spans="1:17" x14ac:dyDescent="0.35">
      <c r="A944" s="21" t="s">
        <v>1177</v>
      </c>
      <c r="B944" s="21">
        <v>2020</v>
      </c>
      <c r="C944" s="21">
        <v>110070598729</v>
      </c>
      <c r="D944" s="21" t="s">
        <v>629</v>
      </c>
      <c r="E944" s="21" t="s">
        <v>630</v>
      </c>
      <c r="F944" s="21">
        <v>365</v>
      </c>
      <c r="G944" s="21">
        <v>4.37956712328767E-6</v>
      </c>
      <c r="H944" s="21" t="e">
        <v>#N/A</v>
      </c>
      <c r="I944" s="21" t="e">
        <v>#N/A</v>
      </c>
      <c r="J944" s="21">
        <v>1</v>
      </c>
      <c r="K944" s="21">
        <v>1</v>
      </c>
      <c r="L944" s="21" t="e">
        <v>#N/A</v>
      </c>
      <c r="M944" s="21" t="s">
        <v>314</v>
      </c>
      <c r="N944" s="21" t="s">
        <v>570</v>
      </c>
      <c r="O944" s="21" t="e">
        <v>#N/A</v>
      </c>
      <c r="P944" s="21" t="e">
        <v>#N/A</v>
      </c>
      <c r="Q944" s="21" t="e">
        <v>#N/A</v>
      </c>
    </row>
    <row r="945" spans="1:17" x14ac:dyDescent="0.35">
      <c r="A945" s="21" t="s">
        <v>1177</v>
      </c>
      <c r="B945" s="21">
        <v>2021</v>
      </c>
      <c r="C945" s="21">
        <v>110070598729</v>
      </c>
      <c r="D945" s="21" t="s">
        <v>629</v>
      </c>
      <c r="E945" s="21" t="s">
        <v>630</v>
      </c>
      <c r="F945" s="21">
        <v>365</v>
      </c>
      <c r="G945" s="21">
        <v>2.7348438356164399E-7</v>
      </c>
      <c r="H945" s="21" t="e">
        <v>#N/A</v>
      </c>
      <c r="I945" s="21" t="e">
        <v>#N/A</v>
      </c>
      <c r="J945" s="21">
        <v>0.14899999999999999</v>
      </c>
      <c r="K945" s="21">
        <v>0.14899999999999999</v>
      </c>
      <c r="L945" s="21" t="e">
        <v>#N/A</v>
      </c>
      <c r="M945" s="21" t="s">
        <v>314</v>
      </c>
      <c r="N945" s="21" t="s">
        <v>570</v>
      </c>
      <c r="O945" s="21" t="e">
        <v>#N/A</v>
      </c>
      <c r="P945" s="21" t="e">
        <v>#N/A</v>
      </c>
      <c r="Q945" s="21" t="e">
        <v>#N/A</v>
      </c>
    </row>
    <row r="946" spans="1:17" x14ac:dyDescent="0.35">
      <c r="A946" s="21" t="s">
        <v>1177</v>
      </c>
      <c r="B946" s="21">
        <v>2019</v>
      </c>
      <c r="C946" s="21">
        <v>110070684897</v>
      </c>
      <c r="D946" s="21" t="s">
        <v>545</v>
      </c>
      <c r="E946" s="21" t="s">
        <v>296</v>
      </c>
      <c r="F946" s="21">
        <v>365</v>
      </c>
      <c r="G946" s="21">
        <v>2.77746410958904E-5</v>
      </c>
      <c r="H946" s="21" t="e">
        <v>#N/A</v>
      </c>
      <c r="I946" s="21" t="e">
        <v>#N/A</v>
      </c>
      <c r="J946" s="21">
        <v>2</v>
      </c>
      <c r="K946" s="21">
        <v>2</v>
      </c>
      <c r="L946" s="21" t="e">
        <v>#N/A</v>
      </c>
      <c r="M946" s="21" t="s">
        <v>314</v>
      </c>
      <c r="N946" s="21" t="s">
        <v>570</v>
      </c>
      <c r="O946" s="21" t="e">
        <v>#N/A</v>
      </c>
      <c r="P946" s="21" t="e">
        <v>#N/A</v>
      </c>
      <c r="Q946" s="21" t="e">
        <v>#N/A</v>
      </c>
    </row>
    <row r="947" spans="1:17" x14ac:dyDescent="0.35">
      <c r="A947" s="21" t="s">
        <v>1177</v>
      </c>
      <c r="B947" s="21">
        <v>2020</v>
      </c>
      <c r="C947" s="21">
        <v>110070684897</v>
      </c>
      <c r="D947" s="21" t="s">
        <v>545</v>
      </c>
      <c r="E947" s="21" t="s">
        <v>296</v>
      </c>
      <c r="F947" s="21">
        <v>365</v>
      </c>
      <c r="G947" s="21">
        <v>5.4694052054794498E-5</v>
      </c>
      <c r="H947" s="21" t="e">
        <v>#N/A</v>
      </c>
      <c r="I947" s="21" t="e">
        <v>#N/A</v>
      </c>
      <c r="J947" s="21">
        <v>2</v>
      </c>
      <c r="K947" s="21">
        <v>2</v>
      </c>
      <c r="L947" s="21" t="e">
        <v>#N/A</v>
      </c>
      <c r="M947" s="21" t="s">
        <v>314</v>
      </c>
      <c r="N947" s="21" t="s">
        <v>570</v>
      </c>
      <c r="O947" s="21" t="e">
        <v>#N/A</v>
      </c>
      <c r="P947" s="21" t="e">
        <v>#N/A</v>
      </c>
      <c r="Q947" s="21" t="e">
        <v>#N/A</v>
      </c>
    </row>
    <row r="948" spans="1:17" x14ac:dyDescent="0.35">
      <c r="A948" s="21" t="s">
        <v>1177</v>
      </c>
      <c r="B948" s="21">
        <v>2021</v>
      </c>
      <c r="C948" s="21">
        <v>110070684897</v>
      </c>
      <c r="D948" s="21" t="s">
        <v>545</v>
      </c>
      <c r="E948" s="21" t="s">
        <v>296</v>
      </c>
      <c r="F948" s="21">
        <v>365</v>
      </c>
      <c r="G948" s="21">
        <v>1.9120191780821899E-5</v>
      </c>
      <c r="H948" s="21" t="e">
        <v>#N/A</v>
      </c>
      <c r="I948" s="21" t="e">
        <v>#N/A</v>
      </c>
      <c r="J948" s="21">
        <v>2</v>
      </c>
      <c r="K948" s="21">
        <v>2</v>
      </c>
      <c r="L948" s="21" t="e">
        <v>#N/A</v>
      </c>
      <c r="M948" s="21" t="s">
        <v>314</v>
      </c>
      <c r="N948" s="21" t="s">
        <v>570</v>
      </c>
      <c r="O948" s="21" t="e">
        <v>#N/A</v>
      </c>
      <c r="P948" s="21" t="e">
        <v>#N/A</v>
      </c>
      <c r="Q948" s="21" t="e">
        <v>#N/A</v>
      </c>
    </row>
    <row r="949" spans="1:17" x14ac:dyDescent="0.35">
      <c r="A949" s="21" t="s">
        <v>1177</v>
      </c>
      <c r="B949" s="21">
        <v>2022</v>
      </c>
      <c r="C949" s="21">
        <v>110070684897</v>
      </c>
      <c r="D949" s="21" t="s">
        <v>545</v>
      </c>
      <c r="E949" s="21" t="s">
        <v>296</v>
      </c>
      <c r="F949" s="21">
        <v>365</v>
      </c>
      <c r="G949" s="21">
        <v>1.4076945205479501E-5</v>
      </c>
      <c r="H949" s="21" t="e">
        <v>#N/A</v>
      </c>
      <c r="I949" s="21" t="e">
        <v>#N/A</v>
      </c>
      <c r="J949" s="21">
        <v>2</v>
      </c>
      <c r="K949" s="21">
        <v>2</v>
      </c>
      <c r="L949" s="21" t="e">
        <v>#N/A</v>
      </c>
      <c r="M949" s="21" t="s">
        <v>314</v>
      </c>
      <c r="N949" s="21" t="s">
        <v>570</v>
      </c>
      <c r="O949" s="21" t="e">
        <v>#N/A</v>
      </c>
      <c r="P949" s="21" t="e">
        <v>#N/A</v>
      </c>
      <c r="Q949" s="21" t="e">
        <v>#N/A</v>
      </c>
    </row>
    <row r="950" spans="1:17" x14ac:dyDescent="0.35">
      <c r="A950" s="21" t="s">
        <v>1177</v>
      </c>
      <c r="B950" s="21">
        <v>2023</v>
      </c>
      <c r="C950" s="21">
        <v>110070684897</v>
      </c>
      <c r="D950" s="21" t="s">
        <v>545</v>
      </c>
      <c r="E950" s="21" t="s">
        <v>296</v>
      </c>
      <c r="F950" s="21">
        <v>365</v>
      </c>
      <c r="G950" s="21">
        <v>1.1852041095890399E-5</v>
      </c>
      <c r="H950" s="21" t="e">
        <v>#N/A</v>
      </c>
      <c r="I950" s="21" t="e">
        <v>#N/A</v>
      </c>
      <c r="J950" s="21">
        <v>2</v>
      </c>
      <c r="K950" s="21">
        <v>2</v>
      </c>
      <c r="L950" s="21" t="e">
        <v>#N/A</v>
      </c>
      <c r="M950" s="21" t="s">
        <v>314</v>
      </c>
      <c r="N950" s="21" t="s">
        <v>570</v>
      </c>
      <c r="O950" s="21" t="e">
        <v>#N/A</v>
      </c>
      <c r="P950" s="21" t="e">
        <v>#N/A</v>
      </c>
      <c r="Q950" s="21" t="e">
        <v>#N/A</v>
      </c>
    </row>
    <row r="951" spans="1:17" x14ac:dyDescent="0.35">
      <c r="A951" s="21" t="s">
        <v>1177</v>
      </c>
      <c r="B951" s="21">
        <v>2020</v>
      </c>
      <c r="C951" s="21">
        <v>110070885683</v>
      </c>
      <c r="D951" s="21" t="s">
        <v>513</v>
      </c>
      <c r="E951" s="21" t="s">
        <v>568</v>
      </c>
      <c r="F951" s="21">
        <v>365</v>
      </c>
      <c r="G951" s="21">
        <v>6.6885251232876703E-4</v>
      </c>
      <c r="H951" s="21" t="e">
        <v>#N/A</v>
      </c>
      <c r="I951" s="21" t="e">
        <v>#N/A</v>
      </c>
      <c r="J951" s="21">
        <v>1</v>
      </c>
      <c r="K951" s="21">
        <v>1</v>
      </c>
      <c r="L951" s="21" t="e">
        <v>#N/A</v>
      </c>
      <c r="M951" s="21" t="s">
        <v>314</v>
      </c>
      <c r="N951" s="21" t="s">
        <v>570</v>
      </c>
      <c r="O951" s="21" t="e">
        <v>#N/A</v>
      </c>
      <c r="P951" s="21" t="e">
        <v>#N/A</v>
      </c>
      <c r="Q951" s="21" t="e">
        <v>#N/A</v>
      </c>
    </row>
    <row r="952" spans="1:17" x14ac:dyDescent="0.35">
      <c r="A952" s="21" t="s">
        <v>1177</v>
      </c>
      <c r="B952" s="21">
        <v>2020</v>
      </c>
      <c r="C952" s="21">
        <v>110070884090</v>
      </c>
      <c r="D952" s="21" t="s">
        <v>619</v>
      </c>
      <c r="E952" s="21" t="s">
        <v>620</v>
      </c>
      <c r="F952" s="21">
        <v>365</v>
      </c>
      <c r="G952" s="21">
        <v>2.7523698630137001E-6</v>
      </c>
      <c r="H952" s="21" t="e">
        <v>#N/A</v>
      </c>
      <c r="I952" s="21" t="e">
        <v>#N/A</v>
      </c>
      <c r="J952" s="21">
        <v>2</v>
      </c>
      <c r="K952" s="21">
        <v>2</v>
      </c>
      <c r="L952" s="21" t="e">
        <v>#N/A</v>
      </c>
      <c r="M952" s="21" t="s">
        <v>314</v>
      </c>
      <c r="N952" s="21" t="s">
        <v>570</v>
      </c>
      <c r="O952" s="21" t="e">
        <v>#N/A</v>
      </c>
      <c r="P952" s="21" t="e">
        <v>#N/A</v>
      </c>
      <c r="Q952" s="21" t="e">
        <v>#N/A</v>
      </c>
    </row>
    <row r="953" spans="1:17" x14ac:dyDescent="0.35">
      <c r="A953" s="21" t="s">
        <v>1177</v>
      </c>
      <c r="B953" s="21">
        <v>2020</v>
      </c>
      <c r="C953" s="21">
        <v>110070882213</v>
      </c>
      <c r="D953" s="21" t="s">
        <v>541</v>
      </c>
      <c r="E953" s="21" t="s">
        <v>585</v>
      </c>
      <c r="F953" s="21">
        <v>365</v>
      </c>
      <c r="G953" s="21">
        <v>4.2581889589041102E-4</v>
      </c>
      <c r="H953" s="21" t="e">
        <v>#N/A</v>
      </c>
      <c r="I953" s="21" t="e">
        <v>#N/A</v>
      </c>
      <c r="J953" s="21">
        <v>2</v>
      </c>
      <c r="K953" s="21">
        <v>2</v>
      </c>
      <c r="L953" s="21" t="e">
        <v>#N/A</v>
      </c>
      <c r="M953" s="21" t="s">
        <v>314</v>
      </c>
      <c r="N953" s="21" t="s">
        <v>570</v>
      </c>
      <c r="O953" s="21" t="e">
        <v>#N/A</v>
      </c>
      <c r="P953" s="21" t="e">
        <v>#N/A</v>
      </c>
      <c r="Q953" s="21" t="e">
        <v>#N/A</v>
      </c>
    </row>
    <row r="954" spans="1:17" x14ac:dyDescent="0.35">
      <c r="A954" s="21" t="s">
        <v>1177</v>
      </c>
      <c r="B954" s="21">
        <v>2021</v>
      </c>
      <c r="C954" s="21">
        <v>110070882213</v>
      </c>
      <c r="D954" s="21" t="s">
        <v>541</v>
      </c>
      <c r="E954" s="21" t="s">
        <v>585</v>
      </c>
      <c r="F954" s="21">
        <v>365</v>
      </c>
      <c r="G954" s="21">
        <v>1.02611868493151E-4</v>
      </c>
      <c r="H954" s="21" t="e">
        <v>#N/A</v>
      </c>
      <c r="I954" s="21" t="e">
        <v>#N/A</v>
      </c>
      <c r="J954" s="21">
        <v>1</v>
      </c>
      <c r="K954" s="21">
        <v>1</v>
      </c>
      <c r="L954" s="21" t="e">
        <v>#N/A</v>
      </c>
      <c r="M954" s="21" t="s">
        <v>314</v>
      </c>
      <c r="N954" s="21" t="s">
        <v>570</v>
      </c>
      <c r="O954" s="21" t="e">
        <v>#N/A</v>
      </c>
      <c r="P954" s="21" t="e">
        <v>#N/A</v>
      </c>
      <c r="Q954" s="21" t="e">
        <v>#N/A</v>
      </c>
    </row>
    <row r="955" spans="1:17" x14ac:dyDescent="0.35">
      <c r="A955" s="21" t="s">
        <v>1177</v>
      </c>
      <c r="B955" s="21">
        <v>2021</v>
      </c>
      <c r="C955" s="21">
        <v>110070884188</v>
      </c>
      <c r="D955" s="21" t="s">
        <v>512</v>
      </c>
      <c r="E955" s="21" t="s">
        <v>567</v>
      </c>
      <c r="F955" s="21">
        <v>365</v>
      </c>
      <c r="G955" s="21">
        <v>4.7933654794520502E-5</v>
      </c>
      <c r="H955" s="21" t="e">
        <v>#N/A</v>
      </c>
      <c r="I955" s="21" t="e">
        <v>#N/A</v>
      </c>
      <c r="J955" s="21">
        <v>0.5</v>
      </c>
      <c r="K955" s="21">
        <v>0.5</v>
      </c>
      <c r="L955" s="21" t="e">
        <v>#N/A</v>
      </c>
      <c r="M955" s="21" t="s">
        <v>314</v>
      </c>
      <c r="N955" s="21" t="s">
        <v>570</v>
      </c>
      <c r="O955" s="21" t="e">
        <v>#N/A</v>
      </c>
      <c r="P955" s="21" t="e">
        <v>#N/A</v>
      </c>
      <c r="Q955" s="21" t="e">
        <v>#N/A</v>
      </c>
    </row>
    <row r="956" spans="1:17" x14ac:dyDescent="0.35">
      <c r="A956" s="21" t="s">
        <v>1177</v>
      </c>
      <c r="B956" s="21">
        <v>2022</v>
      </c>
      <c r="C956" s="21">
        <v>110070884188</v>
      </c>
      <c r="D956" s="21" t="s">
        <v>512</v>
      </c>
      <c r="E956" s="21" t="s">
        <v>567</v>
      </c>
      <c r="F956" s="21">
        <v>365</v>
      </c>
      <c r="G956" s="21">
        <v>3.96460602739726E-5</v>
      </c>
      <c r="H956" s="21" t="e">
        <v>#N/A</v>
      </c>
      <c r="I956" s="21" t="e">
        <v>#N/A</v>
      </c>
      <c r="J956" s="21">
        <v>0.5</v>
      </c>
      <c r="K956" s="21">
        <v>0.5</v>
      </c>
      <c r="L956" s="21" t="e">
        <v>#N/A</v>
      </c>
      <c r="M956" s="21" t="s">
        <v>314</v>
      </c>
      <c r="N956" s="21" t="s">
        <v>570</v>
      </c>
      <c r="O956" s="21" t="e">
        <v>#N/A</v>
      </c>
      <c r="P956" s="21" t="e">
        <v>#N/A</v>
      </c>
      <c r="Q956" s="21" t="e">
        <v>#N/A</v>
      </c>
    </row>
    <row r="957" spans="1:17" x14ac:dyDescent="0.35">
      <c r="A957" s="21" t="s">
        <v>1177</v>
      </c>
      <c r="B957" s="21">
        <v>2022</v>
      </c>
      <c r="C957" s="21">
        <v>110070884760</v>
      </c>
      <c r="D957" s="21" t="s">
        <v>514</v>
      </c>
      <c r="E957" s="21" t="s">
        <v>569</v>
      </c>
      <c r="F957" s="21">
        <v>365</v>
      </c>
      <c r="G957" s="21">
        <v>1.16180054794521E-5</v>
      </c>
      <c r="H957" s="21" t="e">
        <v>#N/A</v>
      </c>
      <c r="I957" s="21" t="e">
        <v>#N/A</v>
      </c>
      <c r="J957" s="21">
        <v>2</v>
      </c>
      <c r="K957" s="21">
        <v>2</v>
      </c>
      <c r="L957" s="21" t="e">
        <v>#N/A</v>
      </c>
      <c r="M957" s="21" t="s">
        <v>314</v>
      </c>
      <c r="N957" s="21" t="s">
        <v>570</v>
      </c>
      <c r="O957" s="21" t="e">
        <v>#N/A</v>
      </c>
      <c r="P957" s="21" t="e">
        <v>#N/A</v>
      </c>
      <c r="Q957" s="21" t="e">
        <v>#N/A</v>
      </c>
    </row>
    <row r="958" spans="1:17" x14ac:dyDescent="0.35">
      <c r="A958" s="21" t="s">
        <v>1177</v>
      </c>
      <c r="B958" s="21">
        <v>2020</v>
      </c>
      <c r="C958" s="21">
        <v>110070884091</v>
      </c>
      <c r="D958" s="21" t="s">
        <v>544</v>
      </c>
      <c r="E958" s="21" t="s">
        <v>588</v>
      </c>
      <c r="F958" s="21">
        <v>365</v>
      </c>
      <c r="G958" s="21">
        <v>6.5964772602739702E-4</v>
      </c>
      <c r="H958" s="21" t="e">
        <v>#N/A</v>
      </c>
      <c r="I958" s="21" t="e">
        <v>#N/A</v>
      </c>
      <c r="J958" s="21">
        <v>0.5</v>
      </c>
      <c r="K958" s="21">
        <v>0.5</v>
      </c>
      <c r="L958" s="21" t="e">
        <v>#N/A</v>
      </c>
      <c r="M958" s="21" t="s">
        <v>314</v>
      </c>
      <c r="N958" s="21" t="s">
        <v>589</v>
      </c>
      <c r="O958" s="21" t="e">
        <v>#N/A</v>
      </c>
      <c r="P958" s="21" t="e">
        <v>#N/A</v>
      </c>
      <c r="Q958" s="21" t="e">
        <v>#N/A</v>
      </c>
    </row>
    <row r="959" spans="1:17" x14ac:dyDescent="0.35">
      <c r="A959" s="21" t="s">
        <v>1177</v>
      </c>
      <c r="B959" s="21">
        <v>2021</v>
      </c>
      <c r="C959" s="21">
        <v>110070884091</v>
      </c>
      <c r="D959" s="21" t="s">
        <v>544</v>
      </c>
      <c r="E959" s="21" t="s">
        <v>588</v>
      </c>
      <c r="F959" s="21">
        <v>365</v>
      </c>
      <c r="G959" s="21">
        <v>3.3321361095890397E-4</v>
      </c>
      <c r="H959" s="21">
        <v>19.572610560000001</v>
      </c>
      <c r="I959" s="21">
        <v>27.739768934077901</v>
      </c>
      <c r="J959" s="21">
        <v>1.20121264077855E-2</v>
      </c>
      <c r="K959" s="21">
        <v>1.70244847991756E-2</v>
      </c>
      <c r="L959" s="21">
        <v>11.579979773862799</v>
      </c>
      <c r="M959" s="21" t="s">
        <v>314</v>
      </c>
      <c r="N959" s="21" t="s">
        <v>589</v>
      </c>
      <c r="O959" s="21">
        <v>19572.610560000001</v>
      </c>
      <c r="P959" s="21">
        <v>27739.7689340779</v>
      </c>
      <c r="Q959" s="21">
        <v>11579.9797738628</v>
      </c>
    </row>
    <row r="960" spans="1:17" x14ac:dyDescent="0.35">
      <c r="A960" s="21" t="s">
        <v>1177</v>
      </c>
      <c r="B960" s="21">
        <v>2022</v>
      </c>
      <c r="C960" s="21">
        <v>110070884091</v>
      </c>
      <c r="D960" s="21" t="s">
        <v>544</v>
      </c>
      <c r="E960" s="21" t="s">
        <v>588</v>
      </c>
      <c r="F960" s="21">
        <v>365</v>
      </c>
      <c r="G960" s="21">
        <v>6.7666027397260305E-7</v>
      </c>
      <c r="H960" s="21">
        <v>19.572610560000001</v>
      </c>
      <c r="I960" s="21">
        <v>27.739768934077901</v>
      </c>
      <c r="J960" s="21">
        <v>2.4393147454856199E-5</v>
      </c>
      <c r="K960" s="21">
        <v>3.4571794697406099E-5</v>
      </c>
      <c r="L960" s="21">
        <v>11.579979773862799</v>
      </c>
      <c r="M960" s="21" t="s">
        <v>314</v>
      </c>
      <c r="N960" s="21" t="s">
        <v>589</v>
      </c>
      <c r="O960" s="21">
        <v>19572.610560000001</v>
      </c>
      <c r="P960" s="21">
        <v>27739.7689340779</v>
      </c>
      <c r="Q960" s="21">
        <v>11579.9797738628</v>
      </c>
    </row>
    <row r="961" spans="1:17" x14ac:dyDescent="0.35">
      <c r="A961" s="21" t="s">
        <v>1177</v>
      </c>
      <c r="B961" s="21">
        <v>2021</v>
      </c>
      <c r="C961" s="21">
        <v>110070949081</v>
      </c>
      <c r="D961" s="21" t="s">
        <v>542</v>
      </c>
      <c r="E961" s="21" t="s">
        <v>586</v>
      </c>
      <c r="F961" s="21">
        <v>365</v>
      </c>
      <c r="G961" s="21">
        <v>8.3018161643835602E-5</v>
      </c>
      <c r="H961" s="21">
        <v>19.572610560000001</v>
      </c>
      <c r="I961" s="21">
        <v>27.0393520837948</v>
      </c>
      <c r="J961" s="21">
        <v>3.0702718536510299E-3</v>
      </c>
      <c r="K961" s="21">
        <v>4.2415477173748904E-3</v>
      </c>
      <c r="L961" s="21">
        <v>11.579979773862799</v>
      </c>
      <c r="M961" s="21" t="s">
        <v>314</v>
      </c>
      <c r="N961" s="21" t="s">
        <v>587</v>
      </c>
      <c r="O961" s="21">
        <v>19572.610560000001</v>
      </c>
      <c r="P961" s="21">
        <v>27039.352083794802</v>
      </c>
      <c r="Q961" s="21">
        <v>11579.9797738628</v>
      </c>
    </row>
    <row r="962" spans="1:17" x14ac:dyDescent="0.35">
      <c r="A962" s="21" t="s">
        <v>1177</v>
      </c>
      <c r="B962" s="21">
        <v>2022</v>
      </c>
      <c r="C962" s="21">
        <v>110070949081</v>
      </c>
      <c r="D962" s="21" t="s">
        <v>542</v>
      </c>
      <c r="E962" s="21" t="s">
        <v>586</v>
      </c>
      <c r="F962" s="21">
        <v>365</v>
      </c>
      <c r="G962" s="21">
        <v>1.01810797260274E-4</v>
      </c>
      <c r="H962" s="21">
        <v>19.572610560000001</v>
      </c>
      <c r="I962" s="21">
        <v>27.0393520837948</v>
      </c>
      <c r="J962" s="21">
        <v>3.7652824278023699E-3</v>
      </c>
      <c r="K962" s="21">
        <v>5.20169738973614E-3</v>
      </c>
      <c r="L962" s="21">
        <v>11.579979773862799</v>
      </c>
      <c r="M962" s="21" t="s">
        <v>314</v>
      </c>
      <c r="N962" s="21" t="s">
        <v>587</v>
      </c>
      <c r="O962" s="21">
        <v>19572.610560000001</v>
      </c>
      <c r="P962" s="21">
        <v>27039.352083794802</v>
      </c>
      <c r="Q962" s="21">
        <v>11579.9797738628</v>
      </c>
    </row>
    <row r="963" spans="1:17" x14ac:dyDescent="0.35">
      <c r="A963" s="21" t="s">
        <v>1177</v>
      </c>
      <c r="B963" s="21">
        <v>2021</v>
      </c>
      <c r="C963" s="21">
        <v>110055415732</v>
      </c>
      <c r="D963" s="21" t="s">
        <v>534</v>
      </c>
      <c r="E963" s="21" t="s">
        <v>578</v>
      </c>
      <c r="F963" s="21">
        <v>365</v>
      </c>
      <c r="G963" s="21">
        <v>2.55347506849315E-5</v>
      </c>
      <c r="H963" s="21">
        <v>2.4465763200000001</v>
      </c>
      <c r="I963" s="21">
        <v>2.91465060766902</v>
      </c>
      <c r="J963" s="21">
        <v>8.7608273244636995E-3</v>
      </c>
      <c r="K963" s="21">
        <v>1.0436932000114999E-2</v>
      </c>
      <c r="L963" s="21">
        <v>1.34533067997421</v>
      </c>
      <c r="M963" s="21" t="s">
        <v>314</v>
      </c>
      <c r="N963" s="21" t="s">
        <v>711</v>
      </c>
      <c r="O963" s="21">
        <v>2446.5763200000001</v>
      </c>
      <c r="P963" s="21">
        <v>2914.6506076690198</v>
      </c>
      <c r="Q963" s="21">
        <v>1345.3306799742099</v>
      </c>
    </row>
    <row r="964" spans="1:17" x14ac:dyDescent="0.35">
      <c r="A964" s="21" t="s">
        <v>1177</v>
      </c>
      <c r="B964" s="21">
        <v>2022</v>
      </c>
      <c r="C964" s="21">
        <v>110071076435</v>
      </c>
      <c r="D964" s="21" t="s">
        <v>646</v>
      </c>
      <c r="E964" s="21" t="s">
        <v>647</v>
      </c>
      <c r="F964" s="21">
        <v>365</v>
      </c>
      <c r="G964" s="21">
        <v>1.68264109589041E-6</v>
      </c>
      <c r="H964" s="21" t="e">
        <v>#N/A</v>
      </c>
      <c r="I964" s="21" t="e">
        <v>#N/A</v>
      </c>
      <c r="J964" s="21">
        <v>0.5</v>
      </c>
      <c r="K964" s="21">
        <v>0.5</v>
      </c>
      <c r="L964" s="21" t="e">
        <v>#N/A</v>
      </c>
      <c r="M964" s="21" t="s">
        <v>314</v>
      </c>
      <c r="N964" s="21" t="s">
        <v>570</v>
      </c>
      <c r="O964" s="21" t="e">
        <v>#N/A</v>
      </c>
      <c r="P964" s="21" t="e">
        <v>#N/A</v>
      </c>
      <c r="Q964" s="21" t="e">
        <v>#N/A</v>
      </c>
    </row>
    <row r="965" spans="1:17" x14ac:dyDescent="0.35">
      <c r="A965" s="21" t="s">
        <v>1177</v>
      </c>
      <c r="B965" s="21">
        <v>2023</v>
      </c>
      <c r="C965" s="21">
        <v>110071076435</v>
      </c>
      <c r="D965" s="21" t="s">
        <v>646</v>
      </c>
      <c r="E965" s="21" t="s">
        <v>647</v>
      </c>
      <c r="F965" s="21">
        <v>365</v>
      </c>
      <c r="G965" s="21">
        <v>1.3843780821917801E-8</v>
      </c>
      <c r="H965" s="21" t="e">
        <v>#N/A</v>
      </c>
      <c r="I965" s="21" t="e">
        <v>#N/A</v>
      </c>
      <c r="J965" s="21">
        <v>0.5</v>
      </c>
      <c r="K965" s="21">
        <v>0.5</v>
      </c>
      <c r="L965" s="21" t="e">
        <v>#N/A</v>
      </c>
      <c r="M965" s="21" t="s">
        <v>314</v>
      </c>
      <c r="N965" s="21" t="s">
        <v>570</v>
      </c>
      <c r="O965" s="21" t="e">
        <v>#N/A</v>
      </c>
      <c r="P965" s="21" t="e">
        <v>#N/A</v>
      </c>
      <c r="Q965" s="21" t="e">
        <v>#N/A</v>
      </c>
    </row>
    <row r="966" spans="1:17" x14ac:dyDescent="0.35">
      <c r="A966" s="21" t="s">
        <v>1177</v>
      </c>
      <c r="B966" s="21">
        <v>2021</v>
      </c>
      <c r="C966" s="21">
        <v>110071065066</v>
      </c>
      <c r="D966" s="21" t="s">
        <v>631</v>
      </c>
      <c r="E966" s="21" t="s">
        <v>632</v>
      </c>
      <c r="F966" s="21">
        <v>365</v>
      </c>
      <c r="G966" s="21">
        <v>1.33563835616438E-7</v>
      </c>
      <c r="H966" s="21" t="e">
        <v>#N/A</v>
      </c>
      <c r="I966" s="21" t="e">
        <v>#N/A</v>
      </c>
      <c r="J966" s="21">
        <v>1</v>
      </c>
      <c r="K966" s="21">
        <v>1</v>
      </c>
      <c r="L966" s="21" t="e">
        <v>#N/A</v>
      </c>
      <c r="M966" s="21" t="s">
        <v>314</v>
      </c>
      <c r="N966" s="21" t="s">
        <v>570</v>
      </c>
      <c r="O966" s="21" t="e">
        <v>#N/A</v>
      </c>
      <c r="P966" s="21" t="e">
        <v>#N/A</v>
      </c>
      <c r="Q966" s="21" t="e">
        <v>#N/A</v>
      </c>
    </row>
    <row r="967" spans="1:17" x14ac:dyDescent="0.35">
      <c r="A967" s="21" t="s">
        <v>1177</v>
      </c>
      <c r="B967" s="21">
        <v>2022</v>
      </c>
      <c r="C967" s="21">
        <v>110071065066</v>
      </c>
      <c r="D967" s="21" t="s">
        <v>631</v>
      </c>
      <c r="E967" s="21" t="s">
        <v>632</v>
      </c>
      <c r="F967" s="21">
        <v>365</v>
      </c>
      <c r="G967" s="21">
        <v>1.10335342465753E-7</v>
      </c>
      <c r="H967" s="21" t="e">
        <v>#N/A</v>
      </c>
      <c r="I967" s="21" t="e">
        <v>#N/A</v>
      </c>
      <c r="J967" s="21">
        <v>1</v>
      </c>
      <c r="K967" s="21">
        <v>1</v>
      </c>
      <c r="L967" s="21" t="e">
        <v>#N/A</v>
      </c>
      <c r="M967" s="21" t="s">
        <v>314</v>
      </c>
      <c r="N967" s="21" t="s">
        <v>570</v>
      </c>
      <c r="O967" s="21" t="e">
        <v>#N/A</v>
      </c>
      <c r="P967" s="21" t="e">
        <v>#N/A</v>
      </c>
      <c r="Q967" s="21" t="e">
        <v>#N/A</v>
      </c>
    </row>
    <row r="968" spans="1:17" x14ac:dyDescent="0.35">
      <c r="A968" s="21" t="s">
        <v>1177</v>
      </c>
      <c r="B968" s="21">
        <v>2022</v>
      </c>
      <c r="C968" s="21">
        <v>110071181280</v>
      </c>
      <c r="D968" s="21" t="s">
        <v>511</v>
      </c>
      <c r="E968" s="21" t="s">
        <v>566</v>
      </c>
      <c r="F968" s="21">
        <v>365</v>
      </c>
      <c r="G968" s="21">
        <v>3.4213808219178099E-5</v>
      </c>
      <c r="H968" s="21" t="e">
        <v>#N/A</v>
      </c>
      <c r="I968" s="21" t="e">
        <v>#N/A</v>
      </c>
      <c r="J968" s="21">
        <v>1</v>
      </c>
      <c r="K968" s="21">
        <v>1</v>
      </c>
      <c r="L968" s="21" t="e">
        <v>#N/A</v>
      </c>
      <c r="M968" s="21" t="s">
        <v>314</v>
      </c>
      <c r="N968" s="21" t="s">
        <v>570</v>
      </c>
      <c r="O968" s="21" t="e">
        <v>#N/A</v>
      </c>
      <c r="P968" s="21" t="e">
        <v>#N/A</v>
      </c>
      <c r="Q968" s="21" t="e">
        <v>#N/A</v>
      </c>
    </row>
    <row r="969" spans="1:17" x14ac:dyDescent="0.35">
      <c r="A969" s="21" t="s">
        <v>1177</v>
      </c>
      <c r="B969" s="21">
        <v>2023</v>
      </c>
      <c r="C969" s="21">
        <v>110071347994</v>
      </c>
      <c r="D969" s="21" t="s">
        <v>633</v>
      </c>
      <c r="E969" s="21" t="s">
        <v>634</v>
      </c>
      <c r="F969" s="21">
        <v>365</v>
      </c>
      <c r="G969" s="21">
        <v>2.56654246575342E-7</v>
      </c>
      <c r="H969" s="21" t="e">
        <v>#N/A</v>
      </c>
      <c r="I969" s="21" t="e">
        <v>#N/A</v>
      </c>
      <c r="J969" s="21">
        <v>1</v>
      </c>
      <c r="K969" s="21">
        <v>1</v>
      </c>
      <c r="L969" s="21" t="e">
        <v>#N/A</v>
      </c>
      <c r="M969" s="21" t="s">
        <v>314</v>
      </c>
      <c r="N969" s="21" t="s">
        <v>570</v>
      </c>
      <c r="O969" s="21" t="e">
        <v>#N/A</v>
      </c>
      <c r="P969" s="21" t="e">
        <v>#N/A</v>
      </c>
      <c r="Q969" s="21" t="e">
        <v>#N/A</v>
      </c>
    </row>
    <row r="970" spans="1:17" x14ac:dyDescent="0.35">
      <c r="A970" s="21" t="s">
        <v>1177</v>
      </c>
      <c r="B970" s="21">
        <v>2023</v>
      </c>
      <c r="C970" s="21">
        <v>110071428198</v>
      </c>
      <c r="D970" s="21" t="s">
        <v>546</v>
      </c>
      <c r="E970" s="21" t="s">
        <v>591</v>
      </c>
      <c r="F970" s="21">
        <v>365</v>
      </c>
      <c r="G970" s="21">
        <v>1.46843397260274E-5</v>
      </c>
      <c r="H970" s="21" t="e">
        <v>#N/A</v>
      </c>
      <c r="I970" s="21" t="e">
        <v>#N/A</v>
      </c>
      <c r="J970" s="21">
        <v>1</v>
      </c>
      <c r="K970" s="21">
        <v>1</v>
      </c>
      <c r="L970" s="21" t="e">
        <v>#N/A</v>
      </c>
      <c r="M970" s="21" t="s">
        <v>314</v>
      </c>
      <c r="N970" s="21" t="s">
        <v>570</v>
      </c>
      <c r="O970" s="21" t="e">
        <v>#N/A</v>
      </c>
      <c r="P970" s="21" t="e">
        <v>#N/A</v>
      </c>
      <c r="Q970" s="21" t="e">
        <v>#N/A</v>
      </c>
    </row>
    <row r="971" spans="1:17" x14ac:dyDescent="0.35">
      <c r="A971" s="21" t="s">
        <v>1177</v>
      </c>
      <c r="B971" s="21">
        <v>2023</v>
      </c>
      <c r="C971" s="21">
        <v>110071426611</v>
      </c>
      <c r="D971" s="21" t="s">
        <v>535</v>
      </c>
      <c r="E971" s="21" t="s">
        <v>580</v>
      </c>
      <c r="F971" s="21">
        <v>365</v>
      </c>
      <c r="G971" s="21">
        <v>7.8991690410958902E-5</v>
      </c>
      <c r="H971" s="21" t="e">
        <v>#N/A</v>
      </c>
      <c r="I971" s="21" t="e">
        <v>#N/A</v>
      </c>
      <c r="J971" s="21">
        <v>1</v>
      </c>
      <c r="K971" s="21">
        <v>1</v>
      </c>
      <c r="L971" s="21" t="e">
        <v>#N/A</v>
      </c>
      <c r="M971" s="21" t="s">
        <v>314</v>
      </c>
      <c r="N971" s="21" t="s">
        <v>570</v>
      </c>
      <c r="O971" s="21" t="e">
        <v>#N/A</v>
      </c>
      <c r="P971" s="21" t="e">
        <v>#N/A</v>
      </c>
      <c r="Q971" s="21" t="e">
        <v>#N/A</v>
      </c>
    </row>
    <row r="972" spans="1:17" x14ac:dyDescent="0.35">
      <c r="A972" s="21" t="s">
        <v>1177</v>
      </c>
      <c r="B972" s="21">
        <v>2023</v>
      </c>
      <c r="C972" s="21">
        <v>110071427202</v>
      </c>
      <c r="D972" s="21" t="s">
        <v>517</v>
      </c>
      <c r="E972" s="21" t="s">
        <v>572</v>
      </c>
      <c r="F972" s="21">
        <v>365</v>
      </c>
      <c r="G972" s="21">
        <v>2.7774630136986299E-6</v>
      </c>
      <c r="H972" s="21" t="e">
        <v>#N/A</v>
      </c>
      <c r="I972" s="21" t="e">
        <v>#N/A</v>
      </c>
      <c r="J972" s="21">
        <v>1</v>
      </c>
      <c r="K972" s="21">
        <v>1</v>
      </c>
      <c r="L972" s="21" t="e">
        <v>#N/A</v>
      </c>
      <c r="M972" s="21" t="s">
        <v>314</v>
      </c>
      <c r="N972" s="21" t="s">
        <v>570</v>
      </c>
      <c r="O972" s="21" t="e">
        <v>#N/A</v>
      </c>
      <c r="P972" s="21" t="e">
        <v>#N/A</v>
      </c>
      <c r="Q972" s="21" t="e">
        <v>#N/A</v>
      </c>
    </row>
    <row r="973" spans="1:17" x14ac:dyDescent="0.35">
      <c r="A973" s="21" t="s">
        <v>1176</v>
      </c>
      <c r="B973" s="21">
        <v>2019</v>
      </c>
      <c r="C973" s="21">
        <v>110010910700</v>
      </c>
      <c r="D973" s="21" t="s">
        <v>722</v>
      </c>
      <c r="E973" s="21" t="s">
        <v>723</v>
      </c>
      <c r="F973" s="21">
        <v>365</v>
      </c>
      <c r="G973" s="21">
        <v>1.9287950000000001E-3</v>
      </c>
      <c r="H973" s="21">
        <v>207.99511000000001</v>
      </c>
      <c r="I973" s="21">
        <v>305.09255610000002</v>
      </c>
      <c r="J973" s="21">
        <v>6.3219979999999997E-3</v>
      </c>
      <c r="K973" s="21">
        <v>9.2732690000000007E-3</v>
      </c>
      <c r="L973" s="21">
        <v>133.73392910000001</v>
      </c>
      <c r="M973" s="21" t="s">
        <v>314</v>
      </c>
      <c r="N973" s="21" t="e">
        <v>#N/A</v>
      </c>
      <c r="O973" s="21">
        <v>207995.11</v>
      </c>
      <c r="P973" s="21">
        <v>305092.55609999999</v>
      </c>
      <c r="Q973" s="21">
        <v>133733.92910000001</v>
      </c>
    </row>
    <row r="974" spans="1:17" x14ac:dyDescent="0.35">
      <c r="A974" s="21" t="s">
        <v>1176</v>
      </c>
      <c r="B974" s="21">
        <v>2020</v>
      </c>
      <c r="C974" s="21">
        <v>110010910700</v>
      </c>
      <c r="D974" s="21" t="s">
        <v>722</v>
      </c>
      <c r="E974" s="21" t="s">
        <v>723</v>
      </c>
      <c r="F974" s="21">
        <v>365</v>
      </c>
      <c r="G974" s="21">
        <v>1.9287945205479499E-6</v>
      </c>
      <c r="H974" s="21">
        <v>207.99511000000001</v>
      </c>
      <c r="I974" s="21">
        <v>305.09255610000002</v>
      </c>
      <c r="J974" s="21">
        <v>6.32199797072645E-6</v>
      </c>
      <c r="K974" s="21">
        <v>9.2732685905353507E-6</v>
      </c>
      <c r="L974" s="21">
        <v>133.73392910000001</v>
      </c>
      <c r="M974" s="21" t="s">
        <v>314</v>
      </c>
      <c r="N974" s="21" t="e">
        <v>#N/A</v>
      </c>
      <c r="O974" s="21">
        <v>207995.11</v>
      </c>
      <c r="P974" s="21">
        <v>305092.55609999999</v>
      </c>
      <c r="Q974" s="21">
        <v>133733.92910000001</v>
      </c>
    </row>
    <row r="975" spans="1:17" x14ac:dyDescent="0.35">
      <c r="A975" s="21" t="s">
        <v>1176</v>
      </c>
      <c r="B975" s="21">
        <v>2021</v>
      </c>
      <c r="C975" s="21">
        <v>110010910700</v>
      </c>
      <c r="D975" s="21" t="s">
        <v>722</v>
      </c>
      <c r="E975" s="21" t="s">
        <v>723</v>
      </c>
      <c r="F975" s="21">
        <v>365</v>
      </c>
      <c r="G975" s="21">
        <v>1.45178082191781E-6</v>
      </c>
      <c r="H975" s="21">
        <v>207.99511000000001</v>
      </c>
      <c r="I975" s="21">
        <v>305.09255610000002</v>
      </c>
      <c r="J975" s="21">
        <v>4.7584930962457096E-6</v>
      </c>
      <c r="K975" s="21">
        <v>6.9798795842739198E-6</v>
      </c>
      <c r="L975" s="21">
        <v>133.73392910000001</v>
      </c>
      <c r="M975" s="21" t="s">
        <v>314</v>
      </c>
      <c r="N975" s="21" t="e">
        <v>#N/A</v>
      </c>
      <c r="O975" s="21">
        <v>207995.11</v>
      </c>
      <c r="P975" s="21">
        <v>305092.55609999999</v>
      </c>
      <c r="Q975" s="21">
        <v>133733.92910000001</v>
      </c>
    </row>
    <row r="976" spans="1:17" x14ac:dyDescent="0.35">
      <c r="A976" s="21" t="s">
        <v>1176</v>
      </c>
      <c r="B976" s="21">
        <v>2022</v>
      </c>
      <c r="C976" s="21">
        <v>110010910700</v>
      </c>
      <c r="D976" s="21" t="s">
        <v>722</v>
      </c>
      <c r="E976" s="21" t="s">
        <v>723</v>
      </c>
      <c r="F976" s="21">
        <v>365</v>
      </c>
      <c r="G976" s="21">
        <v>1.60732876712329E-6</v>
      </c>
      <c r="H976" s="21">
        <v>207.99511000000001</v>
      </c>
      <c r="I976" s="21">
        <v>305.09255610000002</v>
      </c>
      <c r="J976" s="21">
        <v>5.2683316422720401E-6</v>
      </c>
      <c r="K976" s="21">
        <v>7.7277238254461298E-6</v>
      </c>
      <c r="L976" s="21">
        <v>133.73392910000001</v>
      </c>
      <c r="M976" s="21" t="s">
        <v>314</v>
      </c>
      <c r="N976" s="21" t="e">
        <v>#N/A</v>
      </c>
      <c r="O976" s="21">
        <v>207995.11</v>
      </c>
      <c r="P976" s="21">
        <v>305092.55609999999</v>
      </c>
      <c r="Q976" s="21">
        <v>133733.92910000001</v>
      </c>
    </row>
    <row r="977" spans="1:17" x14ac:dyDescent="0.35">
      <c r="A977" s="21" t="s">
        <v>1177</v>
      </c>
      <c r="B977" s="21">
        <v>2019</v>
      </c>
      <c r="C977" s="21">
        <v>110000572782</v>
      </c>
      <c r="D977" s="21" t="s">
        <v>507</v>
      </c>
      <c r="E977" s="21" t="s">
        <v>166</v>
      </c>
      <c r="F977" s="21">
        <v>365</v>
      </c>
      <c r="G977" s="21">
        <v>1.5890000000000001E-4</v>
      </c>
      <c r="H977" s="21">
        <v>3692.7823960000001</v>
      </c>
      <c r="I977" s="21">
        <v>7434.9923710000003</v>
      </c>
      <c r="J977" s="21">
        <v>2.1371911640391899E-5</v>
      </c>
      <c r="K977" s="21">
        <v>4.3029884504464603E-5</v>
      </c>
      <c r="L977" s="21">
        <v>2627.3478620000001</v>
      </c>
      <c r="M977" s="21" t="s">
        <v>314</v>
      </c>
      <c r="N977" s="21" t="e">
        <v>#N/A</v>
      </c>
      <c r="O977" s="21">
        <v>3692782.3960000002</v>
      </c>
      <c r="P977" s="21">
        <v>7434992.3710000003</v>
      </c>
      <c r="Q977" s="21">
        <v>2627347.8620000002</v>
      </c>
    </row>
    <row r="978" spans="1:17" x14ac:dyDescent="0.35">
      <c r="A978" s="21" t="s">
        <v>1177</v>
      </c>
      <c r="B978" s="21">
        <v>2019</v>
      </c>
      <c r="C978" s="21">
        <v>110000608030</v>
      </c>
      <c r="D978" s="21" t="s">
        <v>666</v>
      </c>
      <c r="E978" s="21" t="s">
        <v>667</v>
      </c>
      <c r="F978" s="21">
        <v>365</v>
      </c>
      <c r="G978" s="21">
        <v>1.7021639999999999E-3</v>
      </c>
      <c r="H978" s="21">
        <v>10.21398778</v>
      </c>
      <c r="I978" s="21">
        <v>10.21398778</v>
      </c>
      <c r="J978" s="21">
        <v>0.16665030358823901</v>
      </c>
      <c r="K978" s="21">
        <v>0.16665030358823901</v>
      </c>
      <c r="L978" s="21">
        <v>10.21398778</v>
      </c>
      <c r="M978" s="21" t="s">
        <v>314</v>
      </c>
      <c r="N978" s="21" t="e">
        <v>#N/A</v>
      </c>
      <c r="O978" s="21">
        <v>10213.987779999999</v>
      </c>
      <c r="P978" s="21">
        <v>10213.987779999999</v>
      </c>
      <c r="Q978" s="21">
        <v>10213.987779999999</v>
      </c>
    </row>
    <row r="979" spans="1:17" x14ac:dyDescent="0.35">
      <c r="A979" s="21" t="s">
        <v>1177</v>
      </c>
      <c r="B979" s="21">
        <v>2020</v>
      </c>
      <c r="C979" s="21">
        <v>110000608030</v>
      </c>
      <c r="D979" s="21" t="s">
        <v>666</v>
      </c>
      <c r="E979" s="21" t="s">
        <v>667</v>
      </c>
      <c r="F979" s="21">
        <v>365</v>
      </c>
      <c r="G979" s="21">
        <v>9.0986575342465799E-4</v>
      </c>
      <c r="H979" s="21">
        <v>10.21398778</v>
      </c>
      <c r="I979" s="21">
        <v>10.21398778</v>
      </c>
      <c r="J979" s="21">
        <v>8.9080363999999995E-2</v>
      </c>
      <c r="K979" s="21">
        <v>8.9080363999999995E-2</v>
      </c>
      <c r="L979" s="21">
        <v>10.21398778</v>
      </c>
      <c r="M979" s="21" t="s">
        <v>314</v>
      </c>
      <c r="N979" s="21" t="e">
        <v>#N/A</v>
      </c>
      <c r="O979" s="21">
        <v>10213.987779999999</v>
      </c>
      <c r="P979" s="21">
        <v>10213.987779999999</v>
      </c>
      <c r="Q979" s="21">
        <v>10213.987779999999</v>
      </c>
    </row>
    <row r="980" spans="1:17" x14ac:dyDescent="0.35">
      <c r="A980" s="21" t="s">
        <v>1173</v>
      </c>
      <c r="B980" s="21">
        <v>2023</v>
      </c>
      <c r="C980" s="21">
        <v>110000861755</v>
      </c>
      <c r="D980" s="21" t="s">
        <v>828</v>
      </c>
      <c r="E980" s="21" t="e">
        <v>#N/A</v>
      </c>
      <c r="F980" s="21">
        <v>250</v>
      </c>
      <c r="G980" s="21">
        <v>0.90718474000000004</v>
      </c>
      <c r="H980" s="21">
        <v>528.46048512000004</v>
      </c>
      <c r="I980" s="21">
        <v>674.87049006849304</v>
      </c>
      <c r="J980" s="21">
        <v>1.3442353064036501</v>
      </c>
      <c r="K980" s="21">
        <v>1.7166557681110299</v>
      </c>
      <c r="L980" s="21">
        <v>351.12000133673303</v>
      </c>
      <c r="M980" s="21" t="s">
        <v>346</v>
      </c>
      <c r="N980" s="21" t="s">
        <v>833</v>
      </c>
      <c r="O980" s="21">
        <v>528460.48511999997</v>
      </c>
      <c r="P980" s="21">
        <v>674870.49006849295</v>
      </c>
      <c r="Q980" s="21">
        <v>351120.001336733</v>
      </c>
    </row>
    <row r="981" spans="1:17" x14ac:dyDescent="0.35">
      <c r="A981" s="21" t="s">
        <v>1173</v>
      </c>
      <c r="B981" s="21">
        <v>2023</v>
      </c>
      <c r="C981" s="21">
        <v>110000861755</v>
      </c>
      <c r="D981" s="21" t="s">
        <v>828</v>
      </c>
      <c r="E981" s="21" t="e">
        <v>#N/A</v>
      </c>
      <c r="F981" s="21">
        <v>250</v>
      </c>
      <c r="G981" s="21">
        <v>0.90718474000000004</v>
      </c>
      <c r="H981" s="21" t="e">
        <v>#N/A</v>
      </c>
      <c r="I981" s="21" t="e">
        <v>#N/A</v>
      </c>
      <c r="J981" s="21" t="e">
        <v>#N/A</v>
      </c>
      <c r="K981" s="21">
        <v>0</v>
      </c>
      <c r="L981" s="21" t="e">
        <v>#N/A</v>
      </c>
      <c r="M981" s="21" t="s">
        <v>346</v>
      </c>
      <c r="N981" s="21" t="e">
        <v>#N/A</v>
      </c>
      <c r="O981" s="21" t="e">
        <v>#N/A</v>
      </c>
      <c r="P981" s="21" t="e">
        <v>#N/A</v>
      </c>
      <c r="Q981" s="21" t="e">
        <v>#N/A</v>
      </c>
    </row>
    <row r="982" spans="1:17" x14ac:dyDescent="0.35">
      <c r="A982" s="21" t="s">
        <v>1172</v>
      </c>
      <c r="B982" s="21">
        <v>2019</v>
      </c>
      <c r="C982" s="21">
        <v>110066943605</v>
      </c>
      <c r="D982" s="21" t="s">
        <v>548</v>
      </c>
      <c r="E982" s="21" t="e">
        <v>#N/A</v>
      </c>
      <c r="F982" s="21">
        <v>350</v>
      </c>
      <c r="G982" s="21">
        <v>2.8343042999999998E-2</v>
      </c>
      <c r="H982" s="21">
        <v>124.77539231999999</v>
      </c>
      <c r="I982" s="21">
        <v>248.53411784990899</v>
      </c>
      <c r="J982" s="21">
        <v>0.114040853807913</v>
      </c>
      <c r="K982" s="21">
        <v>0.22715250557827299</v>
      </c>
      <c r="L982" s="21">
        <v>78.7962759751601</v>
      </c>
      <c r="M982" s="21" t="s">
        <v>346</v>
      </c>
      <c r="N982" s="21" t="s">
        <v>593</v>
      </c>
      <c r="O982" s="21">
        <v>124775.39232</v>
      </c>
      <c r="P982" s="21">
        <v>248534.117849909</v>
      </c>
      <c r="Q982" s="21">
        <v>78796.275975160097</v>
      </c>
    </row>
    <row r="983" spans="1:17" x14ac:dyDescent="0.35">
      <c r="A983" s="21" t="s">
        <v>1172</v>
      </c>
      <c r="B983" s="21">
        <v>2020</v>
      </c>
      <c r="C983" s="21">
        <v>110066943605</v>
      </c>
      <c r="D983" s="21" t="s">
        <v>548</v>
      </c>
      <c r="E983" s="21" t="e">
        <v>#N/A</v>
      </c>
      <c r="F983" s="21">
        <v>350</v>
      </c>
      <c r="G983" s="21">
        <v>2.7643214999999999E-2</v>
      </c>
      <c r="H983" s="21">
        <v>124.77539231999999</v>
      </c>
      <c r="I983" s="21">
        <v>248.53411784990899</v>
      </c>
      <c r="J983" s="21">
        <v>0.111225031151232</v>
      </c>
      <c r="K983" s="21">
        <v>0.221543803517812</v>
      </c>
      <c r="L983" s="21">
        <v>78.7962759751601</v>
      </c>
      <c r="M983" s="21" t="s">
        <v>346</v>
      </c>
      <c r="N983" s="21" t="s">
        <v>593</v>
      </c>
      <c r="O983" s="21">
        <v>124775.39232</v>
      </c>
      <c r="P983" s="21">
        <v>248534.117849909</v>
      </c>
      <c r="Q983" s="21">
        <v>78796.275975160097</v>
      </c>
    </row>
    <row r="984" spans="1:17" x14ac:dyDescent="0.35">
      <c r="A984" s="21" t="s">
        <v>1172</v>
      </c>
      <c r="B984" s="21">
        <v>2021</v>
      </c>
      <c r="C984" s="21">
        <v>110066943605</v>
      </c>
      <c r="D984" s="21" t="s">
        <v>548</v>
      </c>
      <c r="E984" s="21" t="e">
        <v>#N/A</v>
      </c>
      <c r="F984" s="21">
        <v>350</v>
      </c>
      <c r="G984" s="21">
        <v>2.7993128999999999E-2</v>
      </c>
      <c r="H984" s="21">
        <v>124.77539231999999</v>
      </c>
      <c r="I984" s="21">
        <v>248.53411784990899</v>
      </c>
      <c r="J984" s="21">
        <v>0.11263294247957201</v>
      </c>
      <c r="K984" s="21">
        <v>0.22434815454804299</v>
      </c>
      <c r="L984" s="21">
        <v>78.7962759751601</v>
      </c>
      <c r="M984" s="21" t="s">
        <v>346</v>
      </c>
      <c r="N984" s="21" t="s">
        <v>593</v>
      </c>
      <c r="O984" s="21">
        <v>124775.39232</v>
      </c>
      <c r="P984" s="21">
        <v>248534.117849909</v>
      </c>
      <c r="Q984" s="21">
        <v>78796.275975160097</v>
      </c>
    </row>
    <row r="985" spans="1:17" x14ac:dyDescent="0.35">
      <c r="A985" s="21" t="s">
        <v>1172</v>
      </c>
      <c r="B985" s="21">
        <v>2022</v>
      </c>
      <c r="C985" s="21">
        <v>110066943605</v>
      </c>
      <c r="D985" s="21" t="s">
        <v>548</v>
      </c>
      <c r="E985" s="21" t="e">
        <v>#N/A</v>
      </c>
      <c r="F985" s="21">
        <v>350</v>
      </c>
      <c r="G985" s="21">
        <v>2.3444245999999998E-2</v>
      </c>
      <c r="H985" s="21">
        <v>124.77539231999999</v>
      </c>
      <c r="I985" s="21">
        <v>248.53411784990899</v>
      </c>
      <c r="J985" s="21">
        <v>9.4330091187553297E-2</v>
      </c>
      <c r="K985" s="21">
        <v>0.187891583140646</v>
      </c>
      <c r="L985" s="21">
        <v>78.7962759751601</v>
      </c>
      <c r="M985" s="21" t="s">
        <v>346</v>
      </c>
      <c r="N985" s="21" t="s">
        <v>593</v>
      </c>
      <c r="O985" s="21">
        <v>124775.39232</v>
      </c>
      <c r="P985" s="21">
        <v>248534.117849909</v>
      </c>
      <c r="Q985" s="21">
        <v>78796.275975160097</v>
      </c>
    </row>
    <row r="986" spans="1:17" x14ac:dyDescent="0.35">
      <c r="A986" s="21" t="s">
        <v>1172</v>
      </c>
      <c r="B986" s="21">
        <v>2023</v>
      </c>
      <c r="C986" s="21">
        <v>110066943605</v>
      </c>
      <c r="D986" s="21" t="s">
        <v>548</v>
      </c>
      <c r="E986" s="21" t="e">
        <v>#N/A</v>
      </c>
      <c r="F986" s="21">
        <v>350</v>
      </c>
      <c r="G986" s="21">
        <v>1.6096049000000001E-2</v>
      </c>
      <c r="H986" s="21">
        <v>124.77539231999999</v>
      </c>
      <c r="I986" s="21">
        <v>248.53411784990899</v>
      </c>
      <c r="J986" s="21">
        <v>6.4763941221625404E-2</v>
      </c>
      <c r="K986" s="21">
        <v>0.129000187462604</v>
      </c>
      <c r="L986" s="21">
        <v>78.7962759751601</v>
      </c>
      <c r="M986" s="21" t="s">
        <v>346</v>
      </c>
      <c r="N986" s="21" t="s">
        <v>593</v>
      </c>
      <c r="O986" s="21">
        <v>124775.39232</v>
      </c>
      <c r="P986" s="21">
        <v>248534.117849909</v>
      </c>
      <c r="Q986" s="21">
        <v>78796.275975160097</v>
      </c>
    </row>
    <row r="987" spans="1:17" x14ac:dyDescent="0.35">
      <c r="A987" s="21" t="s">
        <v>1173</v>
      </c>
      <c r="B987" s="21">
        <v>2020</v>
      </c>
      <c r="C987" s="21">
        <v>110000478509</v>
      </c>
      <c r="D987" s="21" t="s">
        <v>1191</v>
      </c>
      <c r="E987" s="21" t="e">
        <v>#N/A</v>
      </c>
      <c r="F987" s="21">
        <v>250</v>
      </c>
      <c r="G987" s="21">
        <v>4.8988000000000005E-4</v>
      </c>
      <c r="H987" s="21" t="e">
        <v>#N/A</v>
      </c>
      <c r="I987" s="21" t="e">
        <v>#N/A</v>
      </c>
      <c r="J987" s="21" t="e">
        <v>#N/A</v>
      </c>
      <c r="K987" s="21">
        <v>0</v>
      </c>
      <c r="L987" s="21" t="e">
        <v>#N/A</v>
      </c>
      <c r="M987" s="21" t="s">
        <v>346</v>
      </c>
      <c r="N987" s="21" t="s">
        <v>1192</v>
      </c>
      <c r="O987" s="21" t="e">
        <v>#N/A</v>
      </c>
      <c r="P987" s="21" t="e">
        <v>#N/A</v>
      </c>
      <c r="Q987" s="21" t="e">
        <v>#N/A</v>
      </c>
    </row>
    <row r="988" spans="1:17" x14ac:dyDescent="0.35">
      <c r="A988" s="21" t="s">
        <v>1173</v>
      </c>
      <c r="B988" s="21">
        <v>2021</v>
      </c>
      <c r="C988" s="21">
        <v>110000478509</v>
      </c>
      <c r="D988" s="21" t="s">
        <v>1191</v>
      </c>
      <c r="E988" s="21" t="e">
        <v>#N/A</v>
      </c>
      <c r="F988" s="21">
        <v>250</v>
      </c>
      <c r="G988" s="21">
        <v>4.8988000000000005E-4</v>
      </c>
      <c r="H988" s="21" t="e">
        <v>#N/A</v>
      </c>
      <c r="I988" s="21" t="e">
        <v>#N/A</v>
      </c>
      <c r="J988" s="21" t="e">
        <v>#N/A</v>
      </c>
      <c r="K988" s="21">
        <v>0</v>
      </c>
      <c r="L988" s="21" t="e">
        <v>#N/A</v>
      </c>
      <c r="M988" s="21" t="s">
        <v>346</v>
      </c>
      <c r="N988" s="21" t="s">
        <v>1192</v>
      </c>
      <c r="O988" s="21" t="e">
        <v>#N/A</v>
      </c>
      <c r="P988" s="21" t="e">
        <v>#N/A</v>
      </c>
      <c r="Q988" s="21" t="e">
        <v>#N/A</v>
      </c>
    </row>
    <row r="989" spans="1:17" x14ac:dyDescent="0.35">
      <c r="A989" s="21" t="s">
        <v>614</v>
      </c>
      <c r="B989" s="21">
        <v>2019</v>
      </c>
      <c r="C989" s="21">
        <v>110000494894</v>
      </c>
      <c r="D989" s="21" t="s">
        <v>547</v>
      </c>
      <c r="E989" s="21" t="s">
        <v>592</v>
      </c>
      <c r="F989" s="21">
        <v>350</v>
      </c>
      <c r="G989" s="21">
        <v>1.6847717000000002E-2</v>
      </c>
      <c r="H989" s="21">
        <v>1.3936430319999999</v>
      </c>
      <c r="I989" s="21">
        <v>2.5204165660000002</v>
      </c>
      <c r="J989" s="21">
        <v>6.6844968515414802</v>
      </c>
      <c r="K989" s="21">
        <v>12.088975593572201</v>
      </c>
      <c r="L989" s="21">
        <v>0.75130917399999997</v>
      </c>
      <c r="M989" s="21" t="s">
        <v>346</v>
      </c>
      <c r="N989" s="21" t="e">
        <v>#N/A</v>
      </c>
      <c r="O989" s="21">
        <v>1393.6430319999999</v>
      </c>
      <c r="P989" s="21">
        <v>2520.4165659999999</v>
      </c>
      <c r="Q989" s="21">
        <v>751.30917399999998</v>
      </c>
    </row>
    <row r="990" spans="1:17" x14ac:dyDescent="0.35">
      <c r="A990" s="21" t="s">
        <v>614</v>
      </c>
      <c r="B990" s="21">
        <v>2020</v>
      </c>
      <c r="C990" s="21">
        <v>110000494894</v>
      </c>
      <c r="D990" s="21" t="s">
        <v>547</v>
      </c>
      <c r="E990" s="21" t="s">
        <v>592</v>
      </c>
      <c r="F990" s="21">
        <v>350</v>
      </c>
      <c r="G990" s="21">
        <v>4.2767280999999997E-2</v>
      </c>
      <c r="H990" s="21">
        <v>1.3936430319999999</v>
      </c>
      <c r="I990" s="21">
        <v>2.5204165660000002</v>
      </c>
      <c r="J990" s="21">
        <v>16.968338161605299</v>
      </c>
      <c r="K990" s="21">
        <v>30.687399583683298</v>
      </c>
      <c r="L990" s="21">
        <v>0.75130917399999997</v>
      </c>
      <c r="M990" s="21" t="s">
        <v>346</v>
      </c>
      <c r="N990" s="21" t="e">
        <v>#N/A</v>
      </c>
      <c r="O990" s="21">
        <v>1393.6430319999999</v>
      </c>
      <c r="P990" s="21">
        <v>2520.4165659999999</v>
      </c>
      <c r="Q990" s="21">
        <v>751.30917399999998</v>
      </c>
    </row>
    <row r="991" spans="1:17" x14ac:dyDescent="0.35">
      <c r="A991" s="21" t="s">
        <v>614</v>
      </c>
      <c r="B991" s="21">
        <v>2021</v>
      </c>
      <c r="C991" s="21">
        <v>110000494894</v>
      </c>
      <c r="D991" s="21" t="s">
        <v>547</v>
      </c>
      <c r="E991" s="21" t="s">
        <v>592</v>
      </c>
      <c r="F991" s="21">
        <v>350</v>
      </c>
      <c r="G991" s="21">
        <v>3.8879346000000002E-2</v>
      </c>
      <c r="H991" s="21">
        <v>1.3936430319999999</v>
      </c>
      <c r="I991" s="21">
        <v>2.5204165660000002</v>
      </c>
      <c r="J991" s="21">
        <v>15.425761965095701</v>
      </c>
      <c r="K991" s="21">
        <v>27.897635985166701</v>
      </c>
      <c r="L991" s="21">
        <v>0.75130917399999997</v>
      </c>
      <c r="M991" s="21" t="s">
        <v>346</v>
      </c>
      <c r="N991" s="21" t="e">
        <v>#N/A</v>
      </c>
      <c r="O991" s="21">
        <v>1393.6430319999999</v>
      </c>
      <c r="P991" s="21">
        <v>2520.4165659999999</v>
      </c>
      <c r="Q991" s="21">
        <v>751.30917399999998</v>
      </c>
    </row>
    <row r="992" spans="1:17" x14ac:dyDescent="0.35">
      <c r="A992" s="21" t="s">
        <v>614</v>
      </c>
      <c r="B992" s="21">
        <v>2022</v>
      </c>
      <c r="C992" s="21">
        <v>110000494894</v>
      </c>
      <c r="D992" s="21" t="s">
        <v>547</v>
      </c>
      <c r="E992" s="21" t="s">
        <v>592</v>
      </c>
      <c r="F992" s="21">
        <v>350</v>
      </c>
      <c r="G992" s="21">
        <v>3.1103476800000002E-2</v>
      </c>
      <c r="H992" s="21">
        <v>1.3936430319999999</v>
      </c>
      <c r="I992" s="21">
        <v>2.5204165660000002</v>
      </c>
      <c r="J992" s="21">
        <v>12.3406095720766</v>
      </c>
      <c r="K992" s="21">
        <v>22.318108788133301</v>
      </c>
      <c r="L992" s="21">
        <v>0.75130917399999997</v>
      </c>
      <c r="M992" s="21" t="s">
        <v>346</v>
      </c>
      <c r="N992" s="21" t="e">
        <v>#N/A</v>
      </c>
      <c r="O992" s="21">
        <v>1393.6430319999999</v>
      </c>
      <c r="P992" s="21">
        <v>2520.4165659999999</v>
      </c>
      <c r="Q992" s="21">
        <v>751.30917399999998</v>
      </c>
    </row>
  </sheetData>
  <sheetProtection sheet="1" objects="1" scenarios="1" formatCells="0" formatColumns="0" formatRows="0" sort="0" autoFilter="0"/>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A82A9-52C5-477D-BBC7-9007D0DE48D7}">
  <sheetPr codeName="Sheet4"/>
  <dimension ref="A1:Q988"/>
  <sheetViews>
    <sheetView workbookViewId="0"/>
  </sheetViews>
  <sheetFormatPr defaultColWidth="11.453125" defaultRowHeight="14.5" x14ac:dyDescent="0.35"/>
  <cols>
    <col min="1" max="1" width="66.453125" style="21" bestFit="1" customWidth="1"/>
    <col min="2" max="2" width="16.7265625" style="21" bestFit="1" customWidth="1"/>
    <col min="3" max="3" width="11.453125" style="21"/>
    <col min="4" max="4" width="62.1796875" style="21" customWidth="1"/>
    <col min="5" max="16384" width="11.453125" style="21"/>
  </cols>
  <sheetData>
    <row r="1" spans="1:17" x14ac:dyDescent="0.35">
      <c r="A1" s="21" t="s">
        <v>343</v>
      </c>
      <c r="B1" s="21" t="s">
        <v>599</v>
      </c>
      <c r="C1" s="21" t="s">
        <v>550</v>
      </c>
      <c r="D1" s="21" t="s">
        <v>551</v>
      </c>
      <c r="E1" s="21" t="s">
        <v>552</v>
      </c>
      <c r="F1" s="21" t="s">
        <v>553</v>
      </c>
      <c r="G1" s="21" t="s">
        <v>554</v>
      </c>
      <c r="H1" s="21" t="s">
        <v>555</v>
      </c>
      <c r="I1" s="21" t="s">
        <v>556</v>
      </c>
      <c r="J1" s="21" t="s">
        <v>557</v>
      </c>
      <c r="K1" s="21" t="s">
        <v>558</v>
      </c>
      <c r="L1" s="21" t="s">
        <v>559</v>
      </c>
      <c r="M1" s="21" t="s">
        <v>560</v>
      </c>
      <c r="N1" s="21" t="s">
        <v>561</v>
      </c>
      <c r="O1" s="21" t="s">
        <v>562</v>
      </c>
      <c r="P1" s="21" t="s">
        <v>563</v>
      </c>
      <c r="Q1" s="21" t="s">
        <v>564</v>
      </c>
    </row>
    <row r="2" spans="1:17" x14ac:dyDescent="0.35">
      <c r="A2" s="21" t="s">
        <v>1177</v>
      </c>
      <c r="B2" s="21">
        <v>2020</v>
      </c>
      <c r="C2" s="21" t="s">
        <v>834</v>
      </c>
      <c r="D2" s="21" t="s">
        <v>621</v>
      </c>
      <c r="E2" s="21" t="s">
        <v>622</v>
      </c>
      <c r="F2" s="21">
        <v>365</v>
      </c>
      <c r="G2" s="21">
        <v>2.9259605479452097E-4</v>
      </c>
      <c r="H2" s="21">
        <v>3.630806846</v>
      </c>
      <c r="I2" s="21">
        <v>5.05507404</v>
      </c>
      <c r="J2" s="21">
        <v>5.7881655999999997E-2</v>
      </c>
      <c r="K2" s="21">
        <v>8.0587062000000001E-2</v>
      </c>
      <c r="L2" s="21">
        <v>2.0244556450000002</v>
      </c>
      <c r="M2" s="21" t="s">
        <v>314</v>
      </c>
      <c r="N2" s="21" t="e">
        <v>#N/A</v>
      </c>
      <c r="O2" s="21">
        <v>3630.806846</v>
      </c>
      <c r="P2" s="21">
        <v>5055.0740400000004</v>
      </c>
      <c r="Q2" s="21">
        <v>2024.455645</v>
      </c>
    </row>
    <row r="3" spans="1:17" x14ac:dyDescent="0.35">
      <c r="A3" s="21" t="s">
        <v>1177</v>
      </c>
      <c r="B3" s="21">
        <v>2019</v>
      </c>
      <c r="C3" s="21" t="s">
        <v>835</v>
      </c>
      <c r="D3" s="21" t="s">
        <v>122</v>
      </c>
      <c r="E3" s="21" t="s">
        <v>121</v>
      </c>
      <c r="F3" s="21">
        <v>365</v>
      </c>
      <c r="G3" s="21">
        <v>5.4498322465753397E-4</v>
      </c>
      <c r="H3" s="21">
        <v>3.2684760879999999</v>
      </c>
      <c r="I3" s="21">
        <v>3.2684760879999999</v>
      </c>
      <c r="J3" s="21">
        <v>0.16673924177031799</v>
      </c>
      <c r="K3" s="21">
        <v>0.16673924177031799</v>
      </c>
      <c r="L3" s="21">
        <v>3.2684760879999999</v>
      </c>
      <c r="M3" s="21" t="s">
        <v>314</v>
      </c>
      <c r="N3" s="21" t="e">
        <v>#N/A</v>
      </c>
      <c r="O3" s="21">
        <v>3268.4760879999999</v>
      </c>
      <c r="P3" s="21">
        <v>3268.4760879999999</v>
      </c>
      <c r="Q3" s="21">
        <v>3268.4760879999999</v>
      </c>
    </row>
    <row r="4" spans="1:17" x14ac:dyDescent="0.35">
      <c r="A4" s="21" t="s">
        <v>1177</v>
      </c>
      <c r="B4" s="21">
        <v>2020</v>
      </c>
      <c r="C4" s="21" t="s">
        <v>835</v>
      </c>
      <c r="D4" s="21" t="s">
        <v>122</v>
      </c>
      <c r="E4" s="21" t="s">
        <v>121</v>
      </c>
      <c r="F4" s="21">
        <v>365</v>
      </c>
      <c r="G4" s="21">
        <v>1.75283350684932E-4</v>
      </c>
      <c r="H4" s="21">
        <v>3.2684760879999999</v>
      </c>
      <c r="I4" s="21">
        <v>3.2684760879999999</v>
      </c>
      <c r="J4" s="21">
        <v>5.3628463530289598E-2</v>
      </c>
      <c r="K4" s="21">
        <v>5.3628463530289598E-2</v>
      </c>
      <c r="L4" s="21">
        <v>3.2684760879999999</v>
      </c>
      <c r="M4" s="21" t="s">
        <v>314</v>
      </c>
      <c r="N4" s="21" t="e">
        <v>#N/A</v>
      </c>
      <c r="O4" s="21">
        <v>3268.4760879999999</v>
      </c>
      <c r="P4" s="21">
        <v>3268.4760879999999</v>
      </c>
      <c r="Q4" s="21">
        <v>3268.4760879999999</v>
      </c>
    </row>
    <row r="5" spans="1:17" x14ac:dyDescent="0.35">
      <c r="A5" s="21" t="s">
        <v>1177</v>
      </c>
      <c r="B5" s="21">
        <v>2021</v>
      </c>
      <c r="C5" s="21" t="s">
        <v>835</v>
      </c>
      <c r="D5" s="21" t="s">
        <v>122</v>
      </c>
      <c r="E5" s="21" t="s">
        <v>121</v>
      </c>
      <c r="F5" s="21">
        <v>365</v>
      </c>
      <c r="G5" s="21">
        <v>7.2426921369863001E-4</v>
      </c>
      <c r="H5" s="21">
        <v>3.2684760879999999</v>
      </c>
      <c r="I5" s="21">
        <v>3.2684760879999999</v>
      </c>
      <c r="J5" s="21">
        <v>0.221592324434539</v>
      </c>
      <c r="K5" s="21">
        <v>0.221592324434539</v>
      </c>
      <c r="L5" s="21">
        <v>3.2684760879999999</v>
      </c>
      <c r="M5" s="21" t="s">
        <v>314</v>
      </c>
      <c r="N5" s="21" t="e">
        <v>#N/A</v>
      </c>
      <c r="O5" s="21">
        <v>3268.4760879999999</v>
      </c>
      <c r="P5" s="21">
        <v>3268.4760879999999</v>
      </c>
      <c r="Q5" s="21">
        <v>3268.4760879999999</v>
      </c>
    </row>
    <row r="6" spans="1:17" x14ac:dyDescent="0.35">
      <c r="A6" s="21" t="s">
        <v>1177</v>
      </c>
      <c r="B6" s="21">
        <v>2022</v>
      </c>
      <c r="C6" s="21" t="s">
        <v>835</v>
      </c>
      <c r="D6" s="21" t="s">
        <v>122</v>
      </c>
      <c r="E6" s="21" t="s">
        <v>121</v>
      </c>
      <c r="F6" s="21">
        <v>365</v>
      </c>
      <c r="G6" s="21">
        <v>1.7357539999999999E-3</v>
      </c>
      <c r="H6" s="21">
        <v>3.2684760879999999</v>
      </c>
      <c r="I6" s="21">
        <v>3.2684760879999999</v>
      </c>
      <c r="J6" s="21">
        <v>0.53105901372322795</v>
      </c>
      <c r="K6" s="21">
        <v>0.53105901372322795</v>
      </c>
      <c r="L6" s="21">
        <v>3.2684760879999999</v>
      </c>
      <c r="M6" s="21" t="s">
        <v>314</v>
      </c>
      <c r="N6" s="21" t="e">
        <v>#N/A</v>
      </c>
      <c r="O6" s="21">
        <v>3268.4760879999999</v>
      </c>
      <c r="P6" s="21">
        <v>3268.4760879999999</v>
      </c>
      <c r="Q6" s="21">
        <v>3268.4760879999999</v>
      </c>
    </row>
    <row r="7" spans="1:17" x14ac:dyDescent="0.35">
      <c r="A7" s="21" t="s">
        <v>1176</v>
      </c>
      <c r="B7" s="21">
        <v>2019</v>
      </c>
      <c r="C7" s="21" t="s">
        <v>836</v>
      </c>
      <c r="D7" s="21" t="s">
        <v>531</v>
      </c>
      <c r="E7" s="21" t="s">
        <v>9</v>
      </c>
      <c r="F7" s="21">
        <v>365</v>
      </c>
      <c r="G7" s="21">
        <v>3.0705164383561599E-2</v>
      </c>
      <c r="H7" s="21">
        <v>12.684596579999999</v>
      </c>
      <c r="I7" s="21">
        <v>45.974085019999997</v>
      </c>
      <c r="J7" s="21">
        <v>0.66787983643837701</v>
      </c>
      <c r="K7" s="21">
        <v>2.42066542596829</v>
      </c>
      <c r="L7" s="21">
        <v>7.3910307230000001</v>
      </c>
      <c r="M7" s="21" t="s">
        <v>314</v>
      </c>
      <c r="N7" s="21" t="e">
        <v>#N/A</v>
      </c>
      <c r="O7" s="21">
        <v>12684.596579999999</v>
      </c>
      <c r="P7" s="21">
        <v>45974.085019999999</v>
      </c>
      <c r="Q7" s="21">
        <v>7391.0307229999999</v>
      </c>
    </row>
    <row r="8" spans="1:17" x14ac:dyDescent="0.35">
      <c r="A8" s="21" t="s">
        <v>1177</v>
      </c>
      <c r="B8" s="21">
        <v>2019</v>
      </c>
      <c r="C8" s="21" t="s">
        <v>834</v>
      </c>
      <c r="D8" s="21" t="s">
        <v>621</v>
      </c>
      <c r="E8" s="21" t="s">
        <v>622</v>
      </c>
      <c r="F8" s="21">
        <v>365</v>
      </c>
      <c r="G8" s="21">
        <v>3.5210319999999999E-3</v>
      </c>
      <c r="H8" s="21">
        <v>3.630806846</v>
      </c>
      <c r="I8" s="21">
        <v>5.05507404</v>
      </c>
      <c r="J8" s="21">
        <v>0.69653421483758504</v>
      </c>
      <c r="K8" s="21">
        <v>0.96976572336154998</v>
      </c>
      <c r="L8" s="21">
        <v>2.0244556450000002</v>
      </c>
      <c r="M8" s="21" t="s">
        <v>314</v>
      </c>
      <c r="N8" s="21" t="e">
        <v>#N/A</v>
      </c>
      <c r="O8" s="21">
        <v>3630.806846</v>
      </c>
      <c r="P8" s="21">
        <v>5055.0740400000004</v>
      </c>
      <c r="Q8" s="21">
        <v>2024.455645</v>
      </c>
    </row>
    <row r="9" spans="1:17" x14ac:dyDescent="0.35">
      <c r="A9" s="21" t="s">
        <v>1177</v>
      </c>
      <c r="B9" s="21">
        <v>2023</v>
      </c>
      <c r="C9" s="21" t="s">
        <v>835</v>
      </c>
      <c r="D9" s="21" t="s">
        <v>122</v>
      </c>
      <c r="E9" s="21" t="s">
        <v>121</v>
      </c>
      <c r="F9" s="21">
        <v>365</v>
      </c>
      <c r="G9" s="21">
        <v>2.0703380000000001E-3</v>
      </c>
      <c r="H9" s="21">
        <v>3.2684760879999999</v>
      </c>
      <c r="I9" s="21">
        <v>3.2684760879999999</v>
      </c>
      <c r="J9" s="21">
        <v>0.63342615000000002</v>
      </c>
      <c r="K9" s="21">
        <v>0.63342615000000002</v>
      </c>
      <c r="L9" s="21">
        <v>3.2684760879999999</v>
      </c>
      <c r="M9" s="21" t="s">
        <v>314</v>
      </c>
      <c r="N9" s="21" t="e">
        <v>#N/A</v>
      </c>
      <c r="O9" s="21">
        <v>3268.4760879999999</v>
      </c>
      <c r="P9" s="21">
        <v>3268.4760879999999</v>
      </c>
      <c r="Q9" s="21">
        <v>3268.4760879999999</v>
      </c>
    </row>
    <row r="10" spans="1:17" x14ac:dyDescent="0.35">
      <c r="A10" s="21" t="s">
        <v>1177</v>
      </c>
      <c r="B10" s="21">
        <v>2019</v>
      </c>
      <c r="C10" s="21" t="s">
        <v>837</v>
      </c>
      <c r="D10" s="21" t="s">
        <v>492</v>
      </c>
      <c r="E10" s="21" t="s">
        <v>165</v>
      </c>
      <c r="F10" s="21">
        <v>365</v>
      </c>
      <c r="G10" s="21">
        <v>2.4369999999999999E-2</v>
      </c>
      <c r="H10" s="21">
        <v>7.4524281170000002</v>
      </c>
      <c r="I10" s="21">
        <v>7.4524281170000002</v>
      </c>
      <c r="J10" s="21">
        <v>3.27007515099793</v>
      </c>
      <c r="K10" s="21">
        <v>3.27007515099793</v>
      </c>
      <c r="L10" s="21">
        <v>7.4524281170000002</v>
      </c>
      <c r="M10" s="21" t="s">
        <v>314</v>
      </c>
      <c r="N10" s="21" t="e">
        <v>#N/A</v>
      </c>
      <c r="O10" s="21">
        <v>7452.4281170000004</v>
      </c>
      <c r="P10" s="21">
        <v>7452.4281170000004</v>
      </c>
      <c r="Q10" s="21">
        <v>7452.4281170000004</v>
      </c>
    </row>
    <row r="11" spans="1:17" x14ac:dyDescent="0.35">
      <c r="A11" s="21" t="s">
        <v>1177</v>
      </c>
      <c r="B11" s="21">
        <v>2019</v>
      </c>
      <c r="C11" s="21" t="s">
        <v>838</v>
      </c>
      <c r="D11" s="21" t="s">
        <v>659</v>
      </c>
      <c r="E11" s="21" t="s">
        <v>660</v>
      </c>
      <c r="F11" s="21">
        <v>365</v>
      </c>
      <c r="G11" s="21">
        <v>1.62745147945205E-4</v>
      </c>
      <c r="H11" s="21">
        <v>0.77995110000000001</v>
      </c>
      <c r="I11" s="21">
        <v>0.75659168700000001</v>
      </c>
      <c r="J11" s="21">
        <v>0.21510300832211701</v>
      </c>
      <c r="K11" s="21">
        <v>0.20866070699202199</v>
      </c>
      <c r="L11" s="21">
        <v>0.75659168700000001</v>
      </c>
      <c r="M11" s="21" t="s">
        <v>314</v>
      </c>
      <c r="N11" s="21" t="e">
        <v>#N/A</v>
      </c>
      <c r="O11" s="21">
        <v>779.9511</v>
      </c>
      <c r="P11" s="21">
        <v>756.59168699999998</v>
      </c>
      <c r="Q11" s="21">
        <v>756.59168699999998</v>
      </c>
    </row>
    <row r="12" spans="1:17" x14ac:dyDescent="0.35">
      <c r="A12" s="21" t="s">
        <v>1177</v>
      </c>
      <c r="B12" s="21">
        <v>2020</v>
      </c>
      <c r="C12" s="21" t="s">
        <v>838</v>
      </c>
      <c r="D12" s="21" t="s">
        <v>659</v>
      </c>
      <c r="E12" s="21" t="s">
        <v>660</v>
      </c>
      <c r="F12" s="21">
        <v>365</v>
      </c>
      <c r="G12" s="21">
        <v>5.5164561643835602E-5</v>
      </c>
      <c r="H12" s="21">
        <v>0.77995110000000001</v>
      </c>
      <c r="I12" s="21">
        <v>0.75659168700000001</v>
      </c>
      <c r="J12" s="21">
        <v>7.2911931999999999E-2</v>
      </c>
      <c r="K12" s="21">
        <v>7.0728231000000003E-2</v>
      </c>
      <c r="L12" s="21">
        <v>0.75659168700000001</v>
      </c>
      <c r="M12" s="21" t="s">
        <v>314</v>
      </c>
      <c r="N12" s="21" t="e">
        <v>#N/A</v>
      </c>
      <c r="O12" s="21">
        <v>779.9511</v>
      </c>
      <c r="P12" s="21">
        <v>756.59168699999998</v>
      </c>
      <c r="Q12" s="21">
        <v>756.59168699999998</v>
      </c>
    </row>
    <row r="13" spans="1:17" x14ac:dyDescent="0.35">
      <c r="A13" s="21" t="s">
        <v>1177</v>
      </c>
      <c r="B13" s="21">
        <v>2021</v>
      </c>
      <c r="C13" s="21" t="s">
        <v>838</v>
      </c>
      <c r="D13" s="21" t="s">
        <v>659</v>
      </c>
      <c r="E13" s="21" t="s">
        <v>660</v>
      </c>
      <c r="F13" s="21">
        <v>365</v>
      </c>
      <c r="G13" s="21">
        <v>8.1543936986301402E-5</v>
      </c>
      <c r="H13" s="21">
        <v>0.77995110000000001</v>
      </c>
      <c r="I13" s="21">
        <v>0.75659168700000001</v>
      </c>
      <c r="J13" s="21">
        <v>0.107777997547971</v>
      </c>
      <c r="K13" s="21">
        <v>0.104550063441543</v>
      </c>
      <c r="L13" s="21">
        <v>0.75659168700000001</v>
      </c>
      <c r="M13" s="21" t="s">
        <v>314</v>
      </c>
      <c r="N13" s="21" t="e">
        <v>#N/A</v>
      </c>
      <c r="O13" s="21">
        <v>779.9511</v>
      </c>
      <c r="P13" s="21">
        <v>756.59168699999998</v>
      </c>
      <c r="Q13" s="21">
        <v>756.59168699999998</v>
      </c>
    </row>
    <row r="14" spans="1:17" x14ac:dyDescent="0.35">
      <c r="A14" s="21" t="s">
        <v>1177</v>
      </c>
      <c r="B14" s="21">
        <v>2022</v>
      </c>
      <c r="C14" s="21" t="s">
        <v>838</v>
      </c>
      <c r="D14" s="21" t="s">
        <v>659</v>
      </c>
      <c r="E14" s="21" t="s">
        <v>660</v>
      </c>
      <c r="F14" s="21">
        <v>365</v>
      </c>
      <c r="G14" s="21">
        <v>1.1629179178082199E-4</v>
      </c>
      <c r="H14" s="21">
        <v>0.77995110000000001</v>
      </c>
      <c r="I14" s="21">
        <v>0.75659168700000001</v>
      </c>
      <c r="J14" s="21">
        <v>0.153704823591092</v>
      </c>
      <c r="K14" s="21">
        <v>0.149101388254753</v>
      </c>
      <c r="L14" s="21">
        <v>0.75659168700000001</v>
      </c>
      <c r="M14" s="21" t="s">
        <v>314</v>
      </c>
      <c r="N14" s="21" t="e">
        <v>#N/A</v>
      </c>
      <c r="O14" s="21">
        <v>779.9511</v>
      </c>
      <c r="P14" s="21">
        <v>756.59168699999998</v>
      </c>
      <c r="Q14" s="21">
        <v>756.59168699999998</v>
      </c>
    </row>
    <row r="15" spans="1:17" x14ac:dyDescent="0.35">
      <c r="A15" s="21" t="s">
        <v>1177</v>
      </c>
      <c r="B15" s="21">
        <v>2023</v>
      </c>
      <c r="C15" s="21" t="s">
        <v>838</v>
      </c>
      <c r="D15" s="21" t="s">
        <v>659</v>
      </c>
      <c r="E15" s="21" t="s">
        <v>660</v>
      </c>
      <c r="F15" s="21">
        <v>365</v>
      </c>
      <c r="G15" s="21">
        <v>1.3897794246575299E-4</v>
      </c>
      <c r="H15" s="21">
        <v>0.77995110000000001</v>
      </c>
      <c r="I15" s="21">
        <v>0.75659168700000001</v>
      </c>
      <c r="J15" s="21">
        <v>0.18368949177438301</v>
      </c>
      <c r="K15" s="21">
        <v>0.178188020333266</v>
      </c>
      <c r="L15" s="21">
        <v>0.75659168700000001</v>
      </c>
      <c r="M15" s="21" t="s">
        <v>314</v>
      </c>
      <c r="N15" s="21" t="e">
        <v>#N/A</v>
      </c>
      <c r="O15" s="21">
        <v>779.9511</v>
      </c>
      <c r="P15" s="21">
        <v>756.59168699999998</v>
      </c>
      <c r="Q15" s="21">
        <v>756.59168699999998</v>
      </c>
    </row>
    <row r="16" spans="1:17" x14ac:dyDescent="0.35">
      <c r="A16" s="21" t="s">
        <v>1177</v>
      </c>
      <c r="B16" s="21">
        <v>2023</v>
      </c>
      <c r="C16" s="21" t="s">
        <v>839</v>
      </c>
      <c r="D16" s="21" t="s">
        <v>168</v>
      </c>
      <c r="E16" s="21" t="s">
        <v>167</v>
      </c>
      <c r="F16" s="21">
        <v>365</v>
      </c>
      <c r="G16" s="21">
        <v>1.0702089999999999E-3</v>
      </c>
      <c r="H16" s="21">
        <v>0.62591686999999996</v>
      </c>
      <c r="I16" s="21">
        <v>2.0813982179999999</v>
      </c>
      <c r="J16" s="21">
        <v>0.51417779713162604</v>
      </c>
      <c r="K16" s="21">
        <v>1.7098257004719</v>
      </c>
      <c r="L16" s="21">
        <v>0.328055296</v>
      </c>
      <c r="M16" s="21" t="s">
        <v>314</v>
      </c>
      <c r="N16" s="21" t="e">
        <v>#N/A</v>
      </c>
      <c r="O16" s="21">
        <v>625.91687000000002</v>
      </c>
      <c r="P16" s="21">
        <v>2081.3982179999998</v>
      </c>
      <c r="Q16" s="21">
        <v>328.055296</v>
      </c>
    </row>
    <row r="17" spans="1:17" x14ac:dyDescent="0.35">
      <c r="A17" s="21" t="s">
        <v>1177</v>
      </c>
      <c r="B17" s="21">
        <v>2020</v>
      </c>
      <c r="C17" s="21" t="s">
        <v>840</v>
      </c>
      <c r="D17" s="21" t="s">
        <v>480</v>
      </c>
      <c r="E17" s="21" t="s">
        <v>79</v>
      </c>
      <c r="F17" s="21">
        <v>365</v>
      </c>
      <c r="G17" s="21">
        <v>1.1931979999999999E-3</v>
      </c>
      <c r="H17" s="21">
        <v>654.08312960000001</v>
      </c>
      <c r="I17" s="21">
        <v>948.76647209999999</v>
      </c>
      <c r="J17" s="21">
        <v>1.2576309999999999E-3</v>
      </c>
      <c r="K17" s="21">
        <v>1.82423E-3</v>
      </c>
      <c r="L17" s="21">
        <v>437.86097239999998</v>
      </c>
      <c r="M17" s="21" t="s">
        <v>314</v>
      </c>
      <c r="N17" s="21" t="e">
        <v>#N/A</v>
      </c>
      <c r="O17" s="21">
        <v>654083.12959999999</v>
      </c>
      <c r="P17" s="21">
        <v>948766.47210000001</v>
      </c>
      <c r="Q17" s="21">
        <v>437860.97240000003</v>
      </c>
    </row>
    <row r="18" spans="1:17" x14ac:dyDescent="0.35">
      <c r="A18" s="21" t="s">
        <v>1177</v>
      </c>
      <c r="B18" s="21">
        <v>2021</v>
      </c>
      <c r="C18" s="21" t="s">
        <v>840</v>
      </c>
      <c r="D18" s="21" t="s">
        <v>480</v>
      </c>
      <c r="E18" s="21" t="s">
        <v>79</v>
      </c>
      <c r="F18" s="21">
        <v>365</v>
      </c>
      <c r="G18" s="21">
        <v>0.23425062717808201</v>
      </c>
      <c r="H18" s="21">
        <v>654.08312960000001</v>
      </c>
      <c r="I18" s="21">
        <v>948.76647209999999</v>
      </c>
      <c r="J18" s="21">
        <v>0.24690019521831499</v>
      </c>
      <c r="K18" s="21">
        <v>0.35813586465887998</v>
      </c>
      <c r="L18" s="21">
        <v>437.86097239999998</v>
      </c>
      <c r="M18" s="21" t="s">
        <v>314</v>
      </c>
      <c r="N18" s="21" t="e">
        <v>#N/A</v>
      </c>
      <c r="O18" s="21">
        <v>654083.12959999999</v>
      </c>
      <c r="P18" s="21">
        <v>948766.47210000001</v>
      </c>
      <c r="Q18" s="21">
        <v>437860.97240000003</v>
      </c>
    </row>
    <row r="19" spans="1:17" x14ac:dyDescent="0.35">
      <c r="A19" s="21" t="s">
        <v>1177</v>
      </c>
      <c r="B19" s="21">
        <v>2022</v>
      </c>
      <c r="C19" s="21" t="s">
        <v>840</v>
      </c>
      <c r="D19" s="21" t="s">
        <v>480</v>
      </c>
      <c r="E19" s="21" t="s">
        <v>79</v>
      </c>
      <c r="F19" s="21">
        <v>365</v>
      </c>
      <c r="G19" s="21">
        <v>7.6305081643835598E-4</v>
      </c>
      <c r="H19" s="21">
        <v>654.08312960000001</v>
      </c>
      <c r="I19" s="21">
        <v>948.76647209999999</v>
      </c>
      <c r="J19" s="21">
        <v>8.0425567184031995E-4</v>
      </c>
      <c r="K19" s="21">
        <v>1.166596E-3</v>
      </c>
      <c r="L19" s="21">
        <v>437.86097239999998</v>
      </c>
      <c r="M19" s="21" t="s">
        <v>314</v>
      </c>
      <c r="N19" s="21" t="e">
        <v>#N/A</v>
      </c>
      <c r="O19" s="21">
        <v>654083.12959999999</v>
      </c>
      <c r="P19" s="21">
        <v>948766.47210000001</v>
      </c>
      <c r="Q19" s="21">
        <v>437860.97240000003</v>
      </c>
    </row>
    <row r="20" spans="1:17" x14ac:dyDescent="0.35">
      <c r="A20" s="21" t="s">
        <v>1177</v>
      </c>
      <c r="B20" s="21">
        <v>2023</v>
      </c>
      <c r="C20" s="21" t="s">
        <v>840</v>
      </c>
      <c r="D20" s="21" t="s">
        <v>480</v>
      </c>
      <c r="E20" s="21" t="s">
        <v>79</v>
      </c>
      <c r="F20" s="21">
        <v>365</v>
      </c>
      <c r="G20" s="21">
        <v>6.3317346575342498E-4</v>
      </c>
      <c r="H20" s="21">
        <v>654.08312960000001</v>
      </c>
      <c r="I20" s="21">
        <v>948.76647209999999</v>
      </c>
      <c r="J20" s="21">
        <v>6.6736492527182003E-4</v>
      </c>
      <c r="K20" s="21">
        <v>9.68032100354946E-4</v>
      </c>
      <c r="L20" s="21">
        <v>437.86097239999998</v>
      </c>
      <c r="M20" s="21" t="s">
        <v>314</v>
      </c>
      <c r="N20" s="21" t="e">
        <v>#N/A</v>
      </c>
      <c r="O20" s="21">
        <v>654083.12959999999</v>
      </c>
      <c r="P20" s="21">
        <v>948766.47210000001</v>
      </c>
      <c r="Q20" s="21">
        <v>437860.97240000003</v>
      </c>
    </row>
    <row r="21" spans="1:17" x14ac:dyDescent="0.35">
      <c r="A21" s="21" t="s">
        <v>1175</v>
      </c>
      <c r="B21" s="21">
        <v>2020</v>
      </c>
      <c r="C21" s="21" t="s">
        <v>841</v>
      </c>
      <c r="D21" s="21" t="s">
        <v>97</v>
      </c>
      <c r="E21" s="21" t="s">
        <v>96</v>
      </c>
      <c r="F21" s="21">
        <v>365</v>
      </c>
      <c r="G21" s="21">
        <v>2.8576750000000001E-3</v>
      </c>
      <c r="H21" s="21">
        <v>32.09046455</v>
      </c>
      <c r="I21" s="21">
        <v>57.613231480000003</v>
      </c>
      <c r="J21" s="21">
        <v>4.9601019185879502E-2</v>
      </c>
      <c r="K21" s="21">
        <v>8.9050595999999996E-2</v>
      </c>
      <c r="L21" s="21">
        <v>19.319391759999998</v>
      </c>
      <c r="M21" s="21" t="s">
        <v>314</v>
      </c>
      <c r="N21" s="21" t="e">
        <v>#N/A</v>
      </c>
      <c r="O21" s="21">
        <v>32090.464550000001</v>
      </c>
      <c r="P21" s="21">
        <v>57613.231480000002</v>
      </c>
      <c r="Q21" s="21">
        <v>19319.391759999999</v>
      </c>
    </row>
    <row r="22" spans="1:17" x14ac:dyDescent="0.35">
      <c r="A22" s="21" t="s">
        <v>1175</v>
      </c>
      <c r="B22" s="21">
        <v>2021</v>
      </c>
      <c r="C22" s="21" t="s">
        <v>841</v>
      </c>
      <c r="D22" s="21" t="s">
        <v>97</v>
      </c>
      <c r="E22" s="21" t="s">
        <v>96</v>
      </c>
      <c r="F22" s="21">
        <v>365</v>
      </c>
      <c r="G22" s="21">
        <v>1.6654E-3</v>
      </c>
      <c r="H22" s="21">
        <v>32.09046455</v>
      </c>
      <c r="I22" s="21">
        <v>57.613231480000003</v>
      </c>
      <c r="J22" s="21">
        <v>2.89065542275324E-2</v>
      </c>
      <c r="K22" s="21">
        <v>5.18970361867198E-2</v>
      </c>
      <c r="L22" s="21">
        <v>19.319391759999998</v>
      </c>
      <c r="M22" s="21" t="s">
        <v>314</v>
      </c>
      <c r="N22" s="21" t="e">
        <v>#N/A</v>
      </c>
      <c r="O22" s="21">
        <v>32090.464550000001</v>
      </c>
      <c r="P22" s="21">
        <v>57613.231480000002</v>
      </c>
      <c r="Q22" s="21">
        <v>19319.391759999999</v>
      </c>
    </row>
    <row r="23" spans="1:17" x14ac:dyDescent="0.35">
      <c r="A23" s="21" t="s">
        <v>1175</v>
      </c>
      <c r="B23" s="21">
        <v>2022</v>
      </c>
      <c r="C23" s="21" t="s">
        <v>841</v>
      </c>
      <c r="D23" s="21" t="s">
        <v>97</v>
      </c>
      <c r="E23" s="21" t="s">
        <v>96</v>
      </c>
      <c r="F23" s="21">
        <v>365</v>
      </c>
      <c r="G23" s="21">
        <v>2.5832630000000001E-3</v>
      </c>
      <c r="H23" s="21">
        <v>32.09046455</v>
      </c>
      <c r="I23" s="21">
        <v>57.613231480000003</v>
      </c>
      <c r="J23" s="21">
        <v>4.4838006999999999E-2</v>
      </c>
      <c r="K23" s="21">
        <v>8.0499379999999995E-2</v>
      </c>
      <c r="L23" s="21">
        <v>19.319391759999998</v>
      </c>
      <c r="M23" s="21" t="s">
        <v>314</v>
      </c>
      <c r="N23" s="21" t="e">
        <v>#N/A</v>
      </c>
      <c r="O23" s="21">
        <v>32090.464550000001</v>
      </c>
      <c r="P23" s="21">
        <v>57613.231480000002</v>
      </c>
      <c r="Q23" s="21">
        <v>19319.391759999999</v>
      </c>
    </row>
    <row r="24" spans="1:17" x14ac:dyDescent="0.35">
      <c r="A24" s="21" t="s">
        <v>1177</v>
      </c>
      <c r="B24" s="21">
        <v>2023</v>
      </c>
      <c r="C24" s="21" t="s">
        <v>842</v>
      </c>
      <c r="D24" s="21" t="s">
        <v>774</v>
      </c>
      <c r="E24" s="21" t="s">
        <v>775</v>
      </c>
      <c r="F24" s="21">
        <v>365</v>
      </c>
      <c r="G24" s="21">
        <v>9.4635342465753398E-7</v>
      </c>
      <c r="H24" s="21">
        <v>2.4816625920000002</v>
      </c>
      <c r="I24" s="21">
        <v>4.5277610529999999</v>
      </c>
      <c r="J24" s="21">
        <v>2.0901134436643901E-4</v>
      </c>
      <c r="K24" s="21">
        <v>3.8133847353312298E-4</v>
      </c>
      <c r="L24" s="21">
        <v>1.365308167</v>
      </c>
      <c r="M24" s="21" t="s">
        <v>314</v>
      </c>
      <c r="N24" s="21" t="e">
        <v>#N/A</v>
      </c>
      <c r="O24" s="21">
        <v>2481.6625920000001</v>
      </c>
      <c r="P24" s="21">
        <v>4527.7610530000002</v>
      </c>
      <c r="Q24" s="21">
        <v>1365.3081669999999</v>
      </c>
    </row>
    <row r="25" spans="1:17" x14ac:dyDescent="0.35">
      <c r="A25" s="21" t="s">
        <v>1175</v>
      </c>
      <c r="B25" s="21">
        <v>2021</v>
      </c>
      <c r="C25" s="21" t="s">
        <v>843</v>
      </c>
      <c r="D25" s="21" t="s">
        <v>99</v>
      </c>
      <c r="E25" s="21" t="s">
        <v>98</v>
      </c>
      <c r="F25" s="21">
        <v>365</v>
      </c>
      <c r="G25" s="21">
        <v>6.7352890410958901E-5</v>
      </c>
      <c r="H25" s="21">
        <v>20.444987780000002</v>
      </c>
      <c r="I25" s="21">
        <v>35.529011150000002</v>
      </c>
      <c r="J25" s="21">
        <v>1.8957150000000001E-3</v>
      </c>
      <c r="K25" s="21">
        <v>3.294347E-3</v>
      </c>
      <c r="L25" s="21">
        <v>12.11469604</v>
      </c>
      <c r="M25" s="21" t="s">
        <v>314</v>
      </c>
      <c r="N25" s="21" t="e">
        <v>#N/A</v>
      </c>
      <c r="O25" s="21">
        <v>20444.987779999999</v>
      </c>
      <c r="P25" s="21">
        <v>35529.011149999998</v>
      </c>
      <c r="Q25" s="21">
        <v>12114.696040000001</v>
      </c>
    </row>
    <row r="26" spans="1:17" x14ac:dyDescent="0.35">
      <c r="A26" s="21" t="s">
        <v>1177</v>
      </c>
      <c r="B26" s="21">
        <v>2019</v>
      </c>
      <c r="C26" s="21" t="s">
        <v>844</v>
      </c>
      <c r="D26" s="21" t="s">
        <v>602</v>
      </c>
      <c r="E26" s="21" t="s">
        <v>603</v>
      </c>
      <c r="F26" s="21">
        <v>365</v>
      </c>
      <c r="G26" s="21">
        <v>1.7590809999999998E-2</v>
      </c>
      <c r="H26" s="21">
        <v>0.53300733499999997</v>
      </c>
      <c r="I26" s="21">
        <v>1.026542238</v>
      </c>
      <c r="J26" s="21">
        <v>1</v>
      </c>
      <c r="K26" s="21">
        <v>1</v>
      </c>
      <c r="L26" s="21">
        <v>0.27778398500000001</v>
      </c>
      <c r="M26" s="21" t="s">
        <v>314</v>
      </c>
      <c r="N26" s="21" t="s">
        <v>570</v>
      </c>
      <c r="O26" s="21">
        <v>533.00733500000001</v>
      </c>
      <c r="P26" s="21">
        <v>1026.542238</v>
      </c>
      <c r="Q26" s="21">
        <v>277.78398499999997</v>
      </c>
    </row>
    <row r="27" spans="1:17" x14ac:dyDescent="0.35">
      <c r="A27" s="21" t="s">
        <v>1177</v>
      </c>
      <c r="B27" s="21">
        <v>2021</v>
      </c>
      <c r="C27" s="21" t="s">
        <v>844</v>
      </c>
      <c r="D27" s="21" t="s">
        <v>602</v>
      </c>
      <c r="E27" s="21" t="s">
        <v>603</v>
      </c>
      <c r="F27" s="21">
        <v>365</v>
      </c>
      <c r="G27" s="21">
        <v>1.17186462082192E-2</v>
      </c>
      <c r="H27" s="21">
        <v>0.53300733499999997</v>
      </c>
      <c r="I27" s="21">
        <v>1.026542238</v>
      </c>
      <c r="J27" s="21">
        <v>1</v>
      </c>
      <c r="K27" s="21">
        <v>1</v>
      </c>
      <c r="L27" s="21">
        <v>0.27778398500000001</v>
      </c>
      <c r="M27" s="21" t="s">
        <v>314</v>
      </c>
      <c r="N27" s="21" t="s">
        <v>570</v>
      </c>
      <c r="O27" s="21">
        <v>533.00733500000001</v>
      </c>
      <c r="P27" s="21">
        <v>1026.542238</v>
      </c>
      <c r="Q27" s="21">
        <v>277.78398499999997</v>
      </c>
    </row>
    <row r="28" spans="1:17" x14ac:dyDescent="0.35">
      <c r="A28" s="21" t="s">
        <v>1177</v>
      </c>
      <c r="B28" s="21">
        <v>2021</v>
      </c>
      <c r="C28" s="21" t="s">
        <v>834</v>
      </c>
      <c r="D28" s="21" t="s">
        <v>621</v>
      </c>
      <c r="E28" s="21" t="s">
        <v>622</v>
      </c>
      <c r="F28" s="21">
        <v>365</v>
      </c>
      <c r="G28" s="21">
        <v>5.2234513972602699E-4</v>
      </c>
      <c r="H28" s="21">
        <v>3.630806846</v>
      </c>
      <c r="I28" s="21">
        <v>5.05507404</v>
      </c>
      <c r="J28" s="21">
        <v>0.103330858379678</v>
      </c>
      <c r="K28" s="21">
        <v>0.143864755653826</v>
      </c>
      <c r="L28" s="21">
        <v>2.0244556450000002</v>
      </c>
      <c r="M28" s="21" t="s">
        <v>314</v>
      </c>
      <c r="N28" s="21" t="e">
        <v>#N/A</v>
      </c>
      <c r="O28" s="21">
        <v>3630.806846</v>
      </c>
      <c r="P28" s="21">
        <v>5055.0740400000004</v>
      </c>
      <c r="Q28" s="21">
        <v>2024.455645</v>
      </c>
    </row>
    <row r="29" spans="1:17" x14ac:dyDescent="0.35">
      <c r="A29" s="21" t="s">
        <v>1177</v>
      </c>
      <c r="B29" s="21">
        <v>2022</v>
      </c>
      <c r="C29" s="21" t="s">
        <v>834</v>
      </c>
      <c r="D29" s="21" t="s">
        <v>621</v>
      </c>
      <c r="E29" s="21" t="s">
        <v>622</v>
      </c>
      <c r="F29" s="21">
        <v>365</v>
      </c>
      <c r="G29" s="21">
        <v>3.3530672054794499E-4</v>
      </c>
      <c r="H29" s="21">
        <v>3.630806846</v>
      </c>
      <c r="I29" s="21">
        <v>5.05507404</v>
      </c>
      <c r="J29" s="21">
        <v>6.6330723999999994E-2</v>
      </c>
      <c r="K29" s="21">
        <v>9.2350471000000003E-2</v>
      </c>
      <c r="L29" s="21">
        <v>2.0244556450000002</v>
      </c>
      <c r="M29" s="21" t="s">
        <v>314</v>
      </c>
      <c r="N29" s="21" t="e">
        <v>#N/A</v>
      </c>
      <c r="O29" s="21">
        <v>3630.806846</v>
      </c>
      <c r="P29" s="21">
        <v>5055.0740400000004</v>
      </c>
      <c r="Q29" s="21">
        <v>2024.455645</v>
      </c>
    </row>
    <row r="30" spans="1:17" x14ac:dyDescent="0.35">
      <c r="A30" s="21" t="s">
        <v>1177</v>
      </c>
      <c r="B30" s="21">
        <v>2023</v>
      </c>
      <c r="C30" s="21" t="s">
        <v>834</v>
      </c>
      <c r="D30" s="21" t="s">
        <v>621</v>
      </c>
      <c r="E30" s="21" t="s">
        <v>622</v>
      </c>
      <c r="F30" s="21">
        <v>365</v>
      </c>
      <c r="G30" s="21">
        <v>4.28754947945206E-4</v>
      </c>
      <c r="H30" s="21">
        <v>3.630806846</v>
      </c>
      <c r="I30" s="21">
        <v>5.05507404</v>
      </c>
      <c r="J30" s="21">
        <v>8.4816748999999997E-2</v>
      </c>
      <c r="K30" s="21">
        <v>0.118088063102987</v>
      </c>
      <c r="L30" s="21">
        <v>2.0244556450000002</v>
      </c>
      <c r="M30" s="21" t="s">
        <v>314</v>
      </c>
      <c r="N30" s="21" t="e">
        <v>#N/A</v>
      </c>
      <c r="O30" s="21">
        <v>3630.806846</v>
      </c>
      <c r="P30" s="21">
        <v>5055.0740400000004</v>
      </c>
      <c r="Q30" s="21">
        <v>2024.455645</v>
      </c>
    </row>
    <row r="31" spans="1:17" x14ac:dyDescent="0.35">
      <c r="A31" s="21" t="s">
        <v>1177</v>
      </c>
      <c r="B31" s="21">
        <v>2022</v>
      </c>
      <c r="C31" s="21" t="s">
        <v>845</v>
      </c>
      <c r="D31" s="21" t="s">
        <v>490</v>
      </c>
      <c r="E31" s="21" t="s">
        <v>156</v>
      </c>
      <c r="F31" s="21">
        <v>365</v>
      </c>
      <c r="G31" s="21">
        <v>9.2528931999999994E-2</v>
      </c>
      <c r="H31" s="21">
        <v>123.8117359</v>
      </c>
      <c r="I31" s="21">
        <v>185.24007309999999</v>
      </c>
      <c r="J31" s="21">
        <v>0.499508179</v>
      </c>
      <c r="K31" s="21">
        <v>0.74733570960981299</v>
      </c>
      <c r="L31" s="21">
        <v>78.166386970000005</v>
      </c>
      <c r="M31" s="21" t="s">
        <v>314</v>
      </c>
      <c r="N31" s="21" t="e">
        <v>#N/A</v>
      </c>
      <c r="O31" s="21">
        <v>123811.7359</v>
      </c>
      <c r="P31" s="21">
        <v>185240.07310000001</v>
      </c>
      <c r="Q31" s="21">
        <v>78166.386970000007</v>
      </c>
    </row>
    <row r="32" spans="1:17" x14ac:dyDescent="0.35">
      <c r="A32" s="21" t="s">
        <v>1177</v>
      </c>
      <c r="B32" s="21">
        <v>2021</v>
      </c>
      <c r="C32" s="21" t="s">
        <v>839</v>
      </c>
      <c r="D32" s="21" t="s">
        <v>168</v>
      </c>
      <c r="E32" s="21" t="s">
        <v>167</v>
      </c>
      <c r="F32" s="21">
        <v>365</v>
      </c>
      <c r="G32" s="21">
        <v>7.2293501369863006E-5</v>
      </c>
      <c r="H32" s="21">
        <v>0.62591686999999996</v>
      </c>
      <c r="I32" s="21">
        <v>2.0813982179999999</v>
      </c>
      <c r="J32" s="21">
        <v>3.4733143000000001E-2</v>
      </c>
      <c r="K32" s="21">
        <v>0.115500164374645</v>
      </c>
      <c r="L32" s="21">
        <v>0.328055296</v>
      </c>
      <c r="M32" s="21" t="s">
        <v>314</v>
      </c>
      <c r="N32" s="21" t="e">
        <v>#N/A</v>
      </c>
      <c r="O32" s="21">
        <v>625.91687000000002</v>
      </c>
      <c r="P32" s="21">
        <v>2081.3982179999998</v>
      </c>
      <c r="Q32" s="21">
        <v>328.055296</v>
      </c>
    </row>
    <row r="33" spans="1:17" x14ac:dyDescent="0.35">
      <c r="A33" s="21" t="s">
        <v>1177</v>
      </c>
      <c r="B33" s="21">
        <v>2022</v>
      </c>
      <c r="C33" s="21" t="s">
        <v>839</v>
      </c>
      <c r="D33" s="21" t="s">
        <v>168</v>
      </c>
      <c r="E33" s="21" t="s">
        <v>167</v>
      </c>
      <c r="F33" s="21">
        <v>365</v>
      </c>
      <c r="G33" s="21">
        <v>3.0317849999999999E-3</v>
      </c>
      <c r="H33" s="21">
        <v>0.62591686999999996</v>
      </c>
      <c r="I33" s="21">
        <v>2.0813982179999999</v>
      </c>
      <c r="J33" s="21">
        <v>1.4566097798013999</v>
      </c>
      <c r="K33" s="21">
        <v>4.8437502571228004</v>
      </c>
      <c r="L33" s="21">
        <v>0.328055296</v>
      </c>
      <c r="M33" s="21" t="s">
        <v>314</v>
      </c>
      <c r="N33" s="21" t="e">
        <v>#N/A</v>
      </c>
      <c r="O33" s="21">
        <v>625.91687000000002</v>
      </c>
      <c r="P33" s="21">
        <v>2081.3982179999998</v>
      </c>
      <c r="Q33" s="21">
        <v>328.055296</v>
      </c>
    </row>
    <row r="34" spans="1:17" x14ac:dyDescent="0.35">
      <c r="A34" s="21" t="s">
        <v>1175</v>
      </c>
      <c r="B34" s="21">
        <v>2020</v>
      </c>
      <c r="C34" s="21" t="s">
        <v>846</v>
      </c>
      <c r="D34" s="21" t="s">
        <v>623</v>
      </c>
      <c r="E34" s="21" t="s">
        <v>624</v>
      </c>
      <c r="F34" s="21">
        <v>365</v>
      </c>
      <c r="G34" s="21">
        <v>2.3391301369863001E-5</v>
      </c>
      <c r="H34" s="21">
        <v>0.129334843</v>
      </c>
      <c r="I34" s="21">
        <v>0.129334843</v>
      </c>
      <c r="J34" s="21">
        <v>0.18085846699999999</v>
      </c>
      <c r="K34" s="21">
        <v>0.18085846699999999</v>
      </c>
      <c r="L34" s="21">
        <v>0.129334843</v>
      </c>
      <c r="M34" s="21" t="s">
        <v>314</v>
      </c>
      <c r="N34" s="21" t="s">
        <v>565</v>
      </c>
      <c r="O34" s="21">
        <v>129.33484300000001</v>
      </c>
      <c r="P34" s="21">
        <v>129.33484300000001</v>
      </c>
      <c r="Q34" s="21">
        <v>129.33484300000001</v>
      </c>
    </row>
    <row r="35" spans="1:17" x14ac:dyDescent="0.35">
      <c r="A35" s="21" t="s">
        <v>1175</v>
      </c>
      <c r="B35" s="21">
        <v>2021</v>
      </c>
      <c r="C35" s="21" t="s">
        <v>846</v>
      </c>
      <c r="D35" s="21" t="s">
        <v>623</v>
      </c>
      <c r="E35" s="21" t="s">
        <v>624</v>
      </c>
      <c r="F35" s="21">
        <v>365</v>
      </c>
      <c r="G35" s="21">
        <v>2.0060499999999999E-4</v>
      </c>
      <c r="H35" s="21">
        <v>0.129334843</v>
      </c>
      <c r="I35" s="21">
        <v>0.129334843</v>
      </c>
      <c r="J35" s="21">
        <v>1.5510514835584299</v>
      </c>
      <c r="K35" s="21">
        <v>1.5510514835584299</v>
      </c>
      <c r="L35" s="21">
        <v>0.129334843</v>
      </c>
      <c r="M35" s="21" t="s">
        <v>314</v>
      </c>
      <c r="N35" s="21" t="s">
        <v>565</v>
      </c>
      <c r="O35" s="21">
        <v>129.33484300000001</v>
      </c>
      <c r="P35" s="21">
        <v>129.33484300000001</v>
      </c>
      <c r="Q35" s="21">
        <v>129.33484300000001</v>
      </c>
    </row>
    <row r="36" spans="1:17" x14ac:dyDescent="0.35">
      <c r="A36" s="21" t="s">
        <v>1175</v>
      </c>
      <c r="B36" s="21">
        <v>2022</v>
      </c>
      <c r="C36" s="21" t="s">
        <v>846</v>
      </c>
      <c r="D36" s="21" t="s">
        <v>623</v>
      </c>
      <c r="E36" s="21" t="s">
        <v>624</v>
      </c>
      <c r="F36" s="21">
        <v>365</v>
      </c>
      <c r="G36" s="21">
        <v>1.11657501369863E-4</v>
      </c>
      <c r="H36" s="21">
        <v>0.129334843</v>
      </c>
      <c r="I36" s="21">
        <v>0.129334843</v>
      </c>
      <c r="J36" s="21">
        <v>0.86332111936469003</v>
      </c>
      <c r="K36" s="21">
        <v>0.86332111936469003</v>
      </c>
      <c r="L36" s="21">
        <v>0.129334843</v>
      </c>
      <c r="M36" s="21" t="s">
        <v>314</v>
      </c>
      <c r="N36" s="21" t="s">
        <v>565</v>
      </c>
      <c r="O36" s="21">
        <v>129.33484300000001</v>
      </c>
      <c r="P36" s="21">
        <v>129.33484300000001</v>
      </c>
      <c r="Q36" s="21">
        <v>129.33484300000001</v>
      </c>
    </row>
    <row r="37" spans="1:17" x14ac:dyDescent="0.35">
      <c r="A37" s="21" t="s">
        <v>1177</v>
      </c>
      <c r="B37" s="21">
        <v>2019</v>
      </c>
      <c r="C37" s="21" t="s">
        <v>847</v>
      </c>
      <c r="D37" s="21" t="s">
        <v>491</v>
      </c>
      <c r="E37" s="21" t="s">
        <v>78</v>
      </c>
      <c r="F37" s="21">
        <v>365</v>
      </c>
      <c r="G37" s="21">
        <v>3.8404670000000002E-3</v>
      </c>
      <c r="H37" s="21">
        <v>2.7410623279999999</v>
      </c>
      <c r="I37" s="21">
        <v>2.7410623279999999</v>
      </c>
      <c r="J37" s="21">
        <v>1.4010870201982</v>
      </c>
      <c r="K37" s="21">
        <v>1.4010870201982</v>
      </c>
      <c r="L37" s="21">
        <v>2.7410623279999999</v>
      </c>
      <c r="M37" s="21" t="s">
        <v>314</v>
      </c>
      <c r="N37" s="21" t="e">
        <v>#N/A</v>
      </c>
      <c r="O37" s="21">
        <v>2741.062328</v>
      </c>
      <c r="P37" s="21">
        <v>2741.062328</v>
      </c>
      <c r="Q37" s="21">
        <v>2741.062328</v>
      </c>
    </row>
    <row r="38" spans="1:17" x14ac:dyDescent="0.35">
      <c r="A38" s="21" t="s">
        <v>1177</v>
      </c>
      <c r="B38" s="21">
        <v>2020</v>
      </c>
      <c r="C38" s="21" t="s">
        <v>847</v>
      </c>
      <c r="D38" s="21" t="s">
        <v>491</v>
      </c>
      <c r="E38" s="21" t="s">
        <v>78</v>
      </c>
      <c r="F38" s="21">
        <v>365</v>
      </c>
      <c r="G38" s="21">
        <v>3.2949210000000001E-3</v>
      </c>
      <c r="H38" s="21">
        <v>2.7410623279999999</v>
      </c>
      <c r="I38" s="21">
        <v>2.7410623279999999</v>
      </c>
      <c r="J38" s="21">
        <v>1.2020596957199901</v>
      </c>
      <c r="K38" s="21">
        <v>1.2020596957199901</v>
      </c>
      <c r="L38" s="21">
        <v>2.7410623279999999</v>
      </c>
      <c r="M38" s="21" t="s">
        <v>314</v>
      </c>
      <c r="N38" s="21" t="e">
        <v>#N/A</v>
      </c>
      <c r="O38" s="21">
        <v>2741.062328</v>
      </c>
      <c r="P38" s="21">
        <v>2741.062328</v>
      </c>
      <c r="Q38" s="21">
        <v>2741.062328</v>
      </c>
    </row>
    <row r="39" spans="1:17" x14ac:dyDescent="0.35">
      <c r="A39" s="21" t="s">
        <v>1177</v>
      </c>
      <c r="B39" s="21">
        <v>2021</v>
      </c>
      <c r="C39" s="21" t="s">
        <v>847</v>
      </c>
      <c r="D39" s="21" t="s">
        <v>491</v>
      </c>
      <c r="E39" s="21" t="s">
        <v>78</v>
      </c>
      <c r="F39" s="21">
        <v>365</v>
      </c>
      <c r="G39" s="21">
        <v>2.7314629999999999E-3</v>
      </c>
      <c r="H39" s="21">
        <v>2.7410623279999999</v>
      </c>
      <c r="I39" s="21">
        <v>2.7410623279999999</v>
      </c>
      <c r="J39" s="21">
        <v>0.99649795799999996</v>
      </c>
      <c r="K39" s="21">
        <v>0.99649795799999996</v>
      </c>
      <c r="L39" s="21">
        <v>2.7410623279999999</v>
      </c>
      <c r="M39" s="21" t="s">
        <v>314</v>
      </c>
      <c r="N39" s="21" t="e">
        <v>#N/A</v>
      </c>
      <c r="O39" s="21">
        <v>2741.062328</v>
      </c>
      <c r="P39" s="21">
        <v>2741.062328</v>
      </c>
      <c r="Q39" s="21">
        <v>2741.062328</v>
      </c>
    </row>
    <row r="40" spans="1:17" x14ac:dyDescent="0.35">
      <c r="A40" s="21" t="s">
        <v>1177</v>
      </c>
      <c r="B40" s="21">
        <v>2022</v>
      </c>
      <c r="C40" s="21" t="s">
        <v>847</v>
      </c>
      <c r="D40" s="21" t="s">
        <v>491</v>
      </c>
      <c r="E40" s="21" t="s">
        <v>78</v>
      </c>
      <c r="F40" s="21">
        <v>365</v>
      </c>
      <c r="G40" s="21">
        <v>1.678805E-3</v>
      </c>
      <c r="H40" s="21">
        <v>2.7410623279999999</v>
      </c>
      <c r="I40" s="21">
        <v>2.7410623279999999</v>
      </c>
      <c r="J40" s="21">
        <v>0.61246506999999994</v>
      </c>
      <c r="K40" s="21">
        <v>0.61246506999999994</v>
      </c>
      <c r="L40" s="21">
        <v>2.7410623279999999</v>
      </c>
      <c r="M40" s="21" t="s">
        <v>314</v>
      </c>
      <c r="N40" s="21" t="e">
        <v>#N/A</v>
      </c>
      <c r="O40" s="21">
        <v>2741.062328</v>
      </c>
      <c r="P40" s="21">
        <v>2741.062328</v>
      </c>
      <c r="Q40" s="21">
        <v>2741.062328</v>
      </c>
    </row>
    <row r="41" spans="1:17" x14ac:dyDescent="0.35">
      <c r="A41" s="21" t="s">
        <v>1177</v>
      </c>
      <c r="B41" s="21">
        <v>2023</v>
      </c>
      <c r="C41" s="21" t="s">
        <v>847</v>
      </c>
      <c r="D41" s="21" t="s">
        <v>491</v>
      </c>
      <c r="E41" s="21" t="s">
        <v>78</v>
      </c>
      <c r="F41" s="21">
        <v>365</v>
      </c>
      <c r="G41" s="21">
        <v>7.9406470000000003E-3</v>
      </c>
      <c r="H41" s="21">
        <v>2.7410623279999999</v>
      </c>
      <c r="I41" s="21">
        <v>2.7410623279999999</v>
      </c>
      <c r="J41" s="21">
        <v>2.89692302660491</v>
      </c>
      <c r="K41" s="21">
        <v>2.89692302660491</v>
      </c>
      <c r="L41" s="21">
        <v>2.7410623279999999</v>
      </c>
      <c r="M41" s="21" t="s">
        <v>314</v>
      </c>
      <c r="N41" s="21" t="e">
        <v>#N/A</v>
      </c>
      <c r="O41" s="21">
        <v>2741.062328</v>
      </c>
      <c r="P41" s="21">
        <v>2741.062328</v>
      </c>
      <c r="Q41" s="21">
        <v>2741.062328</v>
      </c>
    </row>
    <row r="42" spans="1:17" x14ac:dyDescent="0.35">
      <c r="A42" s="21" t="s">
        <v>1177</v>
      </c>
      <c r="B42" s="21">
        <v>2019</v>
      </c>
      <c r="C42" s="21" t="s">
        <v>848</v>
      </c>
      <c r="D42" s="21" t="s">
        <v>650</v>
      </c>
      <c r="E42" s="21" t="s">
        <v>651</v>
      </c>
      <c r="F42" s="21">
        <v>365</v>
      </c>
      <c r="G42" s="21">
        <v>1.4843040000000001E-3</v>
      </c>
      <c r="H42" s="21">
        <v>4.9178459659999998</v>
      </c>
      <c r="I42" s="21">
        <v>4.9178459659999998</v>
      </c>
      <c r="J42" s="21">
        <v>0.30181990955377802</v>
      </c>
      <c r="K42" s="21">
        <v>0.30181990955377802</v>
      </c>
      <c r="L42" s="21">
        <v>4.9178459659999998</v>
      </c>
      <c r="M42" s="21" t="s">
        <v>314</v>
      </c>
      <c r="N42" s="21" t="e">
        <v>#N/A</v>
      </c>
      <c r="O42" s="21">
        <v>4917.8459659999999</v>
      </c>
      <c r="P42" s="21">
        <v>4917.8459659999999</v>
      </c>
      <c r="Q42" s="21">
        <v>4917.8459659999999</v>
      </c>
    </row>
    <row r="43" spans="1:17" x14ac:dyDescent="0.35">
      <c r="A43" s="21" t="s">
        <v>1177</v>
      </c>
      <c r="B43" s="21">
        <v>2020</v>
      </c>
      <c r="C43" s="21" t="s">
        <v>849</v>
      </c>
      <c r="D43" s="21" t="s">
        <v>483</v>
      </c>
      <c r="E43" s="21" t="s">
        <v>84</v>
      </c>
      <c r="F43" s="21">
        <v>365</v>
      </c>
      <c r="G43" s="21">
        <v>2.9323420000000001E-3</v>
      </c>
      <c r="H43" s="21">
        <v>106660.54029999999</v>
      </c>
      <c r="I43" s="21">
        <v>241491.86919999999</v>
      </c>
      <c r="J43" s="21">
        <v>1.2142613643546301E-5</v>
      </c>
      <c r="K43" s="21">
        <v>2.7492289627501798E-5</v>
      </c>
      <c r="L43" s="21">
        <v>85424.515090000001</v>
      </c>
      <c r="M43" s="21" t="s">
        <v>314</v>
      </c>
      <c r="N43" s="21" t="e">
        <v>#N/A</v>
      </c>
      <c r="O43" s="21">
        <v>106660540.3</v>
      </c>
      <c r="P43" s="21">
        <v>241491869.19999999</v>
      </c>
      <c r="Q43" s="21">
        <v>85424515.090000004</v>
      </c>
    </row>
    <row r="44" spans="1:17" x14ac:dyDescent="0.35">
      <c r="A44" s="21" t="s">
        <v>1175</v>
      </c>
      <c r="B44" s="21">
        <v>2022</v>
      </c>
      <c r="C44" s="21" t="s">
        <v>843</v>
      </c>
      <c r="D44" s="21" t="s">
        <v>99</v>
      </c>
      <c r="E44" s="21" t="s">
        <v>98</v>
      </c>
      <c r="F44" s="21">
        <v>365</v>
      </c>
      <c r="G44" s="21">
        <v>3.183703E-3</v>
      </c>
      <c r="H44" s="21">
        <v>20.444987780000002</v>
      </c>
      <c r="I44" s="21">
        <v>35.529011150000002</v>
      </c>
      <c r="J44" s="21">
        <v>8.9608559000000004E-2</v>
      </c>
      <c r="K44" s="21">
        <v>0.15572048892418999</v>
      </c>
      <c r="L44" s="21">
        <v>12.11469604</v>
      </c>
      <c r="M44" s="21" t="s">
        <v>314</v>
      </c>
      <c r="N44" s="21" t="e">
        <v>#N/A</v>
      </c>
      <c r="O44" s="21">
        <v>20444.987779999999</v>
      </c>
      <c r="P44" s="21">
        <v>35529.011149999998</v>
      </c>
      <c r="Q44" s="21">
        <v>12114.696040000001</v>
      </c>
    </row>
    <row r="45" spans="1:17" x14ac:dyDescent="0.35">
      <c r="A45" s="21" t="s">
        <v>1175</v>
      </c>
      <c r="B45" s="21">
        <v>2023</v>
      </c>
      <c r="C45" s="21" t="s">
        <v>843</v>
      </c>
      <c r="D45" s="21" t="s">
        <v>99</v>
      </c>
      <c r="E45" s="21" t="s">
        <v>98</v>
      </c>
      <c r="F45" s="21">
        <v>365</v>
      </c>
      <c r="G45" s="21">
        <v>5.8860063013698598E-5</v>
      </c>
      <c r="H45" s="21">
        <v>20.444987780000002</v>
      </c>
      <c r="I45" s="21">
        <v>35.529011150000002</v>
      </c>
      <c r="J45" s="21">
        <v>1.6566759999999999E-3</v>
      </c>
      <c r="K45" s="21">
        <v>2.8789480000000001E-3</v>
      </c>
      <c r="L45" s="21">
        <v>12.11469604</v>
      </c>
      <c r="M45" s="21" t="s">
        <v>314</v>
      </c>
      <c r="N45" s="21" t="e">
        <v>#N/A</v>
      </c>
      <c r="O45" s="21">
        <v>20444.987779999999</v>
      </c>
      <c r="P45" s="21">
        <v>35529.011149999998</v>
      </c>
      <c r="Q45" s="21">
        <v>12114.696040000001</v>
      </c>
    </row>
    <row r="46" spans="1:17" x14ac:dyDescent="0.35">
      <c r="A46" s="21" t="s">
        <v>1177</v>
      </c>
      <c r="B46" s="21">
        <v>2021</v>
      </c>
      <c r="C46" s="21" t="s">
        <v>850</v>
      </c>
      <c r="D46" s="21" t="s">
        <v>670</v>
      </c>
      <c r="E46" s="21" t="s">
        <v>671</v>
      </c>
      <c r="F46" s="21">
        <v>365</v>
      </c>
      <c r="G46" s="21" t="e">
        <v>#N/A</v>
      </c>
      <c r="H46" s="21" t="e">
        <v>#N/A</v>
      </c>
      <c r="I46" s="21" t="e">
        <v>#N/A</v>
      </c>
      <c r="J46" s="21">
        <v>0.14899999999999999</v>
      </c>
      <c r="K46" s="21">
        <v>0.14899999999999999</v>
      </c>
      <c r="L46" s="21" t="e">
        <v>#N/A</v>
      </c>
      <c r="M46" s="21" t="s">
        <v>314</v>
      </c>
      <c r="N46" s="21" t="s">
        <v>570</v>
      </c>
      <c r="O46" s="21" t="e">
        <v>#N/A</v>
      </c>
      <c r="P46" s="21" t="e">
        <v>#N/A</v>
      </c>
      <c r="Q46" s="21" t="e">
        <v>#N/A</v>
      </c>
    </row>
    <row r="47" spans="1:17" x14ac:dyDescent="0.35">
      <c r="A47" s="21" t="s">
        <v>1177</v>
      </c>
      <c r="B47" s="21">
        <v>2023</v>
      </c>
      <c r="C47" s="21" t="s">
        <v>851</v>
      </c>
      <c r="D47" s="21" t="s">
        <v>759</v>
      </c>
      <c r="E47" s="21" t="s">
        <v>760</v>
      </c>
      <c r="F47" s="21">
        <v>365</v>
      </c>
      <c r="G47" s="21">
        <v>1.588346E-3</v>
      </c>
      <c r="H47" s="21">
        <v>1043.4425429999999</v>
      </c>
      <c r="I47" s="21">
        <v>1733.5029609999999</v>
      </c>
      <c r="J47" s="21">
        <v>9.1626361859465603E-4</v>
      </c>
      <c r="K47" s="21">
        <v>1.522217E-3</v>
      </c>
      <c r="L47" s="21">
        <v>710.087131</v>
      </c>
      <c r="M47" s="21" t="s">
        <v>314</v>
      </c>
      <c r="N47" s="21" t="e">
        <v>#N/A</v>
      </c>
      <c r="O47" s="21">
        <v>1043442.5429999999</v>
      </c>
      <c r="P47" s="21">
        <v>1733502.9609999999</v>
      </c>
      <c r="Q47" s="21">
        <v>710087.13100000005</v>
      </c>
    </row>
    <row r="48" spans="1:17" x14ac:dyDescent="0.35">
      <c r="A48" s="21" t="s">
        <v>1177</v>
      </c>
      <c r="B48" s="21">
        <v>2020</v>
      </c>
      <c r="C48" s="21" t="s">
        <v>844</v>
      </c>
      <c r="D48" s="21" t="s">
        <v>602</v>
      </c>
      <c r="E48" s="21" t="s">
        <v>603</v>
      </c>
      <c r="F48" s="21">
        <v>365</v>
      </c>
      <c r="G48" s="21">
        <v>1.0035226104109601E-2</v>
      </c>
      <c r="H48" s="21">
        <v>0.53300733499999997</v>
      </c>
      <c r="I48" s="21">
        <v>1.026542238</v>
      </c>
      <c r="J48" s="21">
        <v>1</v>
      </c>
      <c r="K48" s="21">
        <v>1</v>
      </c>
      <c r="L48" s="21">
        <v>0.27778398500000001</v>
      </c>
      <c r="M48" s="21" t="s">
        <v>314</v>
      </c>
      <c r="N48" s="21" t="s">
        <v>570</v>
      </c>
      <c r="O48" s="21">
        <v>533.00733500000001</v>
      </c>
      <c r="P48" s="21">
        <v>1026.542238</v>
      </c>
      <c r="Q48" s="21">
        <v>277.78398499999997</v>
      </c>
    </row>
    <row r="49" spans="1:17" x14ac:dyDescent="0.35">
      <c r="A49" s="21" t="s">
        <v>1177</v>
      </c>
      <c r="B49" s="21">
        <v>2023</v>
      </c>
      <c r="C49" s="21" t="s">
        <v>852</v>
      </c>
      <c r="D49" s="21" t="s">
        <v>225</v>
      </c>
      <c r="E49" s="21" t="s">
        <v>224</v>
      </c>
      <c r="F49" s="21">
        <v>365</v>
      </c>
      <c r="G49" s="21">
        <v>5.3884712328767096E-6</v>
      </c>
      <c r="H49" s="21">
        <v>4.2493887529999999</v>
      </c>
      <c r="I49" s="21">
        <v>5.2962549709999998</v>
      </c>
      <c r="J49" s="21">
        <v>1.0174120000000001E-3</v>
      </c>
      <c r="K49" s="21">
        <v>1.2680580000000001E-3</v>
      </c>
      <c r="L49" s="21">
        <v>2.3825200569999998</v>
      </c>
      <c r="M49" s="21" t="s">
        <v>314</v>
      </c>
      <c r="N49" s="21" t="e">
        <v>#N/A</v>
      </c>
      <c r="O49" s="21">
        <v>4249.3887530000002</v>
      </c>
      <c r="P49" s="21">
        <v>5296.2549710000003</v>
      </c>
      <c r="Q49" s="21">
        <v>2382.5200570000002</v>
      </c>
    </row>
    <row r="50" spans="1:17" x14ac:dyDescent="0.35">
      <c r="A50" s="21" t="s">
        <v>1177</v>
      </c>
      <c r="B50" s="21">
        <v>2019</v>
      </c>
      <c r="C50" s="21" t="s">
        <v>853</v>
      </c>
      <c r="D50" s="21" t="s">
        <v>643</v>
      </c>
      <c r="E50" s="21" t="s">
        <v>194</v>
      </c>
      <c r="F50" s="21">
        <v>365</v>
      </c>
      <c r="G50" s="21">
        <v>8.5339360547945198E-4</v>
      </c>
      <c r="H50" s="21">
        <v>1.7750611249999999</v>
      </c>
      <c r="I50" s="21">
        <v>2.505078691</v>
      </c>
      <c r="J50" s="21">
        <v>0.34066538849475703</v>
      </c>
      <c r="K50" s="21">
        <v>0.48076857380303001</v>
      </c>
      <c r="L50" s="21">
        <v>1.6342380439999999</v>
      </c>
      <c r="M50" s="21" t="s">
        <v>314</v>
      </c>
      <c r="N50" s="21" t="e">
        <v>#N/A</v>
      </c>
      <c r="O50" s="21">
        <v>1775.0611249999999</v>
      </c>
      <c r="P50" s="21">
        <v>2505.0786910000002</v>
      </c>
      <c r="Q50" s="21">
        <v>1634.2380439999999</v>
      </c>
    </row>
    <row r="51" spans="1:17" x14ac:dyDescent="0.35">
      <c r="A51" s="21" t="s">
        <v>1177</v>
      </c>
      <c r="B51" s="21">
        <v>2020</v>
      </c>
      <c r="C51" s="21" t="s">
        <v>853</v>
      </c>
      <c r="D51" s="21" t="s">
        <v>643</v>
      </c>
      <c r="E51" s="21" t="s">
        <v>194</v>
      </c>
      <c r="F51" s="21">
        <v>365</v>
      </c>
      <c r="G51" s="21">
        <v>8.7339743561643804E-4</v>
      </c>
      <c r="H51" s="21">
        <v>1.7750611249999999</v>
      </c>
      <c r="I51" s="21">
        <v>2.505078691</v>
      </c>
      <c r="J51" s="21">
        <v>0.34865069858056502</v>
      </c>
      <c r="K51" s="21">
        <v>0.49203794918129301</v>
      </c>
      <c r="L51" s="21">
        <v>1.6342380439999999</v>
      </c>
      <c r="M51" s="21" t="s">
        <v>314</v>
      </c>
      <c r="N51" s="21" t="e">
        <v>#N/A</v>
      </c>
      <c r="O51" s="21">
        <v>1775.0611249999999</v>
      </c>
      <c r="P51" s="21">
        <v>2505.0786910000002</v>
      </c>
      <c r="Q51" s="21">
        <v>1634.2380439999999</v>
      </c>
    </row>
    <row r="52" spans="1:17" x14ac:dyDescent="0.35">
      <c r="A52" s="21" t="s">
        <v>1177</v>
      </c>
      <c r="B52" s="21">
        <v>2021</v>
      </c>
      <c r="C52" s="21" t="s">
        <v>853</v>
      </c>
      <c r="D52" s="21" t="s">
        <v>643</v>
      </c>
      <c r="E52" s="21" t="s">
        <v>194</v>
      </c>
      <c r="F52" s="21">
        <v>365</v>
      </c>
      <c r="G52" s="21">
        <v>5.5129904109589003E-4</v>
      </c>
      <c r="H52" s="21">
        <v>1.7750611249999999</v>
      </c>
      <c r="I52" s="21">
        <v>2.505078691</v>
      </c>
      <c r="J52" s="21">
        <v>0.220072544258407</v>
      </c>
      <c r="K52" s="21">
        <v>0.310580313731951</v>
      </c>
      <c r="L52" s="21">
        <v>1.6342380439999999</v>
      </c>
      <c r="M52" s="21" t="s">
        <v>314</v>
      </c>
      <c r="N52" s="21" t="e">
        <v>#N/A</v>
      </c>
      <c r="O52" s="21">
        <v>1775.0611249999999</v>
      </c>
      <c r="P52" s="21">
        <v>2505.0786910000002</v>
      </c>
      <c r="Q52" s="21">
        <v>1634.2380439999999</v>
      </c>
    </row>
    <row r="53" spans="1:17" x14ac:dyDescent="0.35">
      <c r="A53" s="21" t="s">
        <v>1177</v>
      </c>
      <c r="B53" s="21">
        <v>2022</v>
      </c>
      <c r="C53" s="21" t="s">
        <v>853</v>
      </c>
      <c r="D53" s="21" t="s">
        <v>643</v>
      </c>
      <c r="E53" s="21" t="s">
        <v>194</v>
      </c>
      <c r="F53" s="21">
        <v>365</v>
      </c>
      <c r="G53" s="21">
        <v>7.2435027945205504E-4</v>
      </c>
      <c r="H53" s="21">
        <v>1.7750611249999999</v>
      </c>
      <c r="I53" s="21">
        <v>2.505078691</v>
      </c>
      <c r="J53" s="21">
        <v>0.28915270488485201</v>
      </c>
      <c r="K53" s="21">
        <v>0.40807061190755001</v>
      </c>
      <c r="L53" s="21">
        <v>1.6342380439999999</v>
      </c>
      <c r="M53" s="21" t="s">
        <v>314</v>
      </c>
      <c r="N53" s="21" t="e">
        <v>#N/A</v>
      </c>
      <c r="O53" s="21">
        <v>1775.0611249999999</v>
      </c>
      <c r="P53" s="21">
        <v>2505.0786910000002</v>
      </c>
      <c r="Q53" s="21">
        <v>1634.2380439999999</v>
      </c>
    </row>
    <row r="54" spans="1:17" x14ac:dyDescent="0.35">
      <c r="A54" s="21" t="s">
        <v>1177</v>
      </c>
      <c r="B54" s="21">
        <v>2023</v>
      </c>
      <c r="C54" s="21" t="s">
        <v>853</v>
      </c>
      <c r="D54" s="21" t="s">
        <v>643</v>
      </c>
      <c r="E54" s="21" t="s">
        <v>194</v>
      </c>
      <c r="F54" s="21">
        <v>365</v>
      </c>
      <c r="G54" s="21">
        <v>4.52837476712329E-4</v>
      </c>
      <c r="H54" s="21">
        <v>1.7750611249999999</v>
      </c>
      <c r="I54" s="21">
        <v>2.505078691</v>
      </c>
      <c r="J54" s="21">
        <v>0.18076776523597399</v>
      </c>
      <c r="K54" s="21">
        <v>0.25511092003230501</v>
      </c>
      <c r="L54" s="21">
        <v>1.6342380439999999</v>
      </c>
      <c r="M54" s="21" t="s">
        <v>314</v>
      </c>
      <c r="N54" s="21" t="e">
        <v>#N/A</v>
      </c>
      <c r="O54" s="21">
        <v>1775.0611249999999</v>
      </c>
      <c r="P54" s="21">
        <v>2505.0786910000002</v>
      </c>
      <c r="Q54" s="21">
        <v>1634.2380439999999</v>
      </c>
    </row>
    <row r="55" spans="1:17" x14ac:dyDescent="0.35">
      <c r="A55" s="21" t="s">
        <v>1177</v>
      </c>
      <c r="B55" s="21">
        <v>2020</v>
      </c>
      <c r="C55" s="21" t="s">
        <v>854</v>
      </c>
      <c r="D55" s="21" t="s">
        <v>749</v>
      </c>
      <c r="E55" s="21" t="s">
        <v>750</v>
      </c>
      <c r="F55" s="21">
        <v>365</v>
      </c>
      <c r="G55" s="21">
        <v>4.05941369863014E-6</v>
      </c>
      <c r="H55" s="21">
        <v>1.7750611249999999</v>
      </c>
      <c r="I55" s="21">
        <v>2.505078691</v>
      </c>
      <c r="J55" s="21">
        <v>1.620474E-3</v>
      </c>
      <c r="K55" s="21">
        <v>2.286915E-3</v>
      </c>
      <c r="L55" s="21">
        <v>0.96511403399999995</v>
      </c>
      <c r="M55" s="21" t="s">
        <v>314</v>
      </c>
      <c r="N55" s="21" t="e">
        <v>#N/A</v>
      </c>
      <c r="O55" s="21">
        <v>1775.0611249999999</v>
      </c>
      <c r="P55" s="21">
        <v>2505.0786910000002</v>
      </c>
      <c r="Q55" s="21">
        <v>965.11403399999995</v>
      </c>
    </row>
    <row r="56" spans="1:17" x14ac:dyDescent="0.35">
      <c r="A56" s="21" t="s">
        <v>1177</v>
      </c>
      <c r="B56" s="21">
        <v>2021</v>
      </c>
      <c r="C56" s="21" t="s">
        <v>854</v>
      </c>
      <c r="D56" s="21" t="s">
        <v>749</v>
      </c>
      <c r="E56" s="21" t="s">
        <v>750</v>
      </c>
      <c r="F56" s="21">
        <v>365</v>
      </c>
      <c r="G56" s="21">
        <v>2.4640356164383599E-6</v>
      </c>
      <c r="H56" s="21">
        <v>1.7750611249999999</v>
      </c>
      <c r="I56" s="21">
        <v>2.505078691</v>
      </c>
      <c r="J56" s="21">
        <v>9.8361605377543602E-4</v>
      </c>
      <c r="K56" s="21">
        <v>1.3881410000000001E-3</v>
      </c>
      <c r="L56" s="21">
        <v>0.96511403399999995</v>
      </c>
      <c r="M56" s="21" t="s">
        <v>314</v>
      </c>
      <c r="N56" s="21" t="e">
        <v>#N/A</v>
      </c>
      <c r="O56" s="21">
        <v>1775.0611249999999</v>
      </c>
      <c r="P56" s="21">
        <v>2505.0786910000002</v>
      </c>
      <c r="Q56" s="21">
        <v>965.11403399999995</v>
      </c>
    </row>
    <row r="57" spans="1:17" x14ac:dyDescent="0.35">
      <c r="A57" s="21" t="s">
        <v>1177</v>
      </c>
      <c r="B57" s="21">
        <v>2022</v>
      </c>
      <c r="C57" s="21" t="s">
        <v>854</v>
      </c>
      <c r="D57" s="21" t="s">
        <v>749</v>
      </c>
      <c r="E57" s="21" t="s">
        <v>750</v>
      </c>
      <c r="F57" s="21">
        <v>365</v>
      </c>
      <c r="G57" s="21">
        <v>2.7762986301369901E-6</v>
      </c>
      <c r="H57" s="21">
        <v>1.7750611249999999</v>
      </c>
      <c r="I57" s="21">
        <v>2.505078691</v>
      </c>
      <c r="J57" s="21">
        <v>1.1082679999999999E-3</v>
      </c>
      <c r="K57" s="21">
        <v>1.5640579999999999E-3</v>
      </c>
      <c r="L57" s="21">
        <v>0.96511403399999995</v>
      </c>
      <c r="M57" s="21" t="s">
        <v>314</v>
      </c>
      <c r="N57" s="21" t="e">
        <v>#N/A</v>
      </c>
      <c r="O57" s="21">
        <v>1775.0611249999999</v>
      </c>
      <c r="P57" s="21">
        <v>2505.0786910000002</v>
      </c>
      <c r="Q57" s="21">
        <v>965.11403399999995</v>
      </c>
    </row>
    <row r="58" spans="1:17" x14ac:dyDescent="0.35">
      <c r="A58" s="21" t="s">
        <v>1177</v>
      </c>
      <c r="B58" s="21">
        <v>2023</v>
      </c>
      <c r="C58" s="21" t="s">
        <v>854</v>
      </c>
      <c r="D58" s="21" t="s">
        <v>749</v>
      </c>
      <c r="E58" s="21" t="s">
        <v>750</v>
      </c>
      <c r="F58" s="21">
        <v>365</v>
      </c>
      <c r="G58" s="21">
        <v>2.9314821917808201E-6</v>
      </c>
      <c r="H58" s="21">
        <v>1.7750611249999999</v>
      </c>
      <c r="I58" s="21">
        <v>2.505078691</v>
      </c>
      <c r="J58" s="21">
        <v>1.170216E-3</v>
      </c>
      <c r="K58" s="21">
        <v>1.6514819999999999E-3</v>
      </c>
      <c r="L58" s="21">
        <v>0.96511403399999995</v>
      </c>
      <c r="M58" s="21" t="s">
        <v>314</v>
      </c>
      <c r="N58" s="21" t="e">
        <v>#N/A</v>
      </c>
      <c r="O58" s="21">
        <v>1775.0611249999999</v>
      </c>
      <c r="P58" s="21">
        <v>2505.0786910000002</v>
      </c>
      <c r="Q58" s="21">
        <v>965.11403399999995</v>
      </c>
    </row>
    <row r="59" spans="1:17" x14ac:dyDescent="0.35">
      <c r="A59" s="21" t="s">
        <v>1176</v>
      </c>
      <c r="B59" s="21">
        <v>2019</v>
      </c>
      <c r="C59" s="21" t="s">
        <v>855</v>
      </c>
      <c r="D59" s="21" t="s">
        <v>136</v>
      </c>
      <c r="E59" s="21" t="s">
        <v>135</v>
      </c>
      <c r="F59" s="21">
        <v>365</v>
      </c>
      <c r="G59" s="21">
        <v>5.9051443835616399E-5</v>
      </c>
      <c r="H59" s="21">
        <v>1.8927050000000001</v>
      </c>
      <c r="I59" s="21">
        <v>1.8927050000000001</v>
      </c>
      <c r="J59" s="21">
        <v>3.11994969293241E-2</v>
      </c>
      <c r="K59" s="21">
        <v>3.11994969293241E-2</v>
      </c>
      <c r="L59" s="21">
        <v>1.8927050000000001</v>
      </c>
      <c r="M59" s="21" t="s">
        <v>314</v>
      </c>
      <c r="N59" s="21" t="s">
        <v>565</v>
      </c>
      <c r="O59" s="21">
        <v>1892.7049999999999</v>
      </c>
      <c r="P59" s="21">
        <v>1892.7049999999999</v>
      </c>
      <c r="Q59" s="21">
        <v>1892.7049999999999</v>
      </c>
    </row>
    <row r="60" spans="1:17" x14ac:dyDescent="0.35">
      <c r="A60" s="21" t="s">
        <v>1176</v>
      </c>
      <c r="B60" s="21">
        <v>2020</v>
      </c>
      <c r="C60" s="21" t="s">
        <v>855</v>
      </c>
      <c r="D60" s="21" t="s">
        <v>136</v>
      </c>
      <c r="E60" s="21" t="s">
        <v>135</v>
      </c>
      <c r="F60" s="21">
        <v>365</v>
      </c>
      <c r="G60" s="21">
        <v>1.3253670136986301E-4</v>
      </c>
      <c r="H60" s="21">
        <v>1.8927050000000001</v>
      </c>
      <c r="I60" s="21">
        <v>1.8927050000000001</v>
      </c>
      <c r="J60" s="21">
        <v>7.0025017999999994E-2</v>
      </c>
      <c r="K60" s="21">
        <v>7.0025017999999994E-2</v>
      </c>
      <c r="L60" s="21">
        <v>1.8927050000000001</v>
      </c>
      <c r="M60" s="21" t="s">
        <v>314</v>
      </c>
      <c r="N60" s="21" t="s">
        <v>565</v>
      </c>
      <c r="O60" s="21">
        <v>1892.7049999999999</v>
      </c>
      <c r="P60" s="21">
        <v>1892.7049999999999</v>
      </c>
      <c r="Q60" s="21">
        <v>1892.7049999999999</v>
      </c>
    </row>
    <row r="61" spans="1:17" x14ac:dyDescent="0.35">
      <c r="A61" s="21" t="s">
        <v>1176</v>
      </c>
      <c r="B61" s="21">
        <v>2021</v>
      </c>
      <c r="C61" s="21" t="s">
        <v>855</v>
      </c>
      <c r="D61" s="21" t="s">
        <v>136</v>
      </c>
      <c r="E61" s="21" t="s">
        <v>135</v>
      </c>
      <c r="F61" s="21">
        <v>365</v>
      </c>
      <c r="G61" s="21">
        <v>1.6560153424657501E-5</v>
      </c>
      <c r="H61" s="21">
        <v>1.8927050000000001</v>
      </c>
      <c r="I61" s="21">
        <v>1.8927050000000001</v>
      </c>
      <c r="J61" s="21">
        <v>8.7494640000000002E-3</v>
      </c>
      <c r="K61" s="21">
        <v>8.7494640000000002E-3</v>
      </c>
      <c r="L61" s="21">
        <v>1.8927050000000001</v>
      </c>
      <c r="M61" s="21" t="s">
        <v>314</v>
      </c>
      <c r="N61" s="21" t="s">
        <v>565</v>
      </c>
      <c r="O61" s="21">
        <v>1892.7049999999999</v>
      </c>
      <c r="P61" s="21">
        <v>1892.7049999999999</v>
      </c>
      <c r="Q61" s="21">
        <v>1892.7049999999999</v>
      </c>
    </row>
    <row r="62" spans="1:17" x14ac:dyDescent="0.35">
      <c r="A62" s="21" t="s">
        <v>1176</v>
      </c>
      <c r="B62" s="21">
        <v>2022</v>
      </c>
      <c r="C62" s="21" t="s">
        <v>855</v>
      </c>
      <c r="D62" s="21" t="s">
        <v>136</v>
      </c>
      <c r="E62" s="21" t="s">
        <v>135</v>
      </c>
      <c r="F62" s="21">
        <v>365</v>
      </c>
      <c r="G62" s="21">
        <v>1.5389394520547902E-5</v>
      </c>
      <c r="H62" s="21">
        <v>1.8927050000000001</v>
      </c>
      <c r="I62" s="21">
        <v>1.8927050000000001</v>
      </c>
      <c r="J62" s="21">
        <v>8.1308999999999999E-3</v>
      </c>
      <c r="K62" s="21">
        <v>8.1308999999999999E-3</v>
      </c>
      <c r="L62" s="21">
        <v>1.8927050000000001</v>
      </c>
      <c r="M62" s="21" t="s">
        <v>314</v>
      </c>
      <c r="N62" s="21" t="s">
        <v>565</v>
      </c>
      <c r="O62" s="21">
        <v>1892.7049999999999</v>
      </c>
      <c r="P62" s="21">
        <v>1892.7049999999999</v>
      </c>
      <c r="Q62" s="21">
        <v>1892.7049999999999</v>
      </c>
    </row>
    <row r="63" spans="1:17" x14ac:dyDescent="0.35">
      <c r="A63" s="21" t="s">
        <v>1176</v>
      </c>
      <c r="B63" s="21">
        <v>2023</v>
      </c>
      <c r="C63" s="21" t="s">
        <v>855</v>
      </c>
      <c r="D63" s="21" t="s">
        <v>136</v>
      </c>
      <c r="E63" s="21" t="s">
        <v>135</v>
      </c>
      <c r="F63" s="21">
        <v>365</v>
      </c>
      <c r="G63" s="21">
        <v>3.0598873972602697E-5</v>
      </c>
      <c r="H63" s="21">
        <v>1.8927050000000001</v>
      </c>
      <c r="I63" s="21">
        <v>1.8927050000000001</v>
      </c>
      <c r="J63" s="21">
        <v>1.6166742000000001E-2</v>
      </c>
      <c r="K63" s="21">
        <v>1.6166742000000001E-2</v>
      </c>
      <c r="L63" s="21">
        <v>1.8927050000000001</v>
      </c>
      <c r="M63" s="21" t="s">
        <v>314</v>
      </c>
      <c r="N63" s="21" t="s">
        <v>565</v>
      </c>
      <c r="O63" s="21">
        <v>1892.7049999999999</v>
      </c>
      <c r="P63" s="21">
        <v>1892.7049999999999</v>
      </c>
      <c r="Q63" s="21">
        <v>1892.7049999999999</v>
      </c>
    </row>
    <row r="64" spans="1:17" x14ac:dyDescent="0.35">
      <c r="A64" s="21" t="s">
        <v>1177</v>
      </c>
      <c r="B64" s="21">
        <v>2020</v>
      </c>
      <c r="C64" s="21" t="s">
        <v>856</v>
      </c>
      <c r="D64" s="21" t="s">
        <v>539</v>
      </c>
      <c r="E64" s="21" t="s">
        <v>584</v>
      </c>
      <c r="F64" s="21">
        <v>365</v>
      </c>
      <c r="G64" s="21">
        <v>1.7409391506849301E-4</v>
      </c>
      <c r="H64" s="21" t="e">
        <v>#N/A</v>
      </c>
      <c r="I64" s="21" t="e">
        <v>#N/A</v>
      </c>
      <c r="J64" s="21">
        <v>0.5</v>
      </c>
      <c r="K64" s="21">
        <v>0.5</v>
      </c>
      <c r="L64" s="21" t="e">
        <v>#N/A</v>
      </c>
      <c r="M64" s="21" t="s">
        <v>314</v>
      </c>
      <c r="N64" s="21" t="s">
        <v>570</v>
      </c>
      <c r="O64" s="21" t="e">
        <v>#N/A</v>
      </c>
      <c r="P64" s="21" t="e">
        <v>#N/A</v>
      </c>
      <c r="Q64" s="21" t="e">
        <v>#N/A</v>
      </c>
    </row>
    <row r="65" spans="1:17" x14ac:dyDescent="0.35">
      <c r="A65" s="21" t="s">
        <v>1177</v>
      </c>
      <c r="B65" s="21">
        <v>2021</v>
      </c>
      <c r="C65" s="21" t="s">
        <v>856</v>
      </c>
      <c r="D65" s="21" t="s">
        <v>539</v>
      </c>
      <c r="E65" s="21" t="s">
        <v>584</v>
      </c>
      <c r="F65" s="21">
        <v>365</v>
      </c>
      <c r="G65" s="21">
        <v>1.2161217260274E-4</v>
      </c>
      <c r="H65" s="21" t="e">
        <v>#N/A</v>
      </c>
      <c r="I65" s="21" t="e">
        <v>#N/A</v>
      </c>
      <c r="J65" s="21">
        <v>0.5</v>
      </c>
      <c r="K65" s="21">
        <v>0.5</v>
      </c>
      <c r="L65" s="21" t="e">
        <v>#N/A</v>
      </c>
      <c r="M65" s="21" t="s">
        <v>314</v>
      </c>
      <c r="N65" s="21" t="s">
        <v>570</v>
      </c>
      <c r="O65" s="21" t="e">
        <v>#N/A</v>
      </c>
      <c r="P65" s="21" t="e">
        <v>#N/A</v>
      </c>
      <c r="Q65" s="21" t="e">
        <v>#N/A</v>
      </c>
    </row>
    <row r="66" spans="1:17" x14ac:dyDescent="0.35">
      <c r="A66" s="21" t="s">
        <v>1177</v>
      </c>
      <c r="B66" s="21">
        <v>2023</v>
      </c>
      <c r="C66" s="21" t="s">
        <v>856</v>
      </c>
      <c r="D66" s="21" t="s">
        <v>539</v>
      </c>
      <c r="E66" s="21" t="s">
        <v>584</v>
      </c>
      <c r="F66" s="21">
        <v>365</v>
      </c>
      <c r="G66" s="21">
        <v>2.1530499452054801E-4</v>
      </c>
      <c r="H66" s="21" t="e">
        <v>#N/A</v>
      </c>
      <c r="I66" s="21" t="e">
        <v>#N/A</v>
      </c>
      <c r="J66" s="21">
        <v>0.5</v>
      </c>
      <c r="K66" s="21">
        <v>0.5</v>
      </c>
      <c r="L66" s="21" t="e">
        <v>#N/A</v>
      </c>
      <c r="M66" s="21" t="s">
        <v>314</v>
      </c>
      <c r="N66" s="21" t="s">
        <v>570</v>
      </c>
      <c r="O66" s="21" t="e">
        <v>#N/A</v>
      </c>
      <c r="P66" s="21" t="e">
        <v>#N/A</v>
      </c>
      <c r="Q66" s="21" t="e">
        <v>#N/A</v>
      </c>
    </row>
    <row r="67" spans="1:17" x14ac:dyDescent="0.35">
      <c r="A67" s="21" t="s">
        <v>1177</v>
      </c>
      <c r="B67" s="21">
        <v>2019</v>
      </c>
      <c r="C67" s="21" t="s">
        <v>857</v>
      </c>
      <c r="D67" s="21" t="s">
        <v>607</v>
      </c>
      <c r="E67" s="21" t="s">
        <v>608</v>
      </c>
      <c r="F67" s="21">
        <v>365</v>
      </c>
      <c r="G67" s="21">
        <v>4.3049967945205499E-4</v>
      </c>
      <c r="H67" s="21">
        <v>14.734623109999999</v>
      </c>
      <c r="I67" s="21">
        <v>14.734623109999999</v>
      </c>
      <c r="J67" s="21">
        <v>2.92168775704813E-2</v>
      </c>
      <c r="K67" s="21">
        <v>2.92168775704813E-2</v>
      </c>
      <c r="L67" s="21">
        <v>14.734623109999999</v>
      </c>
      <c r="M67" s="21" t="s">
        <v>314</v>
      </c>
      <c r="N67" s="21" t="e">
        <v>#N/A</v>
      </c>
      <c r="O67" s="21">
        <v>14734.62311</v>
      </c>
      <c r="P67" s="21">
        <v>14734.62311</v>
      </c>
      <c r="Q67" s="21">
        <v>14734.62311</v>
      </c>
    </row>
    <row r="68" spans="1:17" x14ac:dyDescent="0.35">
      <c r="A68" s="21" t="s">
        <v>1177</v>
      </c>
      <c r="B68" s="21">
        <v>2020</v>
      </c>
      <c r="C68" s="21" t="s">
        <v>857</v>
      </c>
      <c r="D68" s="21" t="s">
        <v>607</v>
      </c>
      <c r="E68" s="21" t="s">
        <v>608</v>
      </c>
      <c r="F68" s="21">
        <v>365</v>
      </c>
      <c r="G68" s="21">
        <v>4.90354528767123E-4</v>
      </c>
      <c r="H68" s="21">
        <v>14.734623109999999</v>
      </c>
      <c r="I68" s="21">
        <v>14.734623109999999</v>
      </c>
      <c r="J68" s="21">
        <v>3.3279068294209201E-2</v>
      </c>
      <c r="K68" s="21">
        <v>3.3279068294209201E-2</v>
      </c>
      <c r="L68" s="21">
        <v>14.734623109999999</v>
      </c>
      <c r="M68" s="21" t="s">
        <v>314</v>
      </c>
      <c r="N68" s="21" t="e">
        <v>#N/A</v>
      </c>
      <c r="O68" s="21">
        <v>14734.62311</v>
      </c>
      <c r="P68" s="21">
        <v>14734.62311</v>
      </c>
      <c r="Q68" s="21">
        <v>14734.62311</v>
      </c>
    </row>
    <row r="69" spans="1:17" x14ac:dyDescent="0.35">
      <c r="A69" s="21" t="s">
        <v>1177</v>
      </c>
      <c r="B69" s="21">
        <v>2021</v>
      </c>
      <c r="C69" s="21" t="s">
        <v>857</v>
      </c>
      <c r="D69" s="21" t="s">
        <v>607</v>
      </c>
      <c r="E69" s="21" t="s">
        <v>608</v>
      </c>
      <c r="F69" s="21">
        <v>365</v>
      </c>
      <c r="G69" s="21">
        <v>2.8063229999999999E-3</v>
      </c>
      <c r="H69" s="21">
        <v>14.734623109999999</v>
      </c>
      <c r="I69" s="21">
        <v>14.734623109999999</v>
      </c>
      <c r="J69" s="21">
        <v>0.19045776857716801</v>
      </c>
      <c r="K69" s="21">
        <v>0.19045776857716801</v>
      </c>
      <c r="L69" s="21">
        <v>14.734623109999999</v>
      </c>
      <c r="M69" s="21" t="s">
        <v>314</v>
      </c>
      <c r="N69" s="21" t="e">
        <v>#N/A</v>
      </c>
      <c r="O69" s="21">
        <v>14734.62311</v>
      </c>
      <c r="P69" s="21">
        <v>14734.62311</v>
      </c>
      <c r="Q69" s="21">
        <v>14734.62311</v>
      </c>
    </row>
    <row r="70" spans="1:17" x14ac:dyDescent="0.35">
      <c r="A70" s="21" t="s">
        <v>1177</v>
      </c>
      <c r="B70" s="21">
        <v>2022</v>
      </c>
      <c r="C70" s="21" t="s">
        <v>857</v>
      </c>
      <c r="D70" s="21" t="s">
        <v>607</v>
      </c>
      <c r="E70" s="21" t="s">
        <v>608</v>
      </c>
      <c r="F70" s="21">
        <v>365</v>
      </c>
      <c r="G70" s="21">
        <v>2.9328565000000001E-2</v>
      </c>
      <c r="H70" s="21">
        <v>14.734623109999999</v>
      </c>
      <c r="I70" s="21">
        <v>14.734623109999999</v>
      </c>
      <c r="J70" s="21">
        <v>1.9904523413692601</v>
      </c>
      <c r="K70" s="21">
        <v>1.9904523413692601</v>
      </c>
      <c r="L70" s="21">
        <v>14.734623109999999</v>
      </c>
      <c r="M70" s="21" t="s">
        <v>314</v>
      </c>
      <c r="N70" s="21" t="e">
        <v>#N/A</v>
      </c>
      <c r="O70" s="21">
        <v>14734.62311</v>
      </c>
      <c r="P70" s="21">
        <v>14734.62311</v>
      </c>
      <c r="Q70" s="21">
        <v>14734.62311</v>
      </c>
    </row>
    <row r="71" spans="1:17" x14ac:dyDescent="0.35">
      <c r="A71" s="21" t="s">
        <v>1177</v>
      </c>
      <c r="B71" s="21">
        <v>2023</v>
      </c>
      <c r="C71" s="21" t="s">
        <v>857</v>
      </c>
      <c r="D71" s="21" t="s">
        <v>607</v>
      </c>
      <c r="E71" s="21" t="s">
        <v>608</v>
      </c>
      <c r="F71" s="21">
        <v>365</v>
      </c>
      <c r="G71" s="21">
        <v>9.6768526999999993E-2</v>
      </c>
      <c r="H71" s="21">
        <v>14.734623109999999</v>
      </c>
      <c r="I71" s="21">
        <v>14.734623109999999</v>
      </c>
      <c r="J71" s="21">
        <v>6.5674246773901697</v>
      </c>
      <c r="K71" s="21">
        <v>6.5674246773901697</v>
      </c>
      <c r="L71" s="21">
        <v>14.734623109999999</v>
      </c>
      <c r="M71" s="21" t="s">
        <v>314</v>
      </c>
      <c r="N71" s="21" t="e">
        <v>#N/A</v>
      </c>
      <c r="O71" s="21">
        <v>14734.62311</v>
      </c>
      <c r="P71" s="21">
        <v>14734.62311</v>
      </c>
      <c r="Q71" s="21">
        <v>14734.62311</v>
      </c>
    </row>
    <row r="72" spans="1:17" x14ac:dyDescent="0.35">
      <c r="A72" s="21" t="s">
        <v>1177</v>
      </c>
      <c r="B72" s="21">
        <v>2019</v>
      </c>
      <c r="C72" s="21" t="s">
        <v>858</v>
      </c>
      <c r="D72" s="21" t="s">
        <v>615</v>
      </c>
      <c r="E72" s="21" t="s">
        <v>616</v>
      </c>
      <c r="F72" s="21">
        <v>365</v>
      </c>
      <c r="G72" s="21">
        <v>9.0566489999999999E-3</v>
      </c>
      <c r="H72" s="21">
        <v>15.388753060000001</v>
      </c>
      <c r="I72" s="21">
        <v>23.124856950000002</v>
      </c>
      <c r="J72" s="21">
        <v>0.39164131943619401</v>
      </c>
      <c r="K72" s="21">
        <v>0.58852393383400203</v>
      </c>
      <c r="L72" s="21">
        <v>9.0278846420000001</v>
      </c>
      <c r="M72" s="21" t="s">
        <v>314</v>
      </c>
      <c r="N72" s="21" t="e">
        <v>#N/A</v>
      </c>
      <c r="O72" s="21">
        <v>15388.753059999999</v>
      </c>
      <c r="P72" s="21">
        <v>23124.856950000001</v>
      </c>
      <c r="Q72" s="21">
        <v>9027.8846420000009</v>
      </c>
    </row>
    <row r="73" spans="1:17" x14ac:dyDescent="0.35">
      <c r="A73" s="21" t="s">
        <v>1177</v>
      </c>
      <c r="B73" s="21">
        <v>2020</v>
      </c>
      <c r="C73" s="21" t="s">
        <v>858</v>
      </c>
      <c r="D73" s="21" t="s">
        <v>615</v>
      </c>
      <c r="E73" s="21" t="s">
        <v>616</v>
      </c>
      <c r="F73" s="21">
        <v>365</v>
      </c>
      <c r="G73" s="21">
        <v>2.2745076063013701E-2</v>
      </c>
      <c r="H73" s="21">
        <v>15.388753060000001</v>
      </c>
      <c r="I73" s="21">
        <v>23.124856950000002</v>
      </c>
      <c r="J73" s="21">
        <v>0.98357694113276195</v>
      </c>
      <c r="K73" s="21">
        <v>1.47803242889997</v>
      </c>
      <c r="L73" s="21">
        <v>9.0278846420000001</v>
      </c>
      <c r="M73" s="21" t="s">
        <v>314</v>
      </c>
      <c r="N73" s="21" t="e">
        <v>#N/A</v>
      </c>
      <c r="O73" s="21">
        <v>15388.753059999999</v>
      </c>
      <c r="P73" s="21">
        <v>23124.856950000001</v>
      </c>
      <c r="Q73" s="21">
        <v>9027.8846420000009</v>
      </c>
    </row>
    <row r="74" spans="1:17" x14ac:dyDescent="0.35">
      <c r="A74" s="21" t="s">
        <v>1177</v>
      </c>
      <c r="B74" s="21">
        <v>2019</v>
      </c>
      <c r="C74" s="21" t="s">
        <v>859</v>
      </c>
      <c r="D74" s="21" t="s">
        <v>648</v>
      </c>
      <c r="E74" s="21" t="s">
        <v>649</v>
      </c>
      <c r="F74" s="21">
        <v>365</v>
      </c>
      <c r="G74" s="21">
        <v>1.5983289999999999E-3</v>
      </c>
      <c r="H74" s="21">
        <v>16.797066010000002</v>
      </c>
      <c r="I74" s="21">
        <v>20.457021579999999</v>
      </c>
      <c r="J74" s="21">
        <v>7.8131059000000003E-2</v>
      </c>
      <c r="K74" s="21">
        <v>9.5155235000000005E-2</v>
      </c>
      <c r="L74" s="21">
        <v>9.8844988560000004</v>
      </c>
      <c r="M74" s="21" t="s">
        <v>314</v>
      </c>
      <c r="N74" s="21" t="e">
        <v>#N/A</v>
      </c>
      <c r="O74" s="21">
        <v>16797.066009999999</v>
      </c>
      <c r="P74" s="21">
        <v>20457.021580000001</v>
      </c>
      <c r="Q74" s="21">
        <v>9884.4988560000002</v>
      </c>
    </row>
    <row r="75" spans="1:17" x14ac:dyDescent="0.35">
      <c r="A75" s="21" t="s">
        <v>1177</v>
      </c>
      <c r="B75" s="21">
        <v>2020</v>
      </c>
      <c r="C75" s="21" t="s">
        <v>859</v>
      </c>
      <c r="D75" s="21" t="s">
        <v>648</v>
      </c>
      <c r="E75" s="21" t="s">
        <v>649</v>
      </c>
      <c r="F75" s="21">
        <v>365</v>
      </c>
      <c r="G75" s="21">
        <v>2.8365669999999999E-3</v>
      </c>
      <c r="H75" s="21">
        <v>16.797066010000002</v>
      </c>
      <c r="I75" s="21">
        <v>20.457021579999999</v>
      </c>
      <c r="J75" s="21">
        <v>0.13865982944755101</v>
      </c>
      <c r="K75" s="21">
        <v>0.16887277347120899</v>
      </c>
      <c r="L75" s="21">
        <v>9.8844988560000004</v>
      </c>
      <c r="M75" s="21" t="s">
        <v>314</v>
      </c>
      <c r="N75" s="21" t="e">
        <v>#N/A</v>
      </c>
      <c r="O75" s="21">
        <v>16797.066009999999</v>
      </c>
      <c r="P75" s="21">
        <v>20457.021580000001</v>
      </c>
      <c r="Q75" s="21">
        <v>9884.4988560000002</v>
      </c>
    </row>
    <row r="76" spans="1:17" x14ac:dyDescent="0.35">
      <c r="A76" s="21" t="s">
        <v>1177</v>
      </c>
      <c r="B76" s="21">
        <v>2021</v>
      </c>
      <c r="C76" s="21" t="s">
        <v>859</v>
      </c>
      <c r="D76" s="21" t="s">
        <v>648</v>
      </c>
      <c r="E76" s="21" t="s">
        <v>649</v>
      </c>
      <c r="F76" s="21">
        <v>365</v>
      </c>
      <c r="G76" s="21">
        <v>2.6095670000000001E-3</v>
      </c>
      <c r="H76" s="21">
        <v>16.797066010000002</v>
      </c>
      <c r="I76" s="21">
        <v>20.457021579999999</v>
      </c>
      <c r="J76" s="21">
        <v>0.12756339494889801</v>
      </c>
      <c r="K76" s="21">
        <v>0.15535850854750999</v>
      </c>
      <c r="L76" s="21">
        <v>9.8844988560000004</v>
      </c>
      <c r="M76" s="21" t="s">
        <v>314</v>
      </c>
      <c r="N76" s="21" t="e">
        <v>#N/A</v>
      </c>
      <c r="O76" s="21">
        <v>16797.066009999999</v>
      </c>
      <c r="P76" s="21">
        <v>20457.021580000001</v>
      </c>
      <c r="Q76" s="21">
        <v>9884.4988560000002</v>
      </c>
    </row>
    <row r="77" spans="1:17" x14ac:dyDescent="0.35">
      <c r="A77" s="21" t="s">
        <v>1177</v>
      </c>
      <c r="B77" s="21">
        <v>2022</v>
      </c>
      <c r="C77" s="21" t="s">
        <v>859</v>
      </c>
      <c r="D77" s="21" t="s">
        <v>648</v>
      </c>
      <c r="E77" s="21" t="s">
        <v>649</v>
      </c>
      <c r="F77" s="21">
        <v>365</v>
      </c>
      <c r="G77" s="21">
        <v>3.5268959999999999E-3</v>
      </c>
      <c r="H77" s="21">
        <v>16.797066010000002</v>
      </c>
      <c r="I77" s="21">
        <v>20.457021579999999</v>
      </c>
      <c r="J77" s="21">
        <v>0.17240515079961899</v>
      </c>
      <c r="K77" s="21">
        <v>0.209970948992595</v>
      </c>
      <c r="L77" s="21">
        <v>9.8844988560000004</v>
      </c>
      <c r="M77" s="21" t="s">
        <v>314</v>
      </c>
      <c r="N77" s="21" t="e">
        <v>#N/A</v>
      </c>
      <c r="O77" s="21">
        <v>16797.066009999999</v>
      </c>
      <c r="P77" s="21">
        <v>20457.021580000001</v>
      </c>
      <c r="Q77" s="21">
        <v>9884.4988560000002</v>
      </c>
    </row>
    <row r="78" spans="1:17" x14ac:dyDescent="0.35">
      <c r="A78" s="21" t="s">
        <v>1177</v>
      </c>
      <c r="B78" s="21">
        <v>2023</v>
      </c>
      <c r="C78" s="21" t="s">
        <v>859</v>
      </c>
      <c r="D78" s="21" t="s">
        <v>648</v>
      </c>
      <c r="E78" s="21" t="s">
        <v>649</v>
      </c>
      <c r="F78" s="21">
        <v>365</v>
      </c>
      <c r="G78" s="21">
        <v>2.6095670000000001E-3</v>
      </c>
      <c r="H78" s="21">
        <v>16.797066010000002</v>
      </c>
      <c r="I78" s="21">
        <v>20.457021579999999</v>
      </c>
      <c r="J78" s="21">
        <v>0.12756339494889801</v>
      </c>
      <c r="K78" s="21">
        <v>0.15535850854750999</v>
      </c>
      <c r="L78" s="21">
        <v>9.8844988560000004</v>
      </c>
      <c r="M78" s="21" t="s">
        <v>314</v>
      </c>
      <c r="N78" s="21" t="e">
        <v>#N/A</v>
      </c>
      <c r="O78" s="21">
        <v>16797.066009999999</v>
      </c>
      <c r="P78" s="21">
        <v>20457.021580000001</v>
      </c>
      <c r="Q78" s="21">
        <v>9884.4988560000002</v>
      </c>
    </row>
    <row r="79" spans="1:17" x14ac:dyDescent="0.35">
      <c r="A79" s="21" t="s">
        <v>1177</v>
      </c>
      <c r="B79" s="21">
        <v>2019</v>
      </c>
      <c r="C79" s="21" t="s">
        <v>860</v>
      </c>
      <c r="D79" s="21" t="s">
        <v>639</v>
      </c>
      <c r="E79" s="21" t="s">
        <v>640</v>
      </c>
      <c r="F79" s="21">
        <v>365</v>
      </c>
      <c r="G79" s="21">
        <v>4.2657613698630101E-4</v>
      </c>
      <c r="H79" s="21">
        <v>1.281173594</v>
      </c>
      <c r="I79" s="21">
        <v>1.7184608539999999</v>
      </c>
      <c r="J79" s="21">
        <v>0.248231512515037</v>
      </c>
      <c r="K79" s="21">
        <v>0.332957328</v>
      </c>
      <c r="L79" s="21">
        <v>0.75280872899999995</v>
      </c>
      <c r="M79" s="21" t="s">
        <v>314</v>
      </c>
      <c r="N79" s="21" t="e">
        <v>#N/A</v>
      </c>
      <c r="O79" s="21">
        <v>1281.1735940000001</v>
      </c>
      <c r="P79" s="21">
        <v>1718.4608539999999</v>
      </c>
      <c r="Q79" s="21">
        <v>752.80872899999997</v>
      </c>
    </row>
    <row r="80" spans="1:17" x14ac:dyDescent="0.35">
      <c r="A80" s="21" t="s">
        <v>1177</v>
      </c>
      <c r="B80" s="21">
        <v>2020</v>
      </c>
      <c r="C80" s="21" t="s">
        <v>860</v>
      </c>
      <c r="D80" s="21" t="s">
        <v>639</v>
      </c>
      <c r="E80" s="21" t="s">
        <v>640</v>
      </c>
      <c r="F80" s="21">
        <v>365</v>
      </c>
      <c r="G80" s="21">
        <v>2.1163065205479501E-4</v>
      </c>
      <c r="H80" s="21">
        <v>1.281173594</v>
      </c>
      <c r="I80" s="21">
        <v>1.7184608539999999</v>
      </c>
      <c r="J80" s="21">
        <v>0.123151278984441</v>
      </c>
      <c r="K80" s="21">
        <v>0.165184993701013</v>
      </c>
      <c r="L80" s="21">
        <v>0.75280872899999995</v>
      </c>
      <c r="M80" s="21" t="s">
        <v>314</v>
      </c>
      <c r="N80" s="21" t="e">
        <v>#N/A</v>
      </c>
      <c r="O80" s="21">
        <v>1281.1735940000001</v>
      </c>
      <c r="P80" s="21">
        <v>1718.4608539999999</v>
      </c>
      <c r="Q80" s="21">
        <v>752.80872899999997</v>
      </c>
    </row>
    <row r="81" spans="1:17" x14ac:dyDescent="0.35">
      <c r="A81" s="21" t="s">
        <v>1177</v>
      </c>
      <c r="B81" s="21">
        <v>2021</v>
      </c>
      <c r="C81" s="21" t="s">
        <v>860</v>
      </c>
      <c r="D81" s="21" t="s">
        <v>639</v>
      </c>
      <c r="E81" s="21" t="s">
        <v>640</v>
      </c>
      <c r="F81" s="21">
        <v>365</v>
      </c>
      <c r="G81" s="21">
        <v>1.8192576712328801E-4</v>
      </c>
      <c r="H81" s="21">
        <v>1.281173594</v>
      </c>
      <c r="I81" s="21">
        <v>1.7184608539999999</v>
      </c>
      <c r="J81" s="21">
        <v>0.10586552885381401</v>
      </c>
      <c r="K81" s="21">
        <v>0.14199931061277199</v>
      </c>
      <c r="L81" s="21">
        <v>0.75280872899999995</v>
      </c>
      <c r="M81" s="21" t="s">
        <v>314</v>
      </c>
      <c r="N81" s="21" t="e">
        <v>#N/A</v>
      </c>
      <c r="O81" s="21">
        <v>1281.1735940000001</v>
      </c>
      <c r="P81" s="21">
        <v>1718.4608539999999</v>
      </c>
      <c r="Q81" s="21">
        <v>752.80872899999997</v>
      </c>
    </row>
    <row r="82" spans="1:17" x14ac:dyDescent="0.35">
      <c r="A82" s="21" t="s">
        <v>1177</v>
      </c>
      <c r="B82" s="21">
        <v>2022</v>
      </c>
      <c r="C82" s="21" t="s">
        <v>860</v>
      </c>
      <c r="D82" s="21" t="s">
        <v>639</v>
      </c>
      <c r="E82" s="21" t="s">
        <v>640</v>
      </c>
      <c r="F82" s="21">
        <v>365</v>
      </c>
      <c r="G82" s="21">
        <v>2.0990407123287701E-4</v>
      </c>
      <c r="H82" s="21">
        <v>1.281173594</v>
      </c>
      <c r="I82" s="21">
        <v>1.7184608539999999</v>
      </c>
      <c r="J82" s="21">
        <v>0.122146553844558</v>
      </c>
      <c r="K82" s="21">
        <v>0.163837338059339</v>
      </c>
      <c r="L82" s="21">
        <v>0.75280872899999995</v>
      </c>
      <c r="M82" s="21" t="s">
        <v>314</v>
      </c>
      <c r="N82" s="21" t="e">
        <v>#N/A</v>
      </c>
      <c r="O82" s="21">
        <v>1281.1735940000001</v>
      </c>
      <c r="P82" s="21">
        <v>1718.4608539999999</v>
      </c>
      <c r="Q82" s="21">
        <v>752.80872899999997</v>
      </c>
    </row>
    <row r="83" spans="1:17" x14ac:dyDescent="0.35">
      <c r="A83" s="21" t="s">
        <v>1177</v>
      </c>
      <c r="B83" s="21">
        <v>2023</v>
      </c>
      <c r="C83" s="21" t="s">
        <v>860</v>
      </c>
      <c r="D83" s="21" t="s">
        <v>639</v>
      </c>
      <c r="E83" s="21" t="s">
        <v>640</v>
      </c>
      <c r="F83" s="21">
        <v>365</v>
      </c>
      <c r="G83" s="21">
        <v>2.6558484383561599E-4</v>
      </c>
      <c r="H83" s="21">
        <v>1.281173594</v>
      </c>
      <c r="I83" s="21">
        <v>1.7184608539999999</v>
      </c>
      <c r="J83" s="21">
        <v>0.15454809064601299</v>
      </c>
      <c r="K83" s="21">
        <v>0.20729809377855199</v>
      </c>
      <c r="L83" s="21">
        <v>0.75280872899999995</v>
      </c>
      <c r="M83" s="21" t="s">
        <v>314</v>
      </c>
      <c r="N83" s="21" t="e">
        <v>#N/A</v>
      </c>
      <c r="O83" s="21">
        <v>1281.1735940000001</v>
      </c>
      <c r="P83" s="21">
        <v>1718.4608539999999</v>
      </c>
      <c r="Q83" s="21">
        <v>752.80872899999997</v>
      </c>
    </row>
    <row r="84" spans="1:17" x14ac:dyDescent="0.35">
      <c r="A84" s="21" t="s">
        <v>1177</v>
      </c>
      <c r="B84" s="21">
        <v>2023</v>
      </c>
      <c r="C84" s="21" t="s">
        <v>861</v>
      </c>
      <c r="D84" s="21" t="s">
        <v>26</v>
      </c>
      <c r="E84" s="21" t="s">
        <v>149</v>
      </c>
      <c r="F84" s="21">
        <v>365</v>
      </c>
      <c r="G84" s="21">
        <v>2.6522964E-2</v>
      </c>
      <c r="H84" s="21">
        <v>2721.4987780000001</v>
      </c>
      <c r="I84" s="21">
        <v>4949.0723580000003</v>
      </c>
      <c r="J84" s="21">
        <v>5.3591790000000004E-3</v>
      </c>
      <c r="K84" s="21">
        <v>9.7457199999999994E-3</v>
      </c>
      <c r="L84" s="21">
        <v>1915.6069319999999</v>
      </c>
      <c r="M84" s="21" t="s">
        <v>314</v>
      </c>
      <c r="N84" s="21" t="e">
        <v>#N/A</v>
      </c>
      <c r="O84" s="21">
        <v>2721498.7779999999</v>
      </c>
      <c r="P84" s="21">
        <v>4949072.358</v>
      </c>
      <c r="Q84" s="21">
        <v>1915606.932</v>
      </c>
    </row>
    <row r="85" spans="1:17" x14ac:dyDescent="0.35">
      <c r="A85" s="21" t="s">
        <v>1177</v>
      </c>
      <c r="B85" s="21">
        <v>2021</v>
      </c>
      <c r="C85" s="21" t="s">
        <v>862</v>
      </c>
      <c r="D85" s="21" t="s">
        <v>153</v>
      </c>
      <c r="E85" s="21" t="s">
        <v>152</v>
      </c>
      <c r="F85" s="21">
        <v>365</v>
      </c>
      <c r="G85" s="21">
        <v>4.0783379999999999E-3</v>
      </c>
      <c r="H85" s="21">
        <v>4.4260613690000001</v>
      </c>
      <c r="I85" s="21">
        <v>4.4260613690000001</v>
      </c>
      <c r="J85" s="21">
        <v>0.92143717887293997</v>
      </c>
      <c r="K85" s="21">
        <v>0.92143717887293997</v>
      </c>
      <c r="L85" s="21">
        <v>4.4260613690000001</v>
      </c>
      <c r="M85" s="21" t="s">
        <v>314</v>
      </c>
      <c r="N85" s="21" t="e">
        <v>#N/A</v>
      </c>
      <c r="O85" s="21">
        <v>4426.061369</v>
      </c>
      <c r="P85" s="21">
        <v>4426.061369</v>
      </c>
      <c r="Q85" s="21">
        <v>4426.061369</v>
      </c>
    </row>
    <row r="86" spans="1:17" x14ac:dyDescent="0.35">
      <c r="A86" s="21" t="s">
        <v>1177</v>
      </c>
      <c r="B86" s="21">
        <v>2022</v>
      </c>
      <c r="C86" s="21" t="s">
        <v>862</v>
      </c>
      <c r="D86" s="21" t="s">
        <v>153</v>
      </c>
      <c r="E86" s="21" t="s">
        <v>152</v>
      </c>
      <c r="F86" s="21">
        <v>365</v>
      </c>
      <c r="G86" s="21">
        <v>1.126038E-3</v>
      </c>
      <c r="H86" s="21">
        <v>4.4260613690000001</v>
      </c>
      <c r="I86" s="21">
        <v>4.4260613690000001</v>
      </c>
      <c r="J86" s="21">
        <v>0.25441072942562298</v>
      </c>
      <c r="K86" s="21">
        <v>0.25441072942562298</v>
      </c>
      <c r="L86" s="21">
        <v>4.4260613690000001</v>
      </c>
      <c r="M86" s="21" t="s">
        <v>314</v>
      </c>
      <c r="N86" s="21" t="e">
        <v>#N/A</v>
      </c>
      <c r="O86" s="21">
        <v>4426.061369</v>
      </c>
      <c r="P86" s="21">
        <v>4426.061369</v>
      </c>
      <c r="Q86" s="21">
        <v>4426.061369</v>
      </c>
    </row>
    <row r="87" spans="1:17" x14ac:dyDescent="0.35">
      <c r="A87" s="21" t="s">
        <v>1177</v>
      </c>
      <c r="B87" s="21">
        <v>2023</v>
      </c>
      <c r="C87" s="21" t="s">
        <v>862</v>
      </c>
      <c r="D87" s="21" t="s">
        <v>153</v>
      </c>
      <c r="E87" s="21" t="s">
        <v>152</v>
      </c>
      <c r="F87" s="21">
        <v>365</v>
      </c>
      <c r="G87" s="21">
        <v>2.7441250136986303E-4</v>
      </c>
      <c r="H87" s="21">
        <v>4.4260613690000001</v>
      </c>
      <c r="I87" s="21">
        <v>4.4260613690000001</v>
      </c>
      <c r="J87" s="21">
        <v>6.1999253623512697E-2</v>
      </c>
      <c r="K87" s="21">
        <v>6.1999253623512697E-2</v>
      </c>
      <c r="L87" s="21">
        <v>4.4260613690000001</v>
      </c>
      <c r="M87" s="21" t="s">
        <v>314</v>
      </c>
      <c r="N87" s="21" t="e">
        <v>#N/A</v>
      </c>
      <c r="O87" s="21">
        <v>4426.061369</v>
      </c>
      <c r="P87" s="21">
        <v>4426.061369</v>
      </c>
      <c r="Q87" s="21">
        <v>4426.061369</v>
      </c>
    </row>
    <row r="88" spans="1:17" x14ac:dyDescent="0.35">
      <c r="A88" s="21" t="s">
        <v>1177</v>
      </c>
      <c r="B88" s="21">
        <v>2020</v>
      </c>
      <c r="C88" s="21" t="s">
        <v>863</v>
      </c>
      <c r="D88" s="21" t="s">
        <v>495</v>
      </c>
      <c r="E88" s="21" t="s">
        <v>154</v>
      </c>
      <c r="F88" s="21">
        <v>365</v>
      </c>
      <c r="G88" s="21">
        <v>4.4945999999999996E-3</v>
      </c>
      <c r="H88" s="21">
        <v>5.3202933989999996</v>
      </c>
      <c r="I88" s="21">
        <v>11.944370579999999</v>
      </c>
      <c r="J88" s="21">
        <v>0.37629442002794899</v>
      </c>
      <c r="K88" s="21">
        <v>0.84480303300000004</v>
      </c>
      <c r="L88" s="21">
        <v>3.0066406529999998</v>
      </c>
      <c r="M88" s="21" t="s">
        <v>314</v>
      </c>
      <c r="N88" s="21" t="e">
        <v>#N/A</v>
      </c>
      <c r="O88" s="21">
        <v>5320.2933990000001</v>
      </c>
      <c r="P88" s="21">
        <v>11944.370580000001</v>
      </c>
      <c r="Q88" s="21">
        <v>3006.6406529999999</v>
      </c>
    </row>
    <row r="89" spans="1:17" x14ac:dyDescent="0.35">
      <c r="A89" s="21" t="s">
        <v>1177</v>
      </c>
      <c r="B89" s="21">
        <v>2021</v>
      </c>
      <c r="C89" s="21" t="s">
        <v>863</v>
      </c>
      <c r="D89" s="21" t="s">
        <v>495</v>
      </c>
      <c r="E89" s="21" t="s">
        <v>154</v>
      </c>
      <c r="F89" s="21">
        <v>365</v>
      </c>
      <c r="G89" s="21">
        <v>5.8339000000000004E-3</v>
      </c>
      <c r="H89" s="21">
        <v>5.3202933989999996</v>
      </c>
      <c r="I89" s="21">
        <v>11.944370579999999</v>
      </c>
      <c r="J89" s="21">
        <v>0.48842255528880302</v>
      </c>
      <c r="K89" s="21">
        <v>1.0965372701243401</v>
      </c>
      <c r="L89" s="21">
        <v>3.0066406529999998</v>
      </c>
      <c r="M89" s="21" t="s">
        <v>314</v>
      </c>
      <c r="N89" s="21" t="e">
        <v>#N/A</v>
      </c>
      <c r="O89" s="21">
        <v>5320.2933990000001</v>
      </c>
      <c r="P89" s="21">
        <v>11944.370580000001</v>
      </c>
      <c r="Q89" s="21">
        <v>3006.6406529999999</v>
      </c>
    </row>
    <row r="90" spans="1:17" x14ac:dyDescent="0.35">
      <c r="A90" s="21" t="s">
        <v>1177</v>
      </c>
      <c r="B90" s="21">
        <v>2023</v>
      </c>
      <c r="C90" s="21" t="s">
        <v>845</v>
      </c>
      <c r="D90" s="21" t="s">
        <v>490</v>
      </c>
      <c r="E90" s="21" t="s">
        <v>156</v>
      </c>
      <c r="F90" s="21">
        <v>365</v>
      </c>
      <c r="G90" s="21">
        <v>6.3560000000000005E-2</v>
      </c>
      <c r="H90" s="21">
        <v>123.8117359</v>
      </c>
      <c r="I90" s="21">
        <v>185.24007309999999</v>
      </c>
      <c r="J90" s="21">
        <v>0.34312230035499802</v>
      </c>
      <c r="K90" s="21">
        <v>0.51336005862429701</v>
      </c>
      <c r="L90" s="21">
        <v>78.166386970000005</v>
      </c>
      <c r="M90" s="21" t="s">
        <v>314</v>
      </c>
      <c r="N90" s="21" t="e">
        <v>#N/A</v>
      </c>
      <c r="O90" s="21">
        <v>123811.7359</v>
      </c>
      <c r="P90" s="21">
        <v>185240.07310000001</v>
      </c>
      <c r="Q90" s="21">
        <v>78166.386970000007</v>
      </c>
    </row>
    <row r="91" spans="1:17" x14ac:dyDescent="0.35">
      <c r="A91" s="21" t="s">
        <v>1177</v>
      </c>
      <c r="B91" s="21">
        <v>2019</v>
      </c>
      <c r="C91" s="21" t="s">
        <v>864</v>
      </c>
      <c r="D91" s="21" t="s">
        <v>686</v>
      </c>
      <c r="E91" s="21" t="s">
        <v>687</v>
      </c>
      <c r="F91" s="21">
        <v>365</v>
      </c>
      <c r="G91" s="21">
        <v>1.13819726027397E-7</v>
      </c>
      <c r="H91" s="21">
        <v>1.9022004889999999</v>
      </c>
      <c r="I91" s="21">
        <v>2.3223825229999999</v>
      </c>
      <c r="J91" s="21">
        <v>4.9009896044329302E-5</v>
      </c>
      <c r="K91" s="21">
        <v>5.9835819980906998E-5</v>
      </c>
      <c r="L91" s="21">
        <v>1.036762118</v>
      </c>
      <c r="M91" s="21" t="s">
        <v>314</v>
      </c>
      <c r="N91" s="21" t="e">
        <v>#N/A</v>
      </c>
      <c r="O91" s="21">
        <v>1902.2004890000001</v>
      </c>
      <c r="P91" s="21">
        <v>2322.3825230000002</v>
      </c>
      <c r="Q91" s="21">
        <v>1036.7621180000001</v>
      </c>
    </row>
    <row r="92" spans="1:17" x14ac:dyDescent="0.35">
      <c r="A92" s="21" t="s">
        <v>1177</v>
      </c>
      <c r="B92" s="21">
        <v>2021</v>
      </c>
      <c r="C92" s="21" t="s">
        <v>864</v>
      </c>
      <c r="D92" s="21" t="s">
        <v>686</v>
      </c>
      <c r="E92" s="21" t="s">
        <v>687</v>
      </c>
      <c r="F92" s="21">
        <v>365</v>
      </c>
      <c r="G92" s="21">
        <v>8.0527172602739701E-5</v>
      </c>
      <c r="H92" s="21">
        <v>1.9022004889999999</v>
      </c>
      <c r="I92" s="21">
        <v>2.3223825229999999</v>
      </c>
      <c r="J92" s="21">
        <v>3.4674378999999998E-2</v>
      </c>
      <c r="K92" s="21">
        <v>4.2333693566167403E-2</v>
      </c>
      <c r="L92" s="21">
        <v>1.036762118</v>
      </c>
      <c r="M92" s="21" t="s">
        <v>314</v>
      </c>
      <c r="N92" s="21" t="e">
        <v>#N/A</v>
      </c>
      <c r="O92" s="21">
        <v>1902.2004890000001</v>
      </c>
      <c r="P92" s="21">
        <v>2322.3825230000002</v>
      </c>
      <c r="Q92" s="21">
        <v>1036.7621180000001</v>
      </c>
    </row>
    <row r="93" spans="1:17" x14ac:dyDescent="0.35">
      <c r="A93" s="21" t="s">
        <v>1177</v>
      </c>
      <c r="B93" s="21">
        <v>2022</v>
      </c>
      <c r="C93" s="21" t="s">
        <v>864</v>
      </c>
      <c r="D93" s="21" t="s">
        <v>686</v>
      </c>
      <c r="E93" s="21" t="s">
        <v>687</v>
      </c>
      <c r="F93" s="21">
        <v>365</v>
      </c>
      <c r="G93" s="21">
        <v>3.6471750684931497E-5</v>
      </c>
      <c r="H93" s="21">
        <v>1.9022004889999999</v>
      </c>
      <c r="I93" s="21">
        <v>2.3223825229999999</v>
      </c>
      <c r="J93" s="21">
        <v>1.5704454508992001E-2</v>
      </c>
      <c r="K93" s="21">
        <v>1.9173452000000001E-2</v>
      </c>
      <c r="L93" s="21">
        <v>1.036762118</v>
      </c>
      <c r="M93" s="21" t="s">
        <v>314</v>
      </c>
      <c r="N93" s="21" t="e">
        <v>#N/A</v>
      </c>
      <c r="O93" s="21">
        <v>1902.2004890000001</v>
      </c>
      <c r="P93" s="21">
        <v>2322.3825230000002</v>
      </c>
      <c r="Q93" s="21">
        <v>1036.7621180000001</v>
      </c>
    </row>
    <row r="94" spans="1:17" x14ac:dyDescent="0.35">
      <c r="A94" s="21" t="s">
        <v>1177</v>
      </c>
      <c r="B94" s="21">
        <v>2019</v>
      </c>
      <c r="C94" s="21" t="s">
        <v>865</v>
      </c>
      <c r="D94" s="21" t="s">
        <v>493</v>
      </c>
      <c r="E94" s="21" t="s">
        <v>1</v>
      </c>
      <c r="F94" s="21">
        <v>365</v>
      </c>
      <c r="G94" s="21">
        <v>1.2531643835616399E-2</v>
      </c>
      <c r="H94" s="21">
        <v>15544.04645</v>
      </c>
      <c r="I94" s="21">
        <v>27046.121910000002</v>
      </c>
      <c r="J94" s="21">
        <v>4.6334346481604098E-4</v>
      </c>
      <c r="K94" s="21">
        <v>8.0620216080327304E-4</v>
      </c>
      <c r="L94" s="21">
        <v>11633.225619999999</v>
      </c>
      <c r="M94" s="21" t="s">
        <v>314</v>
      </c>
      <c r="N94" s="21" t="e">
        <v>#N/A</v>
      </c>
      <c r="O94" s="21">
        <v>15544046.449999999</v>
      </c>
      <c r="P94" s="21">
        <v>27046121.91</v>
      </c>
      <c r="Q94" s="21">
        <v>11633225.619999999</v>
      </c>
    </row>
    <row r="95" spans="1:17" x14ac:dyDescent="0.35">
      <c r="A95" s="21" t="s">
        <v>1177</v>
      </c>
      <c r="B95" s="21">
        <v>2020</v>
      </c>
      <c r="C95" s="21" t="s">
        <v>865</v>
      </c>
      <c r="D95" s="21" t="s">
        <v>493</v>
      </c>
      <c r="E95" s="21" t="s">
        <v>1</v>
      </c>
      <c r="F95" s="21">
        <v>365</v>
      </c>
      <c r="G95" s="21">
        <v>5.6656709999999997E-3</v>
      </c>
      <c r="H95" s="21">
        <v>15544.04645</v>
      </c>
      <c r="I95" s="21">
        <v>27046.121910000002</v>
      </c>
      <c r="J95" s="21">
        <v>2.09481834465217E-4</v>
      </c>
      <c r="K95" s="21">
        <v>3.6449139875522599E-4</v>
      </c>
      <c r="L95" s="21">
        <v>11633.225619999999</v>
      </c>
      <c r="M95" s="21" t="s">
        <v>314</v>
      </c>
      <c r="N95" s="21" t="e">
        <v>#N/A</v>
      </c>
      <c r="O95" s="21">
        <v>15544046.449999999</v>
      </c>
      <c r="P95" s="21">
        <v>27046121.91</v>
      </c>
      <c r="Q95" s="21">
        <v>11633225.619999999</v>
      </c>
    </row>
    <row r="96" spans="1:17" x14ac:dyDescent="0.35">
      <c r="A96" s="21" t="s">
        <v>1177</v>
      </c>
      <c r="B96" s="21">
        <v>2021</v>
      </c>
      <c r="C96" s="21" t="s">
        <v>865</v>
      </c>
      <c r="D96" s="21" t="s">
        <v>493</v>
      </c>
      <c r="E96" s="21" t="s">
        <v>1</v>
      </c>
      <c r="F96" s="21">
        <v>365</v>
      </c>
      <c r="G96" s="21">
        <v>4.5399999999999998E-3</v>
      </c>
      <c r="H96" s="21">
        <v>15544.04645</v>
      </c>
      <c r="I96" s="21">
        <v>27046.121910000002</v>
      </c>
      <c r="J96" s="21">
        <v>1.67861404126903E-4</v>
      </c>
      <c r="K96" s="21">
        <v>2.92073239397712E-4</v>
      </c>
      <c r="L96" s="21">
        <v>11633.225619999999</v>
      </c>
      <c r="M96" s="21" t="s">
        <v>314</v>
      </c>
      <c r="N96" s="21" t="e">
        <v>#N/A</v>
      </c>
      <c r="O96" s="21">
        <v>15544046.449999999</v>
      </c>
      <c r="P96" s="21">
        <v>27046121.91</v>
      </c>
      <c r="Q96" s="21">
        <v>11633225.619999999</v>
      </c>
    </row>
    <row r="97" spans="1:17" x14ac:dyDescent="0.35">
      <c r="A97" s="21" t="s">
        <v>1177</v>
      </c>
      <c r="B97" s="21">
        <v>2022</v>
      </c>
      <c r="C97" s="21" t="s">
        <v>865</v>
      </c>
      <c r="D97" s="21" t="s">
        <v>493</v>
      </c>
      <c r="E97" s="21" t="s">
        <v>1</v>
      </c>
      <c r="F97" s="21">
        <v>365</v>
      </c>
      <c r="G97" s="21">
        <v>5.6843290000000001E-3</v>
      </c>
      <c r="H97" s="21">
        <v>15544.04645</v>
      </c>
      <c r="I97" s="21">
        <v>27046.121910000002</v>
      </c>
      <c r="J97" s="21">
        <v>2.1017167585203999E-4</v>
      </c>
      <c r="K97" s="21">
        <v>3.6569169973905302E-4</v>
      </c>
      <c r="L97" s="21">
        <v>11633.225619999999</v>
      </c>
      <c r="M97" s="21" t="s">
        <v>314</v>
      </c>
      <c r="N97" s="21" t="e">
        <v>#N/A</v>
      </c>
      <c r="O97" s="21">
        <v>15544046.449999999</v>
      </c>
      <c r="P97" s="21">
        <v>27046121.91</v>
      </c>
      <c r="Q97" s="21">
        <v>11633225.619999999</v>
      </c>
    </row>
    <row r="98" spans="1:17" x14ac:dyDescent="0.35">
      <c r="A98" s="21" t="s">
        <v>1177</v>
      </c>
      <c r="B98" s="21">
        <v>2023</v>
      </c>
      <c r="C98" s="21" t="s">
        <v>865</v>
      </c>
      <c r="D98" s="21" t="s">
        <v>493</v>
      </c>
      <c r="E98" s="21" t="s">
        <v>1</v>
      </c>
      <c r="F98" s="21">
        <v>365</v>
      </c>
      <c r="G98" s="21">
        <v>4.5213420000000002E-3</v>
      </c>
      <c r="H98" s="21">
        <v>15544.04645</v>
      </c>
      <c r="I98" s="21">
        <v>27046.121910000002</v>
      </c>
      <c r="J98" s="21">
        <v>1.6717156274007999E-4</v>
      </c>
      <c r="K98" s="21">
        <v>2.9087293841388503E-4</v>
      </c>
      <c r="L98" s="21">
        <v>11633.225619999999</v>
      </c>
      <c r="M98" s="21" t="s">
        <v>314</v>
      </c>
      <c r="N98" s="21" t="e">
        <v>#N/A</v>
      </c>
      <c r="O98" s="21">
        <v>15544046.449999999</v>
      </c>
      <c r="P98" s="21">
        <v>27046121.91</v>
      </c>
      <c r="Q98" s="21">
        <v>11633225.619999999</v>
      </c>
    </row>
    <row r="99" spans="1:17" x14ac:dyDescent="0.35">
      <c r="A99" s="21" t="s">
        <v>1177</v>
      </c>
      <c r="B99" s="21">
        <v>2019</v>
      </c>
      <c r="C99" s="21" t="s">
        <v>866</v>
      </c>
      <c r="D99" s="21" t="s">
        <v>102</v>
      </c>
      <c r="E99" s="21" t="s">
        <v>2</v>
      </c>
      <c r="F99" s="21">
        <v>365</v>
      </c>
      <c r="G99" s="21">
        <v>8.50161643835616E-5</v>
      </c>
      <c r="H99" s="21">
        <v>746038.24690000003</v>
      </c>
      <c r="I99" s="21">
        <v>1489612.5390000001</v>
      </c>
      <c r="J99" s="21">
        <v>5.7072669675991301E-8</v>
      </c>
      <c r="K99" s="21">
        <v>1.13956844353259E-7</v>
      </c>
      <c r="L99" s="21">
        <v>639845.75509999995</v>
      </c>
      <c r="M99" s="21" t="s">
        <v>314</v>
      </c>
      <c r="N99" s="21" t="e">
        <v>#N/A</v>
      </c>
      <c r="O99" s="21">
        <v>746038246.89999998</v>
      </c>
      <c r="P99" s="21">
        <v>1489612539</v>
      </c>
      <c r="Q99" s="21">
        <v>639845755.10000002</v>
      </c>
    </row>
    <row r="100" spans="1:17" x14ac:dyDescent="0.35">
      <c r="A100" s="21" t="s">
        <v>1177</v>
      </c>
      <c r="B100" s="21">
        <v>2020</v>
      </c>
      <c r="C100" s="21" t="s">
        <v>866</v>
      </c>
      <c r="D100" s="21" t="s">
        <v>102</v>
      </c>
      <c r="E100" s="21" t="s">
        <v>2</v>
      </c>
      <c r="F100" s="21">
        <v>365</v>
      </c>
      <c r="G100" s="21">
        <v>1.1387315068493201E-4</v>
      </c>
      <c r="H100" s="21">
        <v>746038.24690000003</v>
      </c>
      <c r="I100" s="21">
        <v>1489612.5390000001</v>
      </c>
      <c r="J100" s="21">
        <v>7.6444812126364306E-8</v>
      </c>
      <c r="K100" s="21">
        <v>1.5263714850827901E-7</v>
      </c>
      <c r="L100" s="21">
        <v>639845.75509999995</v>
      </c>
      <c r="M100" s="21" t="s">
        <v>314</v>
      </c>
      <c r="N100" s="21" t="e">
        <v>#N/A</v>
      </c>
      <c r="O100" s="21">
        <v>746038246.89999998</v>
      </c>
      <c r="P100" s="21">
        <v>1489612539</v>
      </c>
      <c r="Q100" s="21">
        <v>639845755.10000002</v>
      </c>
    </row>
    <row r="101" spans="1:17" x14ac:dyDescent="0.35">
      <c r="A101" s="21" t="s">
        <v>1177</v>
      </c>
      <c r="B101" s="21">
        <v>2021</v>
      </c>
      <c r="C101" s="21" t="s">
        <v>866</v>
      </c>
      <c r="D101" s="21" t="s">
        <v>102</v>
      </c>
      <c r="E101" s="21" t="s">
        <v>2</v>
      </c>
      <c r="F101" s="21">
        <v>365</v>
      </c>
      <c r="G101" s="21">
        <v>1.6246980821917799E-4</v>
      </c>
      <c r="H101" s="21">
        <v>746038.24690000003</v>
      </c>
      <c r="I101" s="21">
        <v>1489612.5390000001</v>
      </c>
      <c r="J101" s="21">
        <v>1.09068502020161E-7</v>
      </c>
      <c r="K101" s="21">
        <v>2.1777678141072001E-7</v>
      </c>
      <c r="L101" s="21">
        <v>639845.75509999995</v>
      </c>
      <c r="M101" s="21" t="s">
        <v>314</v>
      </c>
      <c r="N101" s="21" t="e">
        <v>#N/A</v>
      </c>
      <c r="O101" s="21">
        <v>746038246.89999998</v>
      </c>
      <c r="P101" s="21">
        <v>1489612539</v>
      </c>
      <c r="Q101" s="21">
        <v>639845755.10000002</v>
      </c>
    </row>
    <row r="102" spans="1:17" x14ac:dyDescent="0.35">
      <c r="A102" s="21" t="s">
        <v>1177</v>
      </c>
      <c r="B102" s="21">
        <v>2022</v>
      </c>
      <c r="C102" s="21" t="s">
        <v>866</v>
      </c>
      <c r="D102" s="21" t="s">
        <v>102</v>
      </c>
      <c r="E102" s="21" t="s">
        <v>2</v>
      </c>
      <c r="F102" s="21">
        <v>365</v>
      </c>
      <c r="G102" s="21">
        <v>3.3023835616438401E-5</v>
      </c>
      <c r="H102" s="21">
        <v>746038.24690000003</v>
      </c>
      <c r="I102" s="21">
        <v>1489612.5390000001</v>
      </c>
      <c r="J102" s="21">
        <v>2.2169413019715699E-8</v>
      </c>
      <c r="K102" s="21">
        <v>4.4265606694645699E-8</v>
      </c>
      <c r="L102" s="21">
        <v>639845.75509999995</v>
      </c>
      <c r="M102" s="21" t="s">
        <v>314</v>
      </c>
      <c r="N102" s="21" t="e">
        <v>#N/A</v>
      </c>
      <c r="O102" s="21">
        <v>746038246.89999998</v>
      </c>
      <c r="P102" s="21">
        <v>1489612539</v>
      </c>
      <c r="Q102" s="21">
        <v>639845755.10000002</v>
      </c>
    </row>
    <row r="103" spans="1:17" x14ac:dyDescent="0.35">
      <c r="A103" s="21" t="s">
        <v>1176</v>
      </c>
      <c r="B103" s="21">
        <v>2020</v>
      </c>
      <c r="C103" s="21" t="s">
        <v>867</v>
      </c>
      <c r="D103" s="21" t="s">
        <v>4</v>
      </c>
      <c r="E103" s="21" t="s">
        <v>3</v>
      </c>
      <c r="F103" s="21">
        <v>365</v>
      </c>
      <c r="G103" s="21">
        <v>7.7592500000000001E-4</v>
      </c>
      <c r="H103" s="21">
        <v>2.6964737220715298</v>
      </c>
      <c r="I103" s="21">
        <v>2.6964737220715298</v>
      </c>
      <c r="J103" s="21">
        <v>0.28775544654813301</v>
      </c>
      <c r="K103" s="21">
        <v>0.28775544654813301</v>
      </c>
      <c r="L103" s="21">
        <v>2.6964737220715298</v>
      </c>
      <c r="M103" s="21" t="s">
        <v>314</v>
      </c>
      <c r="N103" s="21" t="s">
        <v>565</v>
      </c>
      <c r="O103" s="21">
        <v>2696.4737220715301</v>
      </c>
      <c r="P103" s="21">
        <v>2696.4737220715301</v>
      </c>
      <c r="Q103" s="21">
        <v>2696.4737220715301</v>
      </c>
    </row>
    <row r="104" spans="1:17" x14ac:dyDescent="0.35">
      <c r="A104" s="21" t="s">
        <v>1177</v>
      </c>
      <c r="B104" s="21">
        <v>2022</v>
      </c>
      <c r="C104" s="21" t="s">
        <v>868</v>
      </c>
      <c r="D104" s="21" t="s">
        <v>482</v>
      </c>
      <c r="E104" s="21" t="s">
        <v>5</v>
      </c>
      <c r="F104" s="21">
        <v>365</v>
      </c>
      <c r="G104" s="21">
        <v>3.71498268493151E-4</v>
      </c>
      <c r="H104" s="21">
        <v>11.72717115</v>
      </c>
      <c r="I104" s="21">
        <v>11.72717115</v>
      </c>
      <c r="J104" s="21">
        <v>3.1678420999999998E-2</v>
      </c>
      <c r="K104" s="21">
        <v>3.1678420999999998E-2</v>
      </c>
      <c r="L104" s="21">
        <v>11.72717115</v>
      </c>
      <c r="M104" s="21" t="s">
        <v>314</v>
      </c>
      <c r="N104" s="21" t="e">
        <v>#N/A</v>
      </c>
      <c r="O104" s="21">
        <v>11727.17115</v>
      </c>
      <c r="P104" s="21">
        <v>11727.17115</v>
      </c>
      <c r="Q104" s="21">
        <v>11727.17115</v>
      </c>
    </row>
    <row r="105" spans="1:17" x14ac:dyDescent="0.35">
      <c r="A105" s="21" t="s">
        <v>1177</v>
      </c>
      <c r="B105" s="21">
        <v>2023</v>
      </c>
      <c r="C105" s="21" t="s">
        <v>868</v>
      </c>
      <c r="D105" s="21" t="s">
        <v>482</v>
      </c>
      <c r="E105" s="21" t="s">
        <v>5</v>
      </c>
      <c r="F105" s="21">
        <v>365</v>
      </c>
      <c r="G105" s="21">
        <v>3.3543603287671198E-4</v>
      </c>
      <c r="H105" s="21">
        <v>11.72717115</v>
      </c>
      <c r="I105" s="21">
        <v>11.72717115</v>
      </c>
      <c r="J105" s="21">
        <v>2.8603320322200001E-2</v>
      </c>
      <c r="K105" s="21">
        <v>2.8603320322200001E-2</v>
      </c>
      <c r="L105" s="21">
        <v>11.72717115</v>
      </c>
      <c r="M105" s="21" t="s">
        <v>314</v>
      </c>
      <c r="N105" s="21" t="e">
        <v>#N/A</v>
      </c>
      <c r="O105" s="21">
        <v>11727.17115</v>
      </c>
      <c r="P105" s="21">
        <v>11727.17115</v>
      </c>
      <c r="Q105" s="21">
        <v>11727.17115</v>
      </c>
    </row>
    <row r="106" spans="1:17" x14ac:dyDescent="0.35">
      <c r="A106" s="21" t="s">
        <v>1176</v>
      </c>
      <c r="B106" s="21">
        <v>2019</v>
      </c>
      <c r="C106" s="21" t="s">
        <v>869</v>
      </c>
      <c r="D106" s="21" t="s">
        <v>7</v>
      </c>
      <c r="E106" s="21" t="s">
        <v>6</v>
      </c>
      <c r="F106" s="21">
        <v>365</v>
      </c>
      <c r="G106" s="21">
        <v>1.8569507397260299E-4</v>
      </c>
      <c r="H106" s="21">
        <v>17518.00978</v>
      </c>
      <c r="I106" s="21">
        <v>32623.077290000001</v>
      </c>
      <c r="J106" s="21">
        <v>5.6921384920828504E-6</v>
      </c>
      <c r="K106" s="21">
        <v>1.06002380581273E-5</v>
      </c>
      <c r="L106" s="21">
        <v>13165.83591</v>
      </c>
      <c r="M106" s="21" t="s">
        <v>314</v>
      </c>
      <c r="N106" s="21" t="e">
        <v>#N/A</v>
      </c>
      <c r="O106" s="21">
        <v>17518009.780000001</v>
      </c>
      <c r="P106" s="21">
        <v>32623077.289999999</v>
      </c>
      <c r="Q106" s="21">
        <v>13165835.91</v>
      </c>
    </row>
    <row r="107" spans="1:17" x14ac:dyDescent="0.35">
      <c r="A107" s="21" t="s">
        <v>1176</v>
      </c>
      <c r="B107" s="21">
        <v>2023</v>
      </c>
      <c r="C107" s="21" t="s">
        <v>869</v>
      </c>
      <c r="D107" s="21" t="s">
        <v>7</v>
      </c>
      <c r="E107" s="21" t="s">
        <v>6</v>
      </c>
      <c r="F107" s="21">
        <v>365</v>
      </c>
      <c r="G107" s="21">
        <v>4.4915389041095901E-5</v>
      </c>
      <c r="H107" s="21">
        <v>17518.00978</v>
      </c>
      <c r="I107" s="21">
        <v>32623.077290000001</v>
      </c>
      <c r="J107" s="21">
        <v>1.37679804519434E-6</v>
      </c>
      <c r="K107" s="21">
        <v>2.5639550157332899E-6</v>
      </c>
      <c r="L107" s="21">
        <v>13165.83591</v>
      </c>
      <c r="M107" s="21" t="s">
        <v>314</v>
      </c>
      <c r="N107" s="21" t="e">
        <v>#N/A</v>
      </c>
      <c r="O107" s="21">
        <v>17518009.780000001</v>
      </c>
      <c r="P107" s="21">
        <v>32623077.289999999</v>
      </c>
      <c r="Q107" s="21">
        <v>13165835.91</v>
      </c>
    </row>
    <row r="108" spans="1:17" x14ac:dyDescent="0.35">
      <c r="A108" s="21" t="s">
        <v>1177</v>
      </c>
      <c r="B108" s="21">
        <v>2023</v>
      </c>
      <c r="C108" s="21" t="s">
        <v>870</v>
      </c>
      <c r="D108" s="21" t="s">
        <v>510</v>
      </c>
      <c r="E108" s="21" t="s">
        <v>8</v>
      </c>
      <c r="F108" s="21">
        <v>365</v>
      </c>
      <c r="G108" s="21">
        <v>5.0677520547945203E-4</v>
      </c>
      <c r="H108" s="21">
        <v>9.0791002439999993</v>
      </c>
      <c r="I108" s="21">
        <v>9.0791002439999993</v>
      </c>
      <c r="J108" s="21">
        <v>5.5817777999999998E-2</v>
      </c>
      <c r="K108" s="21">
        <v>5.5817777999999998E-2</v>
      </c>
      <c r="L108" s="21">
        <v>9.0791002439999993</v>
      </c>
      <c r="M108" s="21" t="s">
        <v>314</v>
      </c>
      <c r="N108" s="21" t="e">
        <v>#N/A</v>
      </c>
      <c r="O108" s="21">
        <v>9079.1002439999993</v>
      </c>
      <c r="P108" s="21">
        <v>9079.1002439999993</v>
      </c>
      <c r="Q108" s="21">
        <v>9079.1002439999993</v>
      </c>
    </row>
    <row r="109" spans="1:17" x14ac:dyDescent="0.35">
      <c r="A109" s="21" t="s">
        <v>1176</v>
      </c>
      <c r="B109" s="21">
        <v>2022</v>
      </c>
      <c r="C109" s="21" t="s">
        <v>871</v>
      </c>
      <c r="D109" s="21" t="s">
        <v>176</v>
      </c>
      <c r="E109" s="21" t="s">
        <v>175</v>
      </c>
      <c r="F109" s="21">
        <v>365</v>
      </c>
      <c r="G109" s="21">
        <v>1.87357501369863E-4</v>
      </c>
      <c r="H109" s="21">
        <v>0.748166259</v>
      </c>
      <c r="I109" s="21">
        <v>2.274844597</v>
      </c>
      <c r="J109" s="21">
        <v>8.2360572000000007E-2</v>
      </c>
      <c r="K109" s="21">
        <v>0.25042228129919297</v>
      </c>
      <c r="L109" s="21">
        <v>0.39459889199999998</v>
      </c>
      <c r="M109" s="21" t="s">
        <v>314</v>
      </c>
      <c r="N109" s="21" t="e">
        <v>#N/A</v>
      </c>
      <c r="O109" s="21">
        <v>748.16625899999997</v>
      </c>
      <c r="P109" s="21">
        <v>2274.8445969999998</v>
      </c>
      <c r="Q109" s="21">
        <v>394.59889199999998</v>
      </c>
    </row>
    <row r="110" spans="1:17" x14ac:dyDescent="0.35">
      <c r="A110" s="21" t="s">
        <v>1176</v>
      </c>
      <c r="B110" s="21">
        <v>2023</v>
      </c>
      <c r="C110" s="21" t="s">
        <v>871</v>
      </c>
      <c r="D110" s="21" t="s">
        <v>176</v>
      </c>
      <c r="E110" s="21" t="s">
        <v>175</v>
      </c>
      <c r="F110" s="21">
        <v>365</v>
      </c>
      <c r="G110" s="21">
        <v>4.4663000000000003E-5</v>
      </c>
      <c r="H110" s="21">
        <v>0.748166259</v>
      </c>
      <c r="I110" s="21">
        <v>2.274844597</v>
      </c>
      <c r="J110" s="21">
        <v>1.9633429052208801E-2</v>
      </c>
      <c r="K110" s="21">
        <v>5.9696623999999997E-2</v>
      </c>
      <c r="L110" s="21">
        <v>0.39459889199999998</v>
      </c>
      <c r="M110" s="21" t="s">
        <v>314</v>
      </c>
      <c r="N110" s="21" t="e">
        <v>#N/A</v>
      </c>
      <c r="O110" s="21">
        <v>748.16625899999997</v>
      </c>
      <c r="P110" s="21">
        <v>2274.8445969999998</v>
      </c>
      <c r="Q110" s="21">
        <v>394.59889199999998</v>
      </c>
    </row>
    <row r="111" spans="1:17" x14ac:dyDescent="0.35">
      <c r="A111" s="21" t="s">
        <v>1177</v>
      </c>
      <c r="B111" s="21">
        <v>2023</v>
      </c>
      <c r="C111" s="21" t="s">
        <v>872</v>
      </c>
      <c r="D111" s="21" t="s">
        <v>520</v>
      </c>
      <c r="E111" s="21" t="s">
        <v>10</v>
      </c>
      <c r="F111" s="21">
        <v>365</v>
      </c>
      <c r="G111" s="21">
        <v>3.0806797260273997E-5</v>
      </c>
      <c r="H111" s="21">
        <v>1.8942191639999999</v>
      </c>
      <c r="I111" s="21">
        <v>1.8942191639999999</v>
      </c>
      <c r="J111" s="21">
        <v>1.6263586519323199E-2</v>
      </c>
      <c r="K111" s="21">
        <v>1.6263586519323199E-2</v>
      </c>
      <c r="L111" s="21">
        <v>1.8942191639999999</v>
      </c>
      <c r="M111" s="21" t="s">
        <v>314</v>
      </c>
      <c r="N111" s="21" t="s">
        <v>565</v>
      </c>
      <c r="O111" s="21">
        <v>1894.2191640000001</v>
      </c>
      <c r="P111" s="21">
        <v>1894.2191640000001</v>
      </c>
      <c r="Q111" s="21">
        <v>1894.2191640000001</v>
      </c>
    </row>
    <row r="112" spans="1:17" x14ac:dyDescent="0.35">
      <c r="A112" s="21" t="s">
        <v>1175</v>
      </c>
      <c r="B112" s="21">
        <v>2019</v>
      </c>
      <c r="C112" s="21" t="s">
        <v>873</v>
      </c>
      <c r="D112" s="21" t="s">
        <v>693</v>
      </c>
      <c r="E112" s="21" t="s">
        <v>694</v>
      </c>
      <c r="F112" s="21">
        <v>365</v>
      </c>
      <c r="G112" s="21">
        <v>5.9556712328767105E-7</v>
      </c>
      <c r="H112" s="21">
        <v>2.4449878000000001E-2</v>
      </c>
      <c r="I112" s="21">
        <v>6.5320013999999996E-2</v>
      </c>
      <c r="J112" s="21">
        <v>9.1176820000000002E-3</v>
      </c>
      <c r="K112" s="21">
        <v>2.4358695E-2</v>
      </c>
      <c r="L112" s="21">
        <v>1.1432390000000001E-2</v>
      </c>
      <c r="M112" s="21" t="s">
        <v>314</v>
      </c>
      <c r="N112" s="21" t="e">
        <v>#N/A</v>
      </c>
      <c r="O112" s="21">
        <v>24.449877999999998</v>
      </c>
      <c r="P112" s="21">
        <v>65.320014</v>
      </c>
      <c r="Q112" s="21">
        <v>11.43239</v>
      </c>
    </row>
    <row r="113" spans="1:17" x14ac:dyDescent="0.35">
      <c r="A113" s="21" t="s">
        <v>1177</v>
      </c>
      <c r="B113" s="21">
        <v>2022</v>
      </c>
      <c r="C113" s="21" t="s">
        <v>874</v>
      </c>
      <c r="D113" s="21" t="s">
        <v>515</v>
      </c>
      <c r="E113" s="21" t="s">
        <v>297</v>
      </c>
      <c r="F113" s="21">
        <v>365</v>
      </c>
      <c r="G113" s="21">
        <v>5.7229199999999997E-5</v>
      </c>
      <c r="H113" s="21">
        <v>0.317848411</v>
      </c>
      <c r="I113" s="21">
        <v>0.91863879999999998</v>
      </c>
      <c r="J113" s="21">
        <v>6.2297826000000001E-2</v>
      </c>
      <c r="K113" s="21">
        <v>0.18005186755519101</v>
      </c>
      <c r="L113" s="21">
        <v>0.162663907</v>
      </c>
      <c r="M113" s="21" t="s">
        <v>314</v>
      </c>
      <c r="N113" s="21" t="e">
        <v>#N/A</v>
      </c>
      <c r="O113" s="21">
        <v>317.848411</v>
      </c>
      <c r="P113" s="21">
        <v>918.63879999999995</v>
      </c>
      <c r="Q113" s="21">
        <v>162.66390699999999</v>
      </c>
    </row>
    <row r="114" spans="1:17" x14ac:dyDescent="0.35">
      <c r="A114" s="21" t="s">
        <v>1177</v>
      </c>
      <c r="B114" s="21">
        <v>2023</v>
      </c>
      <c r="C114" s="21" t="s">
        <v>874</v>
      </c>
      <c r="D114" s="21" t="s">
        <v>515</v>
      </c>
      <c r="E114" s="21" t="s">
        <v>297</v>
      </c>
      <c r="F114" s="21">
        <v>365</v>
      </c>
      <c r="G114" s="21">
        <v>6.9310920547945202E-5</v>
      </c>
      <c r="H114" s="21">
        <v>0.317848411</v>
      </c>
      <c r="I114" s="21">
        <v>0.91863879999999998</v>
      </c>
      <c r="J114" s="21">
        <v>7.5449589999999997E-2</v>
      </c>
      <c r="K114" s="21">
        <v>0.218062819096318</v>
      </c>
      <c r="L114" s="21">
        <v>0.162663907</v>
      </c>
      <c r="M114" s="21" t="s">
        <v>314</v>
      </c>
      <c r="N114" s="21" t="e">
        <v>#N/A</v>
      </c>
      <c r="O114" s="21">
        <v>317.848411</v>
      </c>
      <c r="P114" s="21">
        <v>918.63879999999995</v>
      </c>
      <c r="Q114" s="21">
        <v>162.66390699999999</v>
      </c>
    </row>
    <row r="115" spans="1:17" x14ac:dyDescent="0.35">
      <c r="A115" s="21" t="s">
        <v>1176</v>
      </c>
      <c r="B115" s="21">
        <v>2019</v>
      </c>
      <c r="C115" s="21" t="s">
        <v>875</v>
      </c>
      <c r="D115" s="21" t="s">
        <v>12</v>
      </c>
      <c r="E115" s="21" t="s">
        <v>11</v>
      </c>
      <c r="F115" s="21">
        <v>365</v>
      </c>
      <c r="G115" s="21">
        <v>2.8292880000000001E-3</v>
      </c>
      <c r="H115" s="21">
        <v>11.4931356629285</v>
      </c>
      <c r="I115" s="21">
        <v>11.4931356629285</v>
      </c>
      <c r="J115" s="21">
        <v>0.24617193987327901</v>
      </c>
      <c r="K115" s="21">
        <v>0.24617193987327901</v>
      </c>
      <c r="L115" s="21">
        <v>11.4931356629285</v>
      </c>
      <c r="M115" s="21" t="s">
        <v>314</v>
      </c>
      <c r="N115" s="21" t="s">
        <v>565</v>
      </c>
      <c r="O115" s="21">
        <v>11493.1356629285</v>
      </c>
      <c r="P115" s="21">
        <v>11493.1356629285</v>
      </c>
      <c r="Q115" s="21">
        <v>11493.1356629285</v>
      </c>
    </row>
    <row r="116" spans="1:17" x14ac:dyDescent="0.35">
      <c r="A116" s="21" t="s">
        <v>1176</v>
      </c>
      <c r="B116" s="21">
        <v>2019</v>
      </c>
      <c r="C116" s="21" t="s">
        <v>876</v>
      </c>
      <c r="D116" s="21" t="s">
        <v>14</v>
      </c>
      <c r="E116" s="21" t="s">
        <v>13</v>
      </c>
      <c r="F116" s="21">
        <v>365</v>
      </c>
      <c r="G116" s="21">
        <v>1.5897E-4</v>
      </c>
      <c r="H116" s="21">
        <v>3.0844782469999998</v>
      </c>
      <c r="I116" s="21">
        <v>3.0844782469999998</v>
      </c>
      <c r="J116" s="21">
        <v>5.15387E-2</v>
      </c>
      <c r="K116" s="21">
        <v>5.15387E-2</v>
      </c>
      <c r="L116" s="21">
        <v>3.0844782469999998</v>
      </c>
      <c r="M116" s="21" t="s">
        <v>314</v>
      </c>
      <c r="N116" s="21" t="s">
        <v>565</v>
      </c>
      <c r="O116" s="21">
        <v>3084.478247</v>
      </c>
      <c r="P116" s="21">
        <v>3084.478247</v>
      </c>
      <c r="Q116" s="21">
        <v>3084.478247</v>
      </c>
    </row>
    <row r="117" spans="1:17" x14ac:dyDescent="0.35">
      <c r="A117" s="21" t="s">
        <v>1176</v>
      </c>
      <c r="B117" s="21">
        <v>2019</v>
      </c>
      <c r="C117" s="21" t="s">
        <v>877</v>
      </c>
      <c r="D117" s="21" t="s">
        <v>16</v>
      </c>
      <c r="E117" s="21" t="s">
        <v>15</v>
      </c>
      <c r="F117" s="21">
        <v>365</v>
      </c>
      <c r="G117" s="21">
        <v>1.0314125E-2</v>
      </c>
      <c r="H117" s="21">
        <v>34.180738140000003</v>
      </c>
      <c r="I117" s="21">
        <v>34.180738140000003</v>
      </c>
      <c r="J117" s="21">
        <v>0.30175255311812299</v>
      </c>
      <c r="K117" s="21">
        <v>0.30175255311812299</v>
      </c>
      <c r="L117" s="21">
        <v>34.180738140000003</v>
      </c>
      <c r="M117" s="21" t="s">
        <v>314</v>
      </c>
      <c r="N117" s="21" t="s">
        <v>565</v>
      </c>
      <c r="O117" s="21">
        <v>34180.738140000001</v>
      </c>
      <c r="P117" s="21">
        <v>34180.738140000001</v>
      </c>
      <c r="Q117" s="21">
        <v>34180.738140000001</v>
      </c>
    </row>
    <row r="118" spans="1:17" x14ac:dyDescent="0.35">
      <c r="A118" s="21" t="s">
        <v>1176</v>
      </c>
      <c r="B118" s="21">
        <v>2022</v>
      </c>
      <c r="C118" s="21" t="s">
        <v>877</v>
      </c>
      <c r="D118" s="21" t="s">
        <v>16</v>
      </c>
      <c r="E118" s="21" t="s">
        <v>15</v>
      </c>
      <c r="F118" s="21">
        <v>365</v>
      </c>
      <c r="G118" s="21">
        <v>8.6865750000000002E-3</v>
      </c>
      <c r="H118" s="21">
        <v>34.180738140000003</v>
      </c>
      <c r="I118" s="21">
        <v>34.180738140000003</v>
      </c>
      <c r="J118" s="21">
        <v>0.254136553910493</v>
      </c>
      <c r="K118" s="21">
        <v>0.254136553910493</v>
      </c>
      <c r="L118" s="21">
        <v>34.180738140000003</v>
      </c>
      <c r="M118" s="21" t="s">
        <v>314</v>
      </c>
      <c r="N118" s="21" t="s">
        <v>565</v>
      </c>
      <c r="O118" s="21">
        <v>34180.738140000001</v>
      </c>
      <c r="P118" s="21">
        <v>34180.738140000001</v>
      </c>
      <c r="Q118" s="21">
        <v>34180.738140000001</v>
      </c>
    </row>
    <row r="119" spans="1:17" x14ac:dyDescent="0.35">
      <c r="A119" s="21" t="s">
        <v>1176</v>
      </c>
      <c r="B119" s="21">
        <v>2019</v>
      </c>
      <c r="C119" s="21" t="s">
        <v>878</v>
      </c>
      <c r="D119" s="21" t="s">
        <v>18</v>
      </c>
      <c r="E119" s="21" t="s">
        <v>17</v>
      </c>
      <c r="F119" s="21">
        <v>365</v>
      </c>
      <c r="G119" s="21">
        <v>5.8099750000000002E-3</v>
      </c>
      <c r="H119" s="21">
        <v>11.89425181</v>
      </c>
      <c r="I119" s="21">
        <v>11.89425181</v>
      </c>
      <c r="J119" s="21">
        <v>0.48846914398729202</v>
      </c>
      <c r="K119" s="21">
        <v>0.48846914398729202</v>
      </c>
      <c r="L119" s="21">
        <v>11.89425181</v>
      </c>
      <c r="M119" s="21" t="s">
        <v>314</v>
      </c>
      <c r="N119" s="21" t="e">
        <v>#N/A</v>
      </c>
      <c r="O119" s="21">
        <v>11894.25181</v>
      </c>
      <c r="P119" s="21">
        <v>11894.25181</v>
      </c>
      <c r="Q119" s="21">
        <v>11894.25181</v>
      </c>
    </row>
    <row r="120" spans="1:17" x14ac:dyDescent="0.35">
      <c r="A120" s="21" t="s">
        <v>1176</v>
      </c>
      <c r="B120" s="21">
        <v>2019</v>
      </c>
      <c r="C120" s="21" t="s">
        <v>879</v>
      </c>
      <c r="D120" s="21" t="s">
        <v>20</v>
      </c>
      <c r="E120" s="21" t="s">
        <v>19</v>
      </c>
      <c r="F120" s="21">
        <v>365</v>
      </c>
      <c r="G120" s="21">
        <v>4.1203100000000003E-3</v>
      </c>
      <c r="H120" s="21">
        <v>31.882615730000001</v>
      </c>
      <c r="I120" s="21">
        <v>31.882615730000001</v>
      </c>
      <c r="J120" s="21">
        <v>0.12923373527715601</v>
      </c>
      <c r="K120" s="21">
        <v>0.12923373527715601</v>
      </c>
      <c r="L120" s="21">
        <v>31.882615730000001</v>
      </c>
      <c r="M120" s="21" t="s">
        <v>314</v>
      </c>
      <c r="N120" s="21" t="s">
        <v>565</v>
      </c>
      <c r="O120" s="21">
        <v>31882.615730000001</v>
      </c>
      <c r="P120" s="21">
        <v>31882.615730000001</v>
      </c>
      <c r="Q120" s="21">
        <v>31882.615730000001</v>
      </c>
    </row>
    <row r="121" spans="1:17" x14ac:dyDescent="0.35">
      <c r="A121" s="21" t="s">
        <v>1176</v>
      </c>
      <c r="B121" s="21">
        <v>2020</v>
      </c>
      <c r="C121" s="21" t="s">
        <v>879</v>
      </c>
      <c r="D121" s="21" t="s">
        <v>20</v>
      </c>
      <c r="E121" s="21" t="s">
        <v>19</v>
      </c>
      <c r="F121" s="21">
        <v>365</v>
      </c>
      <c r="G121" s="21">
        <v>1.370813E-3</v>
      </c>
      <c r="H121" s="21">
        <v>31.882615730000001</v>
      </c>
      <c r="I121" s="21">
        <v>31.882615730000001</v>
      </c>
      <c r="J121" s="21">
        <v>4.2995625000000003E-2</v>
      </c>
      <c r="K121" s="21">
        <v>4.2995625000000003E-2</v>
      </c>
      <c r="L121" s="21">
        <v>31.882615730000001</v>
      </c>
      <c r="M121" s="21" t="s">
        <v>314</v>
      </c>
      <c r="N121" s="21" t="s">
        <v>565</v>
      </c>
      <c r="O121" s="21">
        <v>31882.615730000001</v>
      </c>
      <c r="P121" s="21">
        <v>31882.615730000001</v>
      </c>
      <c r="Q121" s="21">
        <v>31882.615730000001</v>
      </c>
    </row>
    <row r="122" spans="1:17" x14ac:dyDescent="0.35">
      <c r="A122" s="21" t="s">
        <v>1176</v>
      </c>
      <c r="B122" s="21">
        <v>2021</v>
      </c>
      <c r="C122" s="21" t="s">
        <v>879</v>
      </c>
      <c r="D122" s="21" t="s">
        <v>20</v>
      </c>
      <c r="E122" s="21" t="s">
        <v>19</v>
      </c>
      <c r="F122" s="21">
        <v>365</v>
      </c>
      <c r="G122" s="21">
        <v>1.643027E-3</v>
      </c>
      <c r="H122" s="21">
        <v>31.882615730000001</v>
      </c>
      <c r="I122" s="21">
        <v>31.882615730000001</v>
      </c>
      <c r="J122" s="21">
        <v>5.1533620065906699E-2</v>
      </c>
      <c r="K122" s="21">
        <v>5.1533620065906699E-2</v>
      </c>
      <c r="L122" s="21">
        <v>31.882615730000001</v>
      </c>
      <c r="M122" s="21" t="s">
        <v>314</v>
      </c>
      <c r="N122" s="21" t="s">
        <v>565</v>
      </c>
      <c r="O122" s="21">
        <v>31882.615730000001</v>
      </c>
      <c r="P122" s="21">
        <v>31882.615730000001</v>
      </c>
      <c r="Q122" s="21">
        <v>31882.615730000001</v>
      </c>
    </row>
    <row r="123" spans="1:17" x14ac:dyDescent="0.35">
      <c r="A123" s="21" t="s">
        <v>1176</v>
      </c>
      <c r="B123" s="21">
        <v>2023</v>
      </c>
      <c r="C123" s="21" t="s">
        <v>879</v>
      </c>
      <c r="D123" s="21" t="s">
        <v>20</v>
      </c>
      <c r="E123" s="21" t="s">
        <v>19</v>
      </c>
      <c r="F123" s="21">
        <v>365</v>
      </c>
      <c r="G123" s="21">
        <v>7.1053369999999998E-3</v>
      </c>
      <c r="H123" s="21">
        <v>31.882615730000001</v>
      </c>
      <c r="I123" s="21">
        <v>31.882615730000001</v>
      </c>
      <c r="J123" s="21">
        <v>0.222859280728579</v>
      </c>
      <c r="K123" s="21">
        <v>0.222859280728579</v>
      </c>
      <c r="L123" s="21">
        <v>31.882615730000001</v>
      </c>
      <c r="M123" s="21" t="s">
        <v>314</v>
      </c>
      <c r="N123" s="21" t="s">
        <v>565</v>
      </c>
      <c r="O123" s="21">
        <v>31882.615730000001</v>
      </c>
      <c r="P123" s="21">
        <v>31882.615730000001</v>
      </c>
      <c r="Q123" s="21">
        <v>31882.615730000001</v>
      </c>
    </row>
    <row r="124" spans="1:17" x14ac:dyDescent="0.35">
      <c r="A124" s="21" t="s">
        <v>1175</v>
      </c>
      <c r="B124" s="21">
        <v>2019</v>
      </c>
      <c r="C124" s="21" t="s">
        <v>880</v>
      </c>
      <c r="D124" s="21" t="s">
        <v>526</v>
      </c>
      <c r="E124" s="21" t="s">
        <v>21</v>
      </c>
      <c r="F124" s="21">
        <v>365</v>
      </c>
      <c r="G124" s="21">
        <v>4.7312501369863002E-5</v>
      </c>
      <c r="H124" s="21">
        <v>6.4310293000000004E-2</v>
      </c>
      <c r="I124" s="21">
        <v>6.4310293000000004E-2</v>
      </c>
      <c r="J124" s="21">
        <v>0.73569096271825396</v>
      </c>
      <c r="K124" s="21">
        <v>0.73569096271825396</v>
      </c>
      <c r="L124" s="21">
        <v>6.4310293000000004E-2</v>
      </c>
      <c r="M124" s="21" t="s">
        <v>314</v>
      </c>
      <c r="N124" s="21" t="e">
        <v>#N/A</v>
      </c>
      <c r="O124" s="21">
        <v>64.310293000000001</v>
      </c>
      <c r="P124" s="21">
        <v>64.310293000000001</v>
      </c>
      <c r="Q124" s="21">
        <v>64.310293000000001</v>
      </c>
    </row>
    <row r="125" spans="1:17" x14ac:dyDescent="0.35">
      <c r="A125" s="21" t="s">
        <v>1175</v>
      </c>
      <c r="B125" s="21">
        <v>2020</v>
      </c>
      <c r="C125" s="21" t="s">
        <v>880</v>
      </c>
      <c r="D125" s="21" t="s">
        <v>526</v>
      </c>
      <c r="E125" s="21" t="s">
        <v>21</v>
      </c>
      <c r="F125" s="21">
        <v>365</v>
      </c>
      <c r="G125" s="21">
        <v>1.41937506849315E-5</v>
      </c>
      <c r="H125" s="21">
        <v>6.4310293000000004E-2</v>
      </c>
      <c r="I125" s="21">
        <v>6.4310293000000004E-2</v>
      </c>
      <c r="J125" s="21">
        <v>0.22070729307564399</v>
      </c>
      <c r="K125" s="21">
        <v>0.22070729307564399</v>
      </c>
      <c r="L125" s="21">
        <v>6.4310293000000004E-2</v>
      </c>
      <c r="M125" s="21" t="s">
        <v>314</v>
      </c>
      <c r="N125" s="21" t="e">
        <v>#N/A</v>
      </c>
      <c r="O125" s="21">
        <v>64.310293000000001</v>
      </c>
      <c r="P125" s="21">
        <v>64.310293000000001</v>
      </c>
      <c r="Q125" s="21">
        <v>64.310293000000001</v>
      </c>
    </row>
    <row r="126" spans="1:17" x14ac:dyDescent="0.35">
      <c r="A126" s="21" t="s">
        <v>1177</v>
      </c>
      <c r="B126" s="21">
        <v>2019</v>
      </c>
      <c r="C126" s="21" t="s">
        <v>881</v>
      </c>
      <c r="D126" s="21" t="s">
        <v>23</v>
      </c>
      <c r="E126" s="21" t="s">
        <v>22</v>
      </c>
      <c r="F126" s="21">
        <v>365</v>
      </c>
      <c r="G126" s="21">
        <v>7.0238243835616399E-5</v>
      </c>
      <c r="H126" s="21">
        <v>1.667654177</v>
      </c>
      <c r="I126" s="21">
        <v>3.6977766079999999</v>
      </c>
      <c r="J126" s="21">
        <v>1.8994723392337601E-2</v>
      </c>
      <c r="K126" s="21">
        <v>4.2117991130493498E-2</v>
      </c>
      <c r="L126" s="21">
        <v>1.667654177</v>
      </c>
      <c r="M126" s="21" t="s">
        <v>314</v>
      </c>
      <c r="N126" s="21" t="e">
        <v>#N/A</v>
      </c>
      <c r="O126" s="21">
        <v>1667.6541769999999</v>
      </c>
      <c r="P126" s="21">
        <v>3697.7766080000001</v>
      </c>
      <c r="Q126" s="21">
        <v>1667.6541769999999</v>
      </c>
    </row>
    <row r="127" spans="1:17" x14ac:dyDescent="0.35">
      <c r="A127" s="21" t="s">
        <v>1177</v>
      </c>
      <c r="B127" s="21">
        <v>2020</v>
      </c>
      <c r="C127" s="21" t="s">
        <v>881</v>
      </c>
      <c r="D127" s="21" t="s">
        <v>23</v>
      </c>
      <c r="E127" s="21" t="s">
        <v>22</v>
      </c>
      <c r="F127" s="21">
        <v>365</v>
      </c>
      <c r="G127" s="21">
        <v>6.5793709589041102E-5</v>
      </c>
      <c r="H127" s="21">
        <v>1.667654177</v>
      </c>
      <c r="I127" s="21">
        <v>3.6977766079999999</v>
      </c>
      <c r="J127" s="21">
        <v>1.7792776E-2</v>
      </c>
      <c r="K127" s="21">
        <v>3.9452849999999998E-2</v>
      </c>
      <c r="L127" s="21">
        <v>1.667654177</v>
      </c>
      <c r="M127" s="21" t="s">
        <v>314</v>
      </c>
      <c r="N127" s="21" t="e">
        <v>#N/A</v>
      </c>
      <c r="O127" s="21">
        <v>1667.6541769999999</v>
      </c>
      <c r="P127" s="21">
        <v>3697.7766080000001</v>
      </c>
      <c r="Q127" s="21">
        <v>1667.6541769999999</v>
      </c>
    </row>
    <row r="128" spans="1:17" x14ac:dyDescent="0.35">
      <c r="A128" s="21" t="s">
        <v>1177</v>
      </c>
      <c r="B128" s="21">
        <v>2022</v>
      </c>
      <c r="C128" s="21" t="s">
        <v>881</v>
      </c>
      <c r="D128" s="21" t="s">
        <v>23</v>
      </c>
      <c r="E128" s="21" t="s">
        <v>22</v>
      </c>
      <c r="F128" s="21">
        <v>365</v>
      </c>
      <c r="G128" s="21">
        <v>4.4473750136986301E-4</v>
      </c>
      <c r="H128" s="21">
        <v>1.667654177</v>
      </c>
      <c r="I128" s="21">
        <v>3.6977766079999999</v>
      </c>
      <c r="J128" s="21">
        <v>0.120271597913105</v>
      </c>
      <c r="K128" s="21">
        <v>0.26668448860897298</v>
      </c>
      <c r="L128" s="21">
        <v>1.667654177</v>
      </c>
      <c r="M128" s="21" t="s">
        <v>314</v>
      </c>
      <c r="N128" s="21" t="e">
        <v>#N/A</v>
      </c>
      <c r="O128" s="21">
        <v>1667.6541769999999</v>
      </c>
      <c r="P128" s="21">
        <v>3697.7766080000001</v>
      </c>
      <c r="Q128" s="21">
        <v>1667.6541769999999</v>
      </c>
    </row>
    <row r="129" spans="1:17" x14ac:dyDescent="0.35">
      <c r="A129" s="21" t="s">
        <v>1177</v>
      </c>
      <c r="B129" s="21">
        <v>2023</v>
      </c>
      <c r="C129" s="21" t="s">
        <v>881</v>
      </c>
      <c r="D129" s="21" t="s">
        <v>23</v>
      </c>
      <c r="E129" s="21" t="s">
        <v>22</v>
      </c>
      <c r="F129" s="21">
        <v>365</v>
      </c>
      <c r="G129" s="21">
        <v>5.5109599999999998E-5</v>
      </c>
      <c r="H129" s="21">
        <v>1.667654177</v>
      </c>
      <c r="I129" s="21">
        <v>3.6977766079999999</v>
      </c>
      <c r="J129" s="21">
        <v>1.49034422146466E-2</v>
      </c>
      <c r="K129" s="21">
        <v>3.3046180000000001E-2</v>
      </c>
      <c r="L129" s="21">
        <v>1.667654177</v>
      </c>
      <c r="M129" s="21" t="s">
        <v>314</v>
      </c>
      <c r="N129" s="21" t="e">
        <v>#N/A</v>
      </c>
      <c r="O129" s="21">
        <v>1667.6541769999999</v>
      </c>
      <c r="P129" s="21">
        <v>3697.7766080000001</v>
      </c>
      <c r="Q129" s="21">
        <v>1667.6541769999999</v>
      </c>
    </row>
    <row r="130" spans="1:17" x14ac:dyDescent="0.35">
      <c r="A130" s="21" t="s">
        <v>1177</v>
      </c>
      <c r="B130" s="21">
        <v>2019</v>
      </c>
      <c r="C130" s="21" t="s">
        <v>882</v>
      </c>
      <c r="D130" s="21" t="s">
        <v>25</v>
      </c>
      <c r="E130" s="21" t="s">
        <v>24</v>
      </c>
      <c r="F130" s="21">
        <v>365</v>
      </c>
      <c r="G130" s="21">
        <v>5.5611112328767097E-5</v>
      </c>
      <c r="H130" s="21">
        <v>2.837218826</v>
      </c>
      <c r="I130" s="21">
        <v>2.837218826</v>
      </c>
      <c r="J130" s="21">
        <v>1.96005721586055E-2</v>
      </c>
      <c r="K130" s="21">
        <v>1.96005721586055E-2</v>
      </c>
      <c r="L130" s="21">
        <v>2.837218826</v>
      </c>
      <c r="M130" s="21" t="s">
        <v>314</v>
      </c>
      <c r="N130" s="21" t="e">
        <v>#N/A</v>
      </c>
      <c r="O130" s="21">
        <v>2837.2188259999998</v>
      </c>
      <c r="P130" s="21">
        <v>2837.2188259999998</v>
      </c>
      <c r="Q130" s="21">
        <v>2837.2188259999998</v>
      </c>
    </row>
    <row r="131" spans="1:17" x14ac:dyDescent="0.35">
      <c r="A131" s="21" t="s">
        <v>1177</v>
      </c>
      <c r="B131" s="21">
        <v>2019</v>
      </c>
      <c r="C131" s="21" t="s">
        <v>883</v>
      </c>
      <c r="D131" s="21" t="s">
        <v>28</v>
      </c>
      <c r="E131" s="21" t="s">
        <v>27</v>
      </c>
      <c r="F131" s="21">
        <v>365</v>
      </c>
      <c r="G131" s="21">
        <v>2.33345260273973E-5</v>
      </c>
      <c r="H131" s="21">
        <v>4.6411650999999998E-2</v>
      </c>
      <c r="I131" s="21">
        <v>4.6411650999999998E-2</v>
      </c>
      <c r="J131" s="21">
        <v>0.502773016884557</v>
      </c>
      <c r="K131" s="21">
        <v>0.502773016884557</v>
      </c>
      <c r="L131" s="21">
        <v>4.6411650999999998E-2</v>
      </c>
      <c r="M131" s="21" t="s">
        <v>314</v>
      </c>
      <c r="N131" s="21" t="s">
        <v>565</v>
      </c>
      <c r="O131" s="21">
        <v>46.411650999999999</v>
      </c>
      <c r="P131" s="21">
        <v>46.411650999999999</v>
      </c>
      <c r="Q131" s="21">
        <v>46.411650999999999</v>
      </c>
    </row>
    <row r="132" spans="1:17" x14ac:dyDescent="0.35">
      <c r="A132" s="21" t="s">
        <v>1176</v>
      </c>
      <c r="B132" s="21">
        <v>2021</v>
      </c>
      <c r="C132" s="21" t="s">
        <v>884</v>
      </c>
      <c r="D132" s="21" t="s">
        <v>31</v>
      </c>
      <c r="E132" s="21" t="s">
        <v>30</v>
      </c>
      <c r="F132" s="21">
        <v>365</v>
      </c>
      <c r="G132" s="21">
        <v>1.0043999999999999E-3</v>
      </c>
      <c r="H132" s="21">
        <v>14.14796988</v>
      </c>
      <c r="I132" s="21">
        <v>14.14796988</v>
      </c>
      <c r="J132" s="21">
        <v>7.0992521000000003E-2</v>
      </c>
      <c r="K132" s="21">
        <v>7.0992521000000003E-2</v>
      </c>
      <c r="L132" s="21">
        <v>14.14796988</v>
      </c>
      <c r="M132" s="21" t="s">
        <v>314</v>
      </c>
      <c r="N132" s="21" t="s">
        <v>565</v>
      </c>
      <c r="O132" s="21">
        <v>14147.969880000001</v>
      </c>
      <c r="P132" s="21">
        <v>14147.969880000001</v>
      </c>
      <c r="Q132" s="21">
        <v>14147.969880000001</v>
      </c>
    </row>
    <row r="133" spans="1:17" x14ac:dyDescent="0.35">
      <c r="A133" s="21" t="s">
        <v>1176</v>
      </c>
      <c r="B133" s="21">
        <v>2022</v>
      </c>
      <c r="C133" s="21" t="s">
        <v>884</v>
      </c>
      <c r="D133" s="21" t="s">
        <v>31</v>
      </c>
      <c r="E133" s="21" t="s">
        <v>30</v>
      </c>
      <c r="F133" s="21">
        <v>365</v>
      </c>
      <c r="G133" s="21">
        <v>6.24481446575342E-4</v>
      </c>
      <c r="H133" s="21">
        <v>14.14796988</v>
      </c>
      <c r="I133" s="21">
        <v>14.14796988</v>
      </c>
      <c r="J133" s="21">
        <v>4.4139297000000001E-2</v>
      </c>
      <c r="K133" s="21">
        <v>4.4139297000000001E-2</v>
      </c>
      <c r="L133" s="21">
        <v>14.14796988</v>
      </c>
      <c r="M133" s="21" t="s">
        <v>314</v>
      </c>
      <c r="N133" s="21" t="s">
        <v>565</v>
      </c>
      <c r="O133" s="21">
        <v>14147.969880000001</v>
      </c>
      <c r="P133" s="21">
        <v>14147.969880000001</v>
      </c>
      <c r="Q133" s="21">
        <v>14147.969880000001</v>
      </c>
    </row>
    <row r="134" spans="1:17" x14ac:dyDescent="0.35">
      <c r="A134" s="21" t="s">
        <v>1176</v>
      </c>
      <c r="B134" s="21">
        <v>2021</v>
      </c>
      <c r="C134" s="21" t="s">
        <v>885</v>
      </c>
      <c r="D134" s="21" t="s">
        <v>33</v>
      </c>
      <c r="E134" s="21" t="s">
        <v>32</v>
      </c>
      <c r="F134" s="21">
        <v>365</v>
      </c>
      <c r="G134" s="21">
        <v>2.8391855342465802E-4</v>
      </c>
      <c r="H134" s="21">
        <v>7.9442127139999998</v>
      </c>
      <c r="I134" s="21">
        <v>7.9442127139999998</v>
      </c>
      <c r="J134" s="21">
        <v>3.5739041999999999E-2</v>
      </c>
      <c r="K134" s="21">
        <v>3.5739041999999999E-2</v>
      </c>
      <c r="L134" s="21">
        <v>7.9442127139999998</v>
      </c>
      <c r="M134" s="21" t="s">
        <v>314</v>
      </c>
      <c r="N134" s="21" t="e">
        <v>#N/A</v>
      </c>
      <c r="O134" s="21">
        <v>7944.2127140000002</v>
      </c>
      <c r="P134" s="21">
        <v>7944.2127140000002</v>
      </c>
      <c r="Q134" s="21">
        <v>7944.2127140000002</v>
      </c>
    </row>
    <row r="135" spans="1:17" x14ac:dyDescent="0.35">
      <c r="A135" s="21" t="s">
        <v>1176</v>
      </c>
      <c r="B135" s="21">
        <v>2020</v>
      </c>
      <c r="C135" s="21" t="s">
        <v>886</v>
      </c>
      <c r="D135" s="21" t="s">
        <v>824</v>
      </c>
      <c r="E135" s="21" t="s">
        <v>825</v>
      </c>
      <c r="F135" s="21">
        <v>365</v>
      </c>
      <c r="G135" s="21">
        <v>3.0147260273972599E-6</v>
      </c>
      <c r="H135" s="21">
        <v>16101.591689999999</v>
      </c>
      <c r="I135" s="21">
        <v>28442.803919999998</v>
      </c>
      <c r="J135" s="21">
        <v>1.05992574989325E-7</v>
      </c>
      <c r="K135" s="21">
        <v>1.87231553590418E-7</v>
      </c>
      <c r="L135" s="21">
        <v>12065.452139999999</v>
      </c>
      <c r="M135" s="21" t="s">
        <v>314</v>
      </c>
      <c r="N135" s="21" t="e">
        <v>#N/A</v>
      </c>
      <c r="O135" s="21">
        <v>16101591.689999999</v>
      </c>
      <c r="P135" s="21">
        <v>28442803.920000002</v>
      </c>
      <c r="Q135" s="21">
        <v>12065452.140000001</v>
      </c>
    </row>
    <row r="136" spans="1:17" x14ac:dyDescent="0.35">
      <c r="A136" s="21" t="s">
        <v>1176</v>
      </c>
      <c r="B136" s="21">
        <v>2021</v>
      </c>
      <c r="C136" s="21" t="s">
        <v>886</v>
      </c>
      <c r="D136" s="21" t="s">
        <v>824</v>
      </c>
      <c r="E136" s="21" t="s">
        <v>825</v>
      </c>
      <c r="F136" s="21">
        <v>365</v>
      </c>
      <c r="G136" s="21">
        <v>2.0640164383561602E-6</v>
      </c>
      <c r="H136" s="21">
        <v>16101.591689999999</v>
      </c>
      <c r="I136" s="21">
        <v>28442.803919999998</v>
      </c>
      <c r="J136" s="21">
        <v>7.2567263205187E-8</v>
      </c>
      <c r="K136" s="21">
        <v>1.2818710585227599E-7</v>
      </c>
      <c r="L136" s="21">
        <v>12065.452139999999</v>
      </c>
      <c r="M136" s="21" t="s">
        <v>314</v>
      </c>
      <c r="N136" s="21" t="e">
        <v>#N/A</v>
      </c>
      <c r="O136" s="21">
        <v>16101591.689999999</v>
      </c>
      <c r="P136" s="21">
        <v>28442803.920000002</v>
      </c>
      <c r="Q136" s="21">
        <v>12065452.140000001</v>
      </c>
    </row>
    <row r="137" spans="1:17" x14ac:dyDescent="0.35">
      <c r="A137" s="21" t="s">
        <v>1176</v>
      </c>
      <c r="B137" s="21">
        <v>2019</v>
      </c>
      <c r="C137" s="21" t="s">
        <v>887</v>
      </c>
      <c r="D137" s="21" t="s">
        <v>299</v>
      </c>
      <c r="E137" s="21" t="s">
        <v>298</v>
      </c>
      <c r="F137" s="21">
        <v>365</v>
      </c>
      <c r="G137" s="21">
        <v>2.7553970410958899E-4</v>
      </c>
      <c r="H137" s="21">
        <v>1.2744213680000001</v>
      </c>
      <c r="I137" s="21">
        <v>1.2744213680000001</v>
      </c>
      <c r="J137" s="21">
        <v>0.216207693188219</v>
      </c>
      <c r="K137" s="21">
        <v>0.216207693188219</v>
      </c>
      <c r="L137" s="21">
        <v>1.2744213680000001</v>
      </c>
      <c r="M137" s="21" t="s">
        <v>314</v>
      </c>
      <c r="N137" s="21" t="s">
        <v>565</v>
      </c>
      <c r="O137" s="21">
        <v>1274.421368</v>
      </c>
      <c r="P137" s="21">
        <v>1274.421368</v>
      </c>
      <c r="Q137" s="21">
        <v>1274.421368</v>
      </c>
    </row>
    <row r="138" spans="1:17" x14ac:dyDescent="0.35">
      <c r="A138" s="21" t="s">
        <v>1176</v>
      </c>
      <c r="B138" s="21">
        <v>2021</v>
      </c>
      <c r="C138" s="21" t="s">
        <v>888</v>
      </c>
      <c r="D138" s="21" t="s">
        <v>37</v>
      </c>
      <c r="E138" s="21" t="s">
        <v>36</v>
      </c>
      <c r="F138" s="21">
        <v>365</v>
      </c>
      <c r="G138" s="21">
        <v>4.16412219178082E-4</v>
      </c>
      <c r="H138" s="21">
        <v>2.0831491120000001</v>
      </c>
      <c r="I138" s="21">
        <v>2.0831491120000001</v>
      </c>
      <c r="J138" s="21">
        <v>0.19989554121658201</v>
      </c>
      <c r="K138" s="21">
        <v>0.19989554121658201</v>
      </c>
      <c r="L138" s="21">
        <v>2.0831491120000001</v>
      </c>
      <c r="M138" s="21" t="s">
        <v>314</v>
      </c>
      <c r="N138" s="21" t="e">
        <v>#N/A</v>
      </c>
      <c r="O138" s="21">
        <v>2083.1491120000001</v>
      </c>
      <c r="P138" s="21">
        <v>2083.1491120000001</v>
      </c>
      <c r="Q138" s="21">
        <v>2083.1491120000001</v>
      </c>
    </row>
    <row r="139" spans="1:17" x14ac:dyDescent="0.35">
      <c r="A139" s="21" t="s">
        <v>1176</v>
      </c>
      <c r="B139" s="21">
        <v>2020</v>
      </c>
      <c r="C139" s="21" t="s">
        <v>889</v>
      </c>
      <c r="D139" s="21" t="s">
        <v>39</v>
      </c>
      <c r="E139" s="21" t="s">
        <v>38</v>
      </c>
      <c r="F139" s="21">
        <v>365</v>
      </c>
      <c r="G139" s="21">
        <v>3.1578306849315103E-5</v>
      </c>
      <c r="H139" s="21">
        <v>1.4971296549999999</v>
      </c>
      <c r="I139" s="21">
        <v>1.4971296549999999</v>
      </c>
      <c r="J139" s="21">
        <v>2.10925665281241E-2</v>
      </c>
      <c r="K139" s="21">
        <v>2.10925665281241E-2</v>
      </c>
      <c r="L139" s="21">
        <v>1.4971296549999999</v>
      </c>
      <c r="M139" s="21" t="s">
        <v>314</v>
      </c>
      <c r="N139" s="21" t="s">
        <v>565</v>
      </c>
      <c r="O139" s="21">
        <v>1497.129655</v>
      </c>
      <c r="P139" s="21">
        <v>1497.129655</v>
      </c>
      <c r="Q139" s="21">
        <v>1497.129655</v>
      </c>
    </row>
    <row r="140" spans="1:17" x14ac:dyDescent="0.35">
      <c r="A140" s="21" t="s">
        <v>1176</v>
      </c>
      <c r="B140" s="21">
        <v>2023</v>
      </c>
      <c r="C140" s="21" t="s">
        <v>889</v>
      </c>
      <c r="D140" s="21" t="s">
        <v>39</v>
      </c>
      <c r="E140" s="21" t="s">
        <v>38</v>
      </c>
      <c r="F140" s="21">
        <v>365</v>
      </c>
      <c r="G140" s="21">
        <v>1.8833454794520499E-4</v>
      </c>
      <c r="H140" s="21">
        <v>1.4971296549999999</v>
      </c>
      <c r="I140" s="21">
        <v>1.4971296549999999</v>
      </c>
      <c r="J140" s="21">
        <v>0.12579708598799</v>
      </c>
      <c r="K140" s="21">
        <v>0.12579708598799</v>
      </c>
      <c r="L140" s="21">
        <v>1.4971296549999999</v>
      </c>
      <c r="M140" s="21" t="s">
        <v>314</v>
      </c>
      <c r="N140" s="21" t="s">
        <v>565</v>
      </c>
      <c r="O140" s="21">
        <v>1497.129655</v>
      </c>
      <c r="P140" s="21">
        <v>1497.129655</v>
      </c>
      <c r="Q140" s="21">
        <v>1497.129655</v>
      </c>
    </row>
    <row r="141" spans="1:17" x14ac:dyDescent="0.35">
      <c r="A141" s="21" t="s">
        <v>1176</v>
      </c>
      <c r="B141" s="21">
        <v>2022</v>
      </c>
      <c r="C141" s="21" t="s">
        <v>890</v>
      </c>
      <c r="D141" s="21" t="s">
        <v>41</v>
      </c>
      <c r="E141" s="21" t="s">
        <v>40</v>
      </c>
      <c r="F141" s="21">
        <v>365</v>
      </c>
      <c r="G141" s="21">
        <v>7.4237158082191804E-4</v>
      </c>
      <c r="H141" s="21">
        <v>4954.0391200000004</v>
      </c>
      <c r="I141" s="21">
        <v>8930.0771810000006</v>
      </c>
      <c r="J141" s="21">
        <v>8.3131597384333706E-5</v>
      </c>
      <c r="K141" s="21">
        <v>1.49851780100985E-4</v>
      </c>
      <c r="L141" s="21">
        <v>3561.352922</v>
      </c>
      <c r="M141" s="21" t="s">
        <v>314</v>
      </c>
      <c r="N141" s="21" t="e">
        <v>#N/A</v>
      </c>
      <c r="O141" s="21">
        <v>4954039.12</v>
      </c>
      <c r="P141" s="21">
        <v>8930077.1809999999</v>
      </c>
      <c r="Q141" s="21">
        <v>3561352.9219999998</v>
      </c>
    </row>
    <row r="142" spans="1:17" x14ac:dyDescent="0.35">
      <c r="A142" s="21" t="s">
        <v>1177</v>
      </c>
      <c r="B142" s="21">
        <v>2021</v>
      </c>
      <c r="C142" s="21" t="s">
        <v>891</v>
      </c>
      <c r="D142" s="21" t="s">
        <v>43</v>
      </c>
      <c r="E142" s="21" t="s">
        <v>42</v>
      </c>
      <c r="F142" s="21">
        <v>365</v>
      </c>
      <c r="G142" s="21">
        <v>7.1696947945205499E-5</v>
      </c>
      <c r="H142" s="21">
        <v>1.127139364</v>
      </c>
      <c r="I142" s="21">
        <v>5.5873398490000001</v>
      </c>
      <c r="J142" s="21">
        <v>1.2832036E-2</v>
      </c>
      <c r="K142" s="21">
        <v>6.3609657E-2</v>
      </c>
      <c r="L142" s="21">
        <v>1.0976884389999999</v>
      </c>
      <c r="M142" s="21" t="s">
        <v>314</v>
      </c>
      <c r="N142" s="21" t="e">
        <v>#N/A</v>
      </c>
      <c r="O142" s="21">
        <v>1127.1393639999999</v>
      </c>
      <c r="P142" s="21">
        <v>5587.339849</v>
      </c>
      <c r="Q142" s="21">
        <v>1097.688439</v>
      </c>
    </row>
    <row r="143" spans="1:17" x14ac:dyDescent="0.35">
      <c r="A143" s="21" t="s">
        <v>1175</v>
      </c>
      <c r="B143" s="21">
        <v>2022</v>
      </c>
      <c r="C143" s="21" t="s">
        <v>892</v>
      </c>
      <c r="D143" s="21" t="s">
        <v>45</v>
      </c>
      <c r="E143" s="21" t="s">
        <v>44</v>
      </c>
      <c r="F143" s="21">
        <v>365</v>
      </c>
      <c r="G143" s="21">
        <v>1.96775410958904E-4</v>
      </c>
      <c r="H143" s="21">
        <v>17526.823960000002</v>
      </c>
      <c r="I143" s="21">
        <v>32649.513900000002</v>
      </c>
      <c r="J143" s="21">
        <v>6.0269017040068102E-6</v>
      </c>
      <c r="K143" s="21">
        <v>1.12271003239371E-5</v>
      </c>
      <c r="L143" s="21">
        <v>13172.69353</v>
      </c>
      <c r="M143" s="21" t="s">
        <v>314</v>
      </c>
      <c r="N143" s="21" t="e">
        <v>#N/A</v>
      </c>
      <c r="O143" s="21">
        <v>17526823.960000001</v>
      </c>
      <c r="P143" s="21">
        <v>32649513.899999999</v>
      </c>
      <c r="Q143" s="21">
        <v>13172693.529999999</v>
      </c>
    </row>
    <row r="144" spans="1:17" x14ac:dyDescent="0.35">
      <c r="A144" s="21" t="s">
        <v>1175</v>
      </c>
      <c r="B144" s="21">
        <v>2023</v>
      </c>
      <c r="C144" s="21" t="s">
        <v>892</v>
      </c>
      <c r="D144" s="21" t="s">
        <v>45</v>
      </c>
      <c r="E144" s="21" t="s">
        <v>44</v>
      </c>
      <c r="F144" s="21">
        <v>365</v>
      </c>
      <c r="G144" s="21">
        <v>4.59177534246575E-4</v>
      </c>
      <c r="H144" s="21">
        <v>17526.823960000002</v>
      </c>
      <c r="I144" s="21">
        <v>32649.513900000002</v>
      </c>
      <c r="J144" s="21">
        <v>1.4063839837032801E-5</v>
      </c>
      <c r="K144" s="21">
        <v>2.6198559151077099E-5</v>
      </c>
      <c r="L144" s="21">
        <v>13172.69353</v>
      </c>
      <c r="M144" s="21" t="s">
        <v>314</v>
      </c>
      <c r="N144" s="21" t="e">
        <v>#N/A</v>
      </c>
      <c r="O144" s="21">
        <v>17526823.960000001</v>
      </c>
      <c r="P144" s="21">
        <v>32649513.899999999</v>
      </c>
      <c r="Q144" s="21">
        <v>13172693.529999999</v>
      </c>
    </row>
    <row r="145" spans="1:17" x14ac:dyDescent="0.35">
      <c r="A145" s="21" t="s">
        <v>1176</v>
      </c>
      <c r="B145" s="21">
        <v>2021</v>
      </c>
      <c r="C145" s="21" t="s">
        <v>893</v>
      </c>
      <c r="D145" s="21" t="s">
        <v>170</v>
      </c>
      <c r="E145" s="21" t="s">
        <v>169</v>
      </c>
      <c r="F145" s="21">
        <v>365</v>
      </c>
      <c r="G145" s="21">
        <v>9.2164750136986299E-4</v>
      </c>
      <c r="H145" s="21">
        <v>0.64310293399999996</v>
      </c>
      <c r="I145" s="21">
        <v>0.64310293399999996</v>
      </c>
      <c r="J145" s="21">
        <v>1.4331259470973901</v>
      </c>
      <c r="K145" s="21">
        <v>1.4331259470973901</v>
      </c>
      <c r="L145" s="21">
        <v>0.64310293399999996</v>
      </c>
      <c r="M145" s="21" t="s">
        <v>314</v>
      </c>
      <c r="N145" s="21" t="e">
        <v>#N/A</v>
      </c>
      <c r="O145" s="21">
        <v>643.102934</v>
      </c>
      <c r="P145" s="21">
        <v>643.102934</v>
      </c>
      <c r="Q145" s="21">
        <v>643.102934</v>
      </c>
    </row>
    <row r="146" spans="1:17" x14ac:dyDescent="0.35">
      <c r="A146" s="21" t="s">
        <v>1175</v>
      </c>
      <c r="B146" s="21">
        <v>2021</v>
      </c>
      <c r="C146" s="21" t="s">
        <v>894</v>
      </c>
      <c r="D146" s="21" t="s">
        <v>185</v>
      </c>
      <c r="E146" s="21" t="s">
        <v>184</v>
      </c>
      <c r="F146" s="21">
        <v>365</v>
      </c>
      <c r="G146" s="21">
        <v>9.0461501369862998E-5</v>
      </c>
      <c r="H146" s="21">
        <v>1.135623</v>
      </c>
      <c r="I146" s="21">
        <v>1.135623</v>
      </c>
      <c r="J146" s="21">
        <v>7.9658039E-2</v>
      </c>
      <c r="K146" s="21">
        <v>7.9658039E-2</v>
      </c>
      <c r="L146" s="21">
        <v>1.135623</v>
      </c>
      <c r="M146" s="21" t="s">
        <v>314</v>
      </c>
      <c r="N146" s="21" t="s">
        <v>565</v>
      </c>
      <c r="O146" s="21">
        <v>1135.623</v>
      </c>
      <c r="P146" s="21">
        <v>1135.623</v>
      </c>
      <c r="Q146" s="21">
        <v>1135.623</v>
      </c>
    </row>
    <row r="147" spans="1:17" x14ac:dyDescent="0.35">
      <c r="A147" s="21" t="s">
        <v>1177</v>
      </c>
      <c r="B147" s="21">
        <v>2019</v>
      </c>
      <c r="C147" s="21" t="s">
        <v>895</v>
      </c>
      <c r="D147" s="21" t="s">
        <v>714</v>
      </c>
      <c r="E147" s="21" t="s">
        <v>715</v>
      </c>
      <c r="F147" s="21">
        <v>365</v>
      </c>
      <c r="G147" s="21">
        <v>5.2501734246575301E-5</v>
      </c>
      <c r="H147" s="21">
        <v>2.7993892420000002</v>
      </c>
      <c r="I147" s="21">
        <v>2.7993892420000002</v>
      </c>
      <c r="J147" s="21">
        <v>1.8754710298545699E-2</v>
      </c>
      <c r="K147" s="21">
        <v>1.8754710298545699E-2</v>
      </c>
      <c r="L147" s="21">
        <v>2.7993892420000002</v>
      </c>
      <c r="M147" s="21" t="s">
        <v>314</v>
      </c>
      <c r="N147" s="21" t="e">
        <v>#N/A</v>
      </c>
      <c r="O147" s="21">
        <v>2799.3892420000002</v>
      </c>
      <c r="P147" s="21">
        <v>2799.3892420000002</v>
      </c>
      <c r="Q147" s="21">
        <v>2799.3892420000002</v>
      </c>
    </row>
    <row r="148" spans="1:17" x14ac:dyDescent="0.35">
      <c r="A148" s="21" t="s">
        <v>1176</v>
      </c>
      <c r="B148" s="21">
        <v>2019</v>
      </c>
      <c r="C148" s="21" t="s">
        <v>896</v>
      </c>
      <c r="D148" s="21" t="s">
        <v>533</v>
      </c>
      <c r="E148" s="21" t="s">
        <v>46</v>
      </c>
      <c r="F148" s="21">
        <v>365</v>
      </c>
      <c r="G148" s="21">
        <v>1.3436749999999999E-3</v>
      </c>
      <c r="H148" s="21">
        <v>18.169968000000001</v>
      </c>
      <c r="I148" s="21">
        <v>18.169968000000001</v>
      </c>
      <c r="J148" s="21">
        <v>7.3950322999999998E-2</v>
      </c>
      <c r="K148" s="21">
        <v>7.3950322999999998E-2</v>
      </c>
      <c r="L148" s="21">
        <v>18.169968000000001</v>
      </c>
      <c r="M148" s="21" t="s">
        <v>314</v>
      </c>
      <c r="N148" s="21" t="s">
        <v>565</v>
      </c>
      <c r="O148" s="21">
        <v>18169.968000000001</v>
      </c>
      <c r="P148" s="21">
        <v>18169.968000000001</v>
      </c>
      <c r="Q148" s="21">
        <v>18169.968000000001</v>
      </c>
    </row>
    <row r="149" spans="1:17" x14ac:dyDescent="0.35">
      <c r="A149" s="21" t="s">
        <v>1175</v>
      </c>
      <c r="B149" s="21">
        <v>2023</v>
      </c>
      <c r="C149" s="21" t="s">
        <v>897</v>
      </c>
      <c r="D149" s="21" t="s">
        <v>48</v>
      </c>
      <c r="E149" s="21" t="s">
        <v>47</v>
      </c>
      <c r="F149" s="21">
        <v>365</v>
      </c>
      <c r="G149" s="21">
        <v>2.1763750684931498E-5</v>
      </c>
      <c r="H149" s="21">
        <v>8.4225373000000006E-2</v>
      </c>
      <c r="I149" s="21">
        <v>8.4225373000000006E-2</v>
      </c>
      <c r="J149" s="21">
        <v>0.25839898404642297</v>
      </c>
      <c r="K149" s="21">
        <v>0.25839898404642297</v>
      </c>
      <c r="L149" s="21">
        <v>8.4225373000000006E-2</v>
      </c>
      <c r="M149" s="21" t="s">
        <v>314</v>
      </c>
      <c r="N149" s="21" t="s">
        <v>565</v>
      </c>
      <c r="O149" s="21">
        <v>84.225373000000005</v>
      </c>
      <c r="P149" s="21">
        <v>84.225373000000005</v>
      </c>
      <c r="Q149" s="21">
        <v>84.225373000000005</v>
      </c>
    </row>
    <row r="150" spans="1:17" x14ac:dyDescent="0.35">
      <c r="A150" s="21" t="s">
        <v>1176</v>
      </c>
      <c r="B150" s="21">
        <v>2019</v>
      </c>
      <c r="C150" s="21" t="s">
        <v>898</v>
      </c>
      <c r="D150" s="21" t="s">
        <v>50</v>
      </c>
      <c r="E150" s="21" t="s">
        <v>49</v>
      </c>
      <c r="F150" s="21">
        <v>365</v>
      </c>
      <c r="G150" s="21">
        <v>1.1355E-4</v>
      </c>
      <c r="H150" s="21">
        <v>0.37854100000000002</v>
      </c>
      <c r="I150" s="21">
        <v>0.37854100000000002</v>
      </c>
      <c r="J150" s="21">
        <v>0.29996750682224599</v>
      </c>
      <c r="K150" s="21">
        <v>0.29996750682224599</v>
      </c>
      <c r="L150" s="21">
        <v>0.37854100000000002</v>
      </c>
      <c r="M150" s="21" t="s">
        <v>314</v>
      </c>
      <c r="N150" s="21" t="s">
        <v>565</v>
      </c>
      <c r="O150" s="21">
        <v>378.541</v>
      </c>
      <c r="P150" s="21">
        <v>378.541</v>
      </c>
      <c r="Q150" s="21">
        <v>378.541</v>
      </c>
    </row>
    <row r="151" spans="1:17" x14ac:dyDescent="0.35">
      <c r="A151" s="21" t="s">
        <v>1176</v>
      </c>
      <c r="B151" s="21">
        <v>2019</v>
      </c>
      <c r="C151" s="21" t="s">
        <v>899</v>
      </c>
      <c r="D151" s="21" t="s">
        <v>52</v>
      </c>
      <c r="E151" s="21" t="s">
        <v>51</v>
      </c>
      <c r="F151" s="21">
        <v>365</v>
      </c>
      <c r="G151" s="21">
        <v>1.14685501369863E-4</v>
      </c>
      <c r="H151" s="21">
        <v>11.72717115</v>
      </c>
      <c r="I151" s="21">
        <v>11.72717115</v>
      </c>
      <c r="J151" s="21">
        <v>9.7794690000000007E-3</v>
      </c>
      <c r="K151" s="21">
        <v>9.7794690000000007E-3</v>
      </c>
      <c r="L151" s="21">
        <v>11.72717115</v>
      </c>
      <c r="M151" s="21" t="s">
        <v>314</v>
      </c>
      <c r="N151" s="21" t="e">
        <v>#N/A</v>
      </c>
      <c r="O151" s="21">
        <v>11727.17115</v>
      </c>
      <c r="P151" s="21">
        <v>11727.17115</v>
      </c>
      <c r="Q151" s="21">
        <v>11727.17115</v>
      </c>
    </row>
    <row r="152" spans="1:17" x14ac:dyDescent="0.35">
      <c r="A152" s="21" t="s">
        <v>1176</v>
      </c>
      <c r="B152" s="21">
        <v>2023</v>
      </c>
      <c r="C152" s="21" t="s">
        <v>900</v>
      </c>
      <c r="D152" s="21" t="s">
        <v>54</v>
      </c>
      <c r="E152" s="21" t="s">
        <v>53</v>
      </c>
      <c r="F152" s="21">
        <v>365</v>
      </c>
      <c r="G152" s="21">
        <v>5.6775013698630102E-6</v>
      </c>
      <c r="H152" s="21">
        <v>7.5708200000000003E-2</v>
      </c>
      <c r="I152" s="21">
        <v>7.5708200000000003E-2</v>
      </c>
      <c r="J152" s="21">
        <v>7.4991895000000003E-2</v>
      </c>
      <c r="K152" s="21">
        <v>7.4991895000000003E-2</v>
      </c>
      <c r="L152" s="21">
        <v>7.5708200000000003E-2</v>
      </c>
      <c r="M152" s="21" t="s">
        <v>314</v>
      </c>
      <c r="N152" s="21" t="s">
        <v>565</v>
      </c>
      <c r="O152" s="21">
        <v>75.708200000000005</v>
      </c>
      <c r="P152" s="21">
        <v>75.708200000000005</v>
      </c>
      <c r="Q152" s="21">
        <v>75.708200000000005</v>
      </c>
    </row>
    <row r="153" spans="1:17" x14ac:dyDescent="0.35">
      <c r="A153" s="21" t="s">
        <v>1176</v>
      </c>
      <c r="B153" s="21">
        <v>2019</v>
      </c>
      <c r="C153" s="21" t="s">
        <v>901</v>
      </c>
      <c r="D153" s="21" t="s">
        <v>56</v>
      </c>
      <c r="E153" s="21" t="s">
        <v>55</v>
      </c>
      <c r="F153" s="21">
        <v>365</v>
      </c>
      <c r="G153" s="21">
        <v>1.1355000000000001E-5</v>
      </c>
      <c r="H153" s="21">
        <v>2.3848083</v>
      </c>
      <c r="I153" s="21">
        <v>2.3848083</v>
      </c>
      <c r="J153" s="21">
        <v>4.7613890000000004E-3</v>
      </c>
      <c r="K153" s="21">
        <v>4.7613890000000004E-3</v>
      </c>
      <c r="L153" s="21">
        <v>2.3848083</v>
      </c>
      <c r="M153" s="21" t="s">
        <v>314</v>
      </c>
      <c r="N153" s="21" t="s">
        <v>565</v>
      </c>
      <c r="O153" s="21">
        <v>2384.8083000000001</v>
      </c>
      <c r="P153" s="21">
        <v>2384.8083000000001</v>
      </c>
      <c r="Q153" s="21">
        <v>2384.8083000000001</v>
      </c>
    </row>
    <row r="154" spans="1:17" x14ac:dyDescent="0.35">
      <c r="A154" s="21" t="s">
        <v>1176</v>
      </c>
      <c r="B154" s="21">
        <v>2021</v>
      </c>
      <c r="C154" s="21" t="s">
        <v>901</v>
      </c>
      <c r="D154" s="21" t="s">
        <v>56</v>
      </c>
      <c r="E154" s="21" t="s">
        <v>55</v>
      </c>
      <c r="F154" s="21">
        <v>365</v>
      </c>
      <c r="G154" s="21">
        <v>1.0673701369863E-5</v>
      </c>
      <c r="H154" s="21">
        <v>2.3848083</v>
      </c>
      <c r="I154" s="21">
        <v>2.3848083</v>
      </c>
      <c r="J154" s="21">
        <v>4.4757060000000003E-3</v>
      </c>
      <c r="K154" s="21">
        <v>4.4757060000000003E-3</v>
      </c>
      <c r="L154" s="21">
        <v>2.3848083</v>
      </c>
      <c r="M154" s="21" t="s">
        <v>314</v>
      </c>
      <c r="N154" s="21" t="s">
        <v>565</v>
      </c>
      <c r="O154" s="21">
        <v>2384.8083000000001</v>
      </c>
      <c r="P154" s="21">
        <v>2384.8083000000001</v>
      </c>
      <c r="Q154" s="21">
        <v>2384.8083000000001</v>
      </c>
    </row>
    <row r="155" spans="1:17" x14ac:dyDescent="0.35">
      <c r="A155" s="21" t="s">
        <v>1176</v>
      </c>
      <c r="B155" s="21">
        <v>2022</v>
      </c>
      <c r="C155" s="21" t="s">
        <v>901</v>
      </c>
      <c r="D155" s="21" t="s">
        <v>56</v>
      </c>
      <c r="E155" s="21" t="s">
        <v>55</v>
      </c>
      <c r="F155" s="21">
        <v>365</v>
      </c>
      <c r="G155" s="21">
        <v>1.0295199999999999E-5</v>
      </c>
      <c r="H155" s="21">
        <v>2.3848083</v>
      </c>
      <c r="I155" s="21">
        <v>2.3848083</v>
      </c>
      <c r="J155" s="21">
        <v>4.3169929999999999E-3</v>
      </c>
      <c r="K155" s="21">
        <v>4.3169929999999999E-3</v>
      </c>
      <c r="L155" s="21">
        <v>2.3848083</v>
      </c>
      <c r="M155" s="21" t="s">
        <v>314</v>
      </c>
      <c r="N155" s="21" t="s">
        <v>565</v>
      </c>
      <c r="O155" s="21">
        <v>2384.8083000000001</v>
      </c>
      <c r="P155" s="21">
        <v>2384.8083000000001</v>
      </c>
      <c r="Q155" s="21">
        <v>2384.8083000000001</v>
      </c>
    </row>
    <row r="156" spans="1:17" x14ac:dyDescent="0.35">
      <c r="A156" s="21" t="s">
        <v>1176</v>
      </c>
      <c r="B156" s="21">
        <v>2023</v>
      </c>
      <c r="C156" s="21" t="s">
        <v>901</v>
      </c>
      <c r="D156" s="21" t="s">
        <v>56</v>
      </c>
      <c r="E156" s="21" t="s">
        <v>55</v>
      </c>
      <c r="F156" s="21">
        <v>365</v>
      </c>
      <c r="G156" s="21">
        <v>1.0446599999999999E-5</v>
      </c>
      <c r="H156" s="21">
        <v>2.3848083</v>
      </c>
      <c r="I156" s="21">
        <v>2.3848083</v>
      </c>
      <c r="J156" s="21">
        <v>4.3804780000000001E-3</v>
      </c>
      <c r="K156" s="21">
        <v>4.3804780000000001E-3</v>
      </c>
      <c r="L156" s="21">
        <v>2.3848083</v>
      </c>
      <c r="M156" s="21" t="s">
        <v>314</v>
      </c>
      <c r="N156" s="21" t="s">
        <v>565</v>
      </c>
      <c r="O156" s="21">
        <v>2384.8083000000001</v>
      </c>
      <c r="P156" s="21">
        <v>2384.8083000000001</v>
      </c>
      <c r="Q156" s="21">
        <v>2384.8083000000001</v>
      </c>
    </row>
    <row r="157" spans="1:17" x14ac:dyDescent="0.35">
      <c r="A157" s="21" t="s">
        <v>1176</v>
      </c>
      <c r="B157" s="21">
        <v>2019</v>
      </c>
      <c r="C157" s="21" t="s">
        <v>902</v>
      </c>
      <c r="D157" s="21" t="s">
        <v>58</v>
      </c>
      <c r="E157" s="21" t="s">
        <v>57</v>
      </c>
      <c r="F157" s="21">
        <v>365</v>
      </c>
      <c r="G157" s="21">
        <v>4.4594359999999998E-3</v>
      </c>
      <c r="H157" s="21">
        <v>24.605165</v>
      </c>
      <c r="I157" s="21">
        <v>24.605165</v>
      </c>
      <c r="J157" s="21">
        <v>0.18123985133102499</v>
      </c>
      <c r="K157" s="21">
        <v>0.18123985133102499</v>
      </c>
      <c r="L157" s="21">
        <v>24.605165</v>
      </c>
      <c r="M157" s="21" t="s">
        <v>314</v>
      </c>
      <c r="N157" s="21" t="s">
        <v>565</v>
      </c>
      <c r="O157" s="21">
        <v>24605.165000000001</v>
      </c>
      <c r="P157" s="21">
        <v>24605.165000000001</v>
      </c>
      <c r="Q157" s="21">
        <v>24605.165000000001</v>
      </c>
    </row>
    <row r="158" spans="1:17" x14ac:dyDescent="0.35">
      <c r="A158" s="21" t="s">
        <v>1176</v>
      </c>
      <c r="B158" s="21">
        <v>2020</v>
      </c>
      <c r="C158" s="21" t="s">
        <v>902</v>
      </c>
      <c r="D158" s="21" t="s">
        <v>58</v>
      </c>
      <c r="E158" s="21" t="s">
        <v>57</v>
      </c>
      <c r="F158" s="21">
        <v>365</v>
      </c>
      <c r="G158" s="21">
        <v>6.5415869999999997E-3</v>
      </c>
      <c r="H158" s="21">
        <v>24.605165</v>
      </c>
      <c r="I158" s="21">
        <v>24.605165</v>
      </c>
      <c r="J158" s="21">
        <v>0.265862349777441</v>
      </c>
      <c r="K158" s="21">
        <v>0.265862349777441</v>
      </c>
      <c r="L158" s="21">
        <v>24.605165</v>
      </c>
      <c r="M158" s="21" t="s">
        <v>314</v>
      </c>
      <c r="N158" s="21" t="s">
        <v>565</v>
      </c>
      <c r="O158" s="21">
        <v>24605.165000000001</v>
      </c>
      <c r="P158" s="21">
        <v>24605.165000000001</v>
      </c>
      <c r="Q158" s="21">
        <v>24605.165000000001</v>
      </c>
    </row>
    <row r="159" spans="1:17" x14ac:dyDescent="0.35">
      <c r="A159" s="21" t="s">
        <v>1176</v>
      </c>
      <c r="B159" s="21">
        <v>2021</v>
      </c>
      <c r="C159" s="21" t="s">
        <v>902</v>
      </c>
      <c r="D159" s="21" t="s">
        <v>58</v>
      </c>
      <c r="E159" s="21" t="s">
        <v>57</v>
      </c>
      <c r="F159" s="21">
        <v>365</v>
      </c>
      <c r="G159" s="21">
        <v>6.6034509999999998E-3</v>
      </c>
      <c r="H159" s="21">
        <v>24.605165</v>
      </c>
      <c r="I159" s="21">
        <v>24.605165</v>
      </c>
      <c r="J159" s="21">
        <v>0.26837661907654498</v>
      </c>
      <c r="K159" s="21">
        <v>0.26837661907654498</v>
      </c>
      <c r="L159" s="21">
        <v>24.605165</v>
      </c>
      <c r="M159" s="21" t="s">
        <v>314</v>
      </c>
      <c r="N159" s="21" t="s">
        <v>565</v>
      </c>
      <c r="O159" s="21">
        <v>24605.165000000001</v>
      </c>
      <c r="P159" s="21">
        <v>24605.165000000001</v>
      </c>
      <c r="Q159" s="21">
        <v>24605.165000000001</v>
      </c>
    </row>
    <row r="160" spans="1:17" x14ac:dyDescent="0.35">
      <c r="A160" s="21" t="s">
        <v>1176</v>
      </c>
      <c r="B160" s="21">
        <v>2022</v>
      </c>
      <c r="C160" s="21" t="s">
        <v>902</v>
      </c>
      <c r="D160" s="21" t="s">
        <v>58</v>
      </c>
      <c r="E160" s="21" t="s">
        <v>57</v>
      </c>
      <c r="F160" s="21">
        <v>365</v>
      </c>
      <c r="G160" s="21">
        <v>6.5669389999999999E-3</v>
      </c>
      <c r="H160" s="21">
        <v>24.605165</v>
      </c>
      <c r="I160" s="21">
        <v>24.605165</v>
      </c>
      <c r="J160" s="21">
        <v>0.26689269130482601</v>
      </c>
      <c r="K160" s="21">
        <v>0.26689269130482601</v>
      </c>
      <c r="L160" s="21">
        <v>24.605165</v>
      </c>
      <c r="M160" s="21" t="s">
        <v>314</v>
      </c>
      <c r="N160" s="21" t="s">
        <v>565</v>
      </c>
      <c r="O160" s="21">
        <v>24605.165000000001</v>
      </c>
      <c r="P160" s="21">
        <v>24605.165000000001</v>
      </c>
      <c r="Q160" s="21">
        <v>24605.165000000001</v>
      </c>
    </row>
    <row r="161" spans="1:17" x14ac:dyDescent="0.35">
      <c r="A161" s="21" t="s">
        <v>1176</v>
      </c>
      <c r="B161" s="21">
        <v>2023</v>
      </c>
      <c r="C161" s="21" t="s">
        <v>902</v>
      </c>
      <c r="D161" s="21" t="s">
        <v>58</v>
      </c>
      <c r="E161" s="21" t="s">
        <v>57</v>
      </c>
      <c r="F161" s="21">
        <v>365</v>
      </c>
      <c r="G161" s="21">
        <v>6.6679979999999996E-3</v>
      </c>
      <c r="H161" s="21">
        <v>24.605165</v>
      </c>
      <c r="I161" s="21">
        <v>24.605165</v>
      </c>
      <c r="J161" s="21">
        <v>0.27099993865025701</v>
      </c>
      <c r="K161" s="21">
        <v>0.27099993865025701</v>
      </c>
      <c r="L161" s="21">
        <v>24.605165</v>
      </c>
      <c r="M161" s="21" t="s">
        <v>314</v>
      </c>
      <c r="N161" s="21" t="s">
        <v>565</v>
      </c>
      <c r="O161" s="21">
        <v>24605.165000000001</v>
      </c>
      <c r="P161" s="21">
        <v>24605.165000000001</v>
      </c>
      <c r="Q161" s="21">
        <v>24605.165000000001</v>
      </c>
    </row>
    <row r="162" spans="1:17" x14ac:dyDescent="0.35">
      <c r="A162" s="21" t="s">
        <v>1176</v>
      </c>
      <c r="B162" s="21">
        <v>2020</v>
      </c>
      <c r="C162" s="21" t="s">
        <v>903</v>
      </c>
      <c r="D162" s="21" t="s">
        <v>60</v>
      </c>
      <c r="E162" s="21" t="s">
        <v>59</v>
      </c>
      <c r="F162" s="21">
        <v>365</v>
      </c>
      <c r="G162" s="21">
        <v>7.20910024657534E-4</v>
      </c>
      <c r="H162" s="21">
        <v>12.794280669999999</v>
      </c>
      <c r="I162" s="21">
        <v>12.794280669999999</v>
      </c>
      <c r="J162" s="21">
        <v>5.6346272000000003E-2</v>
      </c>
      <c r="K162" s="21">
        <v>5.6346272000000003E-2</v>
      </c>
      <c r="L162" s="21">
        <v>12.794280669999999</v>
      </c>
      <c r="M162" s="21" t="s">
        <v>314</v>
      </c>
      <c r="N162" s="21" t="e">
        <v>#N/A</v>
      </c>
      <c r="O162" s="21">
        <v>12794.28067</v>
      </c>
      <c r="P162" s="21">
        <v>12794.28067</v>
      </c>
      <c r="Q162" s="21">
        <v>12794.28067</v>
      </c>
    </row>
    <row r="163" spans="1:17" x14ac:dyDescent="0.35">
      <c r="A163" s="21" t="s">
        <v>1176</v>
      </c>
      <c r="B163" s="21">
        <v>2021</v>
      </c>
      <c r="C163" s="21" t="s">
        <v>903</v>
      </c>
      <c r="D163" s="21" t="s">
        <v>60</v>
      </c>
      <c r="E163" s="21" t="s">
        <v>59</v>
      </c>
      <c r="F163" s="21">
        <v>365</v>
      </c>
      <c r="G163" s="21">
        <v>6.7552787397260304E-4</v>
      </c>
      <c r="H163" s="21">
        <v>12.794280669999999</v>
      </c>
      <c r="I163" s="21">
        <v>12.794280669999999</v>
      </c>
      <c r="J163" s="21">
        <v>5.2799207000000001E-2</v>
      </c>
      <c r="K163" s="21">
        <v>5.2799207000000001E-2</v>
      </c>
      <c r="L163" s="21">
        <v>12.794280669999999</v>
      </c>
      <c r="M163" s="21" t="s">
        <v>314</v>
      </c>
      <c r="N163" s="21" t="e">
        <v>#N/A</v>
      </c>
      <c r="O163" s="21">
        <v>12794.28067</v>
      </c>
      <c r="P163" s="21">
        <v>12794.28067</v>
      </c>
      <c r="Q163" s="21">
        <v>12794.28067</v>
      </c>
    </row>
    <row r="164" spans="1:17" x14ac:dyDescent="0.35">
      <c r="A164" s="21" t="s">
        <v>1176</v>
      </c>
      <c r="B164" s="21">
        <v>2023</v>
      </c>
      <c r="C164" s="21" t="s">
        <v>903</v>
      </c>
      <c r="D164" s="21" t="s">
        <v>60</v>
      </c>
      <c r="E164" s="21" t="s">
        <v>59</v>
      </c>
      <c r="F164" s="21">
        <v>365</v>
      </c>
      <c r="G164" s="21">
        <v>3.2286049999999998E-3</v>
      </c>
      <c r="H164" s="21">
        <v>12.794280669999999</v>
      </c>
      <c r="I164" s="21">
        <v>12.794280669999999</v>
      </c>
      <c r="J164" s="21">
        <v>0.25234752021427997</v>
      </c>
      <c r="K164" s="21">
        <v>0.25234752021427997</v>
      </c>
      <c r="L164" s="21">
        <v>12.794280669999999</v>
      </c>
      <c r="M164" s="21" t="s">
        <v>314</v>
      </c>
      <c r="N164" s="21" t="e">
        <v>#N/A</v>
      </c>
      <c r="O164" s="21">
        <v>12794.28067</v>
      </c>
      <c r="P164" s="21">
        <v>12794.28067</v>
      </c>
      <c r="Q164" s="21">
        <v>12794.28067</v>
      </c>
    </row>
    <row r="165" spans="1:17" x14ac:dyDescent="0.35">
      <c r="A165" s="21" t="s">
        <v>1176</v>
      </c>
      <c r="B165" s="21">
        <v>2019</v>
      </c>
      <c r="C165" s="21" t="s">
        <v>904</v>
      </c>
      <c r="D165" s="21" t="s">
        <v>62</v>
      </c>
      <c r="E165" s="21" t="s">
        <v>61</v>
      </c>
      <c r="F165" s="21">
        <v>365</v>
      </c>
      <c r="G165" s="21">
        <v>2.3325062465753401E-4</v>
      </c>
      <c r="H165" s="21">
        <v>7.9442127139999998</v>
      </c>
      <c r="I165" s="21">
        <v>7.9442127139999998</v>
      </c>
      <c r="J165" s="21">
        <v>2.9361075E-2</v>
      </c>
      <c r="K165" s="21">
        <v>2.9361075E-2</v>
      </c>
      <c r="L165" s="21">
        <v>7.9442127139999998</v>
      </c>
      <c r="M165" s="21" t="s">
        <v>314</v>
      </c>
      <c r="N165" s="21" t="e">
        <v>#N/A</v>
      </c>
      <c r="O165" s="21">
        <v>7944.2127140000002</v>
      </c>
      <c r="P165" s="21">
        <v>7944.2127140000002</v>
      </c>
      <c r="Q165" s="21">
        <v>7944.2127140000002</v>
      </c>
    </row>
    <row r="166" spans="1:17" x14ac:dyDescent="0.35">
      <c r="A166" s="21" t="s">
        <v>1176</v>
      </c>
      <c r="B166" s="21">
        <v>2020</v>
      </c>
      <c r="C166" s="21" t="s">
        <v>904</v>
      </c>
      <c r="D166" s="21" t="s">
        <v>62</v>
      </c>
      <c r="E166" s="21" t="s">
        <v>61</v>
      </c>
      <c r="F166" s="21">
        <v>365</v>
      </c>
      <c r="G166" s="21">
        <v>2.24545126027397E-4</v>
      </c>
      <c r="H166" s="21">
        <v>7.9442127139999998</v>
      </c>
      <c r="I166" s="21">
        <v>7.9442127139999998</v>
      </c>
      <c r="J166" s="21">
        <v>2.8265245923196899E-2</v>
      </c>
      <c r="K166" s="21">
        <v>2.8265245923196899E-2</v>
      </c>
      <c r="L166" s="21">
        <v>7.9442127139999998</v>
      </c>
      <c r="M166" s="21" t="s">
        <v>314</v>
      </c>
      <c r="N166" s="21" t="e">
        <v>#N/A</v>
      </c>
      <c r="O166" s="21">
        <v>7944.2127140000002</v>
      </c>
      <c r="P166" s="21">
        <v>7944.2127140000002</v>
      </c>
      <c r="Q166" s="21">
        <v>7944.2127140000002</v>
      </c>
    </row>
    <row r="167" spans="1:17" x14ac:dyDescent="0.35">
      <c r="A167" s="21" t="s">
        <v>1176</v>
      </c>
      <c r="B167" s="21">
        <v>2021</v>
      </c>
      <c r="C167" s="21" t="s">
        <v>904</v>
      </c>
      <c r="D167" s="21" t="s">
        <v>62</v>
      </c>
      <c r="E167" s="21" t="s">
        <v>61</v>
      </c>
      <c r="F167" s="21">
        <v>365</v>
      </c>
      <c r="G167" s="21">
        <v>2.17353624657534E-4</v>
      </c>
      <c r="H167" s="21">
        <v>7.9442127139999998</v>
      </c>
      <c r="I167" s="21">
        <v>7.9442127139999998</v>
      </c>
      <c r="J167" s="21">
        <v>2.7359996000000001E-2</v>
      </c>
      <c r="K167" s="21">
        <v>2.7359996000000001E-2</v>
      </c>
      <c r="L167" s="21">
        <v>7.9442127139999998</v>
      </c>
      <c r="M167" s="21" t="s">
        <v>314</v>
      </c>
      <c r="N167" s="21" t="e">
        <v>#N/A</v>
      </c>
      <c r="O167" s="21">
        <v>7944.2127140000002</v>
      </c>
      <c r="P167" s="21">
        <v>7944.2127140000002</v>
      </c>
      <c r="Q167" s="21">
        <v>7944.2127140000002</v>
      </c>
    </row>
    <row r="168" spans="1:17" x14ac:dyDescent="0.35">
      <c r="A168" s="21" t="s">
        <v>1176</v>
      </c>
      <c r="B168" s="21">
        <v>2022</v>
      </c>
      <c r="C168" s="21" t="s">
        <v>904</v>
      </c>
      <c r="D168" s="21" t="s">
        <v>62</v>
      </c>
      <c r="E168" s="21" t="s">
        <v>61</v>
      </c>
      <c r="F168" s="21">
        <v>365</v>
      </c>
      <c r="G168" s="21">
        <v>2.0912124931506899E-4</v>
      </c>
      <c r="H168" s="21">
        <v>7.9442127139999998</v>
      </c>
      <c r="I168" s="21">
        <v>7.9442127139999998</v>
      </c>
      <c r="J168" s="21">
        <v>2.6323722000000001E-2</v>
      </c>
      <c r="K168" s="21">
        <v>2.6323722000000001E-2</v>
      </c>
      <c r="L168" s="21">
        <v>7.9442127139999998</v>
      </c>
      <c r="M168" s="21" t="s">
        <v>314</v>
      </c>
      <c r="N168" s="21" t="e">
        <v>#N/A</v>
      </c>
      <c r="O168" s="21">
        <v>7944.2127140000002</v>
      </c>
      <c r="P168" s="21">
        <v>7944.2127140000002</v>
      </c>
      <c r="Q168" s="21">
        <v>7944.2127140000002</v>
      </c>
    </row>
    <row r="169" spans="1:17" x14ac:dyDescent="0.35">
      <c r="A169" s="21" t="s">
        <v>1176</v>
      </c>
      <c r="B169" s="21">
        <v>2023</v>
      </c>
      <c r="C169" s="21" t="s">
        <v>904</v>
      </c>
      <c r="D169" s="21" t="s">
        <v>62</v>
      </c>
      <c r="E169" s="21" t="s">
        <v>61</v>
      </c>
      <c r="F169" s="21">
        <v>365</v>
      </c>
      <c r="G169" s="21">
        <v>5.0643300000000004E-4</v>
      </c>
      <c r="H169" s="21">
        <v>7.9442127139999998</v>
      </c>
      <c r="I169" s="21">
        <v>7.9442127139999998</v>
      </c>
      <c r="J169" s="21">
        <v>6.3748671000000007E-2</v>
      </c>
      <c r="K169" s="21">
        <v>6.3748671000000007E-2</v>
      </c>
      <c r="L169" s="21">
        <v>7.9442127139999998</v>
      </c>
      <c r="M169" s="21" t="s">
        <v>314</v>
      </c>
      <c r="N169" s="21" t="e">
        <v>#N/A</v>
      </c>
      <c r="O169" s="21">
        <v>7944.2127140000002</v>
      </c>
      <c r="P169" s="21">
        <v>7944.2127140000002</v>
      </c>
      <c r="Q169" s="21">
        <v>7944.2127140000002</v>
      </c>
    </row>
    <row r="170" spans="1:17" x14ac:dyDescent="0.35">
      <c r="A170" s="21" t="s">
        <v>1176</v>
      </c>
      <c r="B170" s="21">
        <v>2020</v>
      </c>
      <c r="C170" s="21" t="s">
        <v>905</v>
      </c>
      <c r="D170" s="21" t="s">
        <v>34</v>
      </c>
      <c r="E170" s="21" t="s">
        <v>300</v>
      </c>
      <c r="F170" s="21">
        <v>365</v>
      </c>
      <c r="G170" s="21">
        <v>1.4429664383561601E-4</v>
      </c>
      <c r="H170" s="21">
        <v>2.4465763200000001</v>
      </c>
      <c r="I170" s="21">
        <v>6.5279685510295504</v>
      </c>
      <c r="J170" s="21">
        <v>2.2104371782376099E-2</v>
      </c>
      <c r="K170" s="21">
        <v>5.89790077897984E-2</v>
      </c>
      <c r="L170" s="21">
        <v>1.34533067997421</v>
      </c>
      <c r="M170" s="21" t="s">
        <v>314</v>
      </c>
      <c r="N170" s="21" t="s">
        <v>579</v>
      </c>
      <c r="O170" s="21">
        <v>2446.5763200000001</v>
      </c>
      <c r="P170" s="21">
        <v>6527.9685510295503</v>
      </c>
      <c r="Q170" s="21">
        <v>1345.3306799742099</v>
      </c>
    </row>
    <row r="171" spans="1:17" x14ac:dyDescent="0.35">
      <c r="A171" s="21" t="s">
        <v>1176</v>
      </c>
      <c r="B171" s="21">
        <v>2021</v>
      </c>
      <c r="C171" s="21" t="s">
        <v>905</v>
      </c>
      <c r="D171" s="21" t="s">
        <v>34</v>
      </c>
      <c r="E171" s="21" t="s">
        <v>300</v>
      </c>
      <c r="F171" s="21">
        <v>365</v>
      </c>
      <c r="G171" s="21">
        <v>3.4983666301369903E-4</v>
      </c>
      <c r="H171" s="21">
        <v>2.4465763200000001</v>
      </c>
      <c r="I171" s="21">
        <v>6.5279685510295504</v>
      </c>
      <c r="J171" s="21">
        <v>5.3590433268635197E-2</v>
      </c>
      <c r="K171" s="21">
        <v>0.142990292252031</v>
      </c>
      <c r="L171" s="21">
        <v>1.34533067997421</v>
      </c>
      <c r="M171" s="21" t="s">
        <v>314</v>
      </c>
      <c r="N171" s="21" t="s">
        <v>579</v>
      </c>
      <c r="O171" s="21">
        <v>2446.5763200000001</v>
      </c>
      <c r="P171" s="21">
        <v>6527.9685510295503</v>
      </c>
      <c r="Q171" s="21">
        <v>1345.3306799742099</v>
      </c>
    </row>
    <row r="172" spans="1:17" x14ac:dyDescent="0.35">
      <c r="A172" s="21" t="s">
        <v>1176</v>
      </c>
      <c r="B172" s="21">
        <v>2021</v>
      </c>
      <c r="C172" s="21" t="s">
        <v>906</v>
      </c>
      <c r="D172" s="21" t="s">
        <v>35</v>
      </c>
      <c r="E172" s="21" t="s">
        <v>581</v>
      </c>
      <c r="F172" s="21">
        <v>365</v>
      </c>
      <c r="G172" s="21">
        <v>3.2742220273972601E-4</v>
      </c>
      <c r="H172" s="21">
        <v>2.4465763200000001</v>
      </c>
      <c r="I172" s="21">
        <v>5.6151437295004802</v>
      </c>
      <c r="J172" s="21">
        <v>5.8310564878248199E-2</v>
      </c>
      <c r="K172" s="21">
        <v>0.133828730403034</v>
      </c>
      <c r="L172" s="21">
        <v>1.34533067997421</v>
      </c>
      <c r="M172" s="21" t="s">
        <v>314</v>
      </c>
      <c r="N172" s="21" t="s">
        <v>582</v>
      </c>
      <c r="O172" s="21">
        <v>2446.5763200000001</v>
      </c>
      <c r="P172" s="21">
        <v>5615.1437295004798</v>
      </c>
      <c r="Q172" s="21">
        <v>1345.3306799742099</v>
      </c>
    </row>
    <row r="173" spans="1:17" x14ac:dyDescent="0.35">
      <c r="A173" s="21" t="s">
        <v>1176</v>
      </c>
      <c r="B173" s="21">
        <v>2022</v>
      </c>
      <c r="C173" s="21" t="s">
        <v>906</v>
      </c>
      <c r="D173" s="21" t="s">
        <v>35</v>
      </c>
      <c r="E173" s="21" t="s">
        <v>581</v>
      </c>
      <c r="F173" s="21">
        <v>365</v>
      </c>
      <c r="G173" s="21">
        <v>1.3280424383561599E-4</v>
      </c>
      <c r="H173" s="21">
        <v>2.4465763200000001</v>
      </c>
      <c r="I173" s="21">
        <v>5.6151437295004802</v>
      </c>
      <c r="J173" s="21">
        <v>2.3651085392150901E-2</v>
      </c>
      <c r="K173" s="21">
        <v>5.42816681212775E-2</v>
      </c>
      <c r="L173" s="21">
        <v>1.34533067997421</v>
      </c>
      <c r="M173" s="21" t="s">
        <v>314</v>
      </c>
      <c r="N173" s="21" t="s">
        <v>582</v>
      </c>
      <c r="O173" s="21">
        <v>2446.5763200000001</v>
      </c>
      <c r="P173" s="21">
        <v>5615.1437295004798</v>
      </c>
      <c r="Q173" s="21">
        <v>1345.3306799742099</v>
      </c>
    </row>
    <row r="174" spans="1:17" x14ac:dyDescent="0.35">
      <c r="A174" s="21" t="s">
        <v>1177</v>
      </c>
      <c r="B174" s="21">
        <v>2021</v>
      </c>
      <c r="C174" s="21" t="s">
        <v>907</v>
      </c>
      <c r="D174" s="21" t="s">
        <v>227</v>
      </c>
      <c r="E174" s="21" t="s">
        <v>226</v>
      </c>
      <c r="F174" s="21">
        <v>365</v>
      </c>
      <c r="G174" s="21">
        <v>3.40587671232877E-6</v>
      </c>
      <c r="H174" s="21">
        <v>5.5085574570000002</v>
      </c>
      <c r="I174" s="21">
        <v>14.628504039999999</v>
      </c>
      <c r="J174" s="21">
        <v>2.3282467592145999E-4</v>
      </c>
      <c r="K174" s="21">
        <v>6.18288315755107E-4</v>
      </c>
      <c r="L174" s="21">
        <v>3.1168465900000002</v>
      </c>
      <c r="M174" s="21" t="s">
        <v>314</v>
      </c>
      <c r="N174" s="21" t="e">
        <v>#N/A</v>
      </c>
      <c r="O174" s="21">
        <v>5508.5574569999999</v>
      </c>
      <c r="P174" s="21">
        <v>14628.50404</v>
      </c>
      <c r="Q174" s="21">
        <v>3116.8465900000001</v>
      </c>
    </row>
    <row r="175" spans="1:17" x14ac:dyDescent="0.35">
      <c r="A175" s="21" t="s">
        <v>1177</v>
      </c>
      <c r="B175" s="21">
        <v>2022</v>
      </c>
      <c r="C175" s="21" t="s">
        <v>907</v>
      </c>
      <c r="D175" s="21" t="s">
        <v>227</v>
      </c>
      <c r="E175" s="21" t="s">
        <v>226</v>
      </c>
      <c r="F175" s="21">
        <v>365</v>
      </c>
      <c r="G175" s="21">
        <v>9.3923479452054805E-6</v>
      </c>
      <c r="H175" s="21">
        <v>5.5085574570000002</v>
      </c>
      <c r="I175" s="21">
        <v>14.628504039999999</v>
      </c>
      <c r="J175" s="21">
        <v>6.4205799304721501E-4</v>
      </c>
      <c r="K175" s="21">
        <v>1.7050469999999999E-3</v>
      </c>
      <c r="L175" s="21">
        <v>3.1168465900000002</v>
      </c>
      <c r="M175" s="21" t="s">
        <v>314</v>
      </c>
      <c r="N175" s="21" t="e">
        <v>#N/A</v>
      </c>
      <c r="O175" s="21">
        <v>5508.5574569999999</v>
      </c>
      <c r="P175" s="21">
        <v>14628.50404</v>
      </c>
      <c r="Q175" s="21">
        <v>3116.8465900000001</v>
      </c>
    </row>
    <row r="176" spans="1:17" x14ac:dyDescent="0.35">
      <c r="A176" s="21" t="s">
        <v>1177</v>
      </c>
      <c r="B176" s="21">
        <v>2023</v>
      </c>
      <c r="C176" s="21" t="s">
        <v>907</v>
      </c>
      <c r="D176" s="21" t="s">
        <v>227</v>
      </c>
      <c r="E176" s="21" t="s">
        <v>226</v>
      </c>
      <c r="F176" s="21">
        <v>365</v>
      </c>
      <c r="G176" s="21">
        <v>1.2233794520547901E-5</v>
      </c>
      <c r="H176" s="21">
        <v>5.5085574570000002</v>
      </c>
      <c r="I176" s="21">
        <v>14.628504039999999</v>
      </c>
      <c r="J176" s="21">
        <v>8.3629839982926504E-4</v>
      </c>
      <c r="K176" s="21">
        <v>2.2208710000000001E-3</v>
      </c>
      <c r="L176" s="21">
        <v>3.1168465900000002</v>
      </c>
      <c r="M176" s="21" t="s">
        <v>314</v>
      </c>
      <c r="N176" s="21" t="e">
        <v>#N/A</v>
      </c>
      <c r="O176" s="21">
        <v>5508.5574569999999</v>
      </c>
      <c r="P176" s="21">
        <v>14628.50404</v>
      </c>
      <c r="Q176" s="21">
        <v>3116.8465900000001</v>
      </c>
    </row>
    <row r="177" spans="1:17" x14ac:dyDescent="0.35">
      <c r="A177" s="21" t="s">
        <v>1177</v>
      </c>
      <c r="B177" s="21">
        <v>2019</v>
      </c>
      <c r="C177" s="21" t="s">
        <v>908</v>
      </c>
      <c r="D177" s="21" t="s">
        <v>521</v>
      </c>
      <c r="E177" s="21" t="s">
        <v>228</v>
      </c>
      <c r="F177" s="21">
        <v>365</v>
      </c>
      <c r="G177" s="21">
        <v>1.56579452054795E-6</v>
      </c>
      <c r="H177" s="21">
        <v>1.963325183</v>
      </c>
      <c r="I177" s="21">
        <v>26.538451649999999</v>
      </c>
      <c r="J177" s="21">
        <v>5.90009749324598E-5</v>
      </c>
      <c r="K177" s="21">
        <v>7.9752174224922805E-4</v>
      </c>
      <c r="L177" s="21">
        <v>1.0712690890000001</v>
      </c>
      <c r="M177" s="21" t="s">
        <v>314</v>
      </c>
      <c r="N177" s="21" t="e">
        <v>#N/A</v>
      </c>
      <c r="O177" s="21">
        <v>1963.3251829999999</v>
      </c>
      <c r="P177" s="21">
        <v>26538.451649999999</v>
      </c>
      <c r="Q177" s="21">
        <v>1071.2690889999999</v>
      </c>
    </row>
    <row r="178" spans="1:17" x14ac:dyDescent="0.35">
      <c r="A178" s="21" t="s">
        <v>1177</v>
      </c>
      <c r="B178" s="21">
        <v>2020</v>
      </c>
      <c r="C178" s="21" t="s">
        <v>908</v>
      </c>
      <c r="D178" s="21" t="s">
        <v>521</v>
      </c>
      <c r="E178" s="21" t="s">
        <v>228</v>
      </c>
      <c r="F178" s="21">
        <v>365</v>
      </c>
      <c r="G178" s="21">
        <v>4.3242328767123296E-6</v>
      </c>
      <c r="H178" s="21">
        <v>1.963325183</v>
      </c>
      <c r="I178" s="21">
        <v>26.538451649999999</v>
      </c>
      <c r="J178" s="21">
        <v>1.6294216911152501E-4</v>
      </c>
      <c r="K178" s="21">
        <v>2.202505E-3</v>
      </c>
      <c r="L178" s="21">
        <v>1.0712690890000001</v>
      </c>
      <c r="M178" s="21" t="s">
        <v>314</v>
      </c>
      <c r="N178" s="21" t="e">
        <v>#N/A</v>
      </c>
      <c r="O178" s="21">
        <v>1963.3251829999999</v>
      </c>
      <c r="P178" s="21">
        <v>26538.451649999999</v>
      </c>
      <c r="Q178" s="21">
        <v>1071.2690889999999</v>
      </c>
    </row>
    <row r="179" spans="1:17" x14ac:dyDescent="0.35">
      <c r="A179" s="21" t="s">
        <v>1177</v>
      </c>
      <c r="B179" s="21">
        <v>2021</v>
      </c>
      <c r="C179" s="21" t="s">
        <v>908</v>
      </c>
      <c r="D179" s="21" t="s">
        <v>521</v>
      </c>
      <c r="E179" s="21" t="s">
        <v>228</v>
      </c>
      <c r="F179" s="21">
        <v>365</v>
      </c>
      <c r="G179" s="21">
        <v>8.3793671232876694E-6</v>
      </c>
      <c r="H179" s="21">
        <v>1.963325183</v>
      </c>
      <c r="I179" s="21">
        <v>26.538451649999999</v>
      </c>
      <c r="J179" s="21">
        <v>3.1574438606284198E-4</v>
      </c>
      <c r="K179" s="21">
        <v>4.2679470000000002E-3</v>
      </c>
      <c r="L179" s="21">
        <v>1.0712690890000001</v>
      </c>
      <c r="M179" s="21" t="s">
        <v>314</v>
      </c>
      <c r="N179" s="21" t="e">
        <v>#N/A</v>
      </c>
      <c r="O179" s="21">
        <v>1963.3251829999999</v>
      </c>
      <c r="P179" s="21">
        <v>26538.451649999999</v>
      </c>
      <c r="Q179" s="21">
        <v>1071.2690889999999</v>
      </c>
    </row>
    <row r="180" spans="1:17" x14ac:dyDescent="0.35">
      <c r="A180" s="21" t="s">
        <v>1177</v>
      </c>
      <c r="B180" s="21">
        <v>2022</v>
      </c>
      <c r="C180" s="21" t="s">
        <v>908</v>
      </c>
      <c r="D180" s="21" t="s">
        <v>521</v>
      </c>
      <c r="E180" s="21" t="s">
        <v>228</v>
      </c>
      <c r="F180" s="21">
        <v>365</v>
      </c>
      <c r="G180" s="21">
        <v>2.1641904109588999E-5</v>
      </c>
      <c r="H180" s="21">
        <v>1.963325183</v>
      </c>
      <c r="I180" s="21">
        <v>26.538451649999999</v>
      </c>
      <c r="J180" s="21">
        <v>8.1549234277158902E-4</v>
      </c>
      <c r="K180" s="21">
        <v>1.1023086902252101E-2</v>
      </c>
      <c r="L180" s="21">
        <v>1.0712690890000001</v>
      </c>
      <c r="M180" s="21" t="s">
        <v>314</v>
      </c>
      <c r="N180" s="21" t="e">
        <v>#N/A</v>
      </c>
      <c r="O180" s="21">
        <v>1963.3251829999999</v>
      </c>
      <c r="P180" s="21">
        <v>26538.451649999999</v>
      </c>
      <c r="Q180" s="21">
        <v>1071.2690889999999</v>
      </c>
    </row>
    <row r="181" spans="1:17" x14ac:dyDescent="0.35">
      <c r="A181" s="21" t="s">
        <v>1177</v>
      </c>
      <c r="B181" s="21">
        <v>2023</v>
      </c>
      <c r="C181" s="21" t="s">
        <v>908</v>
      </c>
      <c r="D181" s="21" t="s">
        <v>521</v>
      </c>
      <c r="E181" s="21" t="s">
        <v>228</v>
      </c>
      <c r="F181" s="21">
        <v>365</v>
      </c>
      <c r="G181" s="21">
        <v>6.8693123287671199E-6</v>
      </c>
      <c r="H181" s="21">
        <v>1.963325183</v>
      </c>
      <c r="I181" s="21">
        <v>26.538451649999999</v>
      </c>
      <c r="J181" s="21">
        <v>2.5884374941546802E-4</v>
      </c>
      <c r="K181" s="21">
        <v>3.4988150000000002E-3</v>
      </c>
      <c r="L181" s="21">
        <v>1.0712690890000001</v>
      </c>
      <c r="M181" s="21" t="s">
        <v>314</v>
      </c>
      <c r="N181" s="21" t="e">
        <v>#N/A</v>
      </c>
      <c r="O181" s="21">
        <v>1963.3251829999999</v>
      </c>
      <c r="P181" s="21">
        <v>26538.451649999999</v>
      </c>
      <c r="Q181" s="21">
        <v>1071.2690889999999</v>
      </c>
    </row>
    <row r="182" spans="1:17" x14ac:dyDescent="0.35">
      <c r="A182" s="21" t="s">
        <v>1177</v>
      </c>
      <c r="B182" s="21">
        <v>2021</v>
      </c>
      <c r="C182" s="21" t="s">
        <v>909</v>
      </c>
      <c r="D182" s="21" t="s">
        <v>784</v>
      </c>
      <c r="E182" s="21" t="s">
        <v>785</v>
      </c>
      <c r="F182" s="21">
        <v>365</v>
      </c>
      <c r="G182" s="21">
        <v>8.9803013698630101E-7</v>
      </c>
      <c r="H182" s="21">
        <v>5.5085574570000002</v>
      </c>
      <c r="I182" s="21">
        <v>14.628504039999999</v>
      </c>
      <c r="J182" s="21">
        <v>6.1389061692893501E-5</v>
      </c>
      <c r="K182" s="21">
        <v>1.63024556609667E-4</v>
      </c>
      <c r="L182" s="21">
        <v>3.1168465900000002</v>
      </c>
      <c r="M182" s="21" t="s">
        <v>314</v>
      </c>
      <c r="N182" s="21" t="e">
        <v>#N/A</v>
      </c>
      <c r="O182" s="21">
        <v>5508.5574569999999</v>
      </c>
      <c r="P182" s="21">
        <v>14628.50404</v>
      </c>
      <c r="Q182" s="21">
        <v>3116.8465900000001</v>
      </c>
    </row>
    <row r="183" spans="1:17" x14ac:dyDescent="0.35">
      <c r="A183" s="21" t="s">
        <v>1177</v>
      </c>
      <c r="B183" s="21">
        <v>2019</v>
      </c>
      <c r="C183" s="21" t="s">
        <v>910</v>
      </c>
      <c r="D183" s="21" t="s">
        <v>609</v>
      </c>
      <c r="E183" s="21" t="s">
        <v>610</v>
      </c>
      <c r="F183" s="21">
        <v>365</v>
      </c>
      <c r="G183" s="21">
        <v>1.3737994520547899E-4</v>
      </c>
      <c r="H183" s="21" t="e">
        <v>#N/A</v>
      </c>
      <c r="I183" s="21" t="e">
        <v>#N/A</v>
      </c>
      <c r="J183" s="21">
        <v>1</v>
      </c>
      <c r="K183" s="21">
        <v>1</v>
      </c>
      <c r="L183" s="21" t="e">
        <v>#N/A</v>
      </c>
      <c r="M183" s="21" t="s">
        <v>314</v>
      </c>
      <c r="N183" s="21" t="s">
        <v>570</v>
      </c>
      <c r="O183" s="21" t="e">
        <v>#N/A</v>
      </c>
      <c r="P183" s="21" t="e">
        <v>#N/A</v>
      </c>
      <c r="Q183" s="21" t="e">
        <v>#N/A</v>
      </c>
    </row>
    <row r="184" spans="1:17" x14ac:dyDescent="0.35">
      <c r="A184" s="21" t="s">
        <v>1177</v>
      </c>
      <c r="B184" s="21">
        <v>2020</v>
      </c>
      <c r="C184" s="21" t="s">
        <v>910</v>
      </c>
      <c r="D184" s="21" t="s">
        <v>609</v>
      </c>
      <c r="E184" s="21" t="s">
        <v>610</v>
      </c>
      <c r="F184" s="21">
        <v>365</v>
      </c>
      <c r="G184" s="21">
        <v>1.4961638356164399E-4</v>
      </c>
      <c r="H184" s="21" t="e">
        <v>#N/A</v>
      </c>
      <c r="I184" s="21" t="e">
        <v>#N/A</v>
      </c>
      <c r="J184" s="21">
        <v>1</v>
      </c>
      <c r="K184" s="21">
        <v>1</v>
      </c>
      <c r="L184" s="21" t="e">
        <v>#N/A</v>
      </c>
      <c r="M184" s="21" t="s">
        <v>314</v>
      </c>
      <c r="N184" s="21" t="s">
        <v>570</v>
      </c>
      <c r="O184" s="21" t="e">
        <v>#N/A</v>
      </c>
      <c r="P184" s="21" t="e">
        <v>#N/A</v>
      </c>
      <c r="Q184" s="21" t="e">
        <v>#N/A</v>
      </c>
    </row>
    <row r="185" spans="1:17" x14ac:dyDescent="0.35">
      <c r="A185" s="21" t="s">
        <v>1177</v>
      </c>
      <c r="B185" s="21">
        <v>2021</v>
      </c>
      <c r="C185" s="21" t="s">
        <v>910</v>
      </c>
      <c r="D185" s="21" t="s">
        <v>609</v>
      </c>
      <c r="E185" s="21" t="s">
        <v>610</v>
      </c>
      <c r="F185" s="21">
        <v>365</v>
      </c>
      <c r="G185" s="21">
        <v>1.0742141095890401E-4</v>
      </c>
      <c r="H185" s="21" t="e">
        <v>#N/A</v>
      </c>
      <c r="I185" s="21" t="e">
        <v>#N/A</v>
      </c>
      <c r="J185" s="21">
        <v>1</v>
      </c>
      <c r="K185" s="21">
        <v>1</v>
      </c>
      <c r="L185" s="21" t="e">
        <v>#N/A</v>
      </c>
      <c r="M185" s="21" t="s">
        <v>314</v>
      </c>
      <c r="N185" s="21" t="s">
        <v>570</v>
      </c>
      <c r="O185" s="21" t="e">
        <v>#N/A</v>
      </c>
      <c r="P185" s="21" t="e">
        <v>#N/A</v>
      </c>
      <c r="Q185" s="21" t="e">
        <v>#N/A</v>
      </c>
    </row>
    <row r="186" spans="1:17" x14ac:dyDescent="0.35">
      <c r="A186" s="21" t="s">
        <v>1177</v>
      </c>
      <c r="B186" s="21">
        <v>2022</v>
      </c>
      <c r="C186" s="21" t="s">
        <v>910</v>
      </c>
      <c r="D186" s="21" t="s">
        <v>609</v>
      </c>
      <c r="E186" s="21" t="s">
        <v>610</v>
      </c>
      <c r="F186" s="21">
        <v>365</v>
      </c>
      <c r="G186" s="21">
        <v>5.3570712328767102E-5</v>
      </c>
      <c r="H186" s="21" t="e">
        <v>#N/A</v>
      </c>
      <c r="I186" s="21" t="e">
        <v>#N/A</v>
      </c>
      <c r="J186" s="21">
        <v>5</v>
      </c>
      <c r="K186" s="21">
        <v>5</v>
      </c>
      <c r="L186" s="21" t="e">
        <v>#N/A</v>
      </c>
      <c r="M186" s="21" t="s">
        <v>314</v>
      </c>
      <c r="N186" s="21" t="s">
        <v>570</v>
      </c>
      <c r="O186" s="21" t="e">
        <v>#N/A</v>
      </c>
      <c r="P186" s="21" t="e">
        <v>#N/A</v>
      </c>
      <c r="Q186" s="21" t="e">
        <v>#N/A</v>
      </c>
    </row>
    <row r="187" spans="1:17" x14ac:dyDescent="0.35">
      <c r="A187" s="21" t="s">
        <v>1177</v>
      </c>
      <c r="B187" s="21">
        <v>2023</v>
      </c>
      <c r="C187" s="21" t="s">
        <v>910</v>
      </c>
      <c r="D187" s="21" t="s">
        <v>609</v>
      </c>
      <c r="E187" s="21" t="s">
        <v>610</v>
      </c>
      <c r="F187" s="21">
        <v>365</v>
      </c>
      <c r="G187" s="21">
        <v>1.60898276712329E-4</v>
      </c>
      <c r="H187" s="21" t="e">
        <v>#N/A</v>
      </c>
      <c r="I187" s="21" t="e">
        <v>#N/A</v>
      </c>
      <c r="J187" s="21">
        <v>5</v>
      </c>
      <c r="K187" s="21">
        <v>5</v>
      </c>
      <c r="L187" s="21" t="e">
        <v>#N/A</v>
      </c>
      <c r="M187" s="21" t="s">
        <v>314</v>
      </c>
      <c r="N187" s="21" t="s">
        <v>570</v>
      </c>
      <c r="O187" s="21" t="e">
        <v>#N/A</v>
      </c>
      <c r="P187" s="21" t="e">
        <v>#N/A</v>
      </c>
      <c r="Q187" s="21" t="e">
        <v>#N/A</v>
      </c>
    </row>
    <row r="188" spans="1:17" x14ac:dyDescent="0.35">
      <c r="A188" s="21" t="s">
        <v>1175</v>
      </c>
      <c r="B188" s="21">
        <v>2023</v>
      </c>
      <c r="C188" s="21" t="s">
        <v>911</v>
      </c>
      <c r="D188" s="21" t="s">
        <v>538</v>
      </c>
      <c r="E188" s="21" t="s">
        <v>583</v>
      </c>
      <c r="F188" s="21">
        <v>365</v>
      </c>
      <c r="G188" s="21">
        <v>4.9037753424657496E-6</v>
      </c>
      <c r="H188" s="21" t="e">
        <v>#N/A</v>
      </c>
      <c r="I188" s="21" t="e">
        <v>#N/A</v>
      </c>
      <c r="J188" s="21">
        <v>0.4</v>
      </c>
      <c r="K188" s="21">
        <v>0.4</v>
      </c>
      <c r="L188" s="21" t="e">
        <v>#N/A</v>
      </c>
      <c r="M188" s="21" t="s">
        <v>314</v>
      </c>
      <c r="N188" s="21" t="s">
        <v>570</v>
      </c>
      <c r="O188" s="21" t="e">
        <v>#N/A</v>
      </c>
      <c r="P188" s="21" t="e">
        <v>#N/A</v>
      </c>
      <c r="Q188" s="21" t="e">
        <v>#N/A</v>
      </c>
    </row>
    <row r="189" spans="1:17" x14ac:dyDescent="0.35">
      <c r="A189" s="21" t="s">
        <v>1177</v>
      </c>
      <c r="B189" s="21">
        <v>2019</v>
      </c>
      <c r="C189" s="21" t="s">
        <v>912</v>
      </c>
      <c r="D189" s="21" t="s">
        <v>743</v>
      </c>
      <c r="E189" s="21" t="s">
        <v>744</v>
      </c>
      <c r="F189" s="21">
        <v>365</v>
      </c>
      <c r="G189" s="21">
        <v>1.63512E-5</v>
      </c>
      <c r="H189" s="21">
        <v>5.5085574570000002</v>
      </c>
      <c r="I189" s="21">
        <v>14.628504039999999</v>
      </c>
      <c r="J189" s="21">
        <v>1.1177629999999999E-3</v>
      </c>
      <c r="K189" s="21">
        <v>2.9683270000000002E-3</v>
      </c>
      <c r="L189" s="21">
        <v>3.1168465900000002</v>
      </c>
      <c r="M189" s="21" t="s">
        <v>314</v>
      </c>
      <c r="N189" s="21" t="e">
        <v>#N/A</v>
      </c>
      <c r="O189" s="21">
        <v>5508.5574569999999</v>
      </c>
      <c r="P189" s="21">
        <v>14628.50404</v>
      </c>
      <c r="Q189" s="21">
        <v>3116.8465900000001</v>
      </c>
    </row>
    <row r="190" spans="1:17" x14ac:dyDescent="0.35">
      <c r="A190" s="21" t="s">
        <v>1177</v>
      </c>
      <c r="B190" s="21">
        <v>2020</v>
      </c>
      <c r="C190" s="21" t="s">
        <v>912</v>
      </c>
      <c r="D190" s="21" t="s">
        <v>743</v>
      </c>
      <c r="E190" s="21" t="s">
        <v>744</v>
      </c>
      <c r="F190" s="21">
        <v>365</v>
      </c>
      <c r="G190" s="21">
        <v>1.63512E-5</v>
      </c>
      <c r="H190" s="21">
        <v>5.5085574570000002</v>
      </c>
      <c r="I190" s="21">
        <v>14.628504039999999</v>
      </c>
      <c r="J190" s="21">
        <v>1.1177629999999999E-3</v>
      </c>
      <c r="K190" s="21">
        <v>2.9683270000000002E-3</v>
      </c>
      <c r="L190" s="21">
        <v>3.1168465900000002</v>
      </c>
      <c r="M190" s="21" t="s">
        <v>314</v>
      </c>
      <c r="N190" s="21" t="e">
        <v>#N/A</v>
      </c>
      <c r="O190" s="21">
        <v>5508.5574569999999</v>
      </c>
      <c r="P190" s="21">
        <v>14628.50404</v>
      </c>
      <c r="Q190" s="21">
        <v>3116.8465900000001</v>
      </c>
    </row>
    <row r="191" spans="1:17" x14ac:dyDescent="0.35">
      <c r="A191" s="21" t="s">
        <v>1177</v>
      </c>
      <c r="B191" s="21">
        <v>2019</v>
      </c>
      <c r="C191" s="21" t="s">
        <v>913</v>
      </c>
      <c r="D191" s="21" t="s">
        <v>812</v>
      </c>
      <c r="E191" s="21" t="s">
        <v>813</v>
      </c>
      <c r="F191" s="21">
        <v>365</v>
      </c>
      <c r="G191" s="21">
        <v>2.50632876712329E-7</v>
      </c>
      <c r="H191" s="21">
        <v>205.84841080000001</v>
      </c>
      <c r="I191" s="21">
        <v>369.40624350000002</v>
      </c>
      <c r="J191" s="21">
        <v>6.7847493409333495E-7</v>
      </c>
      <c r="K191" s="21">
        <v>1.21756041612505E-6</v>
      </c>
      <c r="L191" s="21">
        <v>132.30534840000001</v>
      </c>
      <c r="M191" s="21" t="s">
        <v>314</v>
      </c>
      <c r="N191" s="21" t="e">
        <v>#N/A</v>
      </c>
      <c r="O191" s="21">
        <v>205848.41080000001</v>
      </c>
      <c r="P191" s="21">
        <v>369406.24349999998</v>
      </c>
      <c r="Q191" s="21">
        <v>132305.34839999999</v>
      </c>
    </row>
    <row r="192" spans="1:17" x14ac:dyDescent="0.35">
      <c r="A192" s="21" t="s">
        <v>1177</v>
      </c>
      <c r="B192" s="21">
        <v>2020</v>
      </c>
      <c r="C192" s="21" t="s">
        <v>913</v>
      </c>
      <c r="D192" s="21" t="s">
        <v>812</v>
      </c>
      <c r="E192" s="21" t="s">
        <v>813</v>
      </c>
      <c r="F192" s="21">
        <v>365</v>
      </c>
      <c r="G192" s="21">
        <v>1.9279452054794501E-6</v>
      </c>
      <c r="H192" s="21">
        <v>205.84841080000001</v>
      </c>
      <c r="I192" s="21">
        <v>369.40624350000002</v>
      </c>
      <c r="J192" s="21">
        <v>5.2190379545641101E-6</v>
      </c>
      <c r="K192" s="21">
        <v>9.3658493548081002E-6</v>
      </c>
      <c r="L192" s="21">
        <v>132.30534840000001</v>
      </c>
      <c r="M192" s="21" t="s">
        <v>314</v>
      </c>
      <c r="N192" s="21" t="e">
        <v>#N/A</v>
      </c>
      <c r="O192" s="21">
        <v>205848.41080000001</v>
      </c>
      <c r="P192" s="21">
        <v>369406.24349999998</v>
      </c>
      <c r="Q192" s="21">
        <v>132305.34839999999</v>
      </c>
    </row>
    <row r="193" spans="1:17" x14ac:dyDescent="0.35">
      <c r="A193" s="21" t="s">
        <v>1177</v>
      </c>
      <c r="B193" s="21">
        <v>2021</v>
      </c>
      <c r="C193" s="21" t="s">
        <v>913</v>
      </c>
      <c r="D193" s="21" t="s">
        <v>812</v>
      </c>
      <c r="E193" s="21" t="s">
        <v>813</v>
      </c>
      <c r="F193" s="21">
        <v>365</v>
      </c>
      <c r="G193" s="21">
        <v>9.6397260273972609E-7</v>
      </c>
      <c r="H193" s="21">
        <v>205.84841080000001</v>
      </c>
      <c r="I193" s="21">
        <v>369.40624350000002</v>
      </c>
      <c r="J193" s="21">
        <v>2.6095189772820601E-6</v>
      </c>
      <c r="K193" s="21">
        <v>4.6829246774040501E-6</v>
      </c>
      <c r="L193" s="21">
        <v>132.30534840000001</v>
      </c>
      <c r="M193" s="21" t="s">
        <v>314</v>
      </c>
      <c r="N193" s="21" t="e">
        <v>#N/A</v>
      </c>
      <c r="O193" s="21">
        <v>205848.41080000001</v>
      </c>
      <c r="P193" s="21">
        <v>369406.24349999998</v>
      </c>
      <c r="Q193" s="21">
        <v>132305.34839999999</v>
      </c>
    </row>
    <row r="194" spans="1:17" x14ac:dyDescent="0.35">
      <c r="A194" s="21" t="s">
        <v>1177</v>
      </c>
      <c r="B194" s="21">
        <v>2022</v>
      </c>
      <c r="C194" s="21" t="s">
        <v>913</v>
      </c>
      <c r="D194" s="21" t="s">
        <v>812</v>
      </c>
      <c r="E194" s="21" t="s">
        <v>813</v>
      </c>
      <c r="F194" s="21">
        <v>365</v>
      </c>
      <c r="G194" s="21">
        <v>3.8558904109589001E-8</v>
      </c>
      <c r="H194" s="21">
        <v>205.84841080000001</v>
      </c>
      <c r="I194" s="21">
        <v>369.40624350000002</v>
      </c>
      <c r="J194" s="21">
        <v>1.04380759091282E-7</v>
      </c>
      <c r="K194" s="21">
        <v>1.87316987096162E-7</v>
      </c>
      <c r="L194" s="21">
        <v>132.30534840000001</v>
      </c>
      <c r="M194" s="21" t="s">
        <v>314</v>
      </c>
      <c r="N194" s="21" t="e">
        <v>#N/A</v>
      </c>
      <c r="O194" s="21">
        <v>205848.41080000001</v>
      </c>
      <c r="P194" s="21">
        <v>369406.24349999998</v>
      </c>
      <c r="Q194" s="21">
        <v>132305.34839999999</v>
      </c>
    </row>
    <row r="195" spans="1:17" x14ac:dyDescent="0.35">
      <c r="A195" s="21" t="s">
        <v>1177</v>
      </c>
      <c r="B195" s="21">
        <v>2023</v>
      </c>
      <c r="C195" s="21" t="s">
        <v>913</v>
      </c>
      <c r="D195" s="21" t="s">
        <v>812</v>
      </c>
      <c r="E195" s="21" t="s">
        <v>813</v>
      </c>
      <c r="F195" s="21">
        <v>365</v>
      </c>
      <c r="G195" s="21">
        <v>1.34956164383562E-7</v>
      </c>
      <c r="H195" s="21">
        <v>205.84841080000001</v>
      </c>
      <c r="I195" s="21">
        <v>369.40624350000002</v>
      </c>
      <c r="J195" s="21">
        <v>3.6533265681948802E-7</v>
      </c>
      <c r="K195" s="21">
        <v>6.5560945483656702E-7</v>
      </c>
      <c r="L195" s="21">
        <v>132.30534840000001</v>
      </c>
      <c r="M195" s="21" t="s">
        <v>314</v>
      </c>
      <c r="N195" s="21" t="e">
        <v>#N/A</v>
      </c>
      <c r="O195" s="21">
        <v>205848.41080000001</v>
      </c>
      <c r="P195" s="21">
        <v>369406.24349999998</v>
      </c>
      <c r="Q195" s="21">
        <v>132305.34839999999</v>
      </c>
    </row>
    <row r="196" spans="1:17" x14ac:dyDescent="0.35">
      <c r="A196" s="21" t="s">
        <v>1177</v>
      </c>
      <c r="B196" s="21">
        <v>2019</v>
      </c>
      <c r="C196" s="21" t="s">
        <v>914</v>
      </c>
      <c r="D196" s="21" t="s">
        <v>64</v>
      </c>
      <c r="E196" s="21" t="s">
        <v>63</v>
      </c>
      <c r="F196" s="21">
        <v>365</v>
      </c>
      <c r="G196" s="21">
        <v>1.16609589041096E-4</v>
      </c>
      <c r="H196" s="21">
        <v>1.3202933990000001</v>
      </c>
      <c r="I196" s="21">
        <v>1.39874688</v>
      </c>
      <c r="J196" s="21">
        <v>8.3367183999999997E-2</v>
      </c>
      <c r="K196" s="21">
        <v>8.8320966000000001E-2</v>
      </c>
      <c r="L196" s="21">
        <v>0.71041326400000004</v>
      </c>
      <c r="M196" s="21" t="s">
        <v>314</v>
      </c>
      <c r="N196" s="21" t="e">
        <v>#N/A</v>
      </c>
      <c r="O196" s="21">
        <v>1320.2933989999999</v>
      </c>
      <c r="P196" s="21">
        <v>1398.7468799999999</v>
      </c>
      <c r="Q196" s="21">
        <v>710.41326400000003</v>
      </c>
    </row>
    <row r="197" spans="1:17" x14ac:dyDescent="0.35">
      <c r="A197" s="21" t="s">
        <v>1177</v>
      </c>
      <c r="B197" s="21">
        <v>2020</v>
      </c>
      <c r="C197" s="21" t="s">
        <v>914</v>
      </c>
      <c r="D197" s="21" t="s">
        <v>64</v>
      </c>
      <c r="E197" s="21" t="s">
        <v>63</v>
      </c>
      <c r="F197" s="21">
        <v>365</v>
      </c>
      <c r="G197" s="21">
        <v>2.89191780821918E-5</v>
      </c>
      <c r="H197" s="21">
        <v>1.3202933990000001</v>
      </c>
      <c r="I197" s="21">
        <v>1.39874688</v>
      </c>
      <c r="J197" s="21">
        <v>2.0675062000000001E-2</v>
      </c>
      <c r="K197" s="21">
        <v>2.1903599687838601E-2</v>
      </c>
      <c r="L197" s="21">
        <v>0.71041326400000004</v>
      </c>
      <c r="M197" s="21" t="s">
        <v>314</v>
      </c>
      <c r="N197" s="21" t="e">
        <v>#N/A</v>
      </c>
      <c r="O197" s="21">
        <v>1320.2933989999999</v>
      </c>
      <c r="P197" s="21">
        <v>1398.7468799999999</v>
      </c>
      <c r="Q197" s="21">
        <v>710.41326400000003</v>
      </c>
    </row>
    <row r="198" spans="1:17" x14ac:dyDescent="0.35">
      <c r="A198" s="21" t="s">
        <v>1177</v>
      </c>
      <c r="B198" s="21">
        <v>2019</v>
      </c>
      <c r="C198" s="21" t="s">
        <v>915</v>
      </c>
      <c r="D198" s="21" t="s">
        <v>488</v>
      </c>
      <c r="E198" s="21" t="s">
        <v>177</v>
      </c>
      <c r="F198" s="21">
        <v>365</v>
      </c>
      <c r="G198" s="21">
        <v>5.7838356164383601E-5</v>
      </c>
      <c r="H198" s="21">
        <v>921.60880199999997</v>
      </c>
      <c r="I198" s="21">
        <v>1845.305505</v>
      </c>
      <c r="J198" s="21">
        <v>3.1343512501136501E-5</v>
      </c>
      <c r="K198" s="21">
        <v>6.2758033602616997E-5</v>
      </c>
      <c r="L198" s="21">
        <v>624.44136500000002</v>
      </c>
      <c r="M198" s="21" t="s">
        <v>314</v>
      </c>
      <c r="N198" s="21" t="e">
        <v>#N/A</v>
      </c>
      <c r="O198" s="21">
        <v>921608.80200000003</v>
      </c>
      <c r="P198" s="21">
        <v>1845305.5049999999</v>
      </c>
      <c r="Q198" s="21">
        <v>624441.36499999999</v>
      </c>
    </row>
    <row r="199" spans="1:17" x14ac:dyDescent="0.35">
      <c r="A199" s="21" t="s">
        <v>1177</v>
      </c>
      <c r="B199" s="21">
        <v>2020</v>
      </c>
      <c r="C199" s="21" t="s">
        <v>915</v>
      </c>
      <c r="D199" s="21" t="s">
        <v>488</v>
      </c>
      <c r="E199" s="21" t="s">
        <v>177</v>
      </c>
      <c r="F199" s="21">
        <v>365</v>
      </c>
      <c r="G199" s="21">
        <v>3.8558904109588999E-5</v>
      </c>
      <c r="H199" s="21">
        <v>921.60880199999997</v>
      </c>
      <c r="I199" s="21">
        <v>1845.305505</v>
      </c>
      <c r="J199" s="21">
        <v>2.08956750007577E-5</v>
      </c>
      <c r="K199" s="21">
        <v>4.18386890684113E-5</v>
      </c>
      <c r="L199" s="21">
        <v>624.44136500000002</v>
      </c>
      <c r="M199" s="21" t="s">
        <v>314</v>
      </c>
      <c r="N199" s="21" t="e">
        <v>#N/A</v>
      </c>
      <c r="O199" s="21">
        <v>921608.80200000003</v>
      </c>
      <c r="P199" s="21">
        <v>1845305.5049999999</v>
      </c>
      <c r="Q199" s="21">
        <v>624441.36499999999</v>
      </c>
    </row>
    <row r="200" spans="1:17" x14ac:dyDescent="0.35">
      <c r="A200" s="21" t="s">
        <v>1177</v>
      </c>
      <c r="B200" s="21">
        <v>2021</v>
      </c>
      <c r="C200" s="21" t="s">
        <v>915</v>
      </c>
      <c r="D200" s="21" t="s">
        <v>488</v>
      </c>
      <c r="E200" s="21" t="s">
        <v>177</v>
      </c>
      <c r="F200" s="21">
        <v>365</v>
      </c>
      <c r="G200" s="21">
        <v>1.92794520547945E-5</v>
      </c>
      <c r="H200" s="21">
        <v>921.60880199999997</v>
      </c>
      <c r="I200" s="21">
        <v>1845.305505</v>
      </c>
      <c r="J200" s="21">
        <v>1.0447837500378799E-5</v>
      </c>
      <c r="K200" s="21">
        <v>2.0919344534205701E-5</v>
      </c>
      <c r="L200" s="21">
        <v>624.44136500000002</v>
      </c>
      <c r="M200" s="21" t="s">
        <v>314</v>
      </c>
      <c r="N200" s="21" t="e">
        <v>#N/A</v>
      </c>
      <c r="O200" s="21">
        <v>921608.80200000003</v>
      </c>
      <c r="P200" s="21">
        <v>1845305.5049999999</v>
      </c>
      <c r="Q200" s="21">
        <v>624441.36499999999</v>
      </c>
    </row>
    <row r="201" spans="1:17" x14ac:dyDescent="0.35">
      <c r="A201" s="21" t="s">
        <v>1176</v>
      </c>
      <c r="B201" s="21">
        <v>2019</v>
      </c>
      <c r="C201" s="21" t="s">
        <v>916</v>
      </c>
      <c r="D201" s="21" t="s">
        <v>530</v>
      </c>
      <c r="E201" s="21" t="s">
        <v>65</v>
      </c>
      <c r="F201" s="21">
        <v>365</v>
      </c>
      <c r="G201" s="21">
        <v>2.0790169999999998E-3</v>
      </c>
      <c r="H201" s="21">
        <v>226.02683110000001</v>
      </c>
      <c r="I201" s="21">
        <v>226.02683110000001</v>
      </c>
      <c r="J201" s="21">
        <v>9.1980959999999994E-3</v>
      </c>
      <c r="K201" s="21">
        <v>9.1980959999999994E-3</v>
      </c>
      <c r="L201" s="21">
        <v>226.02683110000001</v>
      </c>
      <c r="M201" s="21" t="s">
        <v>314</v>
      </c>
      <c r="N201" s="21" t="s">
        <v>565</v>
      </c>
      <c r="O201" s="21">
        <v>226026.83110000001</v>
      </c>
      <c r="P201" s="21">
        <v>226026.83110000001</v>
      </c>
      <c r="Q201" s="21">
        <v>226026.83110000001</v>
      </c>
    </row>
    <row r="202" spans="1:17" x14ac:dyDescent="0.35">
      <c r="A202" s="21" t="s">
        <v>1176</v>
      </c>
      <c r="B202" s="21">
        <v>2020</v>
      </c>
      <c r="C202" s="21" t="s">
        <v>916</v>
      </c>
      <c r="D202" s="21" t="s">
        <v>530</v>
      </c>
      <c r="E202" s="21" t="s">
        <v>65</v>
      </c>
      <c r="F202" s="21">
        <v>365</v>
      </c>
      <c r="G202" s="21">
        <v>2.8575028602739701E-2</v>
      </c>
      <c r="H202" s="21">
        <v>226.02683110000001</v>
      </c>
      <c r="I202" s="21">
        <v>226.02683110000001</v>
      </c>
      <c r="J202" s="21">
        <v>0.12642317048676999</v>
      </c>
      <c r="K202" s="21">
        <v>0.12642317048676999</v>
      </c>
      <c r="L202" s="21">
        <v>226.02683110000001</v>
      </c>
      <c r="M202" s="21" t="s">
        <v>314</v>
      </c>
      <c r="N202" s="21" t="s">
        <v>565</v>
      </c>
      <c r="O202" s="21">
        <v>226026.83110000001</v>
      </c>
      <c r="P202" s="21">
        <v>226026.83110000001</v>
      </c>
      <c r="Q202" s="21">
        <v>226026.83110000001</v>
      </c>
    </row>
    <row r="203" spans="1:17" x14ac:dyDescent="0.35">
      <c r="A203" s="21" t="s">
        <v>1176</v>
      </c>
      <c r="B203" s="21">
        <v>2020</v>
      </c>
      <c r="C203" s="21" t="s">
        <v>917</v>
      </c>
      <c r="D203" s="21" t="s">
        <v>67</v>
      </c>
      <c r="E203" s="21" t="s">
        <v>66</v>
      </c>
      <c r="F203" s="21">
        <v>365</v>
      </c>
      <c r="G203" s="21">
        <v>4.6366250136986299E-4</v>
      </c>
      <c r="H203" s="21">
        <v>1.74507401</v>
      </c>
      <c r="I203" s="21">
        <v>1.74507401</v>
      </c>
      <c r="J203" s="21">
        <v>0.265697900898692</v>
      </c>
      <c r="K203" s="21">
        <v>0.265697900898692</v>
      </c>
      <c r="L203" s="21">
        <v>1.74507401</v>
      </c>
      <c r="M203" s="21" t="s">
        <v>314</v>
      </c>
      <c r="N203" s="21" t="s">
        <v>565</v>
      </c>
      <c r="O203" s="21">
        <v>1745.07401</v>
      </c>
      <c r="P203" s="21">
        <v>1745.07401</v>
      </c>
      <c r="Q203" s="21">
        <v>1745.07401</v>
      </c>
    </row>
    <row r="204" spans="1:17" x14ac:dyDescent="0.35">
      <c r="A204" s="21" t="s">
        <v>1176</v>
      </c>
      <c r="B204" s="21">
        <v>2021</v>
      </c>
      <c r="C204" s="21" t="s">
        <v>917</v>
      </c>
      <c r="D204" s="21" t="s">
        <v>67</v>
      </c>
      <c r="E204" s="21" t="s">
        <v>66</v>
      </c>
      <c r="F204" s="21">
        <v>365</v>
      </c>
      <c r="G204" s="21">
        <v>4.51361249315068E-4</v>
      </c>
      <c r="H204" s="21">
        <v>1.74507401</v>
      </c>
      <c r="I204" s="21">
        <v>1.74507401</v>
      </c>
      <c r="J204" s="21">
        <v>0.25864877175900902</v>
      </c>
      <c r="K204" s="21">
        <v>0.25864877175900902</v>
      </c>
      <c r="L204" s="21">
        <v>1.74507401</v>
      </c>
      <c r="M204" s="21" t="s">
        <v>314</v>
      </c>
      <c r="N204" s="21" t="s">
        <v>565</v>
      </c>
      <c r="O204" s="21">
        <v>1745.07401</v>
      </c>
      <c r="P204" s="21">
        <v>1745.07401</v>
      </c>
      <c r="Q204" s="21">
        <v>1745.07401</v>
      </c>
    </row>
    <row r="205" spans="1:17" x14ac:dyDescent="0.35">
      <c r="A205" s="21" t="s">
        <v>1176</v>
      </c>
      <c r="B205" s="21">
        <v>2022</v>
      </c>
      <c r="C205" s="21" t="s">
        <v>917</v>
      </c>
      <c r="D205" s="21" t="s">
        <v>67</v>
      </c>
      <c r="E205" s="21" t="s">
        <v>66</v>
      </c>
      <c r="F205" s="21">
        <v>365</v>
      </c>
      <c r="G205" s="21">
        <v>1.1180890000000001E-3</v>
      </c>
      <c r="H205" s="21">
        <v>1.74507401</v>
      </c>
      <c r="I205" s="21">
        <v>1.74507401</v>
      </c>
      <c r="J205" s="21">
        <v>0.64071150770275898</v>
      </c>
      <c r="K205" s="21">
        <v>0.64071150770275898</v>
      </c>
      <c r="L205" s="21">
        <v>1.74507401</v>
      </c>
      <c r="M205" s="21" t="s">
        <v>314</v>
      </c>
      <c r="N205" s="21" t="s">
        <v>565</v>
      </c>
      <c r="O205" s="21">
        <v>1745.07401</v>
      </c>
      <c r="P205" s="21">
        <v>1745.07401</v>
      </c>
      <c r="Q205" s="21">
        <v>1745.07401</v>
      </c>
    </row>
    <row r="206" spans="1:17" x14ac:dyDescent="0.35">
      <c r="A206" s="21" t="s">
        <v>1176</v>
      </c>
      <c r="B206" s="21">
        <v>2023</v>
      </c>
      <c r="C206" s="21" t="s">
        <v>917</v>
      </c>
      <c r="D206" s="21" t="s">
        <v>67</v>
      </c>
      <c r="E206" s="21" t="s">
        <v>66</v>
      </c>
      <c r="F206" s="21">
        <v>365</v>
      </c>
      <c r="G206" s="21">
        <v>1.6169519999999999E-4</v>
      </c>
      <c r="H206" s="21">
        <v>1.74507401</v>
      </c>
      <c r="I206" s="21">
        <v>1.74507401</v>
      </c>
      <c r="J206" s="21">
        <v>9.2658076000000006E-2</v>
      </c>
      <c r="K206" s="21">
        <v>9.2658076000000006E-2</v>
      </c>
      <c r="L206" s="21">
        <v>1.74507401</v>
      </c>
      <c r="M206" s="21" t="s">
        <v>314</v>
      </c>
      <c r="N206" s="21" t="s">
        <v>565</v>
      </c>
      <c r="O206" s="21">
        <v>1745.07401</v>
      </c>
      <c r="P206" s="21">
        <v>1745.07401</v>
      </c>
      <c r="Q206" s="21">
        <v>1745.07401</v>
      </c>
    </row>
    <row r="207" spans="1:17" x14ac:dyDescent="0.35">
      <c r="A207" s="21" t="s">
        <v>1176</v>
      </c>
      <c r="B207" s="21">
        <v>2019</v>
      </c>
      <c r="C207" s="21" t="s">
        <v>918</v>
      </c>
      <c r="D207" s="21" t="s">
        <v>69</v>
      </c>
      <c r="E207" s="21" t="s">
        <v>68</v>
      </c>
      <c r="F207" s="21">
        <v>365</v>
      </c>
      <c r="G207" s="21">
        <v>7.10803835616438E-4</v>
      </c>
      <c r="H207" s="21">
        <v>149.35713695999999</v>
      </c>
      <c r="I207" s="21">
        <v>149.35713695999999</v>
      </c>
      <c r="J207" s="21">
        <v>4.7590890000000002E-3</v>
      </c>
      <c r="K207" s="21">
        <v>4.7590890000000002E-3</v>
      </c>
      <c r="L207" s="21">
        <v>149.35713695999999</v>
      </c>
      <c r="M207" s="21" t="s">
        <v>314</v>
      </c>
      <c r="N207" s="21" t="s">
        <v>565</v>
      </c>
      <c r="O207" s="21">
        <v>149357.13696</v>
      </c>
      <c r="P207" s="21">
        <v>149357.13696</v>
      </c>
      <c r="Q207" s="21">
        <v>149357.13696</v>
      </c>
    </row>
    <row r="208" spans="1:17" x14ac:dyDescent="0.35">
      <c r="A208" s="21" t="s">
        <v>1176</v>
      </c>
      <c r="B208" s="21">
        <v>2021</v>
      </c>
      <c r="C208" s="21" t="s">
        <v>919</v>
      </c>
      <c r="D208" s="21" t="s">
        <v>71</v>
      </c>
      <c r="E208" s="21" t="s">
        <v>70</v>
      </c>
      <c r="F208" s="21">
        <v>365</v>
      </c>
      <c r="G208" s="21">
        <v>6.3171649999999996E-3</v>
      </c>
      <c r="H208" s="21">
        <v>11.9240415</v>
      </c>
      <c r="I208" s="21">
        <v>11.9240415</v>
      </c>
      <c r="J208" s="21">
        <v>0.529783882419396</v>
      </c>
      <c r="K208" s="21">
        <v>0.529783882419396</v>
      </c>
      <c r="L208" s="21">
        <v>11.9240415</v>
      </c>
      <c r="M208" s="21" t="s">
        <v>314</v>
      </c>
      <c r="N208" s="21" t="s">
        <v>565</v>
      </c>
      <c r="O208" s="21">
        <v>11924.041499999999</v>
      </c>
      <c r="P208" s="21">
        <v>11924.041499999999</v>
      </c>
      <c r="Q208" s="21">
        <v>11924.041499999999</v>
      </c>
    </row>
    <row r="209" spans="1:17" x14ac:dyDescent="0.35">
      <c r="A209" s="21" t="s">
        <v>1176</v>
      </c>
      <c r="B209" s="21">
        <v>2022</v>
      </c>
      <c r="C209" s="21" t="s">
        <v>919</v>
      </c>
      <c r="D209" s="21" t="s">
        <v>71</v>
      </c>
      <c r="E209" s="21" t="s">
        <v>70</v>
      </c>
      <c r="F209" s="21">
        <v>365</v>
      </c>
      <c r="G209" s="21">
        <v>5.4882500000000001E-3</v>
      </c>
      <c r="H209" s="21">
        <v>11.9240415</v>
      </c>
      <c r="I209" s="21">
        <v>11.9240415</v>
      </c>
      <c r="J209" s="21">
        <v>0.46026760306059</v>
      </c>
      <c r="K209" s="21">
        <v>0.46026760306059</v>
      </c>
      <c r="L209" s="21">
        <v>11.9240415</v>
      </c>
      <c r="M209" s="21" t="s">
        <v>314</v>
      </c>
      <c r="N209" s="21" t="s">
        <v>565</v>
      </c>
      <c r="O209" s="21">
        <v>11924.041499999999</v>
      </c>
      <c r="P209" s="21">
        <v>11924.041499999999</v>
      </c>
      <c r="Q209" s="21">
        <v>11924.041499999999</v>
      </c>
    </row>
    <row r="210" spans="1:17" x14ac:dyDescent="0.35">
      <c r="A210" s="21" t="s">
        <v>1176</v>
      </c>
      <c r="B210" s="21">
        <v>2023</v>
      </c>
      <c r="C210" s="21" t="s">
        <v>919</v>
      </c>
      <c r="D210" s="21" t="s">
        <v>71</v>
      </c>
      <c r="E210" s="21" t="s">
        <v>70</v>
      </c>
      <c r="F210" s="21">
        <v>365</v>
      </c>
      <c r="G210" s="21">
        <v>6.2168630000000004E-3</v>
      </c>
      <c r="H210" s="21">
        <v>11.9240415</v>
      </c>
      <c r="I210" s="21">
        <v>11.9240415</v>
      </c>
      <c r="J210" s="21">
        <v>0.52137209530592998</v>
      </c>
      <c r="K210" s="21">
        <v>0.52137209530592998</v>
      </c>
      <c r="L210" s="21">
        <v>11.9240415</v>
      </c>
      <c r="M210" s="21" t="s">
        <v>314</v>
      </c>
      <c r="N210" s="21" t="s">
        <v>565</v>
      </c>
      <c r="O210" s="21">
        <v>11924.041499999999</v>
      </c>
      <c r="P210" s="21">
        <v>11924.041499999999</v>
      </c>
      <c r="Q210" s="21">
        <v>11924.041499999999</v>
      </c>
    </row>
    <row r="211" spans="1:17" x14ac:dyDescent="0.35">
      <c r="A211" s="21" t="s">
        <v>1175</v>
      </c>
      <c r="B211" s="21">
        <v>2021</v>
      </c>
      <c r="C211" s="21" t="s">
        <v>920</v>
      </c>
      <c r="D211" s="21" t="s">
        <v>518</v>
      </c>
      <c r="E211" s="21" t="s">
        <v>72</v>
      </c>
      <c r="F211" s="21">
        <v>365</v>
      </c>
      <c r="G211" s="21">
        <v>1.328535E-3</v>
      </c>
      <c r="H211" s="21">
        <v>15.037541225</v>
      </c>
      <c r="I211" s="21">
        <v>15.037541225</v>
      </c>
      <c r="J211" s="21">
        <v>8.8347887E-2</v>
      </c>
      <c r="K211" s="21">
        <v>8.8347887E-2</v>
      </c>
      <c r="L211" s="21">
        <v>15.037541225</v>
      </c>
      <c r="M211" s="21" t="s">
        <v>314</v>
      </c>
      <c r="N211" s="21" t="s">
        <v>565</v>
      </c>
      <c r="O211" s="21">
        <v>15037.541225000001</v>
      </c>
      <c r="P211" s="21">
        <v>15037.541225000001</v>
      </c>
      <c r="Q211" s="21">
        <v>15037.541225000001</v>
      </c>
    </row>
    <row r="212" spans="1:17" x14ac:dyDescent="0.35">
      <c r="A212" s="21" t="s">
        <v>1175</v>
      </c>
      <c r="B212" s="21">
        <v>2022</v>
      </c>
      <c r="C212" s="21" t="s">
        <v>920</v>
      </c>
      <c r="D212" s="21" t="s">
        <v>518</v>
      </c>
      <c r="E212" s="21" t="s">
        <v>72</v>
      </c>
      <c r="F212" s="21">
        <v>365</v>
      </c>
      <c r="G212" s="21">
        <v>7.8538749999999997E-3</v>
      </c>
      <c r="H212" s="21">
        <v>15.037541225</v>
      </c>
      <c r="I212" s="21">
        <v>15.037541225</v>
      </c>
      <c r="J212" s="21">
        <v>0.52228451995482394</v>
      </c>
      <c r="K212" s="21">
        <v>0.52228451995482394</v>
      </c>
      <c r="L212" s="21">
        <v>15.037541225</v>
      </c>
      <c r="M212" s="21" t="s">
        <v>314</v>
      </c>
      <c r="N212" s="21" t="s">
        <v>565</v>
      </c>
      <c r="O212" s="21">
        <v>15037.541225000001</v>
      </c>
      <c r="P212" s="21">
        <v>15037.541225000001</v>
      </c>
      <c r="Q212" s="21">
        <v>15037.541225000001</v>
      </c>
    </row>
    <row r="213" spans="1:17" x14ac:dyDescent="0.35">
      <c r="A213" s="21" t="s">
        <v>1175</v>
      </c>
      <c r="B213" s="21">
        <v>2023</v>
      </c>
      <c r="C213" s="21" t="s">
        <v>920</v>
      </c>
      <c r="D213" s="21" t="s">
        <v>518</v>
      </c>
      <c r="E213" s="21" t="s">
        <v>72</v>
      </c>
      <c r="F213" s="21">
        <v>365</v>
      </c>
      <c r="G213" s="21">
        <v>2.730878E-3</v>
      </c>
      <c r="H213" s="21">
        <v>15.037541225</v>
      </c>
      <c r="I213" s="21">
        <v>15.037541225</v>
      </c>
      <c r="J213" s="21">
        <v>0.181603991005508</v>
      </c>
      <c r="K213" s="21">
        <v>0.181603991005508</v>
      </c>
      <c r="L213" s="21">
        <v>15.037541225</v>
      </c>
      <c r="M213" s="21" t="s">
        <v>314</v>
      </c>
      <c r="N213" s="21" t="s">
        <v>565</v>
      </c>
      <c r="O213" s="21">
        <v>15037.541225000001</v>
      </c>
      <c r="P213" s="21">
        <v>15037.541225000001</v>
      </c>
      <c r="Q213" s="21">
        <v>15037.541225000001</v>
      </c>
    </row>
    <row r="214" spans="1:17" x14ac:dyDescent="0.35">
      <c r="A214" s="21" t="s">
        <v>1176</v>
      </c>
      <c r="B214" s="21">
        <v>2020</v>
      </c>
      <c r="C214" s="21" t="s">
        <v>921</v>
      </c>
      <c r="D214" s="21" t="s">
        <v>74</v>
      </c>
      <c r="E214" s="21" t="s">
        <v>73</v>
      </c>
      <c r="F214" s="21">
        <v>365</v>
      </c>
      <c r="G214" s="21">
        <v>2.7138449999999999E-3</v>
      </c>
      <c r="H214" s="21">
        <v>4.2396592000000002</v>
      </c>
      <c r="I214" s="21">
        <v>4.2396592000000002</v>
      </c>
      <c r="J214" s="21">
        <v>0.64010923330818703</v>
      </c>
      <c r="K214" s="21">
        <v>0.64010923330818703</v>
      </c>
      <c r="L214" s="21">
        <v>4.2396592000000002</v>
      </c>
      <c r="M214" s="21" t="s">
        <v>314</v>
      </c>
      <c r="N214" s="21" t="s">
        <v>565</v>
      </c>
      <c r="O214" s="21">
        <v>4239.6592000000001</v>
      </c>
      <c r="P214" s="21">
        <v>4239.6592000000001</v>
      </c>
      <c r="Q214" s="21">
        <v>4239.6592000000001</v>
      </c>
    </row>
    <row r="215" spans="1:17" x14ac:dyDescent="0.35">
      <c r="A215" s="21" t="s">
        <v>1176</v>
      </c>
      <c r="B215" s="21">
        <v>2021</v>
      </c>
      <c r="C215" s="21" t="s">
        <v>921</v>
      </c>
      <c r="D215" s="21" t="s">
        <v>74</v>
      </c>
      <c r="E215" s="21" t="s">
        <v>73</v>
      </c>
      <c r="F215" s="21">
        <v>365</v>
      </c>
      <c r="G215" s="21">
        <v>4.7880249999999996E-3</v>
      </c>
      <c r="H215" s="21">
        <v>4.2396592000000002</v>
      </c>
      <c r="I215" s="21">
        <v>4.2396592000000002</v>
      </c>
      <c r="J215" s="21">
        <v>1.12934195276828</v>
      </c>
      <c r="K215" s="21">
        <v>1.12934195276828</v>
      </c>
      <c r="L215" s="21">
        <v>4.2396592000000002</v>
      </c>
      <c r="M215" s="21" t="s">
        <v>314</v>
      </c>
      <c r="N215" s="21" t="s">
        <v>565</v>
      </c>
      <c r="O215" s="21">
        <v>4239.6592000000001</v>
      </c>
      <c r="P215" s="21">
        <v>4239.6592000000001</v>
      </c>
      <c r="Q215" s="21">
        <v>4239.6592000000001</v>
      </c>
    </row>
    <row r="216" spans="1:17" x14ac:dyDescent="0.35">
      <c r="A216" s="21" t="s">
        <v>1176</v>
      </c>
      <c r="B216" s="21">
        <v>2022</v>
      </c>
      <c r="C216" s="21" t="s">
        <v>921</v>
      </c>
      <c r="D216" s="21" t="s">
        <v>74</v>
      </c>
      <c r="E216" s="21" t="s">
        <v>73</v>
      </c>
      <c r="F216" s="21">
        <v>365</v>
      </c>
      <c r="G216" s="21">
        <v>3.540868E-3</v>
      </c>
      <c r="H216" s="21">
        <v>4.2396592000000002</v>
      </c>
      <c r="I216" s="21">
        <v>4.2396592000000002</v>
      </c>
      <c r="J216" s="21">
        <v>0.83517738910945105</v>
      </c>
      <c r="K216" s="21">
        <v>0.83517738910945105</v>
      </c>
      <c r="L216" s="21">
        <v>4.2396592000000002</v>
      </c>
      <c r="M216" s="21" t="s">
        <v>314</v>
      </c>
      <c r="N216" s="21" t="s">
        <v>565</v>
      </c>
      <c r="O216" s="21">
        <v>4239.6592000000001</v>
      </c>
      <c r="P216" s="21">
        <v>4239.6592000000001</v>
      </c>
      <c r="Q216" s="21">
        <v>4239.6592000000001</v>
      </c>
    </row>
    <row r="217" spans="1:17" x14ac:dyDescent="0.35">
      <c r="A217" s="21" t="s">
        <v>1176</v>
      </c>
      <c r="B217" s="21">
        <v>2023</v>
      </c>
      <c r="C217" s="21" t="s">
        <v>921</v>
      </c>
      <c r="D217" s="21" t="s">
        <v>74</v>
      </c>
      <c r="E217" s="21" t="s">
        <v>73</v>
      </c>
      <c r="F217" s="21">
        <v>365</v>
      </c>
      <c r="G217" s="21">
        <v>4.5268599999999997E-3</v>
      </c>
      <c r="H217" s="21">
        <v>4.2396592000000002</v>
      </c>
      <c r="I217" s="21">
        <v>4.2396592000000002</v>
      </c>
      <c r="J217" s="21">
        <v>1.06774148261728</v>
      </c>
      <c r="K217" s="21">
        <v>1.06774148261728</v>
      </c>
      <c r="L217" s="21">
        <v>4.2396592000000002</v>
      </c>
      <c r="M217" s="21" t="s">
        <v>314</v>
      </c>
      <c r="N217" s="21" t="s">
        <v>565</v>
      </c>
      <c r="O217" s="21">
        <v>4239.6592000000001</v>
      </c>
      <c r="P217" s="21">
        <v>4239.6592000000001</v>
      </c>
      <c r="Q217" s="21">
        <v>4239.6592000000001</v>
      </c>
    </row>
    <row r="218" spans="1:17" x14ac:dyDescent="0.35">
      <c r="A218" s="21" t="s">
        <v>1176</v>
      </c>
      <c r="B218" s="21">
        <v>2020</v>
      </c>
      <c r="C218" s="21" t="s">
        <v>922</v>
      </c>
      <c r="D218" s="21" t="s">
        <v>522</v>
      </c>
      <c r="E218" s="21" t="s">
        <v>573</v>
      </c>
      <c r="F218" s="21">
        <v>365</v>
      </c>
      <c r="G218" s="21">
        <v>1.0598E-2</v>
      </c>
      <c r="H218" s="21">
        <v>18.548508999999999</v>
      </c>
      <c r="I218" s="21">
        <v>18.548508999999999</v>
      </c>
      <c r="J218" s="21">
        <v>0.57136667966142196</v>
      </c>
      <c r="K218" s="21">
        <v>0.57136667966142196</v>
      </c>
      <c r="L218" s="21">
        <v>18.548508999999999</v>
      </c>
      <c r="M218" s="21" t="s">
        <v>314</v>
      </c>
      <c r="N218" s="21" t="s">
        <v>565</v>
      </c>
      <c r="O218" s="21">
        <v>18548.508999999998</v>
      </c>
      <c r="P218" s="21">
        <v>18548.508999999998</v>
      </c>
      <c r="Q218" s="21">
        <v>18548.508999999998</v>
      </c>
    </row>
    <row r="219" spans="1:17" x14ac:dyDescent="0.35">
      <c r="A219" s="21" t="s">
        <v>1177</v>
      </c>
      <c r="B219" s="21">
        <v>2019</v>
      </c>
      <c r="C219" s="21" t="s">
        <v>923</v>
      </c>
      <c r="D219" s="21" t="s">
        <v>76</v>
      </c>
      <c r="E219" s="21" t="s">
        <v>75</v>
      </c>
      <c r="F219" s="21">
        <v>365</v>
      </c>
      <c r="G219" s="21">
        <v>3.7455000000000002E-2</v>
      </c>
      <c r="H219" s="21">
        <v>5.6744376999999999E-2</v>
      </c>
      <c r="I219" s="21">
        <v>0.10308218099999999</v>
      </c>
      <c r="J219" s="21">
        <v>20</v>
      </c>
      <c r="K219" s="21">
        <v>20</v>
      </c>
      <c r="L219" s="21">
        <v>5.6744376999999999E-2</v>
      </c>
      <c r="M219" s="21" t="s">
        <v>314</v>
      </c>
      <c r="N219" s="21" t="s">
        <v>570</v>
      </c>
      <c r="O219" s="21">
        <v>56.744377</v>
      </c>
      <c r="P219" s="21">
        <v>103.08218100000001</v>
      </c>
      <c r="Q219" s="21">
        <v>56.744377</v>
      </c>
    </row>
    <row r="220" spans="1:17" x14ac:dyDescent="0.35">
      <c r="A220" s="21" t="s">
        <v>1177</v>
      </c>
      <c r="B220" s="21">
        <v>2020</v>
      </c>
      <c r="C220" s="21" t="s">
        <v>923</v>
      </c>
      <c r="D220" s="21" t="s">
        <v>76</v>
      </c>
      <c r="E220" s="21" t="s">
        <v>75</v>
      </c>
      <c r="F220" s="21">
        <v>365</v>
      </c>
      <c r="G220" s="21">
        <v>7.6900615000000005E-2</v>
      </c>
      <c r="H220" s="21">
        <v>5.6744376999999999E-2</v>
      </c>
      <c r="I220" s="21">
        <v>0.10308218099999999</v>
      </c>
      <c r="J220" s="21">
        <v>20</v>
      </c>
      <c r="K220" s="21">
        <v>20</v>
      </c>
      <c r="L220" s="21">
        <v>5.6744376999999999E-2</v>
      </c>
      <c r="M220" s="21" t="s">
        <v>314</v>
      </c>
      <c r="N220" s="21" t="s">
        <v>570</v>
      </c>
      <c r="O220" s="21">
        <v>56.744377</v>
      </c>
      <c r="P220" s="21">
        <v>103.08218100000001</v>
      </c>
      <c r="Q220" s="21">
        <v>56.744377</v>
      </c>
    </row>
    <row r="221" spans="1:17" x14ac:dyDescent="0.35">
      <c r="A221" s="21" t="s">
        <v>1177</v>
      </c>
      <c r="B221" s="21">
        <v>2021</v>
      </c>
      <c r="C221" s="21" t="s">
        <v>923</v>
      </c>
      <c r="D221" s="21" t="s">
        <v>76</v>
      </c>
      <c r="E221" s="21" t="s">
        <v>75</v>
      </c>
      <c r="F221" s="21">
        <v>365</v>
      </c>
      <c r="G221" s="21">
        <v>5.5748712328767103E-2</v>
      </c>
      <c r="H221" s="21">
        <v>5.6744376999999999E-2</v>
      </c>
      <c r="I221" s="21">
        <v>0.10308218099999999</v>
      </c>
      <c r="J221" s="21">
        <v>20</v>
      </c>
      <c r="K221" s="21">
        <v>20</v>
      </c>
      <c r="L221" s="21">
        <v>5.6744376999999999E-2</v>
      </c>
      <c r="M221" s="21" t="s">
        <v>314</v>
      </c>
      <c r="N221" s="21" t="s">
        <v>570</v>
      </c>
      <c r="O221" s="21">
        <v>56.744377</v>
      </c>
      <c r="P221" s="21">
        <v>103.08218100000001</v>
      </c>
      <c r="Q221" s="21">
        <v>56.744377</v>
      </c>
    </row>
    <row r="222" spans="1:17" x14ac:dyDescent="0.35">
      <c r="A222" s="21" t="s">
        <v>1177</v>
      </c>
      <c r="B222" s="21">
        <v>2022</v>
      </c>
      <c r="C222" s="21" t="s">
        <v>923</v>
      </c>
      <c r="D222" s="21" t="s">
        <v>76</v>
      </c>
      <c r="E222" s="21" t="s">
        <v>75</v>
      </c>
      <c r="F222" s="21">
        <v>365</v>
      </c>
      <c r="G222" s="21">
        <v>4.9580531999999997E-2</v>
      </c>
      <c r="H222" s="21">
        <v>5.6744376999999999E-2</v>
      </c>
      <c r="I222" s="21">
        <v>0.10308218099999999</v>
      </c>
      <c r="J222" s="21">
        <v>20</v>
      </c>
      <c r="K222" s="21">
        <v>20</v>
      </c>
      <c r="L222" s="21">
        <v>5.6744376999999999E-2</v>
      </c>
      <c r="M222" s="21" t="s">
        <v>314</v>
      </c>
      <c r="N222" s="21" t="s">
        <v>570</v>
      </c>
      <c r="O222" s="21">
        <v>56.744377</v>
      </c>
      <c r="P222" s="21">
        <v>103.08218100000001</v>
      </c>
      <c r="Q222" s="21">
        <v>56.744377</v>
      </c>
    </row>
    <row r="223" spans="1:17" x14ac:dyDescent="0.35">
      <c r="A223" s="21" t="s">
        <v>1177</v>
      </c>
      <c r="B223" s="21">
        <v>2019</v>
      </c>
      <c r="C223" s="21" t="s">
        <v>924</v>
      </c>
      <c r="D223" s="21" t="s">
        <v>336</v>
      </c>
      <c r="E223" s="21" t="s">
        <v>77</v>
      </c>
      <c r="F223" s="21">
        <v>365</v>
      </c>
      <c r="G223" s="21">
        <v>1.587134E-3</v>
      </c>
      <c r="H223" s="21">
        <v>12.110024449999999</v>
      </c>
      <c r="I223" s="21">
        <v>19.752695370000001</v>
      </c>
      <c r="J223" s="21">
        <v>8.0350262000000006E-2</v>
      </c>
      <c r="K223" s="21">
        <v>0.13105954105446399</v>
      </c>
      <c r="L223" s="21">
        <v>7.0447361900000001</v>
      </c>
      <c r="M223" s="21" t="s">
        <v>314</v>
      </c>
      <c r="N223" s="21" t="e">
        <v>#N/A</v>
      </c>
      <c r="O223" s="21">
        <v>12110.024450000001</v>
      </c>
      <c r="P223" s="21">
        <v>19752.695370000001</v>
      </c>
      <c r="Q223" s="21">
        <v>7044.7361899999996</v>
      </c>
    </row>
    <row r="224" spans="1:17" x14ac:dyDescent="0.35">
      <c r="A224" s="21" t="s">
        <v>1177</v>
      </c>
      <c r="B224" s="21">
        <v>2020</v>
      </c>
      <c r="C224" s="21" t="s">
        <v>924</v>
      </c>
      <c r="D224" s="21" t="s">
        <v>336</v>
      </c>
      <c r="E224" s="21" t="s">
        <v>77</v>
      </c>
      <c r="F224" s="21">
        <v>365</v>
      </c>
      <c r="G224" s="21">
        <v>1.587134E-3</v>
      </c>
      <c r="H224" s="21">
        <v>12.110024449999999</v>
      </c>
      <c r="I224" s="21">
        <v>19.752695370000001</v>
      </c>
      <c r="J224" s="21">
        <v>8.0350262000000006E-2</v>
      </c>
      <c r="K224" s="21">
        <v>0.13105954105446399</v>
      </c>
      <c r="L224" s="21">
        <v>7.0447361900000001</v>
      </c>
      <c r="M224" s="21" t="s">
        <v>314</v>
      </c>
      <c r="N224" s="21" t="e">
        <v>#N/A</v>
      </c>
      <c r="O224" s="21">
        <v>12110.024450000001</v>
      </c>
      <c r="P224" s="21">
        <v>19752.695370000001</v>
      </c>
      <c r="Q224" s="21">
        <v>7044.7361899999996</v>
      </c>
    </row>
    <row r="225" spans="1:17" x14ac:dyDescent="0.35">
      <c r="A225" s="21" t="s">
        <v>1177</v>
      </c>
      <c r="B225" s="21">
        <v>2021</v>
      </c>
      <c r="C225" s="21" t="s">
        <v>924</v>
      </c>
      <c r="D225" s="21" t="s">
        <v>336</v>
      </c>
      <c r="E225" s="21" t="s">
        <v>77</v>
      </c>
      <c r="F225" s="21">
        <v>365</v>
      </c>
      <c r="G225" s="21">
        <v>9.0426849315068496E-4</v>
      </c>
      <c r="H225" s="21">
        <v>12.110024449999999</v>
      </c>
      <c r="I225" s="21">
        <v>19.752695370000001</v>
      </c>
      <c r="J225" s="21">
        <v>4.57794987576262E-2</v>
      </c>
      <c r="K225" s="21">
        <v>7.4671071000000006E-2</v>
      </c>
      <c r="L225" s="21">
        <v>7.0447361900000001</v>
      </c>
      <c r="M225" s="21" t="s">
        <v>314</v>
      </c>
      <c r="N225" s="21" t="e">
        <v>#N/A</v>
      </c>
      <c r="O225" s="21">
        <v>12110.024450000001</v>
      </c>
      <c r="P225" s="21">
        <v>19752.695370000001</v>
      </c>
      <c r="Q225" s="21">
        <v>7044.7361899999996</v>
      </c>
    </row>
    <row r="226" spans="1:17" x14ac:dyDescent="0.35">
      <c r="A226" s="21" t="s">
        <v>1177</v>
      </c>
      <c r="B226" s="21">
        <v>2022</v>
      </c>
      <c r="C226" s="21" t="s">
        <v>924</v>
      </c>
      <c r="D226" s="21" t="s">
        <v>336</v>
      </c>
      <c r="E226" s="21" t="s">
        <v>77</v>
      </c>
      <c r="F226" s="21">
        <v>365</v>
      </c>
      <c r="G226" s="21">
        <v>1.136866E-3</v>
      </c>
      <c r="H226" s="21">
        <v>12.110024449999999</v>
      </c>
      <c r="I226" s="21">
        <v>19.752695370000001</v>
      </c>
      <c r="J226" s="21">
        <v>5.7554967999999998E-2</v>
      </c>
      <c r="K226" s="21">
        <v>9.3878073000000006E-2</v>
      </c>
      <c r="L226" s="21">
        <v>7.0447361900000001</v>
      </c>
      <c r="M226" s="21" t="s">
        <v>314</v>
      </c>
      <c r="N226" s="21" t="e">
        <v>#N/A</v>
      </c>
      <c r="O226" s="21">
        <v>12110.024450000001</v>
      </c>
      <c r="P226" s="21">
        <v>19752.695370000001</v>
      </c>
      <c r="Q226" s="21">
        <v>7044.7361899999996</v>
      </c>
    </row>
    <row r="227" spans="1:17" x14ac:dyDescent="0.35">
      <c r="A227" s="21" t="s">
        <v>1177</v>
      </c>
      <c r="B227" s="21">
        <v>2023</v>
      </c>
      <c r="C227" s="21" t="s">
        <v>924</v>
      </c>
      <c r="D227" s="21" t="s">
        <v>336</v>
      </c>
      <c r="E227" s="21" t="s">
        <v>77</v>
      </c>
      <c r="F227" s="21">
        <v>365</v>
      </c>
      <c r="G227" s="21">
        <v>1.3619999999999999E-3</v>
      </c>
      <c r="H227" s="21">
        <v>12.110024449999999</v>
      </c>
      <c r="I227" s="21">
        <v>19.752695370000001</v>
      </c>
      <c r="J227" s="21">
        <v>6.8952614999999995E-2</v>
      </c>
      <c r="K227" s="21">
        <v>0.11246880678263201</v>
      </c>
      <c r="L227" s="21">
        <v>7.0447361900000001</v>
      </c>
      <c r="M227" s="21" t="s">
        <v>314</v>
      </c>
      <c r="N227" s="21" t="e">
        <v>#N/A</v>
      </c>
      <c r="O227" s="21">
        <v>12110.024450000001</v>
      </c>
      <c r="P227" s="21">
        <v>19752.695370000001</v>
      </c>
      <c r="Q227" s="21">
        <v>7044.7361899999996</v>
      </c>
    </row>
    <row r="228" spans="1:17" x14ac:dyDescent="0.35">
      <c r="A228" s="21" t="s">
        <v>1177</v>
      </c>
      <c r="B228" s="21">
        <v>2020</v>
      </c>
      <c r="C228" s="21" t="s">
        <v>848</v>
      </c>
      <c r="D228" s="21" t="s">
        <v>650</v>
      </c>
      <c r="E228" s="21" t="s">
        <v>651</v>
      </c>
      <c r="F228" s="21">
        <v>365</v>
      </c>
      <c r="G228" s="21">
        <v>4.0118926027397298E-5</v>
      </c>
      <c r="H228" s="21">
        <v>4.9178459659999998</v>
      </c>
      <c r="I228" s="21">
        <v>4.9178459659999998</v>
      </c>
      <c r="J228" s="21">
        <v>8.1578250000000005E-3</v>
      </c>
      <c r="K228" s="21">
        <v>8.1578250000000005E-3</v>
      </c>
      <c r="L228" s="21">
        <v>4.9178459659999998</v>
      </c>
      <c r="M228" s="21" t="s">
        <v>314</v>
      </c>
      <c r="N228" s="21" t="e">
        <v>#N/A</v>
      </c>
      <c r="O228" s="21">
        <v>4917.8459659999999</v>
      </c>
      <c r="P228" s="21">
        <v>4917.8459659999999</v>
      </c>
      <c r="Q228" s="21">
        <v>4917.8459659999999</v>
      </c>
    </row>
    <row r="229" spans="1:17" x14ac:dyDescent="0.35">
      <c r="A229" s="21" t="s">
        <v>1177</v>
      </c>
      <c r="B229" s="21">
        <v>2021</v>
      </c>
      <c r="C229" s="21" t="s">
        <v>848</v>
      </c>
      <c r="D229" s="21" t="s">
        <v>650</v>
      </c>
      <c r="E229" s="21" t="s">
        <v>651</v>
      </c>
      <c r="F229" s="21">
        <v>365</v>
      </c>
      <c r="G229" s="21">
        <v>6.0467709589041099E-5</v>
      </c>
      <c r="H229" s="21">
        <v>4.9178459659999998</v>
      </c>
      <c r="I229" s="21">
        <v>4.9178459659999998</v>
      </c>
      <c r="J229" s="21">
        <v>1.22955680204485E-2</v>
      </c>
      <c r="K229" s="21">
        <v>1.22955680204485E-2</v>
      </c>
      <c r="L229" s="21">
        <v>4.9178459659999998</v>
      </c>
      <c r="M229" s="21" t="s">
        <v>314</v>
      </c>
      <c r="N229" s="21" t="e">
        <v>#N/A</v>
      </c>
      <c r="O229" s="21">
        <v>4917.8459659999999</v>
      </c>
      <c r="P229" s="21">
        <v>4917.8459659999999</v>
      </c>
      <c r="Q229" s="21">
        <v>4917.8459659999999</v>
      </c>
    </row>
    <row r="230" spans="1:17" x14ac:dyDescent="0.35">
      <c r="A230" s="21" t="s">
        <v>1177</v>
      </c>
      <c r="B230" s="21">
        <v>2022</v>
      </c>
      <c r="C230" s="21" t="s">
        <v>848</v>
      </c>
      <c r="D230" s="21" t="s">
        <v>650</v>
      </c>
      <c r="E230" s="21" t="s">
        <v>651</v>
      </c>
      <c r="F230" s="21">
        <v>365</v>
      </c>
      <c r="G230" s="21">
        <v>4.1179764383561601E-5</v>
      </c>
      <c r="H230" s="21">
        <v>4.9178459659999998</v>
      </c>
      <c r="I230" s="21">
        <v>4.9178459659999998</v>
      </c>
      <c r="J230" s="21">
        <v>8.3735370000000003E-3</v>
      </c>
      <c r="K230" s="21">
        <v>8.3735370000000003E-3</v>
      </c>
      <c r="L230" s="21">
        <v>4.9178459659999998</v>
      </c>
      <c r="M230" s="21" t="s">
        <v>314</v>
      </c>
      <c r="N230" s="21" t="e">
        <v>#N/A</v>
      </c>
      <c r="O230" s="21">
        <v>4917.8459659999999</v>
      </c>
      <c r="P230" s="21">
        <v>4917.8459659999999</v>
      </c>
      <c r="Q230" s="21">
        <v>4917.8459659999999</v>
      </c>
    </row>
    <row r="231" spans="1:17" x14ac:dyDescent="0.35">
      <c r="A231" s="21" t="s">
        <v>1177</v>
      </c>
      <c r="B231" s="21">
        <v>2023</v>
      </c>
      <c r="C231" s="21" t="s">
        <v>848</v>
      </c>
      <c r="D231" s="21" t="s">
        <v>650</v>
      </c>
      <c r="E231" s="21" t="s">
        <v>651</v>
      </c>
      <c r="F231" s="21">
        <v>365</v>
      </c>
      <c r="G231" s="21">
        <v>3.93474082191781E-5</v>
      </c>
      <c r="H231" s="21">
        <v>4.9178459659999998</v>
      </c>
      <c r="I231" s="21">
        <v>4.9178459659999998</v>
      </c>
      <c r="J231" s="21">
        <v>8.0009439999999994E-3</v>
      </c>
      <c r="K231" s="21">
        <v>8.0009439999999994E-3</v>
      </c>
      <c r="L231" s="21">
        <v>4.9178459659999998</v>
      </c>
      <c r="M231" s="21" t="s">
        <v>314</v>
      </c>
      <c r="N231" s="21" t="e">
        <v>#N/A</v>
      </c>
      <c r="O231" s="21">
        <v>4917.8459659999999</v>
      </c>
      <c r="P231" s="21">
        <v>4917.8459659999999</v>
      </c>
      <c r="Q231" s="21">
        <v>4917.8459659999999</v>
      </c>
    </row>
    <row r="232" spans="1:17" x14ac:dyDescent="0.35">
      <c r="A232" s="21" t="s">
        <v>1177</v>
      </c>
      <c r="B232" s="21">
        <v>2019</v>
      </c>
      <c r="C232" s="21" t="s">
        <v>840</v>
      </c>
      <c r="D232" s="21" t="s">
        <v>480</v>
      </c>
      <c r="E232" s="21" t="s">
        <v>79</v>
      </c>
      <c r="F232" s="21">
        <v>365</v>
      </c>
      <c r="G232" s="21">
        <v>1.6136029999999999E-3</v>
      </c>
      <c r="H232" s="21">
        <v>654.08312960000001</v>
      </c>
      <c r="I232" s="21">
        <v>948.76647209999999</v>
      </c>
      <c r="J232" s="21">
        <v>1.7007369999999999E-3</v>
      </c>
      <c r="K232" s="21">
        <v>2.4669689999999998E-3</v>
      </c>
      <c r="L232" s="21">
        <v>437.86097239999998</v>
      </c>
      <c r="M232" s="21" t="s">
        <v>314</v>
      </c>
      <c r="N232" s="21" t="e">
        <v>#N/A</v>
      </c>
      <c r="O232" s="21">
        <v>654083.12959999999</v>
      </c>
      <c r="P232" s="21">
        <v>948766.47210000001</v>
      </c>
      <c r="Q232" s="21">
        <v>437860.97240000003</v>
      </c>
    </row>
    <row r="233" spans="1:17" x14ac:dyDescent="0.35">
      <c r="A233" s="21" t="s">
        <v>1177</v>
      </c>
      <c r="B233" s="21">
        <v>2019</v>
      </c>
      <c r="C233" s="21" t="s">
        <v>925</v>
      </c>
      <c r="D233" s="21" t="s">
        <v>475</v>
      </c>
      <c r="E233" s="21" t="s">
        <v>80</v>
      </c>
      <c r="F233" s="21">
        <v>365</v>
      </c>
      <c r="G233" s="21">
        <v>1.59235835616438E-4</v>
      </c>
      <c r="H233" s="21">
        <v>1.2738386310000001</v>
      </c>
      <c r="I233" s="21">
        <v>2.1535255389999999</v>
      </c>
      <c r="J233" s="21">
        <v>7.3941930000000003E-2</v>
      </c>
      <c r="K233" s="21">
        <v>0.125004715464967</v>
      </c>
      <c r="L233" s="21">
        <v>1.1311045719999999</v>
      </c>
      <c r="M233" s="21" t="s">
        <v>314</v>
      </c>
      <c r="N233" s="21" t="e">
        <v>#N/A</v>
      </c>
      <c r="O233" s="21">
        <v>1273.8386310000001</v>
      </c>
      <c r="P233" s="21">
        <v>2153.5255390000002</v>
      </c>
      <c r="Q233" s="21">
        <v>1131.104572</v>
      </c>
    </row>
    <row r="234" spans="1:17" x14ac:dyDescent="0.35">
      <c r="A234" s="21" t="s">
        <v>1177</v>
      </c>
      <c r="B234" s="21">
        <v>2020</v>
      </c>
      <c r="C234" s="21" t="s">
        <v>925</v>
      </c>
      <c r="D234" s="21" t="s">
        <v>475</v>
      </c>
      <c r="E234" s="21" t="s">
        <v>80</v>
      </c>
      <c r="F234" s="21">
        <v>365</v>
      </c>
      <c r="G234" s="21">
        <v>1.7015671232876699E-4</v>
      </c>
      <c r="H234" s="21">
        <v>1.2738386310000001</v>
      </c>
      <c r="I234" s="21">
        <v>2.1535255389999999</v>
      </c>
      <c r="J234" s="21">
        <v>7.9013091999999993E-2</v>
      </c>
      <c r="K234" s="21">
        <v>0.13357791810347999</v>
      </c>
      <c r="L234" s="21">
        <v>1.1311045719999999</v>
      </c>
      <c r="M234" s="21" t="s">
        <v>314</v>
      </c>
      <c r="N234" s="21" t="e">
        <v>#N/A</v>
      </c>
      <c r="O234" s="21">
        <v>1273.8386310000001</v>
      </c>
      <c r="P234" s="21">
        <v>2153.5255390000002</v>
      </c>
      <c r="Q234" s="21">
        <v>1131.104572</v>
      </c>
    </row>
    <row r="235" spans="1:17" x14ac:dyDescent="0.35">
      <c r="A235" s="21" t="s">
        <v>1177</v>
      </c>
      <c r="B235" s="21">
        <v>2021</v>
      </c>
      <c r="C235" s="21" t="s">
        <v>925</v>
      </c>
      <c r="D235" s="21" t="s">
        <v>475</v>
      </c>
      <c r="E235" s="21" t="s">
        <v>80</v>
      </c>
      <c r="F235" s="21">
        <v>365</v>
      </c>
      <c r="G235" s="21">
        <v>2.6471309589041098E-4</v>
      </c>
      <c r="H235" s="21">
        <v>1.2738386310000001</v>
      </c>
      <c r="I235" s="21">
        <v>2.1535255389999999</v>
      </c>
      <c r="J235" s="21">
        <v>0.122920806415573</v>
      </c>
      <c r="K235" s="21">
        <v>0.20780740154080901</v>
      </c>
      <c r="L235" s="21">
        <v>1.1311045719999999</v>
      </c>
      <c r="M235" s="21" t="s">
        <v>314</v>
      </c>
      <c r="N235" s="21" t="e">
        <v>#N/A</v>
      </c>
      <c r="O235" s="21">
        <v>1273.8386310000001</v>
      </c>
      <c r="P235" s="21">
        <v>2153.5255390000002</v>
      </c>
      <c r="Q235" s="21">
        <v>1131.104572</v>
      </c>
    </row>
    <row r="236" spans="1:17" x14ac:dyDescent="0.35">
      <c r="A236" s="21" t="s">
        <v>1177</v>
      </c>
      <c r="B236" s="21">
        <v>2022</v>
      </c>
      <c r="C236" s="21" t="s">
        <v>925</v>
      </c>
      <c r="D236" s="21" t="s">
        <v>475</v>
      </c>
      <c r="E236" s="21" t="s">
        <v>80</v>
      </c>
      <c r="F236" s="21">
        <v>365</v>
      </c>
      <c r="G236" s="21">
        <v>1.8309260273972601E-4</v>
      </c>
      <c r="H236" s="21">
        <v>1.2738386310000001</v>
      </c>
      <c r="I236" s="21">
        <v>2.1535255389999999</v>
      </c>
      <c r="J236" s="21">
        <v>8.5019936000000004E-2</v>
      </c>
      <c r="K236" s="21">
        <v>0.14373296450900799</v>
      </c>
      <c r="L236" s="21">
        <v>1.1311045719999999</v>
      </c>
      <c r="M236" s="21" t="s">
        <v>314</v>
      </c>
      <c r="N236" s="21" t="e">
        <v>#N/A</v>
      </c>
      <c r="O236" s="21">
        <v>1273.8386310000001</v>
      </c>
      <c r="P236" s="21">
        <v>2153.5255390000002</v>
      </c>
      <c r="Q236" s="21">
        <v>1131.104572</v>
      </c>
    </row>
    <row r="237" spans="1:17" x14ac:dyDescent="0.35">
      <c r="A237" s="21" t="s">
        <v>1177</v>
      </c>
      <c r="B237" s="21">
        <v>2023</v>
      </c>
      <c r="C237" s="21" t="s">
        <v>925</v>
      </c>
      <c r="D237" s="21" t="s">
        <v>475</v>
      </c>
      <c r="E237" s="21" t="s">
        <v>80</v>
      </c>
      <c r="F237" s="21">
        <v>365</v>
      </c>
      <c r="G237" s="21">
        <v>1.21945643835616E-4</v>
      </c>
      <c r="H237" s="21">
        <v>1.2738386310000001</v>
      </c>
      <c r="I237" s="21">
        <v>2.1535255389999999</v>
      </c>
      <c r="J237" s="21">
        <v>5.6626049999999997E-2</v>
      </c>
      <c r="K237" s="21">
        <v>9.5730840999999997E-2</v>
      </c>
      <c r="L237" s="21">
        <v>1.1311045719999999</v>
      </c>
      <c r="M237" s="21" t="s">
        <v>314</v>
      </c>
      <c r="N237" s="21" t="e">
        <v>#N/A</v>
      </c>
      <c r="O237" s="21">
        <v>1273.8386310000001</v>
      </c>
      <c r="P237" s="21">
        <v>2153.5255390000002</v>
      </c>
      <c r="Q237" s="21">
        <v>1131.104572</v>
      </c>
    </row>
    <row r="238" spans="1:17" x14ac:dyDescent="0.35">
      <c r="A238" s="21" t="s">
        <v>1177</v>
      </c>
      <c r="B238" s="21">
        <v>2019</v>
      </c>
      <c r="C238" s="21" t="s">
        <v>926</v>
      </c>
      <c r="D238" s="21" t="s">
        <v>617</v>
      </c>
      <c r="E238" s="21" t="s">
        <v>618</v>
      </c>
      <c r="F238" s="21">
        <v>365</v>
      </c>
      <c r="G238" s="21">
        <v>0.231455342465753</v>
      </c>
      <c r="H238" s="21">
        <v>157.40097800000001</v>
      </c>
      <c r="I238" s="21">
        <v>254.5561927</v>
      </c>
      <c r="J238" s="21">
        <v>0.90925048811728804</v>
      </c>
      <c r="K238" s="21">
        <v>1.4704822384633001</v>
      </c>
      <c r="L238" s="21">
        <v>100.2155461</v>
      </c>
      <c r="M238" s="21" t="s">
        <v>314</v>
      </c>
      <c r="N238" s="21" t="e">
        <v>#N/A</v>
      </c>
      <c r="O238" s="21">
        <v>157400.978</v>
      </c>
      <c r="P238" s="21">
        <v>254556.19270000001</v>
      </c>
      <c r="Q238" s="21">
        <v>100215.54610000001</v>
      </c>
    </row>
    <row r="239" spans="1:17" x14ac:dyDescent="0.35">
      <c r="A239" s="21" t="s">
        <v>1177</v>
      </c>
      <c r="B239" s="21">
        <v>2020</v>
      </c>
      <c r="C239" s="21" t="s">
        <v>926</v>
      </c>
      <c r="D239" s="21" t="s">
        <v>617</v>
      </c>
      <c r="E239" s="21" t="s">
        <v>618</v>
      </c>
      <c r="F239" s="21">
        <v>365</v>
      </c>
      <c r="G239" s="21">
        <v>7.6591807999999997E-2</v>
      </c>
      <c r="H239" s="21">
        <v>157.40097800000001</v>
      </c>
      <c r="I239" s="21">
        <v>254.5561927</v>
      </c>
      <c r="J239" s="21">
        <v>0.30088369647106999</v>
      </c>
      <c r="K239" s="21">
        <v>0.48660312783557202</v>
      </c>
      <c r="L239" s="21">
        <v>100.2155461</v>
      </c>
      <c r="M239" s="21" t="s">
        <v>314</v>
      </c>
      <c r="N239" s="21" t="e">
        <v>#N/A</v>
      </c>
      <c r="O239" s="21">
        <v>157400.978</v>
      </c>
      <c r="P239" s="21">
        <v>254556.19270000001</v>
      </c>
      <c r="Q239" s="21">
        <v>100215.54610000001</v>
      </c>
    </row>
    <row r="240" spans="1:17" x14ac:dyDescent="0.35">
      <c r="A240" s="21" t="s">
        <v>1177</v>
      </c>
      <c r="B240" s="21">
        <v>2021</v>
      </c>
      <c r="C240" s="21" t="s">
        <v>926</v>
      </c>
      <c r="D240" s="21" t="s">
        <v>617</v>
      </c>
      <c r="E240" s="21" t="s">
        <v>618</v>
      </c>
      <c r="F240" s="21">
        <v>365</v>
      </c>
      <c r="G240" s="21">
        <v>3.7331510000000001E-3</v>
      </c>
      <c r="H240" s="21">
        <v>157.40097800000001</v>
      </c>
      <c r="I240" s="21">
        <v>254.5561927</v>
      </c>
      <c r="J240" s="21">
        <v>1.4665330453504599E-2</v>
      </c>
      <c r="K240" s="21">
        <v>2.3717455459085601E-2</v>
      </c>
      <c r="L240" s="21">
        <v>100.2155461</v>
      </c>
      <c r="M240" s="21" t="s">
        <v>314</v>
      </c>
      <c r="N240" s="21" t="e">
        <v>#N/A</v>
      </c>
      <c r="O240" s="21">
        <v>157400.978</v>
      </c>
      <c r="P240" s="21">
        <v>254556.19270000001</v>
      </c>
      <c r="Q240" s="21">
        <v>100215.54610000001</v>
      </c>
    </row>
    <row r="241" spans="1:17" x14ac:dyDescent="0.35">
      <c r="A241" s="21" t="s">
        <v>1177</v>
      </c>
      <c r="B241" s="21">
        <v>2019</v>
      </c>
      <c r="C241" s="21" t="s">
        <v>927</v>
      </c>
      <c r="D241" s="21" t="s">
        <v>661</v>
      </c>
      <c r="E241" s="21" t="s">
        <v>662</v>
      </c>
      <c r="F241" s="21">
        <v>365</v>
      </c>
      <c r="G241" s="21">
        <v>2.7389919178082199E-4</v>
      </c>
      <c r="H241" s="21">
        <v>1.5141640000000001</v>
      </c>
      <c r="I241" s="21">
        <v>1.5141640000000001</v>
      </c>
      <c r="J241" s="21">
        <v>0.18089136433095901</v>
      </c>
      <c r="K241" s="21">
        <v>0.18089136433095901</v>
      </c>
      <c r="L241" s="21">
        <v>1.5141640000000001</v>
      </c>
      <c r="M241" s="21" t="s">
        <v>314</v>
      </c>
      <c r="N241" s="21" t="s">
        <v>663</v>
      </c>
      <c r="O241" s="21">
        <v>1514.164</v>
      </c>
      <c r="P241" s="21">
        <v>1514.164</v>
      </c>
      <c r="Q241" s="21">
        <v>1514.164</v>
      </c>
    </row>
    <row r="242" spans="1:17" x14ac:dyDescent="0.35">
      <c r="A242" s="21" t="s">
        <v>1177</v>
      </c>
      <c r="B242" s="21">
        <v>2020</v>
      </c>
      <c r="C242" s="21" t="s">
        <v>927</v>
      </c>
      <c r="D242" s="21" t="s">
        <v>661</v>
      </c>
      <c r="E242" s="21" t="s">
        <v>662</v>
      </c>
      <c r="F242" s="21">
        <v>365</v>
      </c>
      <c r="G242" s="21">
        <v>3.0170598082191803E-4</v>
      </c>
      <c r="H242" s="21">
        <v>1.5141640000000001</v>
      </c>
      <c r="I242" s="21">
        <v>1.5141640000000001</v>
      </c>
      <c r="J242" s="21">
        <v>0.19925581431200201</v>
      </c>
      <c r="K242" s="21">
        <v>0.19925581431200201</v>
      </c>
      <c r="L242" s="21">
        <v>1.5141640000000001</v>
      </c>
      <c r="M242" s="21" t="s">
        <v>314</v>
      </c>
      <c r="N242" s="21" t="s">
        <v>663</v>
      </c>
      <c r="O242" s="21">
        <v>1514.164</v>
      </c>
      <c r="P242" s="21">
        <v>1514.164</v>
      </c>
      <c r="Q242" s="21">
        <v>1514.164</v>
      </c>
    </row>
    <row r="243" spans="1:17" x14ac:dyDescent="0.35">
      <c r="A243" s="21" t="s">
        <v>1177</v>
      </c>
      <c r="B243" s="21">
        <v>2019</v>
      </c>
      <c r="C243" s="21" t="s">
        <v>928</v>
      </c>
      <c r="D243" s="21" t="s">
        <v>82</v>
      </c>
      <c r="E243" s="21" t="s">
        <v>81</v>
      </c>
      <c r="F243" s="21">
        <v>365</v>
      </c>
      <c r="G243" s="21">
        <v>5.5715199999999999E-3</v>
      </c>
      <c r="H243" s="21">
        <v>1.135536938</v>
      </c>
      <c r="I243" s="21">
        <v>1.5534450500000001</v>
      </c>
      <c r="J243" s="21">
        <v>3.5865575032731298</v>
      </c>
      <c r="K243" s="21">
        <v>4.9065070571927096</v>
      </c>
      <c r="L243" s="21">
        <v>1.135536938</v>
      </c>
      <c r="M243" s="21" t="s">
        <v>314</v>
      </c>
      <c r="N243" s="21" t="e">
        <v>#N/A</v>
      </c>
      <c r="O243" s="21">
        <v>1135.536938</v>
      </c>
      <c r="P243" s="21">
        <v>1553.44505</v>
      </c>
      <c r="Q243" s="21">
        <v>1135.536938</v>
      </c>
    </row>
    <row r="244" spans="1:17" x14ac:dyDescent="0.35">
      <c r="A244" s="21" t="s">
        <v>1177</v>
      </c>
      <c r="B244" s="21">
        <v>2020</v>
      </c>
      <c r="C244" s="21" t="s">
        <v>928</v>
      </c>
      <c r="D244" s="21" t="s">
        <v>82</v>
      </c>
      <c r="E244" s="21" t="s">
        <v>81</v>
      </c>
      <c r="F244" s="21">
        <v>365</v>
      </c>
      <c r="G244" s="21">
        <v>5.5718989999999999E-3</v>
      </c>
      <c r="H244" s="21">
        <v>1.135536938</v>
      </c>
      <c r="I244" s="21">
        <v>1.5534450500000001</v>
      </c>
      <c r="J244" s="21">
        <v>3.5868011561592499</v>
      </c>
      <c r="K244" s="21">
        <v>4.9068403808893599</v>
      </c>
      <c r="L244" s="21">
        <v>1.135536938</v>
      </c>
      <c r="M244" s="21" t="s">
        <v>314</v>
      </c>
      <c r="N244" s="21" t="e">
        <v>#N/A</v>
      </c>
      <c r="O244" s="21">
        <v>1135.536938</v>
      </c>
      <c r="P244" s="21">
        <v>1553.44505</v>
      </c>
      <c r="Q244" s="21">
        <v>1135.536938</v>
      </c>
    </row>
    <row r="245" spans="1:17" x14ac:dyDescent="0.35">
      <c r="A245" s="21" t="s">
        <v>1177</v>
      </c>
      <c r="B245" s="21">
        <v>2021</v>
      </c>
      <c r="C245" s="21" t="s">
        <v>928</v>
      </c>
      <c r="D245" s="21" t="s">
        <v>82</v>
      </c>
      <c r="E245" s="21" t="s">
        <v>81</v>
      </c>
      <c r="F245" s="21">
        <v>365</v>
      </c>
      <c r="G245" s="21">
        <v>3.579853E-3</v>
      </c>
      <c r="H245" s="21">
        <v>1.135536938</v>
      </c>
      <c r="I245" s="21">
        <v>1.5534450500000001</v>
      </c>
      <c r="J245" s="21">
        <v>2.3044606566547099</v>
      </c>
      <c r="K245" s="21">
        <v>3.1525641132424398</v>
      </c>
      <c r="L245" s="21">
        <v>1.135536938</v>
      </c>
      <c r="M245" s="21" t="s">
        <v>314</v>
      </c>
      <c r="N245" s="21" t="e">
        <v>#N/A</v>
      </c>
      <c r="O245" s="21">
        <v>1135.536938</v>
      </c>
      <c r="P245" s="21">
        <v>1553.44505</v>
      </c>
      <c r="Q245" s="21">
        <v>1135.536938</v>
      </c>
    </row>
    <row r="246" spans="1:17" x14ac:dyDescent="0.35">
      <c r="A246" s="21" t="s">
        <v>1177</v>
      </c>
      <c r="B246" s="21">
        <v>2023</v>
      </c>
      <c r="C246" s="21" t="s">
        <v>928</v>
      </c>
      <c r="D246" s="21" t="s">
        <v>82</v>
      </c>
      <c r="E246" s="21" t="s">
        <v>81</v>
      </c>
      <c r="F246" s="21">
        <v>365</v>
      </c>
      <c r="G246" s="21">
        <v>6.6570580000000004E-3</v>
      </c>
      <c r="H246" s="21">
        <v>1.135536938</v>
      </c>
      <c r="I246" s="21">
        <v>1.5534450500000001</v>
      </c>
      <c r="J246" s="21">
        <v>4.2853514516010698</v>
      </c>
      <c r="K246" s="21">
        <v>5.8624759593685702</v>
      </c>
      <c r="L246" s="21">
        <v>1.135536938</v>
      </c>
      <c r="M246" s="21" t="s">
        <v>314</v>
      </c>
      <c r="N246" s="21" t="e">
        <v>#N/A</v>
      </c>
      <c r="O246" s="21">
        <v>1135.536938</v>
      </c>
      <c r="P246" s="21">
        <v>1553.44505</v>
      </c>
      <c r="Q246" s="21">
        <v>1135.536938</v>
      </c>
    </row>
    <row r="247" spans="1:17" x14ac:dyDescent="0.35">
      <c r="A247" s="21" t="s">
        <v>1177</v>
      </c>
      <c r="B247" s="21">
        <v>2019</v>
      </c>
      <c r="C247" s="21" t="s">
        <v>929</v>
      </c>
      <c r="D247" s="21" t="s">
        <v>139</v>
      </c>
      <c r="E247" s="21" t="s">
        <v>178</v>
      </c>
      <c r="F247" s="21">
        <v>365</v>
      </c>
      <c r="G247" s="21">
        <v>1.7683299999999999E-4</v>
      </c>
      <c r="H247" s="21">
        <v>14.066014669999999</v>
      </c>
      <c r="I247" s="21">
        <v>23.003356400000001</v>
      </c>
      <c r="J247" s="21">
        <v>7.687269E-3</v>
      </c>
      <c r="K247" s="21">
        <v>1.25716490526026E-2</v>
      </c>
      <c r="L247" s="21">
        <v>8.2258293820000006</v>
      </c>
      <c r="M247" s="21" t="s">
        <v>314</v>
      </c>
      <c r="N247" s="21" t="e">
        <v>#N/A</v>
      </c>
      <c r="O247" s="21">
        <v>14066.01467</v>
      </c>
      <c r="P247" s="21">
        <v>23003.356400000001</v>
      </c>
      <c r="Q247" s="21">
        <v>8225.8293819999999</v>
      </c>
    </row>
    <row r="248" spans="1:17" x14ac:dyDescent="0.35">
      <c r="A248" s="21" t="s">
        <v>1177</v>
      </c>
      <c r="B248" s="21">
        <v>2020</v>
      </c>
      <c r="C248" s="21" t="s">
        <v>929</v>
      </c>
      <c r="D248" s="21" t="s">
        <v>139</v>
      </c>
      <c r="E248" s="21" t="s">
        <v>178</v>
      </c>
      <c r="F248" s="21">
        <v>365</v>
      </c>
      <c r="G248" s="21">
        <v>5.6068999999999997E-4</v>
      </c>
      <c r="H248" s="21">
        <v>14.066014669999999</v>
      </c>
      <c r="I248" s="21">
        <v>23.003356400000001</v>
      </c>
      <c r="J248" s="21">
        <v>2.4374269E-2</v>
      </c>
      <c r="K248" s="21">
        <v>3.9861326000000002E-2</v>
      </c>
      <c r="L248" s="21">
        <v>8.2258293820000006</v>
      </c>
      <c r="M248" s="21" t="s">
        <v>314</v>
      </c>
      <c r="N248" s="21" t="e">
        <v>#N/A</v>
      </c>
      <c r="O248" s="21">
        <v>14066.01467</v>
      </c>
      <c r="P248" s="21">
        <v>23003.356400000001</v>
      </c>
      <c r="Q248" s="21">
        <v>8225.8293819999999</v>
      </c>
    </row>
    <row r="249" spans="1:17" x14ac:dyDescent="0.35">
      <c r="A249" s="21" t="s">
        <v>1177</v>
      </c>
      <c r="B249" s="21">
        <v>2021</v>
      </c>
      <c r="C249" s="21" t="s">
        <v>929</v>
      </c>
      <c r="D249" s="21" t="s">
        <v>139</v>
      </c>
      <c r="E249" s="21" t="s">
        <v>178</v>
      </c>
      <c r="F249" s="21">
        <v>365</v>
      </c>
      <c r="G249" s="21">
        <v>7.7166380821917796E-5</v>
      </c>
      <c r="H249" s="21">
        <v>14.066014669999999</v>
      </c>
      <c r="I249" s="21">
        <v>23.003356400000001</v>
      </c>
      <c r="J249" s="21">
        <v>3.3545710000000002E-3</v>
      </c>
      <c r="K249" s="21">
        <v>5.4860159999999998E-3</v>
      </c>
      <c r="L249" s="21">
        <v>8.2258293820000006</v>
      </c>
      <c r="M249" s="21" t="s">
        <v>314</v>
      </c>
      <c r="N249" s="21" t="e">
        <v>#N/A</v>
      </c>
      <c r="O249" s="21">
        <v>14066.01467</v>
      </c>
      <c r="P249" s="21">
        <v>23003.356400000001</v>
      </c>
      <c r="Q249" s="21">
        <v>8225.8293819999999</v>
      </c>
    </row>
    <row r="250" spans="1:17" x14ac:dyDescent="0.35">
      <c r="A250" s="21" t="s">
        <v>1177</v>
      </c>
      <c r="B250" s="21">
        <v>2022</v>
      </c>
      <c r="C250" s="21" t="s">
        <v>929</v>
      </c>
      <c r="D250" s="21" t="s">
        <v>139</v>
      </c>
      <c r="E250" s="21" t="s">
        <v>178</v>
      </c>
      <c r="F250" s="21">
        <v>365</v>
      </c>
      <c r="G250" s="21">
        <v>2.8374999999999999E-4</v>
      </c>
      <c r="H250" s="21">
        <v>14.066014669999999</v>
      </c>
      <c r="I250" s="21">
        <v>23.003356400000001</v>
      </c>
      <c r="J250" s="21">
        <v>1.2335156446995701E-2</v>
      </c>
      <c r="K250" s="21">
        <v>2.0172736E-2</v>
      </c>
      <c r="L250" s="21">
        <v>8.2258293820000006</v>
      </c>
      <c r="M250" s="21" t="s">
        <v>314</v>
      </c>
      <c r="N250" s="21" t="e">
        <v>#N/A</v>
      </c>
      <c r="O250" s="21">
        <v>14066.01467</v>
      </c>
      <c r="P250" s="21">
        <v>23003.356400000001</v>
      </c>
      <c r="Q250" s="21">
        <v>8225.8293819999999</v>
      </c>
    </row>
    <row r="251" spans="1:17" x14ac:dyDescent="0.35">
      <c r="A251" s="21" t="s">
        <v>1177</v>
      </c>
      <c r="B251" s="21">
        <v>2023</v>
      </c>
      <c r="C251" s="21" t="s">
        <v>929</v>
      </c>
      <c r="D251" s="21" t="s">
        <v>139</v>
      </c>
      <c r="E251" s="21" t="s">
        <v>178</v>
      </c>
      <c r="F251" s="21">
        <v>365</v>
      </c>
      <c r="G251" s="21">
        <v>1.0283100000000001E-4</v>
      </c>
      <c r="H251" s="21">
        <v>14.066014669999999</v>
      </c>
      <c r="I251" s="21">
        <v>23.003356400000001</v>
      </c>
      <c r="J251" s="21">
        <v>4.4702609999999997E-3</v>
      </c>
      <c r="K251" s="21">
        <v>7.3106000000000004E-3</v>
      </c>
      <c r="L251" s="21">
        <v>8.2258293820000006</v>
      </c>
      <c r="M251" s="21" t="s">
        <v>314</v>
      </c>
      <c r="N251" s="21" t="e">
        <v>#N/A</v>
      </c>
      <c r="O251" s="21">
        <v>14066.01467</v>
      </c>
      <c r="P251" s="21">
        <v>23003.356400000001</v>
      </c>
      <c r="Q251" s="21">
        <v>8225.8293819999999</v>
      </c>
    </row>
    <row r="252" spans="1:17" x14ac:dyDescent="0.35">
      <c r="A252" s="21" t="s">
        <v>1177</v>
      </c>
      <c r="B252" s="21">
        <v>2019</v>
      </c>
      <c r="C252" s="21" t="s">
        <v>930</v>
      </c>
      <c r="D252" s="21" t="s">
        <v>505</v>
      </c>
      <c r="E252" s="21" t="s">
        <v>83</v>
      </c>
      <c r="F252" s="21">
        <v>365</v>
      </c>
      <c r="G252" s="21">
        <v>2.9752548E-2</v>
      </c>
      <c r="H252" s="21">
        <v>115692.4817</v>
      </c>
      <c r="I252" s="21">
        <v>270269.05009999999</v>
      </c>
      <c r="J252" s="21">
        <v>1.1008492438996199E-4</v>
      </c>
      <c r="K252" s="21">
        <v>2.5716924304862101E-4</v>
      </c>
      <c r="L252" s="21">
        <v>92923.698610000007</v>
      </c>
      <c r="M252" s="21" t="s">
        <v>314</v>
      </c>
      <c r="N252" s="21" t="e">
        <v>#N/A</v>
      </c>
      <c r="O252" s="21">
        <v>115692481.7</v>
      </c>
      <c r="P252" s="21">
        <v>270269050.10000002</v>
      </c>
      <c r="Q252" s="21">
        <v>92923698.609999999</v>
      </c>
    </row>
    <row r="253" spans="1:17" x14ac:dyDescent="0.35">
      <c r="A253" s="21" t="s">
        <v>1177</v>
      </c>
      <c r="B253" s="21">
        <v>2020</v>
      </c>
      <c r="C253" s="21" t="s">
        <v>930</v>
      </c>
      <c r="D253" s="21" t="s">
        <v>505</v>
      </c>
      <c r="E253" s="21" t="s">
        <v>83</v>
      </c>
      <c r="F253" s="21">
        <v>365</v>
      </c>
      <c r="G253" s="21">
        <v>2.05979178082192E-2</v>
      </c>
      <c r="H253" s="21">
        <v>115692.4817</v>
      </c>
      <c r="I253" s="21">
        <v>270269.05009999999</v>
      </c>
      <c r="J253" s="21">
        <v>7.6212639962281703E-5</v>
      </c>
      <c r="K253" s="21">
        <v>1.7804024518750701E-4</v>
      </c>
      <c r="L253" s="21">
        <v>92923.698610000007</v>
      </c>
      <c r="M253" s="21" t="s">
        <v>314</v>
      </c>
      <c r="N253" s="21" t="e">
        <v>#N/A</v>
      </c>
      <c r="O253" s="21">
        <v>115692481.7</v>
      </c>
      <c r="P253" s="21">
        <v>270269050.10000002</v>
      </c>
      <c r="Q253" s="21">
        <v>92923698.609999999</v>
      </c>
    </row>
    <row r="254" spans="1:17" x14ac:dyDescent="0.35">
      <c r="A254" s="21" t="s">
        <v>1177</v>
      </c>
      <c r="B254" s="21">
        <v>2021</v>
      </c>
      <c r="C254" s="21" t="s">
        <v>930</v>
      </c>
      <c r="D254" s="21" t="s">
        <v>505</v>
      </c>
      <c r="E254" s="21" t="s">
        <v>83</v>
      </c>
      <c r="F254" s="21">
        <v>365</v>
      </c>
      <c r="G254" s="21">
        <v>2.2886575342465701E-2</v>
      </c>
      <c r="H254" s="21">
        <v>115692.4817</v>
      </c>
      <c r="I254" s="21">
        <v>270269.05009999999</v>
      </c>
      <c r="J254" s="21">
        <v>8.4680711069201901E-5</v>
      </c>
      <c r="K254" s="21">
        <v>1.9782249465278599E-4</v>
      </c>
      <c r="L254" s="21">
        <v>92923.698610000007</v>
      </c>
      <c r="M254" s="21" t="s">
        <v>314</v>
      </c>
      <c r="N254" s="21" t="e">
        <v>#N/A</v>
      </c>
      <c r="O254" s="21">
        <v>115692481.7</v>
      </c>
      <c r="P254" s="21">
        <v>270269050.10000002</v>
      </c>
      <c r="Q254" s="21">
        <v>92923698.609999999</v>
      </c>
    </row>
    <row r="255" spans="1:17" x14ac:dyDescent="0.35">
      <c r="A255" s="21" t="s">
        <v>1177</v>
      </c>
      <c r="B255" s="21">
        <v>2022</v>
      </c>
      <c r="C255" s="21" t="s">
        <v>930</v>
      </c>
      <c r="D255" s="21" t="s">
        <v>505</v>
      </c>
      <c r="E255" s="21" t="s">
        <v>83</v>
      </c>
      <c r="F255" s="21">
        <v>365</v>
      </c>
      <c r="G255" s="21">
        <v>1.8309260273972599E-2</v>
      </c>
      <c r="H255" s="21">
        <v>115692.4817</v>
      </c>
      <c r="I255" s="21">
        <v>270269.05009999999</v>
      </c>
      <c r="J255" s="21">
        <v>6.7744568855361505E-5</v>
      </c>
      <c r="K255" s="21">
        <v>1.5825799572222901E-4</v>
      </c>
      <c r="L255" s="21">
        <v>92923.698610000007</v>
      </c>
      <c r="M255" s="21" t="s">
        <v>314</v>
      </c>
      <c r="N255" s="21" t="e">
        <v>#N/A</v>
      </c>
      <c r="O255" s="21">
        <v>115692481.7</v>
      </c>
      <c r="P255" s="21">
        <v>270269050.10000002</v>
      </c>
      <c r="Q255" s="21">
        <v>92923698.609999999</v>
      </c>
    </row>
    <row r="256" spans="1:17" x14ac:dyDescent="0.35">
      <c r="A256" s="21" t="s">
        <v>1177</v>
      </c>
      <c r="B256" s="21">
        <v>2023</v>
      </c>
      <c r="C256" s="21" t="s">
        <v>930</v>
      </c>
      <c r="D256" s="21" t="s">
        <v>505</v>
      </c>
      <c r="E256" s="21" t="s">
        <v>83</v>
      </c>
      <c r="F256" s="21">
        <v>365</v>
      </c>
      <c r="G256" s="21">
        <v>9.1546300000000004E-3</v>
      </c>
      <c r="H256" s="21">
        <v>115692.4817</v>
      </c>
      <c r="I256" s="21">
        <v>270269.05009999999</v>
      </c>
      <c r="J256" s="21">
        <v>3.38722844276808E-5</v>
      </c>
      <c r="K256" s="21">
        <v>7.91289978611143E-5</v>
      </c>
      <c r="L256" s="21">
        <v>92923.698610000007</v>
      </c>
      <c r="M256" s="21" t="s">
        <v>314</v>
      </c>
      <c r="N256" s="21" t="e">
        <v>#N/A</v>
      </c>
      <c r="O256" s="21">
        <v>115692481.7</v>
      </c>
      <c r="P256" s="21">
        <v>270269050.10000002</v>
      </c>
      <c r="Q256" s="21">
        <v>92923698.609999999</v>
      </c>
    </row>
    <row r="257" spans="1:17" x14ac:dyDescent="0.35">
      <c r="A257" s="21" t="s">
        <v>1177</v>
      </c>
      <c r="B257" s="21">
        <v>2021</v>
      </c>
      <c r="C257" s="21" t="s">
        <v>931</v>
      </c>
      <c r="D257" s="21" t="s">
        <v>657</v>
      </c>
      <c r="E257" s="21" t="s">
        <v>658</v>
      </c>
      <c r="F257" s="21">
        <v>365</v>
      </c>
      <c r="G257" s="21">
        <v>9.2395479452054808E-6</v>
      </c>
      <c r="H257" s="21">
        <v>9.5354522999999997E-2</v>
      </c>
      <c r="I257" s="21">
        <v>0.10523323499999999</v>
      </c>
      <c r="J257" s="21">
        <v>8.7800664E-2</v>
      </c>
      <c r="K257" s="21">
        <v>9.6896798000000006E-2</v>
      </c>
      <c r="L257" s="21">
        <v>4.6774281000000001E-2</v>
      </c>
      <c r="M257" s="21" t="s">
        <v>314</v>
      </c>
      <c r="N257" s="21" t="e">
        <v>#N/A</v>
      </c>
      <c r="O257" s="21">
        <v>95.354523</v>
      </c>
      <c r="P257" s="21">
        <v>105.23323499999999</v>
      </c>
      <c r="Q257" s="21">
        <v>46.774281000000002</v>
      </c>
    </row>
    <row r="258" spans="1:17" x14ac:dyDescent="0.35">
      <c r="A258" s="21" t="s">
        <v>1177</v>
      </c>
      <c r="B258" s="21">
        <v>2022</v>
      </c>
      <c r="C258" s="21" t="s">
        <v>931</v>
      </c>
      <c r="D258" s="21" t="s">
        <v>657</v>
      </c>
      <c r="E258" s="21" t="s">
        <v>658</v>
      </c>
      <c r="F258" s="21">
        <v>365</v>
      </c>
      <c r="G258" s="21">
        <v>1.00795068493151E-5</v>
      </c>
      <c r="H258" s="21">
        <v>9.5354522999999997E-2</v>
      </c>
      <c r="I258" s="21">
        <v>0.10523323499999999</v>
      </c>
      <c r="J258" s="21">
        <v>9.5782542999999998E-2</v>
      </c>
      <c r="K258" s="21">
        <v>0.105705597723089</v>
      </c>
      <c r="L258" s="21">
        <v>4.6774281000000001E-2</v>
      </c>
      <c r="M258" s="21" t="s">
        <v>314</v>
      </c>
      <c r="N258" s="21" t="e">
        <v>#N/A</v>
      </c>
      <c r="O258" s="21">
        <v>95.354523</v>
      </c>
      <c r="P258" s="21">
        <v>105.23323499999999</v>
      </c>
      <c r="Q258" s="21">
        <v>46.774281000000002</v>
      </c>
    </row>
    <row r="259" spans="1:17" x14ac:dyDescent="0.35">
      <c r="A259" s="21" t="s">
        <v>1177</v>
      </c>
      <c r="B259" s="21">
        <v>2023</v>
      </c>
      <c r="C259" s="21" t="s">
        <v>931</v>
      </c>
      <c r="D259" s="21" t="s">
        <v>657</v>
      </c>
      <c r="E259" s="21" t="s">
        <v>658</v>
      </c>
      <c r="F259" s="21">
        <v>365</v>
      </c>
      <c r="G259" s="21">
        <v>7.5338054794520503E-6</v>
      </c>
      <c r="H259" s="21">
        <v>9.5354522999999997E-2</v>
      </c>
      <c r="I259" s="21">
        <v>0.10523323499999999</v>
      </c>
      <c r="J259" s="21">
        <v>7.1591503000000001E-2</v>
      </c>
      <c r="K259" s="21">
        <v>7.9008369999999994E-2</v>
      </c>
      <c r="L259" s="21">
        <v>4.6774281000000001E-2</v>
      </c>
      <c r="M259" s="21" t="s">
        <v>314</v>
      </c>
      <c r="N259" s="21" t="e">
        <v>#N/A</v>
      </c>
      <c r="O259" s="21">
        <v>95.354523</v>
      </c>
      <c r="P259" s="21">
        <v>105.23323499999999</v>
      </c>
      <c r="Q259" s="21">
        <v>46.774281000000002</v>
      </c>
    </row>
    <row r="260" spans="1:17" x14ac:dyDescent="0.35">
      <c r="A260" s="21" t="s">
        <v>1177</v>
      </c>
      <c r="B260" s="21">
        <v>2019</v>
      </c>
      <c r="C260" s="21" t="s">
        <v>932</v>
      </c>
      <c r="D260" s="21" t="s">
        <v>798</v>
      </c>
      <c r="E260" s="21" t="s">
        <v>799</v>
      </c>
      <c r="F260" s="21">
        <v>365</v>
      </c>
      <c r="G260" s="21">
        <v>4.3575202739725997E-5</v>
      </c>
      <c r="H260" s="21">
        <v>761.28606360000003</v>
      </c>
      <c r="I260" s="21">
        <v>1449.7079249999999</v>
      </c>
      <c r="J260" s="21">
        <v>3.0057918556060899E-5</v>
      </c>
      <c r="K260" s="21">
        <v>5.7238933987134699E-5</v>
      </c>
      <c r="L260" s="21">
        <v>512.35546690000001</v>
      </c>
      <c r="M260" s="21" t="s">
        <v>314</v>
      </c>
      <c r="N260" s="21" t="e">
        <v>#N/A</v>
      </c>
      <c r="O260" s="21">
        <v>761286.06359999999</v>
      </c>
      <c r="P260" s="21">
        <v>1449707.925</v>
      </c>
      <c r="Q260" s="21">
        <v>512355.4669</v>
      </c>
    </row>
    <row r="261" spans="1:17" x14ac:dyDescent="0.35">
      <c r="A261" s="21" t="s">
        <v>1177</v>
      </c>
      <c r="B261" s="21">
        <v>2020</v>
      </c>
      <c r="C261" s="21" t="s">
        <v>932</v>
      </c>
      <c r="D261" s="21" t="s">
        <v>798</v>
      </c>
      <c r="E261" s="21" t="s">
        <v>799</v>
      </c>
      <c r="F261" s="21">
        <v>365</v>
      </c>
      <c r="G261" s="21">
        <v>3.4392687671232897E-5</v>
      </c>
      <c r="H261" s="21">
        <v>761.28606360000003</v>
      </c>
      <c r="I261" s="21">
        <v>1449.7079249999999</v>
      </c>
      <c r="J261" s="21">
        <v>2.37238736700932E-5</v>
      </c>
      <c r="K261" s="21">
        <v>4.5177088240122699E-5</v>
      </c>
      <c r="L261" s="21">
        <v>512.35546690000001</v>
      </c>
      <c r="M261" s="21" t="s">
        <v>314</v>
      </c>
      <c r="N261" s="21" t="e">
        <v>#N/A</v>
      </c>
      <c r="O261" s="21">
        <v>761286.06359999999</v>
      </c>
      <c r="P261" s="21">
        <v>1449707.925</v>
      </c>
      <c r="Q261" s="21">
        <v>512355.4669</v>
      </c>
    </row>
    <row r="262" spans="1:17" x14ac:dyDescent="0.35">
      <c r="A262" s="21" t="s">
        <v>1177</v>
      </c>
      <c r="B262" s="21">
        <v>2021</v>
      </c>
      <c r="C262" s="21" t="s">
        <v>932</v>
      </c>
      <c r="D262" s="21" t="s">
        <v>798</v>
      </c>
      <c r="E262" s="21" t="s">
        <v>799</v>
      </c>
      <c r="F262" s="21">
        <v>365</v>
      </c>
      <c r="G262" s="21">
        <v>3.7915432876712298E-5</v>
      </c>
      <c r="H262" s="21">
        <v>761.28606360000003</v>
      </c>
      <c r="I262" s="21">
        <v>1449.7079249999999</v>
      </c>
      <c r="J262" s="21">
        <v>2.6153842593301899E-5</v>
      </c>
      <c r="K262" s="21">
        <v>4.9804448931346903E-5</v>
      </c>
      <c r="L262" s="21">
        <v>512.35546690000001</v>
      </c>
      <c r="M262" s="21" t="s">
        <v>314</v>
      </c>
      <c r="N262" s="21" t="e">
        <v>#N/A</v>
      </c>
      <c r="O262" s="21">
        <v>761286.06359999999</v>
      </c>
      <c r="P262" s="21">
        <v>1449707.925</v>
      </c>
      <c r="Q262" s="21">
        <v>512355.4669</v>
      </c>
    </row>
    <row r="263" spans="1:17" x14ac:dyDescent="0.35">
      <c r="A263" s="21" t="s">
        <v>1177</v>
      </c>
      <c r="B263" s="21">
        <v>2022</v>
      </c>
      <c r="C263" s="21" t="s">
        <v>932</v>
      </c>
      <c r="D263" s="21" t="s">
        <v>798</v>
      </c>
      <c r="E263" s="21" t="s">
        <v>799</v>
      </c>
      <c r="F263" s="21">
        <v>365</v>
      </c>
      <c r="G263" s="21">
        <v>4.4796356164383599E-5</v>
      </c>
      <c r="H263" s="21">
        <v>761.28606360000003</v>
      </c>
      <c r="I263" s="21">
        <v>1449.7079249999999</v>
      </c>
      <c r="J263" s="21">
        <v>3.0900263006000698E-5</v>
      </c>
      <c r="K263" s="21">
        <v>5.8843000425554603E-5</v>
      </c>
      <c r="L263" s="21">
        <v>512.35546690000001</v>
      </c>
      <c r="M263" s="21" t="s">
        <v>314</v>
      </c>
      <c r="N263" s="21" t="e">
        <v>#N/A</v>
      </c>
      <c r="O263" s="21">
        <v>761286.06359999999</v>
      </c>
      <c r="P263" s="21">
        <v>1449707.925</v>
      </c>
      <c r="Q263" s="21">
        <v>512355.4669</v>
      </c>
    </row>
    <row r="264" spans="1:17" x14ac:dyDescent="0.35">
      <c r="A264" s="21" t="s">
        <v>1177</v>
      </c>
      <c r="B264" s="21">
        <v>2023</v>
      </c>
      <c r="C264" s="21" t="s">
        <v>932</v>
      </c>
      <c r="D264" s="21" t="s">
        <v>798</v>
      </c>
      <c r="E264" s="21" t="s">
        <v>799</v>
      </c>
      <c r="F264" s="21">
        <v>365</v>
      </c>
      <c r="G264" s="21">
        <v>4.7669926027397301E-5</v>
      </c>
      <c r="H264" s="21">
        <v>761.28606360000003</v>
      </c>
      <c r="I264" s="21">
        <v>1449.7079249999999</v>
      </c>
      <c r="J264" s="21">
        <v>3.2882434596194401E-5</v>
      </c>
      <c r="K264" s="21">
        <v>6.2617626023486902E-5</v>
      </c>
      <c r="L264" s="21">
        <v>512.35546690000001</v>
      </c>
      <c r="M264" s="21" t="s">
        <v>314</v>
      </c>
      <c r="N264" s="21" t="e">
        <v>#N/A</v>
      </c>
      <c r="O264" s="21">
        <v>761286.06359999999</v>
      </c>
      <c r="P264" s="21">
        <v>1449707.925</v>
      </c>
      <c r="Q264" s="21">
        <v>512355.4669</v>
      </c>
    </row>
    <row r="265" spans="1:17" x14ac:dyDescent="0.35">
      <c r="A265" s="21" t="s">
        <v>1177</v>
      </c>
      <c r="B265" s="21">
        <v>2019</v>
      </c>
      <c r="C265" s="21" t="s">
        <v>849</v>
      </c>
      <c r="D265" s="21" t="s">
        <v>483</v>
      </c>
      <c r="E265" s="21" t="s">
        <v>84</v>
      </c>
      <c r="F265" s="21">
        <v>365</v>
      </c>
      <c r="G265" s="21">
        <v>1.9870270000000002E-3</v>
      </c>
      <c r="H265" s="21">
        <v>106660.54029999999</v>
      </c>
      <c r="I265" s="21">
        <v>241491.86919999999</v>
      </c>
      <c r="J265" s="21">
        <v>8.2281337414911007E-6</v>
      </c>
      <c r="K265" s="21">
        <v>1.8629451826059E-5</v>
      </c>
      <c r="L265" s="21">
        <v>85424.515090000001</v>
      </c>
      <c r="M265" s="21" t="s">
        <v>314</v>
      </c>
      <c r="N265" s="21" t="e">
        <v>#N/A</v>
      </c>
      <c r="O265" s="21">
        <v>106660540.3</v>
      </c>
      <c r="P265" s="21">
        <v>241491869.19999999</v>
      </c>
      <c r="Q265" s="21">
        <v>85424515.090000004</v>
      </c>
    </row>
    <row r="266" spans="1:17" x14ac:dyDescent="0.35">
      <c r="A266" s="21" t="s">
        <v>1177</v>
      </c>
      <c r="B266" s="21">
        <v>2021</v>
      </c>
      <c r="C266" s="21" t="s">
        <v>849</v>
      </c>
      <c r="D266" s="21" t="s">
        <v>483</v>
      </c>
      <c r="E266" s="21" t="s">
        <v>84</v>
      </c>
      <c r="F266" s="21">
        <v>365</v>
      </c>
      <c r="G266" s="21">
        <v>6.8099999999999996E-4</v>
      </c>
      <c r="H266" s="21">
        <v>106660.54029999999</v>
      </c>
      <c r="I266" s="21">
        <v>241491.86919999999</v>
      </c>
      <c r="J266" s="21">
        <v>2.8199707189147901E-6</v>
      </c>
      <c r="K266" s="21">
        <v>6.3847417056446302E-6</v>
      </c>
      <c r="L266" s="21">
        <v>85424.515090000001</v>
      </c>
      <c r="M266" s="21" t="s">
        <v>314</v>
      </c>
      <c r="N266" s="21" t="e">
        <v>#N/A</v>
      </c>
      <c r="O266" s="21">
        <v>106660540.3</v>
      </c>
      <c r="P266" s="21">
        <v>241491869.19999999</v>
      </c>
      <c r="Q266" s="21">
        <v>85424515.090000004</v>
      </c>
    </row>
    <row r="267" spans="1:17" x14ac:dyDescent="0.35">
      <c r="A267" s="21" t="s">
        <v>1177</v>
      </c>
      <c r="B267" s="21">
        <v>2022</v>
      </c>
      <c r="C267" s="21" t="s">
        <v>849</v>
      </c>
      <c r="D267" s="21" t="s">
        <v>483</v>
      </c>
      <c r="E267" s="21" t="s">
        <v>84</v>
      </c>
      <c r="F267" s="21">
        <v>365</v>
      </c>
      <c r="G267" s="21">
        <v>4.5399999999999998E-4</v>
      </c>
      <c r="H267" s="21">
        <v>106660.54029999999</v>
      </c>
      <c r="I267" s="21">
        <v>241491.86919999999</v>
      </c>
      <c r="J267" s="21">
        <v>1.87998047927653E-6</v>
      </c>
      <c r="K267" s="21">
        <v>4.2564944704297501E-6</v>
      </c>
      <c r="L267" s="21">
        <v>85424.515090000001</v>
      </c>
      <c r="M267" s="21" t="s">
        <v>314</v>
      </c>
      <c r="N267" s="21" t="e">
        <v>#N/A</v>
      </c>
      <c r="O267" s="21">
        <v>106660540.3</v>
      </c>
      <c r="P267" s="21">
        <v>241491869.19999999</v>
      </c>
      <c r="Q267" s="21">
        <v>85424515.090000004</v>
      </c>
    </row>
    <row r="268" spans="1:17" x14ac:dyDescent="0.35">
      <c r="A268" s="21" t="s">
        <v>1177</v>
      </c>
      <c r="B268" s="21">
        <v>2023</v>
      </c>
      <c r="C268" s="21" t="s">
        <v>849</v>
      </c>
      <c r="D268" s="21" t="s">
        <v>483</v>
      </c>
      <c r="E268" s="21" t="s">
        <v>84</v>
      </c>
      <c r="F268" s="21">
        <v>365</v>
      </c>
      <c r="G268" s="21">
        <v>2.4970000000000001E-3</v>
      </c>
      <c r="H268" s="21">
        <v>106660.54029999999</v>
      </c>
      <c r="I268" s="21">
        <v>241491.86919999999</v>
      </c>
      <c r="J268" s="21">
        <v>1.03398926360209E-5</v>
      </c>
      <c r="K268" s="21">
        <v>2.3410719587363699E-5</v>
      </c>
      <c r="L268" s="21">
        <v>85424.515090000001</v>
      </c>
      <c r="M268" s="21" t="s">
        <v>314</v>
      </c>
      <c r="N268" s="21" t="e">
        <v>#N/A</v>
      </c>
      <c r="O268" s="21">
        <v>106660540.3</v>
      </c>
      <c r="P268" s="21">
        <v>241491869.19999999</v>
      </c>
      <c r="Q268" s="21">
        <v>85424515.090000004</v>
      </c>
    </row>
    <row r="269" spans="1:17" x14ac:dyDescent="0.35">
      <c r="A269" s="21" t="s">
        <v>1177</v>
      </c>
      <c r="B269" s="21">
        <v>2019</v>
      </c>
      <c r="C269" s="21" t="s">
        <v>933</v>
      </c>
      <c r="D269" s="21" t="s">
        <v>503</v>
      </c>
      <c r="E269" s="21" t="s">
        <v>85</v>
      </c>
      <c r="F269" s="21">
        <v>365</v>
      </c>
      <c r="G269" s="21">
        <v>5.2890999999999995E-4</v>
      </c>
      <c r="H269" s="21">
        <v>11.809290949999999</v>
      </c>
      <c r="I269" s="21">
        <v>20.990457379999999</v>
      </c>
      <c r="J269" s="21">
        <v>2.5197641E-2</v>
      </c>
      <c r="K269" s="21">
        <v>4.4787617000000002E-2</v>
      </c>
      <c r="L269" s="21">
        <v>6.863712928</v>
      </c>
      <c r="M269" s="21" t="s">
        <v>314</v>
      </c>
      <c r="N269" s="21" t="e">
        <v>#N/A</v>
      </c>
      <c r="O269" s="21">
        <v>11809.290950000001</v>
      </c>
      <c r="P269" s="21">
        <v>20990.45738</v>
      </c>
      <c r="Q269" s="21">
        <v>6863.7129279999999</v>
      </c>
    </row>
    <row r="270" spans="1:17" x14ac:dyDescent="0.35">
      <c r="A270" s="21" t="s">
        <v>1177</v>
      </c>
      <c r="B270" s="21">
        <v>2020</v>
      </c>
      <c r="C270" s="21" t="s">
        <v>933</v>
      </c>
      <c r="D270" s="21" t="s">
        <v>503</v>
      </c>
      <c r="E270" s="21" t="s">
        <v>85</v>
      </c>
      <c r="F270" s="21">
        <v>365</v>
      </c>
      <c r="G270" s="21">
        <v>1.8614E-3</v>
      </c>
      <c r="H270" s="21">
        <v>11.809290949999999</v>
      </c>
      <c r="I270" s="21">
        <v>20.990457379999999</v>
      </c>
      <c r="J270" s="21">
        <v>8.8678391999999995E-2</v>
      </c>
      <c r="K270" s="21">
        <v>0.157621656362019</v>
      </c>
      <c r="L270" s="21">
        <v>6.863712928</v>
      </c>
      <c r="M270" s="21" t="s">
        <v>314</v>
      </c>
      <c r="N270" s="21" t="e">
        <v>#N/A</v>
      </c>
      <c r="O270" s="21">
        <v>11809.290950000001</v>
      </c>
      <c r="P270" s="21">
        <v>20990.45738</v>
      </c>
      <c r="Q270" s="21">
        <v>6863.7129279999999</v>
      </c>
    </row>
    <row r="271" spans="1:17" x14ac:dyDescent="0.35">
      <c r="A271" s="21" t="s">
        <v>1177</v>
      </c>
      <c r="B271" s="21">
        <v>2021</v>
      </c>
      <c r="C271" s="21" t="s">
        <v>933</v>
      </c>
      <c r="D271" s="21" t="s">
        <v>503</v>
      </c>
      <c r="E271" s="21" t="s">
        <v>85</v>
      </c>
      <c r="F271" s="21">
        <v>365</v>
      </c>
      <c r="G271" s="21">
        <v>4.5399999999999999E-5</v>
      </c>
      <c r="H271" s="21">
        <v>11.809290949999999</v>
      </c>
      <c r="I271" s="21">
        <v>20.990457379999999</v>
      </c>
      <c r="J271" s="21">
        <v>2.162888E-3</v>
      </c>
      <c r="K271" s="21">
        <v>3.8444310000000002E-3</v>
      </c>
      <c r="L271" s="21">
        <v>6.863712928</v>
      </c>
      <c r="M271" s="21" t="s">
        <v>314</v>
      </c>
      <c r="N271" s="21" t="e">
        <v>#N/A</v>
      </c>
      <c r="O271" s="21">
        <v>11809.290950000001</v>
      </c>
      <c r="P271" s="21">
        <v>20990.45738</v>
      </c>
      <c r="Q271" s="21">
        <v>6863.7129279999999</v>
      </c>
    </row>
    <row r="272" spans="1:17" x14ac:dyDescent="0.35">
      <c r="A272" s="21" t="s">
        <v>1177</v>
      </c>
      <c r="B272" s="21">
        <v>2022</v>
      </c>
      <c r="C272" s="21" t="s">
        <v>933</v>
      </c>
      <c r="D272" s="21" t="s">
        <v>503</v>
      </c>
      <c r="E272" s="21" t="s">
        <v>85</v>
      </c>
      <c r="F272" s="21">
        <v>365</v>
      </c>
      <c r="G272" s="21">
        <v>2.4422020000000001E-3</v>
      </c>
      <c r="H272" s="21">
        <v>11.809290949999999</v>
      </c>
      <c r="I272" s="21">
        <v>20.990457379999999</v>
      </c>
      <c r="J272" s="21">
        <v>0.116348212703882</v>
      </c>
      <c r="K272" s="21">
        <v>0.20680345757761201</v>
      </c>
      <c r="L272" s="21">
        <v>6.863712928</v>
      </c>
      <c r="M272" s="21" t="s">
        <v>314</v>
      </c>
      <c r="N272" s="21" t="e">
        <v>#N/A</v>
      </c>
      <c r="O272" s="21">
        <v>11809.290950000001</v>
      </c>
      <c r="P272" s="21">
        <v>20990.45738</v>
      </c>
      <c r="Q272" s="21">
        <v>6863.7129279999999</v>
      </c>
    </row>
    <row r="273" spans="1:17" x14ac:dyDescent="0.35">
      <c r="A273" s="21" t="s">
        <v>1177</v>
      </c>
      <c r="B273" s="21">
        <v>2019</v>
      </c>
      <c r="C273" s="21" t="s">
        <v>934</v>
      </c>
      <c r="D273" s="21" t="s">
        <v>497</v>
      </c>
      <c r="E273" s="21" t="s">
        <v>86</v>
      </c>
      <c r="F273" s="21">
        <v>365</v>
      </c>
      <c r="G273" s="21">
        <v>1.1804E-2</v>
      </c>
      <c r="H273" s="21">
        <v>5.069164303</v>
      </c>
      <c r="I273" s="21">
        <v>5.069164303</v>
      </c>
      <c r="J273" s="21">
        <v>2.3285889536100099</v>
      </c>
      <c r="K273" s="21">
        <v>2.3285889536100099</v>
      </c>
      <c r="L273" s="21">
        <v>5.069164303</v>
      </c>
      <c r="M273" s="21" t="s">
        <v>314</v>
      </c>
      <c r="N273" s="21" t="e">
        <v>#N/A</v>
      </c>
      <c r="O273" s="21">
        <v>5069.1643029999996</v>
      </c>
      <c r="P273" s="21">
        <v>5069.1643029999996</v>
      </c>
      <c r="Q273" s="21">
        <v>5069.1643029999996</v>
      </c>
    </row>
    <row r="274" spans="1:17" x14ac:dyDescent="0.35">
      <c r="A274" s="21" t="s">
        <v>1177</v>
      </c>
      <c r="B274" s="21">
        <v>2020</v>
      </c>
      <c r="C274" s="21" t="s">
        <v>934</v>
      </c>
      <c r="D274" s="21" t="s">
        <v>497</v>
      </c>
      <c r="E274" s="21" t="s">
        <v>86</v>
      </c>
      <c r="F274" s="21">
        <v>365</v>
      </c>
      <c r="G274" s="21">
        <v>1.4527999999999999E-2</v>
      </c>
      <c r="H274" s="21">
        <v>5.069164303</v>
      </c>
      <c r="I274" s="21">
        <v>5.069164303</v>
      </c>
      <c r="J274" s="21">
        <v>2.8659556352123201</v>
      </c>
      <c r="K274" s="21">
        <v>2.8659556352123201</v>
      </c>
      <c r="L274" s="21">
        <v>5.069164303</v>
      </c>
      <c r="M274" s="21" t="s">
        <v>314</v>
      </c>
      <c r="N274" s="21" t="e">
        <v>#N/A</v>
      </c>
      <c r="O274" s="21">
        <v>5069.1643029999996</v>
      </c>
      <c r="P274" s="21">
        <v>5069.1643029999996</v>
      </c>
      <c r="Q274" s="21">
        <v>5069.1643029999996</v>
      </c>
    </row>
    <row r="275" spans="1:17" x14ac:dyDescent="0.35">
      <c r="A275" s="21" t="s">
        <v>1177</v>
      </c>
      <c r="B275" s="21">
        <v>2021</v>
      </c>
      <c r="C275" s="21" t="s">
        <v>934</v>
      </c>
      <c r="D275" s="21" t="s">
        <v>497</v>
      </c>
      <c r="E275" s="21" t="s">
        <v>86</v>
      </c>
      <c r="F275" s="21">
        <v>365</v>
      </c>
      <c r="G275" s="21">
        <v>2.2473E-2</v>
      </c>
      <c r="H275" s="21">
        <v>5.069164303</v>
      </c>
      <c r="I275" s="21">
        <v>5.069164303</v>
      </c>
      <c r="J275" s="21">
        <v>4.4332751232190599</v>
      </c>
      <c r="K275" s="21">
        <v>4.4332751232190599</v>
      </c>
      <c r="L275" s="21">
        <v>5.069164303</v>
      </c>
      <c r="M275" s="21" t="s">
        <v>314</v>
      </c>
      <c r="N275" s="21" t="e">
        <v>#N/A</v>
      </c>
      <c r="O275" s="21">
        <v>5069.1643029999996</v>
      </c>
      <c r="P275" s="21">
        <v>5069.1643029999996</v>
      </c>
      <c r="Q275" s="21">
        <v>5069.1643029999996</v>
      </c>
    </row>
    <row r="276" spans="1:17" x14ac:dyDescent="0.35">
      <c r="A276" s="21" t="s">
        <v>1177</v>
      </c>
      <c r="B276" s="21">
        <v>2022</v>
      </c>
      <c r="C276" s="21" t="s">
        <v>934</v>
      </c>
      <c r="D276" s="21" t="s">
        <v>497</v>
      </c>
      <c r="E276" s="21" t="s">
        <v>86</v>
      </c>
      <c r="F276" s="21">
        <v>365</v>
      </c>
      <c r="G276" s="21">
        <v>3.405E-3</v>
      </c>
      <c r="H276" s="21">
        <v>5.069164303</v>
      </c>
      <c r="I276" s="21">
        <v>5.069164303</v>
      </c>
      <c r="J276" s="21">
        <v>0.67170835200288803</v>
      </c>
      <c r="K276" s="21">
        <v>0.67170835200288803</v>
      </c>
      <c r="L276" s="21">
        <v>5.069164303</v>
      </c>
      <c r="M276" s="21" t="s">
        <v>314</v>
      </c>
      <c r="N276" s="21" t="e">
        <v>#N/A</v>
      </c>
      <c r="O276" s="21">
        <v>5069.1643029999996</v>
      </c>
      <c r="P276" s="21">
        <v>5069.1643029999996</v>
      </c>
      <c r="Q276" s="21">
        <v>5069.1643029999996</v>
      </c>
    </row>
    <row r="277" spans="1:17" x14ac:dyDescent="0.35">
      <c r="A277" s="21" t="s">
        <v>1177</v>
      </c>
      <c r="B277" s="21">
        <v>2023</v>
      </c>
      <c r="C277" s="21" t="s">
        <v>934</v>
      </c>
      <c r="D277" s="21" t="s">
        <v>497</v>
      </c>
      <c r="E277" s="21" t="s">
        <v>86</v>
      </c>
      <c r="F277" s="21">
        <v>365</v>
      </c>
      <c r="G277" s="21">
        <v>6.8099999999999996E-4</v>
      </c>
      <c r="H277" s="21">
        <v>5.069164303</v>
      </c>
      <c r="I277" s="21">
        <v>5.069164303</v>
      </c>
      <c r="J277" s="21">
        <v>0.13434167040057801</v>
      </c>
      <c r="K277" s="21">
        <v>0.13434167040057801</v>
      </c>
      <c r="L277" s="21">
        <v>5.069164303</v>
      </c>
      <c r="M277" s="21" t="s">
        <v>314</v>
      </c>
      <c r="N277" s="21" t="e">
        <v>#N/A</v>
      </c>
      <c r="O277" s="21">
        <v>5069.1643029999996</v>
      </c>
      <c r="P277" s="21">
        <v>5069.1643029999996</v>
      </c>
      <c r="Q277" s="21">
        <v>5069.1643029999996</v>
      </c>
    </row>
    <row r="278" spans="1:17" x14ac:dyDescent="0.35">
      <c r="A278" s="21" t="s">
        <v>1176</v>
      </c>
      <c r="B278" s="21">
        <v>2019</v>
      </c>
      <c r="C278" s="21" t="s">
        <v>935</v>
      </c>
      <c r="D278" s="21" t="s">
        <v>230</v>
      </c>
      <c r="E278" s="21" t="s">
        <v>229</v>
      </c>
      <c r="F278" s="21">
        <v>365</v>
      </c>
      <c r="G278" s="21">
        <v>5.1532775013698601E-2</v>
      </c>
      <c r="H278" s="21">
        <v>104853.2298</v>
      </c>
      <c r="I278" s="21">
        <v>243042.78099999999</v>
      </c>
      <c r="J278" s="21">
        <v>2.1203170405500999E-4</v>
      </c>
      <c r="K278" s="21">
        <v>4.9147532328754897E-4</v>
      </c>
      <c r="L278" s="21">
        <v>83926.536760000003</v>
      </c>
      <c r="M278" s="21" t="s">
        <v>314</v>
      </c>
      <c r="N278" s="21" t="e">
        <v>#N/A</v>
      </c>
      <c r="O278" s="21">
        <v>104853229.8</v>
      </c>
      <c r="P278" s="21">
        <v>243042781</v>
      </c>
      <c r="Q278" s="21">
        <v>83926536.760000005</v>
      </c>
    </row>
    <row r="279" spans="1:17" x14ac:dyDescent="0.35">
      <c r="A279" s="21" t="s">
        <v>1176</v>
      </c>
      <c r="B279" s="21">
        <v>2020</v>
      </c>
      <c r="C279" s="21" t="s">
        <v>935</v>
      </c>
      <c r="D279" s="21" t="s">
        <v>230</v>
      </c>
      <c r="E279" s="21" t="s">
        <v>229</v>
      </c>
      <c r="F279" s="21">
        <v>365</v>
      </c>
      <c r="G279" s="21">
        <v>0.1368656</v>
      </c>
      <c r="H279" s="21">
        <v>104853.2298</v>
      </c>
      <c r="I279" s="21">
        <v>243042.78099999999</v>
      </c>
      <c r="J279" s="21">
        <v>5.6313378013889701E-4</v>
      </c>
      <c r="K279" s="21">
        <v>1.305306E-3</v>
      </c>
      <c r="L279" s="21">
        <v>83926.536760000003</v>
      </c>
      <c r="M279" s="21" t="s">
        <v>314</v>
      </c>
      <c r="N279" s="21" t="e">
        <v>#N/A</v>
      </c>
      <c r="O279" s="21">
        <v>104853229.8</v>
      </c>
      <c r="P279" s="21">
        <v>243042781</v>
      </c>
      <c r="Q279" s="21">
        <v>83926536.760000005</v>
      </c>
    </row>
    <row r="280" spans="1:17" x14ac:dyDescent="0.35">
      <c r="A280" s="21" t="s">
        <v>1176</v>
      </c>
      <c r="B280" s="21">
        <v>2021</v>
      </c>
      <c r="C280" s="21" t="s">
        <v>935</v>
      </c>
      <c r="D280" s="21" t="s">
        <v>230</v>
      </c>
      <c r="E280" s="21" t="s">
        <v>229</v>
      </c>
      <c r="F280" s="21">
        <v>365</v>
      </c>
      <c r="G280" s="21">
        <v>8.1339649999999999E-2</v>
      </c>
      <c r="H280" s="21">
        <v>104853.2298</v>
      </c>
      <c r="I280" s="21">
        <v>243042.78099999999</v>
      </c>
      <c r="J280" s="21">
        <v>3.3467214975621898E-4</v>
      </c>
      <c r="K280" s="21">
        <v>7.7574768230935303E-4</v>
      </c>
      <c r="L280" s="21">
        <v>83926.536760000003</v>
      </c>
      <c r="M280" s="21" t="s">
        <v>314</v>
      </c>
      <c r="N280" s="21" t="e">
        <v>#N/A</v>
      </c>
      <c r="O280" s="21">
        <v>104853229.8</v>
      </c>
      <c r="P280" s="21">
        <v>243042781</v>
      </c>
      <c r="Q280" s="21">
        <v>83926536.760000005</v>
      </c>
    </row>
    <row r="281" spans="1:17" x14ac:dyDescent="0.35">
      <c r="A281" s="21" t="s">
        <v>1176</v>
      </c>
      <c r="B281" s="21">
        <v>2022</v>
      </c>
      <c r="C281" s="21" t="s">
        <v>935</v>
      </c>
      <c r="D281" s="21" t="s">
        <v>230</v>
      </c>
      <c r="E281" s="21" t="s">
        <v>229</v>
      </c>
      <c r="F281" s="21">
        <v>365</v>
      </c>
      <c r="G281" s="21">
        <v>3.3986649999999999E-3</v>
      </c>
      <c r="H281" s="21">
        <v>104853.2298</v>
      </c>
      <c r="I281" s="21">
        <v>243042.78099999999</v>
      </c>
      <c r="J281" s="21">
        <v>1.39838140237338E-5</v>
      </c>
      <c r="K281" s="21">
        <v>3.2413546590770498E-5</v>
      </c>
      <c r="L281" s="21">
        <v>83926.536760000003</v>
      </c>
      <c r="M281" s="21" t="s">
        <v>314</v>
      </c>
      <c r="N281" s="21" t="e">
        <v>#N/A</v>
      </c>
      <c r="O281" s="21">
        <v>104853229.8</v>
      </c>
      <c r="P281" s="21">
        <v>243042781</v>
      </c>
      <c r="Q281" s="21">
        <v>83926536.760000005</v>
      </c>
    </row>
    <row r="282" spans="1:17" x14ac:dyDescent="0.35">
      <c r="A282" s="21" t="s">
        <v>1176</v>
      </c>
      <c r="B282" s="21">
        <v>2023</v>
      </c>
      <c r="C282" s="21" t="s">
        <v>935</v>
      </c>
      <c r="D282" s="21" t="s">
        <v>230</v>
      </c>
      <c r="E282" s="21" t="s">
        <v>229</v>
      </c>
      <c r="F282" s="21">
        <v>365</v>
      </c>
      <c r="G282" s="21">
        <v>2.6305749999999999E-2</v>
      </c>
      <c r="H282" s="21">
        <v>104853.2298</v>
      </c>
      <c r="I282" s="21">
        <v>243042.78099999999</v>
      </c>
      <c r="J282" s="21">
        <v>1.0823506006541299E-4</v>
      </c>
      <c r="K282" s="21">
        <v>2.5088163760121E-4</v>
      </c>
      <c r="L282" s="21">
        <v>83926.536760000003</v>
      </c>
      <c r="M282" s="21" t="s">
        <v>314</v>
      </c>
      <c r="N282" s="21" t="e">
        <v>#N/A</v>
      </c>
      <c r="O282" s="21">
        <v>104853229.8</v>
      </c>
      <c r="P282" s="21">
        <v>243042781</v>
      </c>
      <c r="Q282" s="21">
        <v>83926536.760000005</v>
      </c>
    </row>
    <row r="283" spans="1:17" x14ac:dyDescent="0.35">
      <c r="A283" s="21" t="s">
        <v>1176</v>
      </c>
      <c r="B283" s="21">
        <v>2022</v>
      </c>
      <c r="C283" s="21" t="s">
        <v>936</v>
      </c>
      <c r="D283" s="21" t="s">
        <v>318</v>
      </c>
      <c r="E283" s="21" t="s">
        <v>317</v>
      </c>
      <c r="F283" s="21">
        <v>365</v>
      </c>
      <c r="G283" s="21">
        <v>2.4034750000000001E-2</v>
      </c>
      <c r="H283" s="21">
        <v>152.51833740000001</v>
      </c>
      <c r="I283" s="21">
        <v>295.705896</v>
      </c>
      <c r="J283" s="21">
        <v>8.1279238000000004E-2</v>
      </c>
      <c r="K283" s="21">
        <v>0.15758596906918601</v>
      </c>
      <c r="L283" s="21">
        <v>96.999167900000003</v>
      </c>
      <c r="M283" s="21" t="s">
        <v>314</v>
      </c>
      <c r="N283" s="21" t="e">
        <v>#N/A</v>
      </c>
      <c r="O283" s="21">
        <v>152518.33739999999</v>
      </c>
      <c r="P283" s="21">
        <v>295705.89600000001</v>
      </c>
      <c r="Q283" s="21">
        <v>96999.1679</v>
      </c>
    </row>
    <row r="284" spans="1:17" x14ac:dyDescent="0.35">
      <c r="A284" s="21" t="s">
        <v>1176</v>
      </c>
      <c r="B284" s="21">
        <v>2023</v>
      </c>
      <c r="C284" s="21" t="s">
        <v>936</v>
      </c>
      <c r="D284" s="21" t="s">
        <v>318</v>
      </c>
      <c r="E284" s="21" t="s">
        <v>317</v>
      </c>
      <c r="F284" s="21">
        <v>365</v>
      </c>
      <c r="G284" s="21">
        <v>2.3183124999999999E-2</v>
      </c>
      <c r="H284" s="21">
        <v>152.51833740000001</v>
      </c>
      <c r="I284" s="21">
        <v>295.705896</v>
      </c>
      <c r="J284" s="21">
        <v>7.8399264999999996E-2</v>
      </c>
      <c r="K284" s="21">
        <v>0.15200221425964699</v>
      </c>
      <c r="L284" s="21">
        <v>96.999167900000003</v>
      </c>
      <c r="M284" s="21" t="s">
        <v>314</v>
      </c>
      <c r="N284" s="21" t="e">
        <v>#N/A</v>
      </c>
      <c r="O284" s="21">
        <v>152518.33739999999</v>
      </c>
      <c r="P284" s="21">
        <v>295705.89600000001</v>
      </c>
      <c r="Q284" s="21">
        <v>96999.1679</v>
      </c>
    </row>
    <row r="285" spans="1:17" x14ac:dyDescent="0.35">
      <c r="A285" s="21" t="s">
        <v>1176</v>
      </c>
      <c r="B285" s="21">
        <v>2019</v>
      </c>
      <c r="C285" s="21" t="s">
        <v>937</v>
      </c>
      <c r="D285" s="21" t="s">
        <v>200</v>
      </c>
      <c r="E285" s="21" t="s">
        <v>199</v>
      </c>
      <c r="F285" s="21">
        <v>365</v>
      </c>
      <c r="G285" s="21">
        <v>1.2868999999999999E-3</v>
      </c>
      <c r="H285" s="21">
        <v>5.0880790950000003</v>
      </c>
      <c r="I285" s="21">
        <v>5.0880790950000003</v>
      </c>
      <c r="J285" s="21">
        <v>0.25292452730631099</v>
      </c>
      <c r="K285" s="21">
        <v>0.25292452730631099</v>
      </c>
      <c r="L285" s="21">
        <v>5.0880790950000003</v>
      </c>
      <c r="M285" s="21" t="s">
        <v>314</v>
      </c>
      <c r="N285" s="21" t="e">
        <v>#N/A</v>
      </c>
      <c r="O285" s="21">
        <v>5088.0790950000001</v>
      </c>
      <c r="P285" s="21">
        <v>5088.0790950000001</v>
      </c>
      <c r="Q285" s="21">
        <v>5088.0790950000001</v>
      </c>
    </row>
    <row r="286" spans="1:17" x14ac:dyDescent="0.35">
      <c r="A286" s="21" t="s">
        <v>1176</v>
      </c>
      <c r="B286" s="21">
        <v>2020</v>
      </c>
      <c r="C286" s="21" t="s">
        <v>938</v>
      </c>
      <c r="D286" s="21" t="s">
        <v>320</v>
      </c>
      <c r="E286" s="21" t="s">
        <v>319</v>
      </c>
      <c r="F286" s="21">
        <v>365</v>
      </c>
      <c r="G286" s="21">
        <v>1.54428E-2</v>
      </c>
      <c r="H286" s="21">
        <v>8.0577014669999993</v>
      </c>
      <c r="I286" s="21">
        <v>8.0577014669999993</v>
      </c>
      <c r="J286" s="21">
        <v>1.9165266997350801</v>
      </c>
      <c r="K286" s="21">
        <v>1.9165266997350801</v>
      </c>
      <c r="L286" s="21">
        <v>8.0577014669999993</v>
      </c>
      <c r="M286" s="21" t="s">
        <v>314</v>
      </c>
      <c r="N286" s="21" t="e">
        <v>#N/A</v>
      </c>
      <c r="O286" s="21">
        <v>8057.7014669999999</v>
      </c>
      <c r="P286" s="21">
        <v>8057.7014669999999</v>
      </c>
      <c r="Q286" s="21">
        <v>8057.7014669999999</v>
      </c>
    </row>
    <row r="287" spans="1:17" x14ac:dyDescent="0.35">
      <c r="A287" s="21" t="s">
        <v>1176</v>
      </c>
      <c r="B287" s="21">
        <v>2019</v>
      </c>
      <c r="C287" s="21" t="s">
        <v>939</v>
      </c>
      <c r="D287" s="21" t="s">
        <v>302</v>
      </c>
      <c r="E287" s="21" t="s">
        <v>301</v>
      </c>
      <c r="F287" s="21">
        <v>365</v>
      </c>
      <c r="G287" s="21">
        <v>3.89098E-3</v>
      </c>
      <c r="H287" s="21">
        <v>12.91687042</v>
      </c>
      <c r="I287" s="21">
        <v>22.50925041</v>
      </c>
      <c r="J287" s="21">
        <v>0.17286137606214499</v>
      </c>
      <c r="K287" s="21">
        <v>0.30123240951425401</v>
      </c>
      <c r="L287" s="21">
        <v>7.5311803780000002</v>
      </c>
      <c r="M287" s="21" t="s">
        <v>314</v>
      </c>
      <c r="N287" s="21" t="e">
        <v>#N/A</v>
      </c>
      <c r="O287" s="21">
        <v>12916.870419999999</v>
      </c>
      <c r="P287" s="21">
        <v>22509.250410000001</v>
      </c>
      <c r="Q287" s="21">
        <v>7531.180378</v>
      </c>
    </row>
    <row r="288" spans="1:17" x14ac:dyDescent="0.35">
      <c r="A288" s="21" t="s">
        <v>1176</v>
      </c>
      <c r="B288" s="21">
        <v>2020</v>
      </c>
      <c r="C288" s="21" t="s">
        <v>939</v>
      </c>
      <c r="D288" s="21" t="s">
        <v>302</v>
      </c>
      <c r="E288" s="21" t="s">
        <v>301</v>
      </c>
      <c r="F288" s="21">
        <v>365</v>
      </c>
      <c r="G288" s="21">
        <v>1.8527579999999999E-3</v>
      </c>
      <c r="H288" s="21">
        <v>12.91687042</v>
      </c>
      <c r="I288" s="21">
        <v>22.50925041</v>
      </c>
      <c r="J288" s="21">
        <v>8.2310937000000001E-2</v>
      </c>
      <c r="K288" s="21">
        <v>0.14343702778817999</v>
      </c>
      <c r="L288" s="21">
        <v>7.5311803780000002</v>
      </c>
      <c r="M288" s="21" t="s">
        <v>314</v>
      </c>
      <c r="N288" s="21" t="e">
        <v>#N/A</v>
      </c>
      <c r="O288" s="21">
        <v>12916.870419999999</v>
      </c>
      <c r="P288" s="21">
        <v>22509.250410000001</v>
      </c>
      <c r="Q288" s="21">
        <v>7531.180378</v>
      </c>
    </row>
    <row r="289" spans="1:17" x14ac:dyDescent="0.35">
      <c r="A289" s="21" t="s">
        <v>1176</v>
      </c>
      <c r="B289" s="21">
        <v>2021</v>
      </c>
      <c r="C289" s="21" t="s">
        <v>939</v>
      </c>
      <c r="D289" s="21" t="s">
        <v>302</v>
      </c>
      <c r="E289" s="21" t="s">
        <v>301</v>
      </c>
      <c r="F289" s="21">
        <v>365</v>
      </c>
      <c r="G289" s="21">
        <v>2.2142246575342498E-6</v>
      </c>
      <c r="H289" s="21">
        <v>12.91687042</v>
      </c>
      <c r="I289" s="21">
        <v>22.50925041</v>
      </c>
      <c r="J289" s="21">
        <v>9.8369542175005093E-5</v>
      </c>
      <c r="K289" s="21">
        <v>1.7142114037978001E-4</v>
      </c>
      <c r="L289" s="21">
        <v>7.5311803780000002</v>
      </c>
      <c r="M289" s="21" t="s">
        <v>314</v>
      </c>
      <c r="N289" s="21" t="e">
        <v>#N/A</v>
      </c>
      <c r="O289" s="21">
        <v>12916.870419999999</v>
      </c>
      <c r="P289" s="21">
        <v>22509.250410000001</v>
      </c>
      <c r="Q289" s="21">
        <v>7531.180378</v>
      </c>
    </row>
    <row r="290" spans="1:17" x14ac:dyDescent="0.35">
      <c r="A290" s="21" t="s">
        <v>1176</v>
      </c>
      <c r="B290" s="21">
        <v>2022</v>
      </c>
      <c r="C290" s="21" t="s">
        <v>939</v>
      </c>
      <c r="D290" s="21" t="s">
        <v>302</v>
      </c>
      <c r="E290" s="21" t="s">
        <v>301</v>
      </c>
      <c r="F290" s="21">
        <v>365</v>
      </c>
      <c r="G290" s="21">
        <v>1.04655260273973E-5</v>
      </c>
      <c r="H290" s="21">
        <v>12.91687042</v>
      </c>
      <c r="I290" s="21">
        <v>22.50925041</v>
      </c>
      <c r="J290" s="21">
        <v>4.6494333826184702E-4</v>
      </c>
      <c r="K290" s="21">
        <v>8.10221492289094E-4</v>
      </c>
      <c r="L290" s="21">
        <v>7.5311803780000002</v>
      </c>
      <c r="M290" s="21" t="s">
        <v>314</v>
      </c>
      <c r="N290" s="21" t="e">
        <v>#N/A</v>
      </c>
      <c r="O290" s="21">
        <v>12916.870419999999</v>
      </c>
      <c r="P290" s="21">
        <v>22509.250410000001</v>
      </c>
      <c r="Q290" s="21">
        <v>7531.180378</v>
      </c>
    </row>
    <row r="291" spans="1:17" x14ac:dyDescent="0.35">
      <c r="A291" s="21" t="s">
        <v>1176</v>
      </c>
      <c r="B291" s="21">
        <v>2023</v>
      </c>
      <c r="C291" s="21" t="s">
        <v>939</v>
      </c>
      <c r="D291" s="21" t="s">
        <v>302</v>
      </c>
      <c r="E291" s="21" t="s">
        <v>301</v>
      </c>
      <c r="F291" s="21">
        <v>365</v>
      </c>
      <c r="G291" s="21">
        <v>1.27554520547945E-6</v>
      </c>
      <c r="H291" s="21">
        <v>12.91687042</v>
      </c>
      <c r="I291" s="21">
        <v>22.50925041</v>
      </c>
      <c r="J291" s="21">
        <v>5.6667600308572503E-5</v>
      </c>
      <c r="K291" s="21">
        <v>9.8750329143539696E-5</v>
      </c>
      <c r="L291" s="21">
        <v>7.5311803780000002</v>
      </c>
      <c r="M291" s="21" t="s">
        <v>314</v>
      </c>
      <c r="N291" s="21" t="e">
        <v>#N/A</v>
      </c>
      <c r="O291" s="21">
        <v>12916.870419999999</v>
      </c>
      <c r="P291" s="21">
        <v>22509.250410000001</v>
      </c>
      <c r="Q291" s="21">
        <v>7531.180378</v>
      </c>
    </row>
    <row r="292" spans="1:17" x14ac:dyDescent="0.35">
      <c r="A292" s="21" t="s">
        <v>1176</v>
      </c>
      <c r="B292" s="21">
        <v>2021</v>
      </c>
      <c r="C292" s="21" t="s">
        <v>940</v>
      </c>
      <c r="D292" s="21" t="s">
        <v>322</v>
      </c>
      <c r="E292" s="21" t="s">
        <v>321</v>
      </c>
      <c r="F292" s="21">
        <v>365</v>
      </c>
      <c r="G292" s="21">
        <v>8.9590950000000003E-3</v>
      </c>
      <c r="H292" s="21">
        <v>1.8385178</v>
      </c>
      <c r="I292" s="21">
        <v>2.2069170800000002</v>
      </c>
      <c r="J292" s="21">
        <v>4.0595521604282503</v>
      </c>
      <c r="K292" s="21">
        <v>4.8729987819535898</v>
      </c>
      <c r="L292" s="21">
        <v>1.8385178</v>
      </c>
      <c r="M292" s="21" t="s">
        <v>314</v>
      </c>
      <c r="N292" s="21" t="e">
        <v>#N/A</v>
      </c>
      <c r="O292" s="21">
        <v>1838.5178000000001</v>
      </c>
      <c r="P292" s="21">
        <v>2206.9170800000002</v>
      </c>
      <c r="Q292" s="21">
        <v>1838.5178000000001</v>
      </c>
    </row>
    <row r="293" spans="1:17" x14ac:dyDescent="0.35">
      <c r="A293" s="21" t="s">
        <v>1176</v>
      </c>
      <c r="B293" s="21">
        <v>2019</v>
      </c>
      <c r="C293" s="21" t="s">
        <v>941</v>
      </c>
      <c r="D293" s="21" t="s">
        <v>256</v>
      </c>
      <c r="E293" s="21" t="s">
        <v>255</v>
      </c>
      <c r="F293" s="21">
        <v>365</v>
      </c>
      <c r="G293" s="21">
        <v>1.4250525E-2</v>
      </c>
      <c r="H293" s="21">
        <v>8.2846789730000001</v>
      </c>
      <c r="I293" s="21">
        <v>8.2846789730000001</v>
      </c>
      <c r="J293" s="21">
        <v>1.72010587814481</v>
      </c>
      <c r="K293" s="21">
        <v>1.72010587814481</v>
      </c>
      <c r="L293" s="21">
        <v>8.2846789730000001</v>
      </c>
      <c r="M293" s="21" t="s">
        <v>314</v>
      </c>
      <c r="N293" s="21" t="e">
        <v>#N/A</v>
      </c>
      <c r="O293" s="21">
        <v>8284.678973</v>
      </c>
      <c r="P293" s="21">
        <v>8284.678973</v>
      </c>
      <c r="Q293" s="21">
        <v>8284.678973</v>
      </c>
    </row>
    <row r="294" spans="1:17" x14ac:dyDescent="0.35">
      <c r="A294" s="21" t="s">
        <v>1176</v>
      </c>
      <c r="B294" s="21">
        <v>2020</v>
      </c>
      <c r="C294" s="21" t="s">
        <v>941</v>
      </c>
      <c r="D294" s="21" t="s">
        <v>256</v>
      </c>
      <c r="E294" s="21" t="s">
        <v>255</v>
      </c>
      <c r="F294" s="21">
        <v>365</v>
      </c>
      <c r="G294" s="21">
        <v>9.1634850000000007E-3</v>
      </c>
      <c r="H294" s="21">
        <v>8.2846789730000001</v>
      </c>
      <c r="I294" s="21">
        <v>8.2846789730000001</v>
      </c>
      <c r="J294" s="21">
        <v>1.1060760507273799</v>
      </c>
      <c r="K294" s="21">
        <v>1.1060760507273799</v>
      </c>
      <c r="L294" s="21">
        <v>8.2846789730000001</v>
      </c>
      <c r="M294" s="21" t="s">
        <v>314</v>
      </c>
      <c r="N294" s="21" t="e">
        <v>#N/A</v>
      </c>
      <c r="O294" s="21">
        <v>8284.678973</v>
      </c>
      <c r="P294" s="21">
        <v>8284.678973</v>
      </c>
      <c r="Q294" s="21">
        <v>8284.678973</v>
      </c>
    </row>
    <row r="295" spans="1:17" x14ac:dyDescent="0.35">
      <c r="A295" s="21" t="s">
        <v>1176</v>
      </c>
      <c r="B295" s="21">
        <v>2021</v>
      </c>
      <c r="C295" s="21" t="s">
        <v>941</v>
      </c>
      <c r="D295" s="21" t="s">
        <v>256</v>
      </c>
      <c r="E295" s="21" t="s">
        <v>255</v>
      </c>
      <c r="F295" s="21">
        <v>365</v>
      </c>
      <c r="G295" s="21">
        <v>9.9318400000000008E-3</v>
      </c>
      <c r="H295" s="21">
        <v>8.2846789730000001</v>
      </c>
      <c r="I295" s="21">
        <v>8.2846789730000001</v>
      </c>
      <c r="J295" s="21">
        <v>1.19882013924355</v>
      </c>
      <c r="K295" s="21">
        <v>1.19882013924355</v>
      </c>
      <c r="L295" s="21">
        <v>8.2846789730000001</v>
      </c>
      <c r="M295" s="21" t="s">
        <v>314</v>
      </c>
      <c r="N295" s="21" t="e">
        <v>#N/A</v>
      </c>
      <c r="O295" s="21">
        <v>8284.678973</v>
      </c>
      <c r="P295" s="21">
        <v>8284.678973</v>
      </c>
      <c r="Q295" s="21">
        <v>8284.678973</v>
      </c>
    </row>
    <row r="296" spans="1:17" x14ac:dyDescent="0.35">
      <c r="A296" s="21" t="s">
        <v>1176</v>
      </c>
      <c r="B296" s="21">
        <v>2020</v>
      </c>
      <c r="C296" s="21" t="s">
        <v>942</v>
      </c>
      <c r="D296" s="21" t="s">
        <v>258</v>
      </c>
      <c r="E296" s="21" t="s">
        <v>257</v>
      </c>
      <c r="F296" s="21">
        <v>365</v>
      </c>
      <c r="G296" s="21">
        <v>1.58213E-2</v>
      </c>
      <c r="H296" s="21">
        <v>118.27872859999999</v>
      </c>
      <c r="I296" s="21">
        <v>289.25009540000002</v>
      </c>
      <c r="J296" s="21">
        <v>5.4697648338269102E-2</v>
      </c>
      <c r="K296" s="21">
        <v>0.13376285142111299</v>
      </c>
      <c r="L296" s="21">
        <v>74.553145439999994</v>
      </c>
      <c r="M296" s="21" t="s">
        <v>314</v>
      </c>
      <c r="N296" s="21" t="e">
        <v>#N/A</v>
      </c>
      <c r="O296" s="21">
        <v>118278.7286</v>
      </c>
      <c r="P296" s="21">
        <v>289250.09539999999</v>
      </c>
      <c r="Q296" s="21">
        <v>74553.145439999993</v>
      </c>
    </row>
    <row r="297" spans="1:17" x14ac:dyDescent="0.35">
      <c r="A297" s="21" t="s">
        <v>1176</v>
      </c>
      <c r="B297" s="21">
        <v>2021</v>
      </c>
      <c r="C297" s="21" t="s">
        <v>942</v>
      </c>
      <c r="D297" s="21" t="s">
        <v>258</v>
      </c>
      <c r="E297" s="21" t="s">
        <v>257</v>
      </c>
      <c r="F297" s="21">
        <v>365</v>
      </c>
      <c r="G297" s="21">
        <v>1.11146525013699E-2</v>
      </c>
      <c r="H297" s="21">
        <v>118.27872859999999</v>
      </c>
      <c r="I297" s="21">
        <v>289.25009540000002</v>
      </c>
      <c r="J297" s="21">
        <v>3.8425752240460097E-2</v>
      </c>
      <c r="K297" s="21">
        <v>9.3970002999999996E-2</v>
      </c>
      <c r="L297" s="21">
        <v>74.553145439999994</v>
      </c>
      <c r="M297" s="21" t="s">
        <v>314</v>
      </c>
      <c r="N297" s="21" t="e">
        <v>#N/A</v>
      </c>
      <c r="O297" s="21">
        <v>118278.7286</v>
      </c>
      <c r="P297" s="21">
        <v>289250.09539999999</v>
      </c>
      <c r="Q297" s="21">
        <v>74553.145439999993</v>
      </c>
    </row>
    <row r="298" spans="1:17" x14ac:dyDescent="0.35">
      <c r="A298" s="21" t="s">
        <v>1176</v>
      </c>
      <c r="B298" s="21">
        <v>2022</v>
      </c>
      <c r="C298" s="21" t="s">
        <v>942</v>
      </c>
      <c r="D298" s="21" t="s">
        <v>258</v>
      </c>
      <c r="E298" s="21" t="s">
        <v>257</v>
      </c>
      <c r="F298" s="21">
        <v>365</v>
      </c>
      <c r="G298" s="21">
        <v>9.4908879999999994E-3</v>
      </c>
      <c r="H298" s="21">
        <v>118.27872859999999</v>
      </c>
      <c r="I298" s="21">
        <v>289.25009540000002</v>
      </c>
      <c r="J298" s="21">
        <v>3.2812045999999997E-2</v>
      </c>
      <c r="K298" s="21">
        <v>8.0241710999999993E-2</v>
      </c>
      <c r="L298" s="21">
        <v>74.553145439999994</v>
      </c>
      <c r="M298" s="21" t="s">
        <v>314</v>
      </c>
      <c r="N298" s="21" t="e">
        <v>#N/A</v>
      </c>
      <c r="O298" s="21">
        <v>118278.7286</v>
      </c>
      <c r="P298" s="21">
        <v>289250.09539999999</v>
      </c>
      <c r="Q298" s="21">
        <v>74553.145439999993</v>
      </c>
    </row>
    <row r="299" spans="1:17" x14ac:dyDescent="0.35">
      <c r="A299" s="21" t="s">
        <v>1176</v>
      </c>
      <c r="B299" s="21">
        <v>2019</v>
      </c>
      <c r="C299" s="21" t="s">
        <v>943</v>
      </c>
      <c r="D299" s="21" t="s">
        <v>29</v>
      </c>
      <c r="E299" s="21" t="s">
        <v>201</v>
      </c>
      <c r="F299" s="21">
        <v>365</v>
      </c>
      <c r="G299" s="21">
        <v>6.0559999999999998E-4</v>
      </c>
      <c r="H299" s="21">
        <v>20.45476773</v>
      </c>
      <c r="I299" s="21">
        <v>36.515676659999997</v>
      </c>
      <c r="J299" s="21">
        <v>1.65846577523069E-2</v>
      </c>
      <c r="K299" s="21">
        <v>2.96067893800523E-2</v>
      </c>
      <c r="L299" s="21">
        <v>12.1206952</v>
      </c>
      <c r="M299" s="21" t="s">
        <v>314</v>
      </c>
      <c r="N299" s="21" t="e">
        <v>#N/A</v>
      </c>
      <c r="O299" s="21">
        <v>20454.76773</v>
      </c>
      <c r="P299" s="21">
        <v>36515.676659999997</v>
      </c>
      <c r="Q299" s="21">
        <v>12120.6952</v>
      </c>
    </row>
    <row r="300" spans="1:17" x14ac:dyDescent="0.35">
      <c r="A300" s="21" t="s">
        <v>1176</v>
      </c>
      <c r="B300" s="21">
        <v>2019</v>
      </c>
      <c r="C300" s="21" t="s">
        <v>944</v>
      </c>
      <c r="D300" s="21" t="s">
        <v>260</v>
      </c>
      <c r="E300" s="21" t="s">
        <v>259</v>
      </c>
      <c r="F300" s="21">
        <v>365</v>
      </c>
      <c r="G300" s="21">
        <v>1.30204E-3</v>
      </c>
      <c r="H300" s="21">
        <v>6.0709046449999997</v>
      </c>
      <c r="I300" s="21">
        <v>9.6062304150000006</v>
      </c>
      <c r="J300" s="21">
        <v>0.13554120021594299</v>
      </c>
      <c r="K300" s="21">
        <v>0.214472154668474</v>
      </c>
      <c r="L300" s="21">
        <v>3.4468068019999998</v>
      </c>
      <c r="M300" s="21" t="s">
        <v>314</v>
      </c>
      <c r="N300" s="21" t="e">
        <v>#N/A</v>
      </c>
      <c r="O300" s="21">
        <v>6070.9046449999996</v>
      </c>
      <c r="P300" s="21">
        <v>9606.230415</v>
      </c>
      <c r="Q300" s="21">
        <v>3446.8068020000001</v>
      </c>
    </row>
    <row r="301" spans="1:17" x14ac:dyDescent="0.35">
      <c r="A301" s="21" t="s">
        <v>1176</v>
      </c>
      <c r="B301" s="21">
        <v>2020</v>
      </c>
      <c r="C301" s="21" t="s">
        <v>944</v>
      </c>
      <c r="D301" s="21" t="s">
        <v>260</v>
      </c>
      <c r="E301" s="21" t="s">
        <v>259</v>
      </c>
      <c r="F301" s="21">
        <v>365</v>
      </c>
      <c r="G301" s="21">
        <v>7.3996750136986296E-4</v>
      </c>
      <c r="H301" s="21">
        <v>6.0709046449999997</v>
      </c>
      <c r="I301" s="21">
        <v>9.6062304150000006</v>
      </c>
      <c r="J301" s="21">
        <v>7.7029954999999997E-2</v>
      </c>
      <c r="K301" s="21">
        <v>0.121887518358454</v>
      </c>
      <c r="L301" s="21">
        <v>3.4468068019999998</v>
      </c>
      <c r="M301" s="21" t="s">
        <v>314</v>
      </c>
      <c r="N301" s="21" t="e">
        <v>#N/A</v>
      </c>
      <c r="O301" s="21">
        <v>6070.9046449999996</v>
      </c>
      <c r="P301" s="21">
        <v>9606.230415</v>
      </c>
      <c r="Q301" s="21">
        <v>3446.8068020000001</v>
      </c>
    </row>
    <row r="302" spans="1:17" x14ac:dyDescent="0.35">
      <c r="A302" s="21" t="s">
        <v>1176</v>
      </c>
      <c r="B302" s="21">
        <v>2021</v>
      </c>
      <c r="C302" s="21" t="s">
        <v>944</v>
      </c>
      <c r="D302" s="21" t="s">
        <v>260</v>
      </c>
      <c r="E302" s="21" t="s">
        <v>259</v>
      </c>
      <c r="F302" s="21">
        <v>365</v>
      </c>
      <c r="G302" s="21">
        <v>7.9863500000000001E-4</v>
      </c>
      <c r="H302" s="21">
        <v>6.0709046449999997</v>
      </c>
      <c r="I302" s="21">
        <v>9.6062304150000006</v>
      </c>
      <c r="J302" s="21">
        <v>8.313719E-2</v>
      </c>
      <c r="K302" s="21">
        <v>0.13155123440420999</v>
      </c>
      <c r="L302" s="21">
        <v>3.4468068019999998</v>
      </c>
      <c r="M302" s="21" t="s">
        <v>314</v>
      </c>
      <c r="N302" s="21" t="e">
        <v>#N/A</v>
      </c>
      <c r="O302" s="21">
        <v>6070.9046449999996</v>
      </c>
      <c r="P302" s="21">
        <v>9606.230415</v>
      </c>
      <c r="Q302" s="21">
        <v>3446.8068020000001</v>
      </c>
    </row>
    <row r="303" spans="1:17" x14ac:dyDescent="0.35">
      <c r="A303" s="21" t="s">
        <v>1176</v>
      </c>
      <c r="B303" s="21">
        <v>2020</v>
      </c>
      <c r="C303" s="21" t="s">
        <v>945</v>
      </c>
      <c r="D303" s="21" t="s">
        <v>324</v>
      </c>
      <c r="E303" s="21" t="s">
        <v>323</v>
      </c>
      <c r="F303" s="21">
        <v>365</v>
      </c>
      <c r="G303" s="21">
        <v>7.7668199999999998E-3</v>
      </c>
      <c r="H303" s="21">
        <v>12.896105309999999</v>
      </c>
      <c r="I303" s="21">
        <v>12.896105309999999</v>
      </c>
      <c r="J303" s="21">
        <v>0.60226090073701499</v>
      </c>
      <c r="K303" s="21">
        <v>0.60226090073701499</v>
      </c>
      <c r="L303" s="21">
        <v>12.896105309999999</v>
      </c>
      <c r="M303" s="21" t="s">
        <v>314</v>
      </c>
      <c r="N303" s="21" t="e">
        <v>#N/A</v>
      </c>
      <c r="O303" s="21">
        <v>12896.105310000001</v>
      </c>
      <c r="P303" s="21">
        <v>12896.105310000001</v>
      </c>
      <c r="Q303" s="21">
        <v>12896.105310000001</v>
      </c>
    </row>
    <row r="304" spans="1:17" x14ac:dyDescent="0.35">
      <c r="A304" s="21" t="s">
        <v>1176</v>
      </c>
      <c r="B304" s="21">
        <v>2021</v>
      </c>
      <c r="C304" s="21" t="s">
        <v>945</v>
      </c>
      <c r="D304" s="21" t="s">
        <v>324</v>
      </c>
      <c r="E304" s="21" t="s">
        <v>323</v>
      </c>
      <c r="F304" s="21">
        <v>365</v>
      </c>
      <c r="G304" s="21">
        <v>5.9140629999999998E-3</v>
      </c>
      <c r="H304" s="21">
        <v>12.896105309999999</v>
      </c>
      <c r="I304" s="21">
        <v>12.896105309999999</v>
      </c>
      <c r="J304" s="21">
        <v>0.45859291306995897</v>
      </c>
      <c r="K304" s="21">
        <v>0.45859291306995897</v>
      </c>
      <c r="L304" s="21">
        <v>12.896105309999999</v>
      </c>
      <c r="M304" s="21" t="s">
        <v>314</v>
      </c>
      <c r="N304" s="21" t="e">
        <v>#N/A</v>
      </c>
      <c r="O304" s="21">
        <v>12896.105310000001</v>
      </c>
      <c r="P304" s="21">
        <v>12896.105310000001</v>
      </c>
      <c r="Q304" s="21">
        <v>12896.105310000001</v>
      </c>
    </row>
    <row r="305" spans="1:17" x14ac:dyDescent="0.35">
      <c r="A305" s="21" t="s">
        <v>1176</v>
      </c>
      <c r="B305" s="21">
        <v>2020</v>
      </c>
      <c r="C305" s="21" t="s">
        <v>946</v>
      </c>
      <c r="D305" s="21" t="s">
        <v>304</v>
      </c>
      <c r="E305" s="21" t="s">
        <v>303</v>
      </c>
      <c r="F305" s="21">
        <v>365</v>
      </c>
      <c r="G305" s="21">
        <v>2.8747075E-2</v>
      </c>
      <c r="H305" s="21">
        <v>6.279711002</v>
      </c>
      <c r="I305" s="21">
        <v>6.279711002</v>
      </c>
      <c r="J305" s="21">
        <v>4.5777703790099702</v>
      </c>
      <c r="K305" s="21">
        <v>4.5777703790099702</v>
      </c>
      <c r="L305" s="21">
        <v>6.279711002</v>
      </c>
      <c r="M305" s="21" t="s">
        <v>314</v>
      </c>
      <c r="N305" s="21" t="e">
        <v>#N/A</v>
      </c>
      <c r="O305" s="21">
        <v>6279.711002</v>
      </c>
      <c r="P305" s="21">
        <v>6279.711002</v>
      </c>
      <c r="Q305" s="21">
        <v>6279.711002</v>
      </c>
    </row>
    <row r="306" spans="1:17" x14ac:dyDescent="0.35">
      <c r="A306" s="21" t="s">
        <v>1176</v>
      </c>
      <c r="B306" s="21">
        <v>2021</v>
      </c>
      <c r="C306" s="21" t="s">
        <v>946</v>
      </c>
      <c r="D306" s="21" t="s">
        <v>304</v>
      </c>
      <c r="E306" s="21" t="s">
        <v>303</v>
      </c>
      <c r="F306" s="21">
        <v>365</v>
      </c>
      <c r="G306" s="21">
        <v>1.6313350000000001E-2</v>
      </c>
      <c r="H306" s="21">
        <v>6.279711002</v>
      </c>
      <c r="I306" s="21">
        <v>6.279711002</v>
      </c>
      <c r="J306" s="21">
        <v>2.5977867444543898</v>
      </c>
      <c r="K306" s="21">
        <v>2.5977867444543898</v>
      </c>
      <c r="L306" s="21">
        <v>6.279711002</v>
      </c>
      <c r="M306" s="21" t="s">
        <v>314</v>
      </c>
      <c r="N306" s="21" t="e">
        <v>#N/A</v>
      </c>
      <c r="O306" s="21">
        <v>6279.711002</v>
      </c>
      <c r="P306" s="21">
        <v>6279.711002</v>
      </c>
      <c r="Q306" s="21">
        <v>6279.711002</v>
      </c>
    </row>
    <row r="307" spans="1:17" x14ac:dyDescent="0.35">
      <c r="A307" s="21" t="s">
        <v>1176</v>
      </c>
      <c r="B307" s="21">
        <v>2022</v>
      </c>
      <c r="C307" s="21" t="s">
        <v>946</v>
      </c>
      <c r="D307" s="21" t="s">
        <v>304</v>
      </c>
      <c r="E307" s="21" t="s">
        <v>303</v>
      </c>
      <c r="F307" s="21">
        <v>365</v>
      </c>
      <c r="G307" s="21">
        <v>9.7842250000000006E-3</v>
      </c>
      <c r="H307" s="21">
        <v>6.279711002</v>
      </c>
      <c r="I307" s="21">
        <v>6.279711002</v>
      </c>
      <c r="J307" s="21">
        <v>1.55806931192914</v>
      </c>
      <c r="K307" s="21">
        <v>1.55806931192914</v>
      </c>
      <c r="L307" s="21">
        <v>6.279711002</v>
      </c>
      <c r="M307" s="21" t="s">
        <v>314</v>
      </c>
      <c r="N307" s="21" t="e">
        <v>#N/A</v>
      </c>
      <c r="O307" s="21">
        <v>6279.711002</v>
      </c>
      <c r="P307" s="21">
        <v>6279.711002</v>
      </c>
      <c r="Q307" s="21">
        <v>6279.711002</v>
      </c>
    </row>
    <row r="308" spans="1:17" x14ac:dyDescent="0.35">
      <c r="A308" s="21" t="s">
        <v>1176</v>
      </c>
      <c r="B308" s="21">
        <v>2020</v>
      </c>
      <c r="C308" s="21" t="s">
        <v>947</v>
      </c>
      <c r="D308" s="21" t="s">
        <v>306</v>
      </c>
      <c r="E308" s="21" t="s">
        <v>305</v>
      </c>
      <c r="F308" s="21">
        <v>365</v>
      </c>
      <c r="G308" s="21">
        <v>4.6423024657534199E-5</v>
      </c>
      <c r="H308" s="21">
        <v>3150.9633250000002</v>
      </c>
      <c r="I308" s="21">
        <v>6792.5553890000001</v>
      </c>
      <c r="J308" s="21">
        <v>6.8343976602255798E-6</v>
      </c>
      <c r="K308" s="21">
        <v>1.4732962548059599E-5</v>
      </c>
      <c r="L308" s="21">
        <v>2229.366978</v>
      </c>
      <c r="M308" s="21" t="s">
        <v>314</v>
      </c>
      <c r="N308" s="21" t="e">
        <v>#N/A</v>
      </c>
      <c r="O308" s="21">
        <v>3150963.3250000002</v>
      </c>
      <c r="P308" s="21">
        <v>6792555.3890000004</v>
      </c>
      <c r="Q308" s="21">
        <v>2229366.9780000001</v>
      </c>
    </row>
    <row r="309" spans="1:17" x14ac:dyDescent="0.35">
      <c r="A309" s="21" t="s">
        <v>1176</v>
      </c>
      <c r="B309" s="21">
        <v>2021</v>
      </c>
      <c r="C309" s="21" t="s">
        <v>947</v>
      </c>
      <c r="D309" s="21" t="s">
        <v>306</v>
      </c>
      <c r="E309" s="21" t="s">
        <v>305</v>
      </c>
      <c r="F309" s="21">
        <v>365</v>
      </c>
      <c r="G309" s="21">
        <v>6.1279149999999998E-2</v>
      </c>
      <c r="H309" s="21">
        <v>3150.9633250000002</v>
      </c>
      <c r="I309" s="21">
        <v>6792.5553890000001</v>
      </c>
      <c r="J309" s="21">
        <v>9.0215160000000003E-3</v>
      </c>
      <c r="K309" s="21">
        <v>1.9447750999999999E-2</v>
      </c>
      <c r="L309" s="21">
        <v>2229.366978</v>
      </c>
      <c r="M309" s="21" t="s">
        <v>314</v>
      </c>
      <c r="N309" s="21" t="e">
        <v>#N/A</v>
      </c>
      <c r="O309" s="21">
        <v>3150963.3250000002</v>
      </c>
      <c r="P309" s="21">
        <v>6792555.3890000004</v>
      </c>
      <c r="Q309" s="21">
        <v>2229366.9780000001</v>
      </c>
    </row>
    <row r="310" spans="1:17" x14ac:dyDescent="0.35">
      <c r="A310" s="21" t="s">
        <v>1176</v>
      </c>
      <c r="B310" s="21">
        <v>2019</v>
      </c>
      <c r="C310" s="21" t="s">
        <v>948</v>
      </c>
      <c r="D310" s="21" t="s">
        <v>262</v>
      </c>
      <c r="E310" s="21" t="s">
        <v>261</v>
      </c>
      <c r="F310" s="21">
        <v>365</v>
      </c>
      <c r="G310" s="21">
        <v>9.2732499999999995E-2</v>
      </c>
      <c r="H310" s="21">
        <v>44.838630809999998</v>
      </c>
      <c r="I310" s="21">
        <v>92.555517210000005</v>
      </c>
      <c r="J310" s="21">
        <v>1.0019121797958099</v>
      </c>
      <c r="K310" s="21">
        <v>2.06813852976346</v>
      </c>
      <c r="L310" s="21">
        <v>27.313887399999999</v>
      </c>
      <c r="M310" s="21" t="s">
        <v>314</v>
      </c>
      <c r="N310" s="21" t="e">
        <v>#N/A</v>
      </c>
      <c r="O310" s="21">
        <v>44838.630810000002</v>
      </c>
      <c r="P310" s="21">
        <v>92555.517210000005</v>
      </c>
      <c r="Q310" s="21">
        <v>27313.8874</v>
      </c>
    </row>
    <row r="311" spans="1:17" x14ac:dyDescent="0.35">
      <c r="A311" s="21" t="s">
        <v>1176</v>
      </c>
      <c r="B311" s="21">
        <v>2020</v>
      </c>
      <c r="C311" s="21" t="s">
        <v>948</v>
      </c>
      <c r="D311" s="21" t="s">
        <v>262</v>
      </c>
      <c r="E311" s="21" t="s">
        <v>261</v>
      </c>
      <c r="F311" s="21">
        <v>365</v>
      </c>
      <c r="G311" s="21">
        <v>0.11165750000000001</v>
      </c>
      <c r="H311" s="21">
        <v>44.838630809999998</v>
      </c>
      <c r="I311" s="21">
        <v>92.555517210000005</v>
      </c>
      <c r="J311" s="21">
        <v>1.2063840532235299</v>
      </c>
      <c r="K311" s="21">
        <v>2.4902076174702898</v>
      </c>
      <c r="L311" s="21">
        <v>27.313887399999999</v>
      </c>
      <c r="M311" s="21" t="s">
        <v>314</v>
      </c>
      <c r="N311" s="21" t="e">
        <v>#N/A</v>
      </c>
      <c r="O311" s="21">
        <v>44838.630810000002</v>
      </c>
      <c r="P311" s="21">
        <v>92555.517210000005</v>
      </c>
      <c r="Q311" s="21">
        <v>27313.8874</v>
      </c>
    </row>
    <row r="312" spans="1:17" x14ac:dyDescent="0.35">
      <c r="A312" s="21" t="s">
        <v>1176</v>
      </c>
      <c r="B312" s="21">
        <v>2021</v>
      </c>
      <c r="C312" s="21" t="s">
        <v>948</v>
      </c>
      <c r="D312" s="21" t="s">
        <v>262</v>
      </c>
      <c r="E312" s="21" t="s">
        <v>261</v>
      </c>
      <c r="F312" s="21">
        <v>365</v>
      </c>
      <c r="G312" s="21">
        <v>6.2452500000000001E-2</v>
      </c>
      <c r="H312" s="21">
        <v>44.838630809999998</v>
      </c>
      <c r="I312" s="21">
        <v>92.555517210000005</v>
      </c>
      <c r="J312" s="21">
        <v>0.67475718200000001</v>
      </c>
      <c r="K312" s="21">
        <v>1.3928279894325299</v>
      </c>
      <c r="L312" s="21">
        <v>27.313887399999999</v>
      </c>
      <c r="M312" s="21" t="s">
        <v>314</v>
      </c>
      <c r="N312" s="21" t="e">
        <v>#N/A</v>
      </c>
      <c r="O312" s="21">
        <v>44838.630810000002</v>
      </c>
      <c r="P312" s="21">
        <v>92555.517210000005</v>
      </c>
      <c r="Q312" s="21">
        <v>27313.8874</v>
      </c>
    </row>
    <row r="313" spans="1:17" x14ac:dyDescent="0.35">
      <c r="A313" s="21" t="s">
        <v>1176</v>
      </c>
      <c r="B313" s="21">
        <v>2022</v>
      </c>
      <c r="C313" s="21" t="s">
        <v>948</v>
      </c>
      <c r="D313" s="21" t="s">
        <v>262</v>
      </c>
      <c r="E313" s="21" t="s">
        <v>261</v>
      </c>
      <c r="F313" s="21">
        <v>365</v>
      </c>
      <c r="G313" s="21">
        <v>5.4882500000000001E-2</v>
      </c>
      <c r="H313" s="21">
        <v>44.838630809999998</v>
      </c>
      <c r="I313" s="21">
        <v>92.555517210000005</v>
      </c>
      <c r="J313" s="21">
        <v>0.59296843294037904</v>
      </c>
      <c r="K313" s="21">
        <v>1.2240003543497999</v>
      </c>
      <c r="L313" s="21">
        <v>27.313887399999999</v>
      </c>
      <c r="M313" s="21" t="s">
        <v>314</v>
      </c>
      <c r="N313" s="21" t="e">
        <v>#N/A</v>
      </c>
      <c r="O313" s="21">
        <v>44838.630810000002</v>
      </c>
      <c r="P313" s="21">
        <v>92555.517210000005</v>
      </c>
      <c r="Q313" s="21">
        <v>27313.8874</v>
      </c>
    </row>
    <row r="314" spans="1:17" x14ac:dyDescent="0.35">
      <c r="A314" s="21" t="s">
        <v>1176</v>
      </c>
      <c r="B314" s="21">
        <v>2023</v>
      </c>
      <c r="C314" s="21" t="s">
        <v>948</v>
      </c>
      <c r="D314" s="21" t="s">
        <v>262</v>
      </c>
      <c r="E314" s="21" t="s">
        <v>261</v>
      </c>
      <c r="F314" s="21">
        <v>365</v>
      </c>
      <c r="G314" s="21">
        <v>4.542E-3</v>
      </c>
      <c r="H314" s="21">
        <v>44.838630809999998</v>
      </c>
      <c r="I314" s="21">
        <v>92.555517210000005</v>
      </c>
      <c r="J314" s="21">
        <v>4.9073249999999999E-2</v>
      </c>
      <c r="K314" s="21">
        <v>0.101296581049639</v>
      </c>
      <c r="L314" s="21">
        <v>27.313887399999999</v>
      </c>
      <c r="M314" s="21" t="s">
        <v>314</v>
      </c>
      <c r="N314" s="21" t="e">
        <v>#N/A</v>
      </c>
      <c r="O314" s="21">
        <v>44838.630810000002</v>
      </c>
      <c r="P314" s="21">
        <v>92555.517210000005</v>
      </c>
      <c r="Q314" s="21">
        <v>27313.8874</v>
      </c>
    </row>
    <row r="315" spans="1:17" x14ac:dyDescent="0.35">
      <c r="A315" s="21" t="s">
        <v>1176</v>
      </c>
      <c r="B315" s="21">
        <v>2019</v>
      </c>
      <c r="C315" s="21" t="s">
        <v>949</v>
      </c>
      <c r="D315" s="21" t="s">
        <v>203</v>
      </c>
      <c r="E315" s="21" t="s">
        <v>202</v>
      </c>
      <c r="F315" s="21">
        <v>365</v>
      </c>
      <c r="G315" s="21">
        <v>6.5859000000000001E-2</v>
      </c>
      <c r="H315" s="21">
        <v>23.946126889999999</v>
      </c>
      <c r="I315" s="21">
        <v>23.946126889999999</v>
      </c>
      <c r="J315" s="21">
        <v>2.7502986308613901</v>
      </c>
      <c r="K315" s="21">
        <v>2.7502986308613901</v>
      </c>
      <c r="L315" s="21">
        <v>23.946126889999999</v>
      </c>
      <c r="M315" s="21" t="s">
        <v>314</v>
      </c>
      <c r="N315" s="21" t="e">
        <v>#N/A</v>
      </c>
      <c r="O315" s="21">
        <v>23946.12689</v>
      </c>
      <c r="P315" s="21">
        <v>23946.12689</v>
      </c>
      <c r="Q315" s="21">
        <v>23946.12689</v>
      </c>
    </row>
    <row r="316" spans="1:17" x14ac:dyDescent="0.35">
      <c r="A316" s="21" t="s">
        <v>1176</v>
      </c>
      <c r="B316" s="21">
        <v>2019</v>
      </c>
      <c r="C316" s="21" t="s">
        <v>950</v>
      </c>
      <c r="D316" s="21" t="s">
        <v>264</v>
      </c>
      <c r="E316" s="21" t="s">
        <v>263</v>
      </c>
      <c r="F316" s="21">
        <v>365</v>
      </c>
      <c r="G316" s="21">
        <v>3.7045688E-2</v>
      </c>
      <c r="H316" s="21">
        <v>9.949180685</v>
      </c>
      <c r="I316" s="21">
        <v>9.949180685</v>
      </c>
      <c r="J316" s="21">
        <v>3.723491278</v>
      </c>
      <c r="K316" s="21">
        <v>3.723491278</v>
      </c>
      <c r="L316" s="21">
        <v>9.949180685</v>
      </c>
      <c r="M316" s="21" t="s">
        <v>314</v>
      </c>
      <c r="N316" s="21" t="e">
        <v>#N/A</v>
      </c>
      <c r="O316" s="21">
        <v>9949.1806849999994</v>
      </c>
      <c r="P316" s="21">
        <v>9949.1806849999994</v>
      </c>
      <c r="Q316" s="21">
        <v>9949.1806849999994</v>
      </c>
    </row>
    <row r="317" spans="1:17" x14ac:dyDescent="0.35">
      <c r="A317" s="21" t="s">
        <v>1176</v>
      </c>
      <c r="B317" s="21">
        <v>2020</v>
      </c>
      <c r="C317" s="21" t="s">
        <v>950</v>
      </c>
      <c r="D317" s="21" t="s">
        <v>264</v>
      </c>
      <c r="E317" s="21" t="s">
        <v>263</v>
      </c>
      <c r="F317" s="21">
        <v>365</v>
      </c>
      <c r="G317" s="21">
        <v>2.2605912501369899E-2</v>
      </c>
      <c r="H317" s="21">
        <v>9.949180685</v>
      </c>
      <c r="I317" s="21">
        <v>9.949180685</v>
      </c>
      <c r="J317" s="21">
        <v>2.2721381003213601</v>
      </c>
      <c r="K317" s="21">
        <v>2.2721381003213601</v>
      </c>
      <c r="L317" s="21">
        <v>9.949180685</v>
      </c>
      <c r="M317" s="21" t="s">
        <v>314</v>
      </c>
      <c r="N317" s="21" t="e">
        <v>#N/A</v>
      </c>
      <c r="O317" s="21">
        <v>9949.1806849999994</v>
      </c>
      <c r="P317" s="21">
        <v>9949.1806849999994</v>
      </c>
      <c r="Q317" s="21">
        <v>9949.1806849999994</v>
      </c>
    </row>
    <row r="318" spans="1:17" x14ac:dyDescent="0.35">
      <c r="A318" s="21" t="s">
        <v>1176</v>
      </c>
      <c r="B318" s="21">
        <v>2021</v>
      </c>
      <c r="C318" s="21" t="s">
        <v>950</v>
      </c>
      <c r="D318" s="21" t="s">
        <v>264</v>
      </c>
      <c r="E318" s="21" t="s">
        <v>263</v>
      </c>
      <c r="F318" s="21">
        <v>365</v>
      </c>
      <c r="G318" s="21">
        <v>2.4365937501369901E-2</v>
      </c>
      <c r="H318" s="21">
        <v>9.949180685</v>
      </c>
      <c r="I318" s="21">
        <v>9.949180685</v>
      </c>
      <c r="J318" s="21">
        <v>2.4490396016332698</v>
      </c>
      <c r="K318" s="21">
        <v>2.4490396016332698</v>
      </c>
      <c r="L318" s="21">
        <v>9.949180685</v>
      </c>
      <c r="M318" s="21" t="s">
        <v>314</v>
      </c>
      <c r="N318" s="21" t="e">
        <v>#N/A</v>
      </c>
      <c r="O318" s="21">
        <v>9949.1806849999994</v>
      </c>
      <c r="P318" s="21">
        <v>9949.1806849999994</v>
      </c>
      <c r="Q318" s="21">
        <v>9949.1806849999994</v>
      </c>
    </row>
    <row r="319" spans="1:17" x14ac:dyDescent="0.35">
      <c r="A319" s="21" t="s">
        <v>1176</v>
      </c>
      <c r="B319" s="21">
        <v>2019</v>
      </c>
      <c r="C319" s="21" t="s">
        <v>951</v>
      </c>
      <c r="D319" s="21" t="s">
        <v>266</v>
      </c>
      <c r="E319" s="21" t="s">
        <v>265</v>
      </c>
      <c r="F319" s="21">
        <v>365</v>
      </c>
      <c r="G319" s="21">
        <v>3.9761425000000003E-2</v>
      </c>
      <c r="H319" s="21">
        <v>16.75850587</v>
      </c>
      <c r="I319" s="21">
        <v>16.75850587</v>
      </c>
      <c r="J319" s="21">
        <v>2.3726115754076198</v>
      </c>
      <c r="K319" s="21">
        <v>2.3726115754076198</v>
      </c>
      <c r="L319" s="21">
        <v>16.75850587</v>
      </c>
      <c r="M319" s="21" t="s">
        <v>314</v>
      </c>
      <c r="N319" s="21" t="e">
        <v>#N/A</v>
      </c>
      <c r="O319" s="21">
        <v>16758.505870000001</v>
      </c>
      <c r="P319" s="21">
        <v>16758.505870000001</v>
      </c>
      <c r="Q319" s="21">
        <v>16758.505870000001</v>
      </c>
    </row>
    <row r="320" spans="1:17" x14ac:dyDescent="0.35">
      <c r="A320" s="21" t="s">
        <v>1176</v>
      </c>
      <c r="B320" s="21">
        <v>2020</v>
      </c>
      <c r="C320" s="21" t="s">
        <v>951</v>
      </c>
      <c r="D320" s="21" t="s">
        <v>266</v>
      </c>
      <c r="E320" s="21" t="s">
        <v>265</v>
      </c>
      <c r="F320" s="21">
        <v>365</v>
      </c>
      <c r="G320" s="21">
        <v>3.8417750000000001E-2</v>
      </c>
      <c r="H320" s="21">
        <v>16.75850587</v>
      </c>
      <c r="I320" s="21">
        <v>16.75850587</v>
      </c>
      <c r="J320" s="21">
        <v>2.2924328873955901</v>
      </c>
      <c r="K320" s="21">
        <v>2.2924328873955901</v>
      </c>
      <c r="L320" s="21">
        <v>16.75850587</v>
      </c>
      <c r="M320" s="21" t="s">
        <v>314</v>
      </c>
      <c r="N320" s="21" t="e">
        <v>#N/A</v>
      </c>
      <c r="O320" s="21">
        <v>16758.505870000001</v>
      </c>
      <c r="P320" s="21">
        <v>16758.505870000001</v>
      </c>
      <c r="Q320" s="21">
        <v>16758.505870000001</v>
      </c>
    </row>
    <row r="321" spans="1:17" x14ac:dyDescent="0.35">
      <c r="A321" s="21" t="s">
        <v>1176</v>
      </c>
      <c r="B321" s="21">
        <v>2021</v>
      </c>
      <c r="C321" s="21" t="s">
        <v>951</v>
      </c>
      <c r="D321" s="21" t="s">
        <v>266</v>
      </c>
      <c r="E321" s="21" t="s">
        <v>265</v>
      </c>
      <c r="F321" s="21">
        <v>365</v>
      </c>
      <c r="G321" s="21">
        <v>4.0281862000000002E-2</v>
      </c>
      <c r="H321" s="21">
        <v>16.75850587</v>
      </c>
      <c r="I321" s="21">
        <v>16.75850587</v>
      </c>
      <c r="J321" s="21">
        <v>2.4036666995033702</v>
      </c>
      <c r="K321" s="21">
        <v>2.4036666995033702</v>
      </c>
      <c r="L321" s="21">
        <v>16.75850587</v>
      </c>
      <c r="M321" s="21" t="s">
        <v>314</v>
      </c>
      <c r="N321" s="21" t="e">
        <v>#N/A</v>
      </c>
      <c r="O321" s="21">
        <v>16758.505870000001</v>
      </c>
      <c r="P321" s="21">
        <v>16758.505870000001</v>
      </c>
      <c r="Q321" s="21">
        <v>16758.505870000001</v>
      </c>
    </row>
    <row r="322" spans="1:17" x14ac:dyDescent="0.35">
      <c r="A322" s="21" t="s">
        <v>1176</v>
      </c>
      <c r="B322" s="21">
        <v>2022</v>
      </c>
      <c r="C322" s="21" t="s">
        <v>951</v>
      </c>
      <c r="D322" s="21" t="s">
        <v>266</v>
      </c>
      <c r="E322" s="21" t="s">
        <v>265</v>
      </c>
      <c r="F322" s="21">
        <v>365</v>
      </c>
      <c r="G322" s="21">
        <v>3.9023349999999998E-2</v>
      </c>
      <c r="H322" s="21">
        <v>16.75850587</v>
      </c>
      <c r="I322" s="21">
        <v>16.75850587</v>
      </c>
      <c r="J322" s="21">
        <v>2.3285697600000002</v>
      </c>
      <c r="K322" s="21">
        <v>2.3285697600000002</v>
      </c>
      <c r="L322" s="21">
        <v>16.75850587</v>
      </c>
      <c r="M322" s="21" t="s">
        <v>314</v>
      </c>
      <c r="N322" s="21" t="e">
        <v>#N/A</v>
      </c>
      <c r="O322" s="21">
        <v>16758.505870000001</v>
      </c>
      <c r="P322" s="21">
        <v>16758.505870000001</v>
      </c>
      <c r="Q322" s="21">
        <v>16758.505870000001</v>
      </c>
    </row>
    <row r="323" spans="1:17" x14ac:dyDescent="0.35">
      <c r="A323" s="21" t="s">
        <v>1176</v>
      </c>
      <c r="B323" s="21">
        <v>2023</v>
      </c>
      <c r="C323" s="21" t="s">
        <v>952</v>
      </c>
      <c r="D323" s="21" t="s">
        <v>316</v>
      </c>
      <c r="E323" s="21" t="s">
        <v>325</v>
      </c>
      <c r="F323" s="21">
        <v>365</v>
      </c>
      <c r="G323" s="21">
        <v>3.6714499999999997E-2</v>
      </c>
      <c r="H323" s="21">
        <v>4951.8092909999996</v>
      </c>
      <c r="I323" s="21">
        <v>11003.00452</v>
      </c>
      <c r="J323" s="21">
        <v>3.3367700000000002E-3</v>
      </c>
      <c r="K323" s="21">
        <v>7.4143610000000004E-3</v>
      </c>
      <c r="L323" s="21">
        <v>3559.693534</v>
      </c>
      <c r="M323" s="21" t="s">
        <v>314</v>
      </c>
      <c r="N323" s="21" t="e">
        <v>#N/A</v>
      </c>
      <c r="O323" s="21">
        <v>4951809.2910000002</v>
      </c>
      <c r="P323" s="21">
        <v>11003004.52</v>
      </c>
      <c r="Q323" s="21">
        <v>3559693.534</v>
      </c>
    </row>
    <row r="324" spans="1:17" x14ac:dyDescent="0.35">
      <c r="A324" s="21" t="s">
        <v>1176</v>
      </c>
      <c r="B324" s="21">
        <v>2019</v>
      </c>
      <c r="C324" s="21" t="s">
        <v>953</v>
      </c>
      <c r="D324" s="21" t="s">
        <v>180</v>
      </c>
      <c r="E324" s="21" t="s">
        <v>179</v>
      </c>
      <c r="F324" s="21">
        <v>365</v>
      </c>
      <c r="G324" s="21">
        <v>1.5537425000000001E-2</v>
      </c>
      <c r="H324" s="21">
        <v>6793.9608799999996</v>
      </c>
      <c r="I324" s="21">
        <v>15320.705620000001</v>
      </c>
      <c r="J324" s="21">
        <v>1.0141460000000001E-3</v>
      </c>
      <c r="K324" s="21">
        <v>2.2869460000000002E-3</v>
      </c>
      <c r="L324" s="21">
        <v>4938.6333249999998</v>
      </c>
      <c r="M324" s="21" t="s">
        <v>314</v>
      </c>
      <c r="N324" s="21" t="e">
        <v>#N/A</v>
      </c>
      <c r="O324" s="21">
        <v>6793960.8799999999</v>
      </c>
      <c r="P324" s="21">
        <v>15320705.619999999</v>
      </c>
      <c r="Q324" s="21">
        <v>4938633.3250000002</v>
      </c>
    </row>
    <row r="325" spans="1:17" x14ac:dyDescent="0.35">
      <c r="A325" s="21" t="s">
        <v>1176</v>
      </c>
      <c r="B325" s="21">
        <v>2020</v>
      </c>
      <c r="C325" s="21" t="s">
        <v>953</v>
      </c>
      <c r="D325" s="21" t="s">
        <v>180</v>
      </c>
      <c r="E325" s="21" t="s">
        <v>179</v>
      </c>
      <c r="F325" s="21">
        <v>365</v>
      </c>
      <c r="G325" s="21">
        <v>9.6990630000000008E-3</v>
      </c>
      <c r="H325" s="21">
        <v>6793.9608799999996</v>
      </c>
      <c r="I325" s="21">
        <v>15320.705620000001</v>
      </c>
      <c r="J325" s="21">
        <v>6.33068916141074E-4</v>
      </c>
      <c r="K325" s="21">
        <v>1.4276009999999999E-3</v>
      </c>
      <c r="L325" s="21">
        <v>4938.6333249999998</v>
      </c>
      <c r="M325" s="21" t="s">
        <v>314</v>
      </c>
      <c r="N325" s="21" t="e">
        <v>#N/A</v>
      </c>
      <c r="O325" s="21">
        <v>6793960.8799999999</v>
      </c>
      <c r="P325" s="21">
        <v>15320705.619999999</v>
      </c>
      <c r="Q325" s="21">
        <v>4938633.3250000002</v>
      </c>
    </row>
    <row r="326" spans="1:17" x14ac:dyDescent="0.35">
      <c r="A326" s="21" t="s">
        <v>1176</v>
      </c>
      <c r="B326" s="21">
        <v>2021</v>
      </c>
      <c r="C326" s="21" t="s">
        <v>953</v>
      </c>
      <c r="D326" s="21" t="s">
        <v>180</v>
      </c>
      <c r="E326" s="21" t="s">
        <v>179</v>
      </c>
      <c r="F326" s="21">
        <v>365</v>
      </c>
      <c r="G326" s="21">
        <v>6.112775E-3</v>
      </c>
      <c r="H326" s="21">
        <v>6793.9608799999996</v>
      </c>
      <c r="I326" s="21">
        <v>15320.705620000001</v>
      </c>
      <c r="J326" s="21">
        <v>3.9898782416524197E-4</v>
      </c>
      <c r="K326" s="21">
        <v>8.9973656133268795E-4</v>
      </c>
      <c r="L326" s="21">
        <v>4938.6333249999998</v>
      </c>
      <c r="M326" s="21" t="s">
        <v>314</v>
      </c>
      <c r="N326" s="21" t="e">
        <v>#N/A</v>
      </c>
      <c r="O326" s="21">
        <v>6793960.8799999999</v>
      </c>
      <c r="P326" s="21">
        <v>15320705.619999999</v>
      </c>
      <c r="Q326" s="21">
        <v>4938633.3250000002</v>
      </c>
    </row>
    <row r="327" spans="1:17" x14ac:dyDescent="0.35">
      <c r="A327" s="21" t="s">
        <v>1176</v>
      </c>
      <c r="B327" s="21">
        <v>2023</v>
      </c>
      <c r="C327" s="21" t="s">
        <v>953</v>
      </c>
      <c r="D327" s="21" t="s">
        <v>180</v>
      </c>
      <c r="E327" s="21" t="s">
        <v>179</v>
      </c>
      <c r="F327" s="21">
        <v>365</v>
      </c>
      <c r="G327" s="21">
        <v>1.6351205479452099E-6</v>
      </c>
      <c r="H327" s="21">
        <v>6793.9608799999996</v>
      </c>
      <c r="I327" s="21">
        <v>15320.705620000001</v>
      </c>
      <c r="J327" s="21">
        <v>1.0672619058815901E-7</v>
      </c>
      <c r="K327" s="21">
        <v>2.4067264690302501E-7</v>
      </c>
      <c r="L327" s="21">
        <v>4938.6333249999998</v>
      </c>
      <c r="M327" s="21" t="s">
        <v>314</v>
      </c>
      <c r="N327" s="21" t="e">
        <v>#N/A</v>
      </c>
      <c r="O327" s="21">
        <v>6793960.8799999999</v>
      </c>
      <c r="P327" s="21">
        <v>15320705.619999999</v>
      </c>
      <c r="Q327" s="21">
        <v>4938633.3250000002</v>
      </c>
    </row>
    <row r="328" spans="1:17" x14ac:dyDescent="0.35">
      <c r="A328" s="21" t="s">
        <v>1176</v>
      </c>
      <c r="B328" s="21">
        <v>2019</v>
      </c>
      <c r="C328" s="21" t="s">
        <v>954</v>
      </c>
      <c r="D328" s="21" t="s">
        <v>187</v>
      </c>
      <c r="E328" s="21" t="s">
        <v>186</v>
      </c>
      <c r="F328" s="21">
        <v>365</v>
      </c>
      <c r="G328" s="21">
        <v>1.2717600000000001E-2</v>
      </c>
      <c r="H328" s="21">
        <v>109.26405870000001</v>
      </c>
      <c r="I328" s="21">
        <v>237.51412970000001</v>
      </c>
      <c r="J328" s="21">
        <v>5.3544604000000003E-2</v>
      </c>
      <c r="K328" s="21">
        <v>0.116393260064757</v>
      </c>
      <c r="L328" s="21">
        <v>68.679122919999998</v>
      </c>
      <c r="M328" s="21" t="s">
        <v>314</v>
      </c>
      <c r="N328" s="21" t="e">
        <v>#N/A</v>
      </c>
      <c r="O328" s="21">
        <v>109264.05869999999</v>
      </c>
      <c r="P328" s="21">
        <v>237514.12969999999</v>
      </c>
      <c r="Q328" s="21">
        <v>68679.122919999994</v>
      </c>
    </row>
    <row r="329" spans="1:17" x14ac:dyDescent="0.35">
      <c r="A329" s="21" t="s">
        <v>1176</v>
      </c>
      <c r="B329" s="21">
        <v>2022</v>
      </c>
      <c r="C329" s="21" t="s">
        <v>954</v>
      </c>
      <c r="D329" s="21" t="s">
        <v>187</v>
      </c>
      <c r="E329" s="21" t="s">
        <v>186</v>
      </c>
      <c r="F329" s="21">
        <v>365</v>
      </c>
      <c r="G329" s="21">
        <v>6.7846130000000001E-3</v>
      </c>
      <c r="H329" s="21">
        <v>109.26405870000001</v>
      </c>
      <c r="I329" s="21">
        <v>237.51412970000001</v>
      </c>
      <c r="J329" s="21">
        <v>2.8565090043019301E-2</v>
      </c>
      <c r="K329" s="21">
        <v>6.2093726000000002E-2</v>
      </c>
      <c r="L329" s="21">
        <v>68.679122919999998</v>
      </c>
      <c r="M329" s="21" t="s">
        <v>314</v>
      </c>
      <c r="N329" s="21" t="e">
        <v>#N/A</v>
      </c>
      <c r="O329" s="21">
        <v>109264.05869999999</v>
      </c>
      <c r="P329" s="21">
        <v>237514.12969999999</v>
      </c>
      <c r="Q329" s="21">
        <v>68679.122919999994</v>
      </c>
    </row>
    <row r="330" spans="1:17" x14ac:dyDescent="0.35">
      <c r="A330" s="21" t="s">
        <v>1176</v>
      </c>
      <c r="B330" s="21">
        <v>2023</v>
      </c>
      <c r="C330" s="21" t="s">
        <v>954</v>
      </c>
      <c r="D330" s="21" t="s">
        <v>187</v>
      </c>
      <c r="E330" s="21" t="s">
        <v>186</v>
      </c>
      <c r="F330" s="21">
        <v>365</v>
      </c>
      <c r="G330" s="21">
        <v>5.2185690000000002E-3</v>
      </c>
      <c r="H330" s="21">
        <v>109.26405870000001</v>
      </c>
      <c r="I330" s="21">
        <v>237.51412970000001</v>
      </c>
      <c r="J330" s="21">
        <v>2.19716138878829E-2</v>
      </c>
      <c r="K330" s="21">
        <v>4.7761074000000001E-2</v>
      </c>
      <c r="L330" s="21">
        <v>68.679122919999998</v>
      </c>
      <c r="M330" s="21" t="s">
        <v>314</v>
      </c>
      <c r="N330" s="21" t="e">
        <v>#N/A</v>
      </c>
      <c r="O330" s="21">
        <v>109264.05869999999</v>
      </c>
      <c r="P330" s="21">
        <v>237514.12969999999</v>
      </c>
      <c r="Q330" s="21">
        <v>68679.122919999994</v>
      </c>
    </row>
    <row r="331" spans="1:17" x14ac:dyDescent="0.35">
      <c r="A331" s="21" t="s">
        <v>1176</v>
      </c>
      <c r="B331" s="21">
        <v>2019</v>
      </c>
      <c r="C331" s="21" t="s">
        <v>955</v>
      </c>
      <c r="D331" s="21" t="s">
        <v>205</v>
      </c>
      <c r="E331" s="21" t="s">
        <v>204</v>
      </c>
      <c r="F331" s="21">
        <v>365</v>
      </c>
      <c r="G331" s="21">
        <v>2.0959437501369901E-2</v>
      </c>
      <c r="H331" s="21">
        <v>1164.1760389999999</v>
      </c>
      <c r="I331" s="21">
        <v>2321.8659600000001</v>
      </c>
      <c r="J331" s="21">
        <v>9.0269800000000004E-3</v>
      </c>
      <c r="K331" s="21">
        <v>1.8003667000000001E-2</v>
      </c>
      <c r="L331" s="21">
        <v>795.30831469999998</v>
      </c>
      <c r="M331" s="21" t="s">
        <v>314</v>
      </c>
      <c r="N331" s="21" t="e">
        <v>#N/A</v>
      </c>
      <c r="O331" s="21">
        <v>1164176.0390000001</v>
      </c>
      <c r="P331" s="21">
        <v>2321865.96</v>
      </c>
      <c r="Q331" s="21">
        <v>795308.31469999999</v>
      </c>
    </row>
    <row r="332" spans="1:17" x14ac:dyDescent="0.35">
      <c r="A332" s="21" t="s">
        <v>1176</v>
      </c>
      <c r="B332" s="21">
        <v>2020</v>
      </c>
      <c r="C332" s="21" t="s">
        <v>955</v>
      </c>
      <c r="D332" s="21" t="s">
        <v>205</v>
      </c>
      <c r="E332" s="21" t="s">
        <v>204</v>
      </c>
      <c r="F332" s="21">
        <v>365</v>
      </c>
      <c r="G332" s="21">
        <v>3.7339029999999998E-3</v>
      </c>
      <c r="H332" s="21">
        <v>1164.1760389999999</v>
      </c>
      <c r="I332" s="21">
        <v>2321.8659600000001</v>
      </c>
      <c r="J332" s="21">
        <v>1.6081470000000001E-3</v>
      </c>
      <c r="K332" s="21">
        <v>3.207335E-3</v>
      </c>
      <c r="L332" s="21">
        <v>795.30831469999998</v>
      </c>
      <c r="M332" s="21" t="s">
        <v>314</v>
      </c>
      <c r="N332" s="21" t="e">
        <v>#N/A</v>
      </c>
      <c r="O332" s="21">
        <v>1164176.0390000001</v>
      </c>
      <c r="P332" s="21">
        <v>2321865.96</v>
      </c>
      <c r="Q332" s="21">
        <v>795308.31469999999</v>
      </c>
    </row>
    <row r="333" spans="1:17" x14ac:dyDescent="0.35">
      <c r="A333" s="21" t="s">
        <v>1176</v>
      </c>
      <c r="B333" s="21">
        <v>2023</v>
      </c>
      <c r="C333" s="21" t="s">
        <v>955</v>
      </c>
      <c r="D333" s="21" t="s">
        <v>205</v>
      </c>
      <c r="E333" s="21" t="s">
        <v>204</v>
      </c>
      <c r="F333" s="21">
        <v>365</v>
      </c>
      <c r="G333" s="21">
        <v>3.3476438356164399E-6</v>
      </c>
      <c r="H333" s="21">
        <v>1164.1760389999999</v>
      </c>
      <c r="I333" s="21">
        <v>2321.8659600000001</v>
      </c>
      <c r="J333" s="21">
        <v>1.44179030714436E-6</v>
      </c>
      <c r="K333" s="21">
        <v>2.8755477895696799E-6</v>
      </c>
      <c r="L333" s="21">
        <v>795.30831469999998</v>
      </c>
      <c r="M333" s="21" t="s">
        <v>314</v>
      </c>
      <c r="N333" s="21" t="e">
        <v>#N/A</v>
      </c>
      <c r="O333" s="21">
        <v>1164176.0390000001</v>
      </c>
      <c r="P333" s="21">
        <v>2321865.96</v>
      </c>
      <c r="Q333" s="21">
        <v>795308.31469999999</v>
      </c>
    </row>
    <row r="334" spans="1:17" x14ac:dyDescent="0.35">
      <c r="A334" s="21" t="s">
        <v>1176</v>
      </c>
      <c r="B334" s="21">
        <v>2020</v>
      </c>
      <c r="C334" s="21" t="s">
        <v>956</v>
      </c>
      <c r="D334" s="21" t="s">
        <v>207</v>
      </c>
      <c r="E334" s="21" t="s">
        <v>206</v>
      </c>
      <c r="F334" s="21">
        <v>365</v>
      </c>
      <c r="G334" s="21">
        <v>1.3626000000000001E-3</v>
      </c>
      <c r="H334" s="21">
        <v>2.7017114910000002</v>
      </c>
      <c r="I334" s="21">
        <v>3.9179400279999999</v>
      </c>
      <c r="J334" s="21">
        <v>0.34778480279484297</v>
      </c>
      <c r="K334" s="21">
        <v>0.50434696840840398</v>
      </c>
      <c r="L334" s="21">
        <v>2.1184567240000001</v>
      </c>
      <c r="M334" s="21" t="s">
        <v>314</v>
      </c>
      <c r="N334" s="21" t="e">
        <v>#N/A</v>
      </c>
      <c r="O334" s="21">
        <v>2701.711491</v>
      </c>
      <c r="P334" s="21">
        <v>3917.940028</v>
      </c>
      <c r="Q334" s="21">
        <v>2118.4567240000001</v>
      </c>
    </row>
    <row r="335" spans="1:17" x14ac:dyDescent="0.35">
      <c r="A335" s="21" t="s">
        <v>1176</v>
      </c>
      <c r="B335" s="21">
        <v>2021</v>
      </c>
      <c r="C335" s="21" t="s">
        <v>956</v>
      </c>
      <c r="D335" s="21" t="s">
        <v>207</v>
      </c>
      <c r="E335" s="21" t="s">
        <v>206</v>
      </c>
      <c r="F335" s="21">
        <v>365</v>
      </c>
      <c r="G335" s="21">
        <v>2.1763749999999999E-3</v>
      </c>
      <c r="H335" s="21">
        <v>2.7017114910000002</v>
      </c>
      <c r="I335" s="21">
        <v>3.9179400279999999</v>
      </c>
      <c r="J335" s="21">
        <v>0.55548961557509602</v>
      </c>
      <c r="K335" s="21">
        <v>0.80555418565231196</v>
      </c>
      <c r="L335" s="21">
        <v>2.1184567240000001</v>
      </c>
      <c r="M335" s="21" t="s">
        <v>314</v>
      </c>
      <c r="N335" s="21" t="e">
        <v>#N/A</v>
      </c>
      <c r="O335" s="21">
        <v>2701.711491</v>
      </c>
      <c r="P335" s="21">
        <v>3917.940028</v>
      </c>
      <c r="Q335" s="21">
        <v>2118.4567240000001</v>
      </c>
    </row>
    <row r="336" spans="1:17" x14ac:dyDescent="0.35">
      <c r="A336" s="21" t="s">
        <v>1176</v>
      </c>
      <c r="B336" s="21">
        <v>2022</v>
      </c>
      <c r="C336" s="21" t="s">
        <v>956</v>
      </c>
      <c r="D336" s="21" t="s">
        <v>207</v>
      </c>
      <c r="E336" s="21" t="s">
        <v>206</v>
      </c>
      <c r="F336" s="21">
        <v>365</v>
      </c>
      <c r="G336" s="21">
        <v>1.8243700000000001E-3</v>
      </c>
      <c r="H336" s="21">
        <v>2.7017114910000002</v>
      </c>
      <c r="I336" s="21">
        <v>3.9179400279999999</v>
      </c>
      <c r="J336" s="21">
        <v>0.46564520818642802</v>
      </c>
      <c r="K336" s="21">
        <v>0.67526455200000002</v>
      </c>
      <c r="L336" s="21">
        <v>2.1184567240000001</v>
      </c>
      <c r="M336" s="21" t="s">
        <v>314</v>
      </c>
      <c r="N336" s="21" t="e">
        <v>#N/A</v>
      </c>
      <c r="O336" s="21">
        <v>2701.711491</v>
      </c>
      <c r="P336" s="21">
        <v>3917.940028</v>
      </c>
      <c r="Q336" s="21">
        <v>2118.4567240000001</v>
      </c>
    </row>
    <row r="337" spans="1:17" x14ac:dyDescent="0.35">
      <c r="A337" s="21" t="s">
        <v>1176</v>
      </c>
      <c r="B337" s="21">
        <v>2023</v>
      </c>
      <c r="C337" s="21" t="s">
        <v>956</v>
      </c>
      <c r="D337" s="21" t="s">
        <v>207</v>
      </c>
      <c r="E337" s="21" t="s">
        <v>206</v>
      </c>
      <c r="F337" s="21">
        <v>365</v>
      </c>
      <c r="G337" s="21">
        <v>2.2407199999999999E-3</v>
      </c>
      <c r="H337" s="21">
        <v>2.7017114910000002</v>
      </c>
      <c r="I337" s="21">
        <v>3.9179400279999999</v>
      </c>
      <c r="J337" s="21">
        <v>0.57191278681818603</v>
      </c>
      <c r="K337" s="21">
        <v>0.829370570271598</v>
      </c>
      <c r="L337" s="21">
        <v>2.1184567240000001</v>
      </c>
      <c r="M337" s="21" t="s">
        <v>314</v>
      </c>
      <c r="N337" s="21" t="e">
        <v>#N/A</v>
      </c>
      <c r="O337" s="21">
        <v>2701.711491</v>
      </c>
      <c r="P337" s="21">
        <v>3917.940028</v>
      </c>
      <c r="Q337" s="21">
        <v>2118.4567240000001</v>
      </c>
    </row>
    <row r="338" spans="1:17" x14ac:dyDescent="0.35">
      <c r="A338" s="21" t="s">
        <v>1176</v>
      </c>
      <c r="B338" s="21">
        <v>2020</v>
      </c>
      <c r="C338" s="21" t="s">
        <v>957</v>
      </c>
      <c r="D338" s="21" t="s">
        <v>232</v>
      </c>
      <c r="E338" s="21" t="s">
        <v>231</v>
      </c>
      <c r="F338" s="21">
        <v>365</v>
      </c>
      <c r="G338" s="21">
        <v>1.7392079999999999E-3</v>
      </c>
      <c r="H338" s="21">
        <v>2246.929095</v>
      </c>
      <c r="I338" s="21">
        <v>5637.3172759999998</v>
      </c>
      <c r="J338" s="21">
        <v>3.0851687357996802E-4</v>
      </c>
      <c r="K338" s="21">
        <v>7.7403755429579404E-4</v>
      </c>
      <c r="L338" s="21">
        <v>1570.935389</v>
      </c>
      <c r="M338" s="21" t="s">
        <v>314</v>
      </c>
      <c r="N338" s="21" t="e">
        <v>#N/A</v>
      </c>
      <c r="O338" s="21">
        <v>2246929.0950000002</v>
      </c>
      <c r="P338" s="21">
        <v>5637317.2759999996</v>
      </c>
      <c r="Q338" s="21">
        <v>1570935.389</v>
      </c>
    </row>
    <row r="339" spans="1:17" x14ac:dyDescent="0.35">
      <c r="A339" s="21" t="s">
        <v>1176</v>
      </c>
      <c r="B339" s="21">
        <v>2021</v>
      </c>
      <c r="C339" s="21" t="s">
        <v>957</v>
      </c>
      <c r="D339" s="21" t="s">
        <v>232</v>
      </c>
      <c r="E339" s="21" t="s">
        <v>231</v>
      </c>
      <c r="F339" s="21">
        <v>365</v>
      </c>
      <c r="G339" s="21">
        <v>1.5953779999999999E-3</v>
      </c>
      <c r="H339" s="21">
        <v>2246.929095</v>
      </c>
      <c r="I339" s="21">
        <v>5637.3172759999998</v>
      </c>
      <c r="J339" s="21">
        <v>2.8300296457712902E-4</v>
      </c>
      <c r="K339" s="21">
        <v>7.1002574354481901E-4</v>
      </c>
      <c r="L339" s="21">
        <v>1570.935389</v>
      </c>
      <c r="M339" s="21" t="s">
        <v>314</v>
      </c>
      <c r="N339" s="21" t="e">
        <v>#N/A</v>
      </c>
      <c r="O339" s="21">
        <v>2246929.0950000002</v>
      </c>
      <c r="P339" s="21">
        <v>5637317.2759999996</v>
      </c>
      <c r="Q339" s="21">
        <v>1570935.389</v>
      </c>
    </row>
    <row r="340" spans="1:17" x14ac:dyDescent="0.35">
      <c r="A340" s="21" t="s">
        <v>1176</v>
      </c>
      <c r="B340" s="21">
        <v>2021</v>
      </c>
      <c r="C340" s="21" t="s">
        <v>958</v>
      </c>
      <c r="D340" s="21" t="s">
        <v>327</v>
      </c>
      <c r="E340" s="21" t="s">
        <v>326</v>
      </c>
      <c r="F340" s="21">
        <v>365</v>
      </c>
      <c r="G340" s="21">
        <v>6.4439629999999996E-3</v>
      </c>
      <c r="H340" s="21">
        <v>5899.3349630000002</v>
      </c>
      <c r="I340" s="21">
        <v>13121.85218</v>
      </c>
      <c r="J340" s="21">
        <v>4.9108635069000303E-4</v>
      </c>
      <c r="K340" s="21">
        <v>1.0923199999999999E-3</v>
      </c>
      <c r="L340" s="21">
        <v>4267.05591</v>
      </c>
      <c r="M340" s="21" t="s">
        <v>314</v>
      </c>
      <c r="N340" s="21" t="e">
        <v>#N/A</v>
      </c>
      <c r="O340" s="21">
        <v>5899334.9630000005</v>
      </c>
      <c r="P340" s="21">
        <v>13121852.18</v>
      </c>
      <c r="Q340" s="21">
        <v>4267055.91</v>
      </c>
    </row>
    <row r="341" spans="1:17" x14ac:dyDescent="0.35">
      <c r="A341" s="21" t="s">
        <v>1176</v>
      </c>
      <c r="B341" s="21">
        <v>2022</v>
      </c>
      <c r="C341" s="21" t="s">
        <v>958</v>
      </c>
      <c r="D341" s="21" t="s">
        <v>327</v>
      </c>
      <c r="E341" s="21" t="s">
        <v>326</v>
      </c>
      <c r="F341" s="21">
        <v>365</v>
      </c>
      <c r="G341" s="21">
        <v>3.7660749999999998E-3</v>
      </c>
      <c r="H341" s="21">
        <v>5899.3349630000002</v>
      </c>
      <c r="I341" s="21">
        <v>13121.85218</v>
      </c>
      <c r="J341" s="21">
        <v>2.8700788184004699E-4</v>
      </c>
      <c r="K341" s="21">
        <v>6.3838975471310305E-4</v>
      </c>
      <c r="L341" s="21">
        <v>4267.05591</v>
      </c>
      <c r="M341" s="21" t="s">
        <v>314</v>
      </c>
      <c r="N341" s="21" t="e">
        <v>#N/A</v>
      </c>
      <c r="O341" s="21">
        <v>5899334.9630000005</v>
      </c>
      <c r="P341" s="21">
        <v>13121852.18</v>
      </c>
      <c r="Q341" s="21">
        <v>4267055.91</v>
      </c>
    </row>
    <row r="342" spans="1:17" x14ac:dyDescent="0.35">
      <c r="A342" s="21" t="s">
        <v>1176</v>
      </c>
      <c r="B342" s="21">
        <v>2023</v>
      </c>
      <c r="C342" s="21" t="s">
        <v>958</v>
      </c>
      <c r="D342" s="21" t="s">
        <v>327</v>
      </c>
      <c r="E342" s="21" t="s">
        <v>326</v>
      </c>
      <c r="F342" s="21">
        <v>365</v>
      </c>
      <c r="G342" s="21">
        <v>2.1858379999999998E-3</v>
      </c>
      <c r="H342" s="21">
        <v>5899.3349630000002</v>
      </c>
      <c r="I342" s="21">
        <v>13121.85218</v>
      </c>
      <c r="J342" s="21">
        <v>1.66579951624624E-4</v>
      </c>
      <c r="K342" s="21">
        <v>3.7052269706317799E-4</v>
      </c>
      <c r="L342" s="21">
        <v>4267.05591</v>
      </c>
      <c r="M342" s="21" t="s">
        <v>314</v>
      </c>
      <c r="N342" s="21" t="e">
        <v>#N/A</v>
      </c>
      <c r="O342" s="21">
        <v>5899334.9630000005</v>
      </c>
      <c r="P342" s="21">
        <v>13121852.18</v>
      </c>
      <c r="Q342" s="21">
        <v>4267055.91</v>
      </c>
    </row>
    <row r="343" spans="1:17" x14ac:dyDescent="0.35">
      <c r="A343" s="21" t="s">
        <v>1176</v>
      </c>
      <c r="B343" s="21">
        <v>2019</v>
      </c>
      <c r="C343" s="21" t="s">
        <v>959</v>
      </c>
      <c r="D343" s="21" t="s">
        <v>172</v>
      </c>
      <c r="E343" s="21" t="s">
        <v>171</v>
      </c>
      <c r="F343" s="21">
        <v>365</v>
      </c>
      <c r="G343" s="21">
        <v>6.4345000000000001E-3</v>
      </c>
      <c r="H343" s="21">
        <v>654.23716379999996</v>
      </c>
      <c r="I343" s="21">
        <v>1656.116839</v>
      </c>
      <c r="J343" s="21">
        <v>3.8852940000000001E-3</v>
      </c>
      <c r="K343" s="21">
        <v>9.8351180000000003E-3</v>
      </c>
      <c r="L343" s="21">
        <v>437.96771719999998</v>
      </c>
      <c r="M343" s="21" t="s">
        <v>314</v>
      </c>
      <c r="N343" s="21" t="e">
        <v>#N/A</v>
      </c>
      <c r="O343" s="21">
        <v>654237.16379999998</v>
      </c>
      <c r="P343" s="21">
        <v>1656116.8389999999</v>
      </c>
      <c r="Q343" s="21">
        <v>437967.71720000001</v>
      </c>
    </row>
    <row r="344" spans="1:17" x14ac:dyDescent="0.35">
      <c r="A344" s="21" t="s">
        <v>1176</v>
      </c>
      <c r="B344" s="21">
        <v>2020</v>
      </c>
      <c r="C344" s="21" t="s">
        <v>959</v>
      </c>
      <c r="D344" s="21" t="s">
        <v>172</v>
      </c>
      <c r="E344" s="21" t="s">
        <v>171</v>
      </c>
      <c r="F344" s="21">
        <v>365</v>
      </c>
      <c r="G344" s="21">
        <v>4.3527499999999998E-3</v>
      </c>
      <c r="H344" s="21">
        <v>654.23716379999996</v>
      </c>
      <c r="I344" s="21">
        <v>1656.116839</v>
      </c>
      <c r="J344" s="21">
        <v>2.628287E-3</v>
      </c>
      <c r="K344" s="21">
        <v>6.6531680000000001E-3</v>
      </c>
      <c r="L344" s="21">
        <v>437.96771719999998</v>
      </c>
      <c r="M344" s="21" t="s">
        <v>314</v>
      </c>
      <c r="N344" s="21" t="e">
        <v>#N/A</v>
      </c>
      <c r="O344" s="21">
        <v>654237.16379999998</v>
      </c>
      <c r="P344" s="21">
        <v>1656116.8389999999</v>
      </c>
      <c r="Q344" s="21">
        <v>437967.71720000001</v>
      </c>
    </row>
    <row r="345" spans="1:17" x14ac:dyDescent="0.35">
      <c r="A345" s="21" t="s">
        <v>1176</v>
      </c>
      <c r="B345" s="21">
        <v>2021</v>
      </c>
      <c r="C345" s="21" t="s">
        <v>959</v>
      </c>
      <c r="D345" s="21" t="s">
        <v>172</v>
      </c>
      <c r="E345" s="21" t="s">
        <v>171</v>
      </c>
      <c r="F345" s="21">
        <v>365</v>
      </c>
      <c r="G345" s="21">
        <v>5.9803E-3</v>
      </c>
      <c r="H345" s="21">
        <v>654.23716379999996</v>
      </c>
      <c r="I345" s="21">
        <v>1656.116839</v>
      </c>
      <c r="J345" s="21">
        <v>3.6110370000000001E-3</v>
      </c>
      <c r="K345" s="21">
        <v>9.1408749999999997E-3</v>
      </c>
      <c r="L345" s="21">
        <v>437.96771719999998</v>
      </c>
      <c r="M345" s="21" t="s">
        <v>314</v>
      </c>
      <c r="N345" s="21" t="e">
        <v>#N/A</v>
      </c>
      <c r="O345" s="21">
        <v>654237.16379999998</v>
      </c>
      <c r="P345" s="21">
        <v>1656116.8389999999</v>
      </c>
      <c r="Q345" s="21">
        <v>437967.71720000001</v>
      </c>
    </row>
    <row r="346" spans="1:17" x14ac:dyDescent="0.35">
      <c r="A346" s="21" t="s">
        <v>1176</v>
      </c>
      <c r="B346" s="21">
        <v>2019</v>
      </c>
      <c r="C346" s="21" t="s">
        <v>960</v>
      </c>
      <c r="D346" s="21" t="s">
        <v>268</v>
      </c>
      <c r="E346" s="21" t="s">
        <v>267</v>
      </c>
      <c r="F346" s="21">
        <v>365</v>
      </c>
      <c r="G346" s="21">
        <v>4.9507800000000001E-3</v>
      </c>
      <c r="H346" s="21">
        <v>7.30110978</v>
      </c>
      <c r="I346" s="21">
        <v>10.26542957</v>
      </c>
      <c r="J346" s="21">
        <v>0.48227694381814401</v>
      </c>
      <c r="K346" s="21">
        <v>0.67808595531075599</v>
      </c>
      <c r="L346" s="21">
        <v>7.30110978</v>
      </c>
      <c r="M346" s="21" t="s">
        <v>314</v>
      </c>
      <c r="N346" s="21" t="e">
        <v>#N/A</v>
      </c>
      <c r="O346" s="21">
        <v>7301.1097799999998</v>
      </c>
      <c r="P346" s="21">
        <v>10265.42957</v>
      </c>
      <c r="Q346" s="21">
        <v>7301.1097799999998</v>
      </c>
    </row>
    <row r="347" spans="1:17" x14ac:dyDescent="0.35">
      <c r="A347" s="21" t="s">
        <v>1176</v>
      </c>
      <c r="B347" s="21">
        <v>2020</v>
      </c>
      <c r="C347" s="21" t="s">
        <v>960</v>
      </c>
      <c r="D347" s="21" t="s">
        <v>268</v>
      </c>
      <c r="E347" s="21" t="s">
        <v>267</v>
      </c>
      <c r="F347" s="21">
        <v>365</v>
      </c>
      <c r="G347" s="21">
        <v>3.41407E-3</v>
      </c>
      <c r="H347" s="21">
        <v>7.30110978</v>
      </c>
      <c r="I347" s="21">
        <v>10.26542957</v>
      </c>
      <c r="J347" s="21">
        <v>0.33257936033942298</v>
      </c>
      <c r="K347" s="21">
        <v>0.46760973370818198</v>
      </c>
      <c r="L347" s="21">
        <v>7.30110978</v>
      </c>
      <c r="M347" s="21" t="s">
        <v>314</v>
      </c>
      <c r="N347" s="21" t="e">
        <v>#N/A</v>
      </c>
      <c r="O347" s="21">
        <v>7301.1097799999998</v>
      </c>
      <c r="P347" s="21">
        <v>10265.42957</v>
      </c>
      <c r="Q347" s="21">
        <v>7301.1097799999998</v>
      </c>
    </row>
    <row r="348" spans="1:17" x14ac:dyDescent="0.35">
      <c r="A348" s="21" t="s">
        <v>1176</v>
      </c>
      <c r="B348" s="21">
        <v>2019</v>
      </c>
      <c r="C348" s="21" t="s">
        <v>961</v>
      </c>
      <c r="D348" s="21" t="s">
        <v>209</v>
      </c>
      <c r="E348" s="21" t="s">
        <v>208</v>
      </c>
      <c r="F348" s="21">
        <v>365</v>
      </c>
      <c r="G348" s="21">
        <v>5.1002879999999997E-3</v>
      </c>
      <c r="H348" s="21">
        <v>3.3838630809999999</v>
      </c>
      <c r="I348" s="21">
        <v>5.45546401</v>
      </c>
      <c r="J348" s="21">
        <v>0.93489527050694698</v>
      </c>
      <c r="K348" s="21">
        <v>1.5072381415215601</v>
      </c>
      <c r="L348" s="21">
        <v>1.8820931830000001</v>
      </c>
      <c r="M348" s="21" t="s">
        <v>314</v>
      </c>
      <c r="N348" s="21" t="e">
        <v>#N/A</v>
      </c>
      <c r="O348" s="21">
        <v>3383.863081</v>
      </c>
      <c r="P348" s="21">
        <v>5455.4640099999997</v>
      </c>
      <c r="Q348" s="21">
        <v>1882.093183</v>
      </c>
    </row>
    <row r="349" spans="1:17" x14ac:dyDescent="0.35">
      <c r="A349" s="21" t="s">
        <v>1176</v>
      </c>
      <c r="B349" s="21">
        <v>2019</v>
      </c>
      <c r="C349" s="21" t="s">
        <v>962</v>
      </c>
      <c r="D349" s="21" t="s">
        <v>308</v>
      </c>
      <c r="E349" s="21" t="s">
        <v>307</v>
      </c>
      <c r="F349" s="21">
        <v>365</v>
      </c>
      <c r="G349" s="21">
        <v>1.802606E-3</v>
      </c>
      <c r="H349" s="21">
        <v>4.2347188259999999</v>
      </c>
      <c r="I349" s="21">
        <v>6.4891010160000002</v>
      </c>
      <c r="J349" s="21">
        <v>0.27778982710708799</v>
      </c>
      <c r="K349" s="21">
        <v>0.42567318478090299</v>
      </c>
      <c r="L349" s="21">
        <v>2.3740060129999998</v>
      </c>
      <c r="M349" s="21" t="s">
        <v>314</v>
      </c>
      <c r="N349" s="21" t="e">
        <v>#N/A</v>
      </c>
      <c r="O349" s="21">
        <v>4234.7188260000003</v>
      </c>
      <c r="P349" s="21">
        <v>6489.1010159999996</v>
      </c>
      <c r="Q349" s="21">
        <v>2374.0060130000002</v>
      </c>
    </row>
    <row r="350" spans="1:17" x14ac:dyDescent="0.35">
      <c r="A350" s="21" t="s">
        <v>1176</v>
      </c>
      <c r="B350" s="21">
        <v>2019</v>
      </c>
      <c r="C350" s="21" t="s">
        <v>963</v>
      </c>
      <c r="D350" s="21" t="s">
        <v>234</v>
      </c>
      <c r="E350" s="21" t="s">
        <v>233</v>
      </c>
      <c r="F350" s="21">
        <v>365</v>
      </c>
      <c r="G350" s="21">
        <v>1.411805E-2</v>
      </c>
      <c r="H350" s="21">
        <v>1388.93154</v>
      </c>
      <c r="I350" s="21">
        <v>3345.5642750000002</v>
      </c>
      <c r="J350" s="21">
        <v>4.2199309999999997E-3</v>
      </c>
      <c r="K350" s="21">
        <v>1.01646838547564E-2</v>
      </c>
      <c r="L350" s="21">
        <v>954.76439600000003</v>
      </c>
      <c r="M350" s="21" t="s">
        <v>314</v>
      </c>
      <c r="N350" s="21" t="e">
        <v>#N/A</v>
      </c>
      <c r="O350" s="21">
        <v>1388931.54</v>
      </c>
      <c r="P350" s="21">
        <v>3345564.2749999999</v>
      </c>
      <c r="Q350" s="21">
        <v>954764.39599999995</v>
      </c>
    </row>
    <row r="351" spans="1:17" x14ac:dyDescent="0.35">
      <c r="A351" s="21" t="s">
        <v>1176</v>
      </c>
      <c r="B351" s="21">
        <v>2020</v>
      </c>
      <c r="C351" s="21" t="s">
        <v>963</v>
      </c>
      <c r="D351" s="21" t="s">
        <v>234</v>
      </c>
      <c r="E351" s="21" t="s">
        <v>233</v>
      </c>
      <c r="F351" s="21">
        <v>365</v>
      </c>
      <c r="G351" s="21">
        <v>1.49791375013699E-2</v>
      </c>
      <c r="H351" s="21">
        <v>1388.93154</v>
      </c>
      <c r="I351" s="21">
        <v>3345.5642750000002</v>
      </c>
      <c r="J351" s="21">
        <v>4.4773130000000001E-3</v>
      </c>
      <c r="K351" s="21">
        <v>1.0784647817393401E-2</v>
      </c>
      <c r="L351" s="21">
        <v>954.76439600000003</v>
      </c>
      <c r="M351" s="21" t="s">
        <v>314</v>
      </c>
      <c r="N351" s="21" t="e">
        <v>#N/A</v>
      </c>
      <c r="O351" s="21">
        <v>1388931.54</v>
      </c>
      <c r="P351" s="21">
        <v>3345564.2749999999</v>
      </c>
      <c r="Q351" s="21">
        <v>954764.39599999995</v>
      </c>
    </row>
    <row r="352" spans="1:17" x14ac:dyDescent="0.35">
      <c r="A352" s="21" t="s">
        <v>1176</v>
      </c>
      <c r="B352" s="21">
        <v>2021</v>
      </c>
      <c r="C352" s="21" t="s">
        <v>963</v>
      </c>
      <c r="D352" s="21" t="s">
        <v>234</v>
      </c>
      <c r="E352" s="21" t="s">
        <v>233</v>
      </c>
      <c r="F352" s="21">
        <v>365</v>
      </c>
      <c r="G352" s="21">
        <v>1.18849E-2</v>
      </c>
      <c r="H352" s="21">
        <v>1388.93154</v>
      </c>
      <c r="I352" s="21">
        <v>3345.5642750000002</v>
      </c>
      <c r="J352" s="21">
        <v>3.5524350000000001E-3</v>
      </c>
      <c r="K352" s="21">
        <v>8.5568650000000003E-3</v>
      </c>
      <c r="L352" s="21">
        <v>954.76439600000003</v>
      </c>
      <c r="M352" s="21" t="s">
        <v>314</v>
      </c>
      <c r="N352" s="21" t="e">
        <v>#N/A</v>
      </c>
      <c r="O352" s="21">
        <v>1388931.54</v>
      </c>
      <c r="P352" s="21">
        <v>3345564.2749999999</v>
      </c>
      <c r="Q352" s="21">
        <v>954764.39599999995</v>
      </c>
    </row>
    <row r="353" spans="1:17" x14ac:dyDescent="0.35">
      <c r="A353" s="21" t="s">
        <v>1176</v>
      </c>
      <c r="B353" s="21">
        <v>2019</v>
      </c>
      <c r="C353" s="21" t="s">
        <v>964</v>
      </c>
      <c r="D353" s="21" t="s">
        <v>270</v>
      </c>
      <c r="E353" s="21" t="s">
        <v>269</v>
      </c>
      <c r="F353" s="21">
        <v>365</v>
      </c>
      <c r="G353" s="21">
        <v>9.4435749999999992E-3</v>
      </c>
      <c r="H353" s="21">
        <v>141.92420540000001</v>
      </c>
      <c r="I353" s="21">
        <v>342.97517499999998</v>
      </c>
      <c r="J353" s="21">
        <v>2.7534281000000001E-2</v>
      </c>
      <c r="K353" s="21">
        <v>6.6539565999999994E-2</v>
      </c>
      <c r="L353" s="21">
        <v>90.033030530000005</v>
      </c>
      <c r="M353" s="21" t="s">
        <v>314</v>
      </c>
      <c r="N353" s="21" t="e">
        <v>#N/A</v>
      </c>
      <c r="O353" s="21">
        <v>141924.20540000001</v>
      </c>
      <c r="P353" s="21">
        <v>342975.17499999999</v>
      </c>
      <c r="Q353" s="21">
        <v>90033.030530000004</v>
      </c>
    </row>
    <row r="354" spans="1:17" x14ac:dyDescent="0.35">
      <c r="A354" s="21" t="s">
        <v>1176</v>
      </c>
      <c r="B354" s="21">
        <v>2020</v>
      </c>
      <c r="C354" s="21" t="s">
        <v>964</v>
      </c>
      <c r="D354" s="21" t="s">
        <v>270</v>
      </c>
      <c r="E354" s="21" t="s">
        <v>269</v>
      </c>
      <c r="F354" s="21">
        <v>365</v>
      </c>
      <c r="G354" s="21">
        <v>9.1407750000000003E-3</v>
      </c>
      <c r="H354" s="21">
        <v>141.92420540000001</v>
      </c>
      <c r="I354" s="21">
        <v>342.97517499999998</v>
      </c>
      <c r="J354" s="21">
        <v>2.66514187214862E-2</v>
      </c>
      <c r="K354" s="21">
        <v>6.4406033000000001E-2</v>
      </c>
      <c r="L354" s="21">
        <v>90.033030530000005</v>
      </c>
      <c r="M354" s="21" t="s">
        <v>314</v>
      </c>
      <c r="N354" s="21" t="e">
        <v>#N/A</v>
      </c>
      <c r="O354" s="21">
        <v>141924.20540000001</v>
      </c>
      <c r="P354" s="21">
        <v>342975.17499999999</v>
      </c>
      <c r="Q354" s="21">
        <v>90033.030530000004</v>
      </c>
    </row>
    <row r="355" spans="1:17" x14ac:dyDescent="0.35">
      <c r="A355" s="21" t="s">
        <v>1176</v>
      </c>
      <c r="B355" s="21">
        <v>2021</v>
      </c>
      <c r="C355" s="21" t="s">
        <v>964</v>
      </c>
      <c r="D355" s="21" t="s">
        <v>270</v>
      </c>
      <c r="E355" s="21" t="s">
        <v>269</v>
      </c>
      <c r="F355" s="21">
        <v>365</v>
      </c>
      <c r="G355" s="21">
        <v>7.8254880000000002E-3</v>
      </c>
      <c r="H355" s="21">
        <v>141.92420540000001</v>
      </c>
      <c r="I355" s="21">
        <v>342.97517499999998</v>
      </c>
      <c r="J355" s="21">
        <v>2.2816484000000001E-2</v>
      </c>
      <c r="K355" s="21">
        <v>5.5138498000000001E-2</v>
      </c>
      <c r="L355" s="21">
        <v>90.033030530000005</v>
      </c>
      <c r="M355" s="21" t="s">
        <v>314</v>
      </c>
      <c r="N355" s="21" t="e">
        <v>#N/A</v>
      </c>
      <c r="O355" s="21">
        <v>141924.20540000001</v>
      </c>
      <c r="P355" s="21">
        <v>342975.17499999999</v>
      </c>
      <c r="Q355" s="21">
        <v>90033.030530000004</v>
      </c>
    </row>
    <row r="356" spans="1:17" x14ac:dyDescent="0.35">
      <c r="A356" s="21" t="s">
        <v>1176</v>
      </c>
      <c r="B356" s="21">
        <v>2020</v>
      </c>
      <c r="C356" s="21" t="s">
        <v>965</v>
      </c>
      <c r="D356" s="21" t="s">
        <v>310</v>
      </c>
      <c r="E356" s="21" t="s">
        <v>309</v>
      </c>
      <c r="F356" s="21">
        <v>365</v>
      </c>
      <c r="G356" s="21">
        <v>3.7850000000000002E-3</v>
      </c>
      <c r="H356" s="21">
        <v>3.8704156479999998</v>
      </c>
      <c r="I356" s="21">
        <v>5.8390554540000004</v>
      </c>
      <c r="J356" s="21">
        <v>0.64822127993443102</v>
      </c>
      <c r="K356" s="21">
        <v>0.97793114337884202</v>
      </c>
      <c r="L356" s="21">
        <v>2.1629161539999999</v>
      </c>
      <c r="M356" s="21" t="s">
        <v>314</v>
      </c>
      <c r="N356" s="21" t="e">
        <v>#N/A</v>
      </c>
      <c r="O356" s="21">
        <v>3870.4156480000001</v>
      </c>
      <c r="P356" s="21">
        <v>5839.0554540000003</v>
      </c>
      <c r="Q356" s="21">
        <v>2162.916154</v>
      </c>
    </row>
    <row r="357" spans="1:17" x14ac:dyDescent="0.35">
      <c r="A357" s="21" t="s">
        <v>1176</v>
      </c>
      <c r="B357" s="21">
        <v>2021</v>
      </c>
      <c r="C357" s="21" t="s">
        <v>965</v>
      </c>
      <c r="D357" s="21" t="s">
        <v>310</v>
      </c>
      <c r="E357" s="21" t="s">
        <v>309</v>
      </c>
      <c r="F357" s="21">
        <v>365</v>
      </c>
      <c r="G357" s="21">
        <v>2.753588E-3</v>
      </c>
      <c r="H357" s="21">
        <v>3.8704156479999998</v>
      </c>
      <c r="I357" s="21">
        <v>5.8390554540000004</v>
      </c>
      <c r="J357" s="21">
        <v>0.47158098100000001</v>
      </c>
      <c r="K357" s="21">
        <v>0.71144490699999996</v>
      </c>
      <c r="L357" s="21">
        <v>2.1629161539999999</v>
      </c>
      <c r="M357" s="21" t="s">
        <v>314</v>
      </c>
      <c r="N357" s="21" t="e">
        <v>#N/A</v>
      </c>
      <c r="O357" s="21">
        <v>3870.4156480000001</v>
      </c>
      <c r="P357" s="21">
        <v>5839.0554540000003</v>
      </c>
      <c r="Q357" s="21">
        <v>2162.916154</v>
      </c>
    </row>
    <row r="358" spans="1:17" x14ac:dyDescent="0.35">
      <c r="A358" s="21" t="s">
        <v>1176</v>
      </c>
      <c r="B358" s="21">
        <v>2021</v>
      </c>
      <c r="C358" s="21" t="s">
        <v>966</v>
      </c>
      <c r="D358" s="21" t="s">
        <v>272</v>
      </c>
      <c r="E358" s="21" t="s">
        <v>271</v>
      </c>
      <c r="F358" s="21">
        <v>365</v>
      </c>
      <c r="G358" s="21">
        <v>1.0881874999999999E-2</v>
      </c>
      <c r="H358" s="21">
        <v>3.2382124210000001</v>
      </c>
      <c r="I358" s="21">
        <v>3.2382124210000001</v>
      </c>
      <c r="J358" s="21">
        <v>3.3604574330672099</v>
      </c>
      <c r="K358" s="21">
        <v>3.3604574330672099</v>
      </c>
      <c r="L358" s="21">
        <v>3.2382124210000001</v>
      </c>
      <c r="M358" s="21" t="s">
        <v>314</v>
      </c>
      <c r="N358" s="21" t="e">
        <v>#N/A</v>
      </c>
      <c r="O358" s="21">
        <v>3238.2124210000002</v>
      </c>
      <c r="P358" s="21">
        <v>3238.2124210000002</v>
      </c>
      <c r="Q358" s="21">
        <v>3238.2124210000002</v>
      </c>
    </row>
    <row r="359" spans="1:17" x14ac:dyDescent="0.35">
      <c r="A359" s="21" t="s">
        <v>1176</v>
      </c>
      <c r="B359" s="21">
        <v>2019</v>
      </c>
      <c r="C359" s="21" t="s">
        <v>967</v>
      </c>
      <c r="D359" s="21" t="s">
        <v>274</v>
      </c>
      <c r="E359" s="21" t="s">
        <v>273</v>
      </c>
      <c r="F359" s="21">
        <v>365</v>
      </c>
      <c r="G359" s="21">
        <v>8.5881650136986304E-4</v>
      </c>
      <c r="H359" s="21">
        <v>12155.45477</v>
      </c>
      <c r="I359" s="21">
        <v>21451.031190000002</v>
      </c>
      <c r="J359" s="21">
        <v>4.0036140629464197E-5</v>
      </c>
      <c r="K359" s="21">
        <v>7.0652765990248797E-5</v>
      </c>
      <c r="L359" s="21">
        <v>9018.7877850000004</v>
      </c>
      <c r="M359" s="21" t="s">
        <v>314</v>
      </c>
      <c r="N359" s="21" t="e">
        <v>#N/A</v>
      </c>
      <c r="O359" s="21">
        <v>12155454.77</v>
      </c>
      <c r="P359" s="21">
        <v>21451031.190000001</v>
      </c>
      <c r="Q359" s="21">
        <v>9018787.7850000001</v>
      </c>
    </row>
    <row r="360" spans="1:17" x14ac:dyDescent="0.35">
      <c r="A360" s="21" t="s">
        <v>1176</v>
      </c>
      <c r="B360" s="21">
        <v>2020</v>
      </c>
      <c r="C360" s="21" t="s">
        <v>967</v>
      </c>
      <c r="D360" s="21" t="s">
        <v>274</v>
      </c>
      <c r="E360" s="21" t="s">
        <v>273</v>
      </c>
      <c r="F360" s="21">
        <v>365</v>
      </c>
      <c r="G360" s="21">
        <v>8.0147375068493102E-4</v>
      </c>
      <c r="H360" s="21">
        <v>12155.45477</v>
      </c>
      <c r="I360" s="21">
        <v>21451.031190000002</v>
      </c>
      <c r="J360" s="21">
        <v>3.73629474306373E-5</v>
      </c>
      <c r="K360" s="21">
        <v>6.5935315942517494E-5</v>
      </c>
      <c r="L360" s="21">
        <v>9018.7877850000004</v>
      </c>
      <c r="M360" s="21" t="s">
        <v>314</v>
      </c>
      <c r="N360" s="21" t="e">
        <v>#N/A</v>
      </c>
      <c r="O360" s="21">
        <v>12155454.77</v>
      </c>
      <c r="P360" s="21">
        <v>21451031.190000001</v>
      </c>
      <c r="Q360" s="21">
        <v>9018787.7850000001</v>
      </c>
    </row>
    <row r="361" spans="1:17" x14ac:dyDescent="0.35">
      <c r="A361" s="21" t="s">
        <v>1176</v>
      </c>
      <c r="B361" s="21">
        <v>2023</v>
      </c>
      <c r="C361" s="21" t="s">
        <v>968</v>
      </c>
      <c r="D361" s="21" t="s">
        <v>532</v>
      </c>
      <c r="E361" s="21" t="s">
        <v>328</v>
      </c>
      <c r="F361" s="21">
        <v>365</v>
      </c>
      <c r="G361" s="21">
        <v>1.7482159999999999E-3</v>
      </c>
      <c r="H361" s="21">
        <v>15.460951120000001</v>
      </c>
      <c r="I361" s="21">
        <v>15.460951120000001</v>
      </c>
      <c r="J361" s="21">
        <v>0.113072978915155</v>
      </c>
      <c r="K361" s="21">
        <v>0.113072978915155</v>
      </c>
      <c r="L361" s="21">
        <v>15.460951120000001</v>
      </c>
      <c r="M361" s="21" t="s">
        <v>314</v>
      </c>
      <c r="N361" s="21" t="e">
        <v>#N/A</v>
      </c>
      <c r="O361" s="21">
        <v>15460.95112</v>
      </c>
      <c r="P361" s="21">
        <v>15460.95112</v>
      </c>
      <c r="Q361" s="21">
        <v>15460.95112</v>
      </c>
    </row>
    <row r="362" spans="1:17" x14ac:dyDescent="0.35">
      <c r="A362" s="21" t="s">
        <v>1177</v>
      </c>
      <c r="B362" s="21">
        <v>2020</v>
      </c>
      <c r="C362" s="21" t="s">
        <v>969</v>
      </c>
      <c r="D362" s="21" t="s">
        <v>236</v>
      </c>
      <c r="E362" s="21" t="s">
        <v>235</v>
      </c>
      <c r="F362" s="21">
        <v>365</v>
      </c>
      <c r="G362" s="21">
        <v>5.7910499999999998E-3</v>
      </c>
      <c r="H362" s="21">
        <v>3.8948655259999998</v>
      </c>
      <c r="I362" s="21">
        <v>5.7348930310000004</v>
      </c>
      <c r="J362" s="21">
        <v>1.00979215631337</v>
      </c>
      <c r="K362" s="21">
        <v>1.48684209027041</v>
      </c>
      <c r="L362" s="21">
        <v>2.9734053299999998</v>
      </c>
      <c r="M362" s="21" t="s">
        <v>314</v>
      </c>
      <c r="N362" s="21" t="e">
        <v>#N/A</v>
      </c>
      <c r="O362" s="21">
        <v>3894.865526</v>
      </c>
      <c r="P362" s="21">
        <v>5734.8930309999996</v>
      </c>
      <c r="Q362" s="21">
        <v>2973.40533</v>
      </c>
    </row>
    <row r="363" spans="1:17" x14ac:dyDescent="0.35">
      <c r="A363" s="21" t="s">
        <v>1177</v>
      </c>
      <c r="B363" s="21">
        <v>2023</v>
      </c>
      <c r="C363" s="21" t="s">
        <v>969</v>
      </c>
      <c r="D363" s="21" t="s">
        <v>236</v>
      </c>
      <c r="E363" s="21" t="s">
        <v>235</v>
      </c>
      <c r="F363" s="21">
        <v>365</v>
      </c>
      <c r="G363" s="21">
        <v>4.8637250000000002E-3</v>
      </c>
      <c r="H363" s="21">
        <v>3.8948655259999998</v>
      </c>
      <c r="I363" s="21">
        <v>5.7348930310000004</v>
      </c>
      <c r="J363" s="21">
        <v>0.84809341199999999</v>
      </c>
      <c r="K363" s="21">
        <v>1.2487529973839699</v>
      </c>
      <c r="L363" s="21">
        <v>2.9734053299999998</v>
      </c>
      <c r="M363" s="21" t="s">
        <v>314</v>
      </c>
      <c r="N363" s="21" t="e">
        <v>#N/A</v>
      </c>
      <c r="O363" s="21">
        <v>3894.865526</v>
      </c>
      <c r="P363" s="21">
        <v>5734.8930309999996</v>
      </c>
      <c r="Q363" s="21">
        <v>2973.40533</v>
      </c>
    </row>
    <row r="364" spans="1:17" x14ac:dyDescent="0.35">
      <c r="A364" s="21" t="s">
        <v>1176</v>
      </c>
      <c r="B364" s="21">
        <v>2019</v>
      </c>
      <c r="C364" s="21" t="s">
        <v>970</v>
      </c>
      <c r="D364" s="21" t="s">
        <v>238</v>
      </c>
      <c r="E364" s="21" t="s">
        <v>237</v>
      </c>
      <c r="F364" s="21">
        <v>365</v>
      </c>
      <c r="G364" s="21">
        <v>6.5518349999999998E-3</v>
      </c>
      <c r="H364" s="21">
        <v>785.49633249999999</v>
      </c>
      <c r="I364" s="21">
        <v>1554.8655229999999</v>
      </c>
      <c r="J364" s="21">
        <v>4.2137629999999997E-3</v>
      </c>
      <c r="K364" s="21">
        <v>8.3410129999999996E-3</v>
      </c>
      <c r="L364" s="21">
        <v>529.23218269999995</v>
      </c>
      <c r="M364" s="21" t="s">
        <v>314</v>
      </c>
      <c r="N364" s="21" t="e">
        <v>#N/A</v>
      </c>
      <c r="O364" s="21">
        <v>785496.33250000002</v>
      </c>
      <c r="P364" s="21">
        <v>1554865.523</v>
      </c>
      <c r="Q364" s="21">
        <v>529232.1827</v>
      </c>
    </row>
    <row r="365" spans="1:17" x14ac:dyDescent="0.35">
      <c r="A365" s="21" t="s">
        <v>1176</v>
      </c>
      <c r="B365" s="21">
        <v>2020</v>
      </c>
      <c r="C365" s="21" t="s">
        <v>970</v>
      </c>
      <c r="D365" s="21" t="s">
        <v>238</v>
      </c>
      <c r="E365" s="21" t="s">
        <v>237</v>
      </c>
      <c r="F365" s="21">
        <v>365</v>
      </c>
      <c r="G365" s="21">
        <v>7.2198879999999998E-3</v>
      </c>
      <c r="H365" s="21">
        <v>785.49633249999999</v>
      </c>
      <c r="I365" s="21">
        <v>1554.8655229999999</v>
      </c>
      <c r="J365" s="21">
        <v>4.643416E-3</v>
      </c>
      <c r="K365" s="21">
        <v>9.1914969999999999E-3</v>
      </c>
      <c r="L365" s="21">
        <v>529.23218269999995</v>
      </c>
      <c r="M365" s="21" t="s">
        <v>314</v>
      </c>
      <c r="N365" s="21" t="e">
        <v>#N/A</v>
      </c>
      <c r="O365" s="21">
        <v>785496.33250000002</v>
      </c>
      <c r="P365" s="21">
        <v>1554865.523</v>
      </c>
      <c r="Q365" s="21">
        <v>529232.1827</v>
      </c>
    </row>
    <row r="366" spans="1:17" x14ac:dyDescent="0.35">
      <c r="A366" s="21" t="s">
        <v>1176</v>
      </c>
      <c r="B366" s="21">
        <v>2020</v>
      </c>
      <c r="C366" s="21" t="s">
        <v>971</v>
      </c>
      <c r="D366" s="21" t="s">
        <v>330</v>
      </c>
      <c r="E366" s="21" t="s">
        <v>329</v>
      </c>
      <c r="F366" s="21">
        <v>365</v>
      </c>
      <c r="G366" s="21">
        <v>5.4977130000000004E-3</v>
      </c>
      <c r="H366" s="21">
        <v>10.777648579999999</v>
      </c>
      <c r="I366" s="21">
        <v>10.777648579999999</v>
      </c>
      <c r="J366" s="21">
        <v>0.51010315103165704</v>
      </c>
      <c r="K366" s="21">
        <v>0.51010315103165704</v>
      </c>
      <c r="L366" s="21">
        <v>10.777648579999999</v>
      </c>
      <c r="M366" s="21" t="s">
        <v>314</v>
      </c>
      <c r="N366" s="21" t="e">
        <v>#N/A</v>
      </c>
      <c r="O366" s="21">
        <v>10777.648579999999</v>
      </c>
      <c r="P366" s="21">
        <v>10777.648579999999</v>
      </c>
      <c r="Q366" s="21">
        <v>10777.648579999999</v>
      </c>
    </row>
    <row r="367" spans="1:17" x14ac:dyDescent="0.35">
      <c r="A367" s="21" t="s">
        <v>1176</v>
      </c>
      <c r="B367" s="21">
        <v>2021</v>
      </c>
      <c r="C367" s="21" t="s">
        <v>972</v>
      </c>
      <c r="D367" s="21" t="s">
        <v>332</v>
      </c>
      <c r="E367" s="21" t="s">
        <v>331</v>
      </c>
      <c r="F367" s="21">
        <v>365</v>
      </c>
      <c r="G367" s="21">
        <v>6.9360124999999995E-2</v>
      </c>
      <c r="H367" s="21">
        <v>21.146737649999999</v>
      </c>
      <c r="I367" s="21">
        <v>22.693241560000001</v>
      </c>
      <c r="J367" s="21">
        <v>3.0564220999999998</v>
      </c>
      <c r="K367" s="21">
        <v>3.2799444605441801</v>
      </c>
      <c r="L367" s="21">
        <v>21.146737649999999</v>
      </c>
      <c r="M367" s="21" t="s">
        <v>314</v>
      </c>
      <c r="N367" s="21" t="e">
        <v>#N/A</v>
      </c>
      <c r="O367" s="21">
        <v>21146.737649999999</v>
      </c>
      <c r="P367" s="21">
        <v>22693.241559999999</v>
      </c>
      <c r="Q367" s="21">
        <v>21146.737649999999</v>
      </c>
    </row>
    <row r="368" spans="1:17" x14ac:dyDescent="0.35">
      <c r="A368" s="21" t="s">
        <v>1176</v>
      </c>
      <c r="B368" s="21">
        <v>2022</v>
      </c>
      <c r="C368" s="21" t="s">
        <v>972</v>
      </c>
      <c r="D368" s="21" t="s">
        <v>332</v>
      </c>
      <c r="E368" s="21" t="s">
        <v>331</v>
      </c>
      <c r="F368" s="21">
        <v>365</v>
      </c>
      <c r="G368" s="21">
        <v>5.5923374999999997E-2</v>
      </c>
      <c r="H368" s="21">
        <v>21.146737649999999</v>
      </c>
      <c r="I368" s="21">
        <v>22.693241560000001</v>
      </c>
      <c r="J368" s="21">
        <v>2.46431850054738</v>
      </c>
      <c r="K368" s="21">
        <v>2.6445391217920902</v>
      </c>
      <c r="L368" s="21">
        <v>21.146737649999999</v>
      </c>
      <c r="M368" s="21" t="s">
        <v>314</v>
      </c>
      <c r="N368" s="21" t="e">
        <v>#N/A</v>
      </c>
      <c r="O368" s="21">
        <v>21146.737649999999</v>
      </c>
      <c r="P368" s="21">
        <v>22693.241559999999</v>
      </c>
      <c r="Q368" s="21">
        <v>21146.737649999999</v>
      </c>
    </row>
    <row r="369" spans="1:17" x14ac:dyDescent="0.35">
      <c r="A369" s="21" t="s">
        <v>1176</v>
      </c>
      <c r="B369" s="21">
        <v>2023</v>
      </c>
      <c r="C369" s="21" t="s">
        <v>972</v>
      </c>
      <c r="D369" s="21" t="s">
        <v>332</v>
      </c>
      <c r="E369" s="21" t="s">
        <v>331</v>
      </c>
      <c r="F369" s="21">
        <v>365</v>
      </c>
      <c r="G369" s="21">
        <v>4.2202749999999997E-2</v>
      </c>
      <c r="H369" s="21">
        <v>21.146737649999999</v>
      </c>
      <c r="I369" s="21">
        <v>22.693241560000001</v>
      </c>
      <c r="J369" s="21">
        <v>1.8597056700082999</v>
      </c>
      <c r="K369" s="21">
        <v>1.9957097259396901</v>
      </c>
      <c r="L369" s="21">
        <v>21.146737649999999</v>
      </c>
      <c r="M369" s="21" t="s">
        <v>314</v>
      </c>
      <c r="N369" s="21" t="e">
        <v>#N/A</v>
      </c>
      <c r="O369" s="21">
        <v>21146.737649999999</v>
      </c>
      <c r="P369" s="21">
        <v>22693.241559999999</v>
      </c>
      <c r="Q369" s="21">
        <v>21146.737649999999</v>
      </c>
    </row>
    <row r="370" spans="1:17" x14ac:dyDescent="0.35">
      <c r="A370" s="21" t="s">
        <v>1176</v>
      </c>
      <c r="B370" s="21">
        <v>2019</v>
      </c>
      <c r="C370" s="21" t="s">
        <v>973</v>
      </c>
      <c r="D370" s="21" t="s">
        <v>240</v>
      </c>
      <c r="E370" s="21" t="s">
        <v>239</v>
      </c>
      <c r="F370" s="21">
        <v>365</v>
      </c>
      <c r="G370" s="21">
        <v>1.9076399999999999E-3</v>
      </c>
      <c r="H370" s="21">
        <v>20.34963325</v>
      </c>
      <c r="I370" s="21">
        <v>35.877188680000003</v>
      </c>
      <c r="J370" s="21">
        <v>5.3171389999999999E-2</v>
      </c>
      <c r="K370" s="21">
        <v>9.3743213000000006E-2</v>
      </c>
      <c r="L370" s="21">
        <v>12.056209559999999</v>
      </c>
      <c r="M370" s="21" t="s">
        <v>314</v>
      </c>
      <c r="N370" s="21" t="e">
        <v>#N/A</v>
      </c>
      <c r="O370" s="21">
        <v>20349.633249999999</v>
      </c>
      <c r="P370" s="21">
        <v>35877.188679999999</v>
      </c>
      <c r="Q370" s="21">
        <v>12056.209559999999</v>
      </c>
    </row>
    <row r="371" spans="1:17" x14ac:dyDescent="0.35">
      <c r="A371" s="21" t="s">
        <v>1176</v>
      </c>
      <c r="B371" s="21">
        <v>2020</v>
      </c>
      <c r="C371" s="21" t="s">
        <v>973</v>
      </c>
      <c r="D371" s="21" t="s">
        <v>240</v>
      </c>
      <c r="E371" s="21" t="s">
        <v>239</v>
      </c>
      <c r="F371" s="21">
        <v>365</v>
      </c>
      <c r="G371" s="21">
        <v>1.4666880000000001E-3</v>
      </c>
      <c r="H371" s="21">
        <v>20.34963325</v>
      </c>
      <c r="I371" s="21">
        <v>35.877188680000003</v>
      </c>
      <c r="J371" s="21">
        <v>4.0880780999999998E-2</v>
      </c>
      <c r="K371" s="21">
        <v>7.2074394999999999E-2</v>
      </c>
      <c r="L371" s="21">
        <v>12.056209559999999</v>
      </c>
      <c r="M371" s="21" t="s">
        <v>314</v>
      </c>
      <c r="N371" s="21" t="e">
        <v>#N/A</v>
      </c>
      <c r="O371" s="21">
        <v>20349.633249999999</v>
      </c>
      <c r="P371" s="21">
        <v>35877.188679999999</v>
      </c>
      <c r="Q371" s="21">
        <v>12056.209559999999</v>
      </c>
    </row>
    <row r="372" spans="1:17" x14ac:dyDescent="0.35">
      <c r="A372" s="21" t="s">
        <v>1176</v>
      </c>
      <c r="B372" s="21">
        <v>2019</v>
      </c>
      <c r="C372" s="21" t="s">
        <v>974</v>
      </c>
      <c r="D372" s="21" t="s">
        <v>211</v>
      </c>
      <c r="E372" s="21" t="s">
        <v>210</v>
      </c>
      <c r="F372" s="21">
        <v>365</v>
      </c>
      <c r="G372" s="21">
        <v>2.8860629999999999E-3</v>
      </c>
      <c r="H372" s="21">
        <v>13.821515890000001</v>
      </c>
      <c r="I372" s="21">
        <v>24.319794680000001</v>
      </c>
      <c r="J372" s="21">
        <v>0.118671334990475</v>
      </c>
      <c r="K372" s="21">
        <v>0.208809404434282</v>
      </c>
      <c r="L372" s="21">
        <v>8.0778586049999994</v>
      </c>
      <c r="M372" s="21" t="s">
        <v>314</v>
      </c>
      <c r="N372" s="21" t="e">
        <v>#N/A</v>
      </c>
      <c r="O372" s="21">
        <v>13821.515890000001</v>
      </c>
      <c r="P372" s="21">
        <v>24319.794679999999</v>
      </c>
      <c r="Q372" s="21">
        <v>8077.8586050000004</v>
      </c>
    </row>
    <row r="373" spans="1:17" x14ac:dyDescent="0.35">
      <c r="A373" s="21" t="s">
        <v>1176</v>
      </c>
      <c r="B373" s="21">
        <v>2020</v>
      </c>
      <c r="C373" s="21" t="s">
        <v>974</v>
      </c>
      <c r="D373" s="21" t="s">
        <v>211</v>
      </c>
      <c r="E373" s="21" t="s">
        <v>210</v>
      </c>
      <c r="F373" s="21">
        <v>365</v>
      </c>
      <c r="G373" s="21">
        <v>4.22027501369863E-4</v>
      </c>
      <c r="H373" s="21">
        <v>13.821515890000001</v>
      </c>
      <c r="I373" s="21">
        <v>24.319794680000001</v>
      </c>
      <c r="J373" s="21">
        <v>1.7353251E-2</v>
      </c>
      <c r="K373" s="21">
        <v>3.0534096601893299E-2</v>
      </c>
      <c r="L373" s="21">
        <v>8.0778586049999994</v>
      </c>
      <c r="M373" s="21" t="s">
        <v>314</v>
      </c>
      <c r="N373" s="21" t="e">
        <v>#N/A</v>
      </c>
      <c r="O373" s="21">
        <v>13821.515890000001</v>
      </c>
      <c r="P373" s="21">
        <v>24319.794679999999</v>
      </c>
      <c r="Q373" s="21">
        <v>8077.8586050000004</v>
      </c>
    </row>
    <row r="374" spans="1:17" x14ac:dyDescent="0.35">
      <c r="A374" s="21" t="s">
        <v>1176</v>
      </c>
      <c r="B374" s="21">
        <v>2019</v>
      </c>
      <c r="C374" s="21" t="s">
        <v>975</v>
      </c>
      <c r="D374" s="21" t="s">
        <v>242</v>
      </c>
      <c r="E374" s="21" t="s">
        <v>241</v>
      </c>
      <c r="F374" s="21">
        <v>365</v>
      </c>
      <c r="G374" s="21">
        <v>1.5643404999999999E-2</v>
      </c>
      <c r="H374" s="21">
        <v>51.481662589999999</v>
      </c>
      <c r="I374" s="21">
        <v>103.81646000000001</v>
      </c>
      <c r="J374" s="21">
        <v>0.15068328278579299</v>
      </c>
      <c r="K374" s="21">
        <v>0.30386363246626502</v>
      </c>
      <c r="L374" s="21">
        <v>31.513434969999999</v>
      </c>
      <c r="M374" s="21" t="s">
        <v>314</v>
      </c>
      <c r="N374" s="21" t="e">
        <v>#N/A</v>
      </c>
      <c r="O374" s="21">
        <v>51481.66259</v>
      </c>
      <c r="P374" s="21">
        <v>103816.46</v>
      </c>
      <c r="Q374" s="21">
        <v>31513.434969999998</v>
      </c>
    </row>
    <row r="375" spans="1:17" x14ac:dyDescent="0.35">
      <c r="A375" s="21" t="s">
        <v>1176</v>
      </c>
      <c r="B375" s="21">
        <v>2020</v>
      </c>
      <c r="C375" s="21" t="s">
        <v>975</v>
      </c>
      <c r="D375" s="21" t="s">
        <v>242</v>
      </c>
      <c r="E375" s="21" t="s">
        <v>241</v>
      </c>
      <c r="F375" s="21">
        <v>365</v>
      </c>
      <c r="G375" s="21">
        <v>1.1358785E-2</v>
      </c>
      <c r="H375" s="21">
        <v>51.481662589999999</v>
      </c>
      <c r="I375" s="21">
        <v>103.81646000000001</v>
      </c>
      <c r="J375" s="21">
        <v>0.10941217799181401</v>
      </c>
      <c r="K375" s="21">
        <v>0.22063749359575599</v>
      </c>
      <c r="L375" s="21">
        <v>31.513434969999999</v>
      </c>
      <c r="M375" s="21" t="s">
        <v>314</v>
      </c>
      <c r="N375" s="21" t="e">
        <v>#N/A</v>
      </c>
      <c r="O375" s="21">
        <v>51481.66259</v>
      </c>
      <c r="P375" s="21">
        <v>103816.46</v>
      </c>
      <c r="Q375" s="21">
        <v>31513.434969999998</v>
      </c>
    </row>
    <row r="376" spans="1:17" x14ac:dyDescent="0.35">
      <c r="A376" s="21" t="s">
        <v>1176</v>
      </c>
      <c r="B376" s="21">
        <v>2021</v>
      </c>
      <c r="C376" s="21" t="s">
        <v>975</v>
      </c>
      <c r="D376" s="21" t="s">
        <v>242</v>
      </c>
      <c r="E376" s="21" t="s">
        <v>241</v>
      </c>
      <c r="F376" s="21">
        <v>365</v>
      </c>
      <c r="G376" s="21">
        <v>3.5758788E-2</v>
      </c>
      <c r="H376" s="21">
        <v>51.481662589999999</v>
      </c>
      <c r="I376" s="21">
        <v>103.81646000000001</v>
      </c>
      <c r="J376" s="21">
        <v>0.34444236980194998</v>
      </c>
      <c r="K376" s="21">
        <v>0.694592709478564</v>
      </c>
      <c r="L376" s="21">
        <v>31.513434969999999</v>
      </c>
      <c r="M376" s="21" t="s">
        <v>314</v>
      </c>
      <c r="N376" s="21" t="e">
        <v>#N/A</v>
      </c>
      <c r="O376" s="21">
        <v>51481.66259</v>
      </c>
      <c r="P376" s="21">
        <v>103816.46</v>
      </c>
      <c r="Q376" s="21">
        <v>31513.434969999998</v>
      </c>
    </row>
    <row r="377" spans="1:17" x14ac:dyDescent="0.35">
      <c r="A377" s="21" t="s">
        <v>1176</v>
      </c>
      <c r="B377" s="21">
        <v>2019</v>
      </c>
      <c r="C377" s="21" t="s">
        <v>976</v>
      </c>
      <c r="D377" s="21" t="s">
        <v>244</v>
      </c>
      <c r="E377" s="21" t="s">
        <v>243</v>
      </c>
      <c r="F377" s="21">
        <v>365</v>
      </c>
      <c r="G377" s="21">
        <v>4.9961999999999999E-2</v>
      </c>
      <c r="H377" s="21">
        <v>104853.2298</v>
      </c>
      <c r="I377" s="21">
        <v>243042.78099999999</v>
      </c>
      <c r="J377" s="21">
        <v>2.0556874717459701E-4</v>
      </c>
      <c r="K377" s="21">
        <v>4.7649462105553599E-4</v>
      </c>
      <c r="L377" s="21">
        <v>83926.536760000003</v>
      </c>
      <c r="M377" s="21" t="s">
        <v>314</v>
      </c>
      <c r="N377" s="21" t="e">
        <v>#N/A</v>
      </c>
      <c r="O377" s="21">
        <v>104853229.8</v>
      </c>
      <c r="P377" s="21">
        <v>243042781</v>
      </c>
      <c r="Q377" s="21">
        <v>83926536.760000005</v>
      </c>
    </row>
    <row r="378" spans="1:17" x14ac:dyDescent="0.35">
      <c r="A378" s="21" t="s">
        <v>1176</v>
      </c>
      <c r="B378" s="21">
        <v>2020</v>
      </c>
      <c r="C378" s="21" t="s">
        <v>976</v>
      </c>
      <c r="D378" s="21" t="s">
        <v>244</v>
      </c>
      <c r="E378" s="21" t="s">
        <v>243</v>
      </c>
      <c r="F378" s="21">
        <v>365</v>
      </c>
      <c r="G378" s="21">
        <v>8.2134499999999999E-2</v>
      </c>
      <c r="H378" s="21">
        <v>104853.2298</v>
      </c>
      <c r="I378" s="21">
        <v>243042.78099999999</v>
      </c>
      <c r="J378" s="21">
        <v>3.3794256164308798E-4</v>
      </c>
      <c r="K378" s="21">
        <v>7.8332827855341896E-4</v>
      </c>
      <c r="L378" s="21">
        <v>83926.536760000003</v>
      </c>
      <c r="M378" s="21" t="s">
        <v>314</v>
      </c>
      <c r="N378" s="21" t="e">
        <v>#N/A</v>
      </c>
      <c r="O378" s="21">
        <v>104853229.8</v>
      </c>
      <c r="P378" s="21">
        <v>243042781</v>
      </c>
      <c r="Q378" s="21">
        <v>83926536.760000005</v>
      </c>
    </row>
    <row r="379" spans="1:17" x14ac:dyDescent="0.35">
      <c r="A379" s="21" t="s">
        <v>1176</v>
      </c>
      <c r="B379" s="21">
        <v>2021</v>
      </c>
      <c r="C379" s="21" t="s">
        <v>976</v>
      </c>
      <c r="D379" s="21" t="s">
        <v>244</v>
      </c>
      <c r="E379" s="21" t="s">
        <v>243</v>
      </c>
      <c r="F379" s="21">
        <v>365</v>
      </c>
      <c r="G379" s="21">
        <v>3.9269375000000002E-2</v>
      </c>
      <c r="H379" s="21">
        <v>104853.2298</v>
      </c>
      <c r="I379" s="21">
        <v>243042.78099999999</v>
      </c>
      <c r="J379" s="21">
        <v>1.6157392065760899E-4</v>
      </c>
      <c r="K379" s="21">
        <v>3.7451755266482601E-4</v>
      </c>
      <c r="L379" s="21">
        <v>83926.536760000003</v>
      </c>
      <c r="M379" s="21" t="s">
        <v>314</v>
      </c>
      <c r="N379" s="21" t="e">
        <v>#N/A</v>
      </c>
      <c r="O379" s="21">
        <v>104853229.8</v>
      </c>
      <c r="P379" s="21">
        <v>243042781</v>
      </c>
      <c r="Q379" s="21">
        <v>83926536.760000005</v>
      </c>
    </row>
    <row r="380" spans="1:17" x14ac:dyDescent="0.35">
      <c r="A380" s="21" t="s">
        <v>1176</v>
      </c>
      <c r="B380" s="21">
        <v>2022</v>
      </c>
      <c r="C380" s="21" t="s">
        <v>976</v>
      </c>
      <c r="D380" s="21" t="s">
        <v>244</v>
      </c>
      <c r="E380" s="21" t="s">
        <v>243</v>
      </c>
      <c r="F380" s="21">
        <v>365</v>
      </c>
      <c r="G380" s="21">
        <v>1.482206E-3</v>
      </c>
      <c r="H380" s="21">
        <v>104853.2298</v>
      </c>
      <c r="I380" s="21">
        <v>243042.78099999999</v>
      </c>
      <c r="J380" s="21">
        <v>6.0985394995130499E-6</v>
      </c>
      <c r="K380" s="21">
        <v>1.41360070913142E-5</v>
      </c>
      <c r="L380" s="21">
        <v>83926.536760000003</v>
      </c>
      <c r="M380" s="21" t="s">
        <v>314</v>
      </c>
      <c r="N380" s="21" t="e">
        <v>#N/A</v>
      </c>
      <c r="O380" s="21">
        <v>104853229.8</v>
      </c>
      <c r="P380" s="21">
        <v>243042781</v>
      </c>
      <c r="Q380" s="21">
        <v>83926536.760000005</v>
      </c>
    </row>
    <row r="381" spans="1:17" x14ac:dyDescent="0.35">
      <c r="A381" s="21" t="s">
        <v>1176</v>
      </c>
      <c r="B381" s="21">
        <v>2023</v>
      </c>
      <c r="C381" s="21" t="s">
        <v>976</v>
      </c>
      <c r="D381" s="21" t="s">
        <v>244</v>
      </c>
      <c r="E381" s="21" t="s">
        <v>243</v>
      </c>
      <c r="F381" s="21">
        <v>365</v>
      </c>
      <c r="G381" s="21">
        <v>1.29447E-2</v>
      </c>
      <c r="H381" s="21">
        <v>104853.2298</v>
      </c>
      <c r="I381" s="21">
        <v>243042.78099999999</v>
      </c>
      <c r="J381" s="21">
        <v>5.3260993586145598E-5</v>
      </c>
      <c r="K381" s="21">
        <v>1.2345542454620699E-4</v>
      </c>
      <c r="L381" s="21">
        <v>83926.536760000003</v>
      </c>
      <c r="M381" s="21" t="s">
        <v>314</v>
      </c>
      <c r="N381" s="21" t="e">
        <v>#N/A</v>
      </c>
      <c r="O381" s="21">
        <v>104853229.8</v>
      </c>
      <c r="P381" s="21">
        <v>243042781</v>
      </c>
      <c r="Q381" s="21">
        <v>83926536.760000005</v>
      </c>
    </row>
    <row r="382" spans="1:17" x14ac:dyDescent="0.35">
      <c r="A382" s="21" t="s">
        <v>1176</v>
      </c>
      <c r="B382" s="21">
        <v>2019</v>
      </c>
      <c r="C382" s="21" t="s">
        <v>977</v>
      </c>
      <c r="D382" s="21" t="s">
        <v>276</v>
      </c>
      <c r="E382" s="21" t="s">
        <v>275</v>
      </c>
      <c r="F382" s="21">
        <v>365</v>
      </c>
      <c r="G382" s="21">
        <v>0.58271021260274003</v>
      </c>
      <c r="H382" s="21">
        <v>106675.81909999999</v>
      </c>
      <c r="I382" s="21">
        <v>241564.2972</v>
      </c>
      <c r="J382" s="21">
        <v>2.4122359999999999E-3</v>
      </c>
      <c r="K382" s="21">
        <v>5.4624399999999998E-3</v>
      </c>
      <c r="L382" s="21">
        <v>85437.182610000003</v>
      </c>
      <c r="M382" s="21" t="s">
        <v>314</v>
      </c>
      <c r="N382" s="21" t="e">
        <v>#N/A</v>
      </c>
      <c r="O382" s="21">
        <v>106675819.09999999</v>
      </c>
      <c r="P382" s="21">
        <v>241564297.19999999</v>
      </c>
      <c r="Q382" s="21">
        <v>85437182.609999999</v>
      </c>
    </row>
    <row r="383" spans="1:17" x14ac:dyDescent="0.35">
      <c r="A383" s="21" t="s">
        <v>1176</v>
      </c>
      <c r="B383" s="21">
        <v>2020</v>
      </c>
      <c r="C383" s="21" t="s">
        <v>977</v>
      </c>
      <c r="D383" s="21" t="s">
        <v>276</v>
      </c>
      <c r="E383" s="21" t="s">
        <v>275</v>
      </c>
      <c r="F383" s="21">
        <v>365</v>
      </c>
      <c r="G383" s="21">
        <v>0.45836349999999998</v>
      </c>
      <c r="H383" s="21">
        <v>106675.81909999999</v>
      </c>
      <c r="I383" s="21">
        <v>241564.2972</v>
      </c>
      <c r="J383" s="21">
        <v>1.89748E-3</v>
      </c>
      <c r="K383" s="21">
        <v>4.2967889999999996E-3</v>
      </c>
      <c r="L383" s="21">
        <v>85437.182610000003</v>
      </c>
      <c r="M383" s="21" t="s">
        <v>314</v>
      </c>
      <c r="N383" s="21" t="e">
        <v>#N/A</v>
      </c>
      <c r="O383" s="21">
        <v>106675819.09999999</v>
      </c>
      <c r="P383" s="21">
        <v>241564297.19999999</v>
      </c>
      <c r="Q383" s="21">
        <v>85437182.609999999</v>
      </c>
    </row>
    <row r="384" spans="1:17" x14ac:dyDescent="0.35">
      <c r="A384" s="21" t="s">
        <v>1176</v>
      </c>
      <c r="B384" s="21">
        <v>2021</v>
      </c>
      <c r="C384" s="21" t="s">
        <v>977</v>
      </c>
      <c r="D384" s="21" t="s">
        <v>276</v>
      </c>
      <c r="E384" s="21" t="s">
        <v>275</v>
      </c>
      <c r="F384" s="21">
        <v>365</v>
      </c>
      <c r="G384" s="21">
        <v>0.33866287506849302</v>
      </c>
      <c r="H384" s="21">
        <v>106675.81909999999</v>
      </c>
      <c r="I384" s="21">
        <v>241564.2972</v>
      </c>
      <c r="J384" s="21">
        <v>1.4019569999999999E-3</v>
      </c>
      <c r="K384" s="21">
        <v>3.1746919999999998E-3</v>
      </c>
      <c r="L384" s="21">
        <v>85437.182610000003</v>
      </c>
      <c r="M384" s="21" t="s">
        <v>314</v>
      </c>
      <c r="N384" s="21" t="e">
        <v>#N/A</v>
      </c>
      <c r="O384" s="21">
        <v>106675819.09999999</v>
      </c>
      <c r="P384" s="21">
        <v>241564297.19999999</v>
      </c>
      <c r="Q384" s="21">
        <v>85437182.609999999</v>
      </c>
    </row>
    <row r="385" spans="1:17" x14ac:dyDescent="0.35">
      <c r="A385" s="21" t="s">
        <v>1176</v>
      </c>
      <c r="B385" s="21">
        <v>2022</v>
      </c>
      <c r="C385" s="21" t="s">
        <v>977</v>
      </c>
      <c r="D385" s="21" t="s">
        <v>276</v>
      </c>
      <c r="E385" s="21" t="s">
        <v>275</v>
      </c>
      <c r="F385" s="21">
        <v>365</v>
      </c>
      <c r="G385" s="21">
        <v>0.29399987506849301</v>
      </c>
      <c r="H385" s="21">
        <v>106675.81909999999</v>
      </c>
      <c r="I385" s="21">
        <v>241564.2972</v>
      </c>
      <c r="J385" s="21">
        <v>1.2170670000000001E-3</v>
      </c>
      <c r="K385" s="21">
        <v>2.756012E-3</v>
      </c>
      <c r="L385" s="21">
        <v>85437.182610000003</v>
      </c>
      <c r="M385" s="21" t="s">
        <v>314</v>
      </c>
      <c r="N385" s="21" t="e">
        <v>#N/A</v>
      </c>
      <c r="O385" s="21">
        <v>106675819.09999999</v>
      </c>
      <c r="P385" s="21">
        <v>241564297.19999999</v>
      </c>
      <c r="Q385" s="21">
        <v>85437182.609999999</v>
      </c>
    </row>
    <row r="386" spans="1:17" x14ac:dyDescent="0.35">
      <c r="A386" s="21" t="s">
        <v>1176</v>
      </c>
      <c r="B386" s="21">
        <v>2023</v>
      </c>
      <c r="C386" s="21" t="s">
        <v>977</v>
      </c>
      <c r="D386" s="21" t="s">
        <v>276</v>
      </c>
      <c r="E386" s="21" t="s">
        <v>275</v>
      </c>
      <c r="F386" s="21">
        <v>365</v>
      </c>
      <c r="G386" s="21">
        <v>0.24081116249315099</v>
      </c>
      <c r="H386" s="21">
        <v>106675.81909999999</v>
      </c>
      <c r="I386" s="21">
        <v>241564.2972</v>
      </c>
      <c r="J386" s="21">
        <v>9.9688225985553698E-4</v>
      </c>
      <c r="K386" s="21">
        <v>2.257411E-3</v>
      </c>
      <c r="L386" s="21">
        <v>85437.182610000003</v>
      </c>
      <c r="M386" s="21" t="s">
        <v>314</v>
      </c>
      <c r="N386" s="21" t="e">
        <v>#N/A</v>
      </c>
      <c r="O386" s="21">
        <v>106675819.09999999</v>
      </c>
      <c r="P386" s="21">
        <v>241564297.19999999</v>
      </c>
      <c r="Q386" s="21">
        <v>85437182.609999999</v>
      </c>
    </row>
    <row r="387" spans="1:17" x14ac:dyDescent="0.35">
      <c r="A387" s="21" t="s">
        <v>1176</v>
      </c>
      <c r="B387" s="21">
        <v>2020</v>
      </c>
      <c r="C387" s="21" t="s">
        <v>978</v>
      </c>
      <c r="D387" s="21" t="s">
        <v>524</v>
      </c>
      <c r="E387" s="21" t="s">
        <v>333</v>
      </c>
      <c r="F387" s="21">
        <v>365</v>
      </c>
      <c r="G387" s="21">
        <v>7.8027779999999998E-3</v>
      </c>
      <c r="H387" s="21">
        <v>36.63569682</v>
      </c>
      <c r="I387" s="21">
        <v>64.721418639999996</v>
      </c>
      <c r="J387" s="21">
        <v>0.120559432492839</v>
      </c>
      <c r="K387" s="21">
        <v>0.21298291498881</v>
      </c>
      <c r="L387" s="21">
        <v>22.158833940000001</v>
      </c>
      <c r="M387" s="21" t="s">
        <v>314</v>
      </c>
      <c r="N387" s="21" t="e">
        <v>#N/A</v>
      </c>
      <c r="O387" s="21">
        <v>36635.696819999997</v>
      </c>
      <c r="P387" s="21">
        <v>64721.418640000004</v>
      </c>
      <c r="Q387" s="21">
        <v>22158.83394</v>
      </c>
    </row>
    <row r="388" spans="1:17" x14ac:dyDescent="0.35">
      <c r="A388" s="21" t="s">
        <v>1176</v>
      </c>
      <c r="B388" s="21">
        <v>2021</v>
      </c>
      <c r="C388" s="21" t="s">
        <v>978</v>
      </c>
      <c r="D388" s="21" t="s">
        <v>524</v>
      </c>
      <c r="E388" s="21" t="s">
        <v>333</v>
      </c>
      <c r="F388" s="21">
        <v>365</v>
      </c>
      <c r="G388" s="21">
        <v>7.5491830000000001E-3</v>
      </c>
      <c r="H388" s="21">
        <v>36.63569682</v>
      </c>
      <c r="I388" s="21">
        <v>64.721418639999996</v>
      </c>
      <c r="J388" s="21">
        <v>0.116641177835744</v>
      </c>
      <c r="K388" s="21">
        <v>0.20606084110971901</v>
      </c>
      <c r="L388" s="21">
        <v>22.158833940000001</v>
      </c>
      <c r="M388" s="21" t="s">
        <v>314</v>
      </c>
      <c r="N388" s="21" t="e">
        <v>#N/A</v>
      </c>
      <c r="O388" s="21">
        <v>36635.696819999997</v>
      </c>
      <c r="P388" s="21">
        <v>64721.418640000004</v>
      </c>
      <c r="Q388" s="21">
        <v>22158.83394</v>
      </c>
    </row>
    <row r="389" spans="1:17" x14ac:dyDescent="0.35">
      <c r="A389" s="21" t="s">
        <v>1176</v>
      </c>
      <c r="B389" s="21">
        <v>2021</v>
      </c>
      <c r="C389" s="21" t="s">
        <v>979</v>
      </c>
      <c r="D389" s="21" t="s">
        <v>335</v>
      </c>
      <c r="E389" s="21" t="s">
        <v>334</v>
      </c>
      <c r="F389" s="21">
        <v>365</v>
      </c>
      <c r="G389" s="21">
        <v>1.2528350000000001E-2</v>
      </c>
      <c r="H389" s="21">
        <v>5.2318315159999997</v>
      </c>
      <c r="I389" s="21">
        <v>5.2318315159999997</v>
      </c>
      <c r="J389" s="21">
        <v>2.3946394224824998</v>
      </c>
      <c r="K389" s="21">
        <v>2.3946394224824998</v>
      </c>
      <c r="L389" s="21">
        <v>5.2318315159999997</v>
      </c>
      <c r="M389" s="21" t="s">
        <v>314</v>
      </c>
      <c r="N389" s="21" t="e">
        <v>#N/A</v>
      </c>
      <c r="O389" s="21">
        <v>5231.8315160000002</v>
      </c>
      <c r="P389" s="21">
        <v>5231.8315160000002</v>
      </c>
      <c r="Q389" s="21">
        <v>5231.8315160000002</v>
      </c>
    </row>
    <row r="390" spans="1:17" x14ac:dyDescent="0.35">
      <c r="A390" s="21" t="s">
        <v>1176</v>
      </c>
      <c r="B390" s="21">
        <v>2023</v>
      </c>
      <c r="C390" s="21" t="s">
        <v>979</v>
      </c>
      <c r="D390" s="21" t="s">
        <v>335</v>
      </c>
      <c r="E390" s="21" t="s">
        <v>334</v>
      </c>
      <c r="F390" s="21">
        <v>365</v>
      </c>
      <c r="G390" s="21">
        <v>1.1175212501369901E-2</v>
      </c>
      <c r="H390" s="21">
        <v>5.2318315159999997</v>
      </c>
      <c r="I390" s="21">
        <v>5.2318315159999997</v>
      </c>
      <c r="J390" s="21">
        <v>2.1360038959958501</v>
      </c>
      <c r="K390" s="21">
        <v>2.1360038959958501</v>
      </c>
      <c r="L390" s="21">
        <v>5.2318315159999997</v>
      </c>
      <c r="M390" s="21" t="s">
        <v>314</v>
      </c>
      <c r="N390" s="21" t="e">
        <v>#N/A</v>
      </c>
      <c r="O390" s="21">
        <v>5231.8315160000002</v>
      </c>
      <c r="P390" s="21">
        <v>5231.8315160000002</v>
      </c>
      <c r="Q390" s="21">
        <v>5231.8315160000002</v>
      </c>
    </row>
    <row r="391" spans="1:17" x14ac:dyDescent="0.35">
      <c r="A391" s="21" t="s">
        <v>1176</v>
      </c>
      <c r="B391" s="21">
        <v>2019</v>
      </c>
      <c r="C391" s="21" t="s">
        <v>980</v>
      </c>
      <c r="D391" s="21" t="s">
        <v>278</v>
      </c>
      <c r="E391" s="21" t="s">
        <v>277</v>
      </c>
      <c r="F391" s="21">
        <v>365</v>
      </c>
      <c r="G391" s="21">
        <v>2.2681612501369901E-2</v>
      </c>
      <c r="H391" s="21">
        <v>256.48410760000002</v>
      </c>
      <c r="I391" s="21">
        <v>461.348343</v>
      </c>
      <c r="J391" s="21">
        <v>4.9163745455068998E-2</v>
      </c>
      <c r="K391" s="21">
        <v>8.8432817999999996E-2</v>
      </c>
      <c r="L391" s="21">
        <v>166.13165749999999</v>
      </c>
      <c r="M391" s="21" t="s">
        <v>314</v>
      </c>
      <c r="N391" s="21" t="e">
        <v>#N/A</v>
      </c>
      <c r="O391" s="21">
        <v>256484.10759999999</v>
      </c>
      <c r="P391" s="21">
        <v>461348.34299999999</v>
      </c>
      <c r="Q391" s="21">
        <v>166131.6575</v>
      </c>
    </row>
    <row r="392" spans="1:17" x14ac:dyDescent="0.35">
      <c r="A392" s="21" t="s">
        <v>1176</v>
      </c>
      <c r="B392" s="21">
        <v>2021</v>
      </c>
      <c r="C392" s="21" t="s">
        <v>980</v>
      </c>
      <c r="D392" s="21" t="s">
        <v>278</v>
      </c>
      <c r="E392" s="21" t="s">
        <v>277</v>
      </c>
      <c r="F392" s="21">
        <v>365</v>
      </c>
      <c r="G392" s="21">
        <v>1.72122875013699E-2</v>
      </c>
      <c r="H392" s="21">
        <v>256.48410760000002</v>
      </c>
      <c r="I392" s="21">
        <v>461.348343</v>
      </c>
      <c r="J392" s="21">
        <v>3.7308658000000001E-2</v>
      </c>
      <c r="K392" s="21">
        <v>6.7108592999999994E-2</v>
      </c>
      <c r="L392" s="21">
        <v>166.13165749999999</v>
      </c>
      <c r="M392" s="21" t="s">
        <v>314</v>
      </c>
      <c r="N392" s="21" t="e">
        <v>#N/A</v>
      </c>
      <c r="O392" s="21">
        <v>256484.10759999999</v>
      </c>
      <c r="P392" s="21">
        <v>461348.34299999999</v>
      </c>
      <c r="Q392" s="21">
        <v>166131.6575</v>
      </c>
    </row>
    <row r="393" spans="1:17" x14ac:dyDescent="0.35">
      <c r="A393" s="21" t="s">
        <v>1177</v>
      </c>
      <c r="B393" s="21">
        <v>2019</v>
      </c>
      <c r="C393" s="21" t="s">
        <v>981</v>
      </c>
      <c r="D393" s="21" t="s">
        <v>716</v>
      </c>
      <c r="E393" s="21" t="s">
        <v>717</v>
      </c>
      <c r="F393" s="21">
        <v>365</v>
      </c>
      <c r="G393" s="21">
        <v>1.3137060273972601E-5</v>
      </c>
      <c r="H393" s="21">
        <v>4.5525672369999999</v>
      </c>
      <c r="I393" s="21">
        <v>7.0672497869999997</v>
      </c>
      <c r="J393" s="21">
        <v>1.8588649999999999E-3</v>
      </c>
      <c r="K393" s="21">
        <v>2.8856379999999998E-3</v>
      </c>
      <c r="L393" s="21">
        <v>2.5587037320000001</v>
      </c>
      <c r="M393" s="21" t="s">
        <v>314</v>
      </c>
      <c r="N393" s="21" t="e">
        <v>#N/A</v>
      </c>
      <c r="O393" s="21">
        <v>4552.5672370000002</v>
      </c>
      <c r="P393" s="21">
        <v>7067.2497869999997</v>
      </c>
      <c r="Q393" s="21">
        <v>2558.7037319999999</v>
      </c>
    </row>
    <row r="394" spans="1:17" x14ac:dyDescent="0.35">
      <c r="A394" s="21" t="s">
        <v>1177</v>
      </c>
      <c r="B394" s="21">
        <v>2020</v>
      </c>
      <c r="C394" s="21" t="s">
        <v>981</v>
      </c>
      <c r="D394" s="21" t="s">
        <v>716</v>
      </c>
      <c r="E394" s="21" t="s">
        <v>717</v>
      </c>
      <c r="F394" s="21">
        <v>365</v>
      </c>
      <c r="G394" s="21">
        <v>4.63237342465753E-5</v>
      </c>
      <c r="H394" s="21">
        <v>4.5525672369999999</v>
      </c>
      <c r="I394" s="21">
        <v>7.0672497869999997</v>
      </c>
      <c r="J394" s="21">
        <v>6.5547050000000001E-3</v>
      </c>
      <c r="K394" s="21">
        <v>1.01752993058706E-2</v>
      </c>
      <c r="L394" s="21">
        <v>2.5587037320000001</v>
      </c>
      <c r="M394" s="21" t="s">
        <v>314</v>
      </c>
      <c r="N394" s="21" t="e">
        <v>#N/A</v>
      </c>
      <c r="O394" s="21">
        <v>4552.5672370000002</v>
      </c>
      <c r="P394" s="21">
        <v>7067.2497869999997</v>
      </c>
      <c r="Q394" s="21">
        <v>2558.7037319999999</v>
      </c>
    </row>
    <row r="395" spans="1:17" x14ac:dyDescent="0.35">
      <c r="A395" s="21" t="s">
        <v>1177</v>
      </c>
      <c r="B395" s="21">
        <v>2021</v>
      </c>
      <c r="C395" s="21" t="s">
        <v>981</v>
      </c>
      <c r="D395" s="21" t="s">
        <v>716</v>
      </c>
      <c r="E395" s="21" t="s">
        <v>717</v>
      </c>
      <c r="F395" s="21">
        <v>365</v>
      </c>
      <c r="G395" s="21">
        <v>1.8094893150684901E-5</v>
      </c>
      <c r="H395" s="21">
        <v>4.5525672369999999</v>
      </c>
      <c r="I395" s="21">
        <v>7.0672497869999997</v>
      </c>
      <c r="J395" s="21">
        <v>2.5603869999999999E-3</v>
      </c>
      <c r="K395" s="21">
        <v>3.9746570000000004E-3</v>
      </c>
      <c r="L395" s="21">
        <v>2.5587037320000001</v>
      </c>
      <c r="M395" s="21" t="s">
        <v>314</v>
      </c>
      <c r="N395" s="21" t="e">
        <v>#N/A</v>
      </c>
      <c r="O395" s="21">
        <v>4552.5672370000002</v>
      </c>
      <c r="P395" s="21">
        <v>7067.2497869999997</v>
      </c>
      <c r="Q395" s="21">
        <v>2558.7037319999999</v>
      </c>
    </row>
    <row r="396" spans="1:17" x14ac:dyDescent="0.35">
      <c r="A396" s="21" t="s">
        <v>1177</v>
      </c>
      <c r="B396" s="21">
        <v>2022</v>
      </c>
      <c r="C396" s="21" t="s">
        <v>981</v>
      </c>
      <c r="D396" s="21" t="s">
        <v>716</v>
      </c>
      <c r="E396" s="21" t="s">
        <v>717</v>
      </c>
      <c r="F396" s="21">
        <v>365</v>
      </c>
      <c r="G396" s="21">
        <v>2.5116326027397301E-5</v>
      </c>
      <c r="H396" s="21">
        <v>4.5525672369999999</v>
      </c>
      <c r="I396" s="21">
        <v>7.0672497869999997</v>
      </c>
      <c r="J396" s="21">
        <v>3.5539040000000001E-3</v>
      </c>
      <c r="K396" s="21">
        <v>5.5169590000000001E-3</v>
      </c>
      <c r="L396" s="21">
        <v>2.5587037320000001</v>
      </c>
      <c r="M396" s="21" t="s">
        <v>314</v>
      </c>
      <c r="N396" s="21" t="e">
        <v>#N/A</v>
      </c>
      <c r="O396" s="21">
        <v>4552.5672370000002</v>
      </c>
      <c r="P396" s="21">
        <v>7067.2497869999997</v>
      </c>
      <c r="Q396" s="21">
        <v>2558.7037319999999</v>
      </c>
    </row>
    <row r="397" spans="1:17" x14ac:dyDescent="0.35">
      <c r="A397" s="21" t="s">
        <v>1177</v>
      </c>
      <c r="B397" s="21">
        <v>2023</v>
      </c>
      <c r="C397" s="21" t="s">
        <v>981</v>
      </c>
      <c r="D397" s="21" t="s">
        <v>716</v>
      </c>
      <c r="E397" s="21" t="s">
        <v>717</v>
      </c>
      <c r="F397" s="21">
        <v>365</v>
      </c>
      <c r="G397" s="21">
        <v>3.3841010958904103E-5</v>
      </c>
      <c r="H397" s="21">
        <v>4.5525672369999999</v>
      </c>
      <c r="I397" s="21">
        <v>7.0672497869999997</v>
      </c>
      <c r="J397" s="21">
        <v>4.7884269999999996E-3</v>
      </c>
      <c r="K397" s="21">
        <v>7.4333910000000001E-3</v>
      </c>
      <c r="L397" s="21">
        <v>2.5587037320000001</v>
      </c>
      <c r="M397" s="21" t="s">
        <v>314</v>
      </c>
      <c r="N397" s="21" t="e">
        <v>#N/A</v>
      </c>
      <c r="O397" s="21">
        <v>4552.5672370000002</v>
      </c>
      <c r="P397" s="21">
        <v>7067.2497869999997</v>
      </c>
      <c r="Q397" s="21">
        <v>2558.7037319999999</v>
      </c>
    </row>
    <row r="398" spans="1:17" x14ac:dyDescent="0.35">
      <c r="A398" s="21" t="s">
        <v>1176</v>
      </c>
      <c r="B398" s="21">
        <v>2020</v>
      </c>
      <c r="C398" s="21" t="s">
        <v>982</v>
      </c>
      <c r="D398" s="21" t="s">
        <v>280</v>
      </c>
      <c r="E398" s="21" t="s">
        <v>279</v>
      </c>
      <c r="F398" s="21">
        <v>365</v>
      </c>
      <c r="G398" s="21">
        <v>1.8285335E-2</v>
      </c>
      <c r="H398" s="21">
        <v>19.028280930000001</v>
      </c>
      <c r="I398" s="21">
        <v>19.028280930000001</v>
      </c>
      <c r="J398" s="21">
        <v>0.96095569890243404</v>
      </c>
      <c r="K398" s="21">
        <v>0.96095569890243404</v>
      </c>
      <c r="L398" s="21">
        <v>19.028280930000001</v>
      </c>
      <c r="M398" s="21" t="s">
        <v>314</v>
      </c>
      <c r="N398" s="21" t="e">
        <v>#N/A</v>
      </c>
      <c r="O398" s="21">
        <v>19028.280930000001</v>
      </c>
      <c r="P398" s="21">
        <v>19028.280930000001</v>
      </c>
      <c r="Q398" s="21">
        <v>19028.280930000001</v>
      </c>
    </row>
    <row r="399" spans="1:17" x14ac:dyDescent="0.35">
      <c r="A399" s="21" t="s">
        <v>1176</v>
      </c>
      <c r="B399" s="21">
        <v>2021</v>
      </c>
      <c r="C399" s="21" t="s">
        <v>982</v>
      </c>
      <c r="D399" s="21" t="s">
        <v>280</v>
      </c>
      <c r="E399" s="21" t="s">
        <v>279</v>
      </c>
      <c r="F399" s="21">
        <v>365</v>
      </c>
      <c r="G399" s="21">
        <v>5.3075162000000002E-2</v>
      </c>
      <c r="H399" s="21">
        <v>19.028280930000001</v>
      </c>
      <c r="I399" s="21">
        <v>19.028280930000001</v>
      </c>
      <c r="J399" s="21">
        <v>2.7892778485035099</v>
      </c>
      <c r="K399" s="21">
        <v>2.7892778485035099</v>
      </c>
      <c r="L399" s="21">
        <v>19.028280930000001</v>
      </c>
      <c r="M399" s="21" t="s">
        <v>314</v>
      </c>
      <c r="N399" s="21" t="e">
        <v>#N/A</v>
      </c>
      <c r="O399" s="21">
        <v>19028.280930000001</v>
      </c>
      <c r="P399" s="21">
        <v>19028.280930000001</v>
      </c>
      <c r="Q399" s="21">
        <v>19028.280930000001</v>
      </c>
    </row>
    <row r="400" spans="1:17" x14ac:dyDescent="0.35">
      <c r="A400" s="21" t="s">
        <v>1176</v>
      </c>
      <c r="B400" s="21">
        <v>2022</v>
      </c>
      <c r="C400" s="21" t="s">
        <v>982</v>
      </c>
      <c r="D400" s="21" t="s">
        <v>280</v>
      </c>
      <c r="E400" s="21" t="s">
        <v>279</v>
      </c>
      <c r="F400" s="21">
        <v>365</v>
      </c>
      <c r="G400" s="21">
        <v>1.7558615E-2</v>
      </c>
      <c r="H400" s="21">
        <v>19.028280930000001</v>
      </c>
      <c r="I400" s="21">
        <v>19.028280930000001</v>
      </c>
      <c r="J400" s="21">
        <v>0.92276412500000005</v>
      </c>
      <c r="K400" s="21">
        <v>0.92276412500000005</v>
      </c>
      <c r="L400" s="21">
        <v>19.028280930000001</v>
      </c>
      <c r="M400" s="21" t="s">
        <v>314</v>
      </c>
      <c r="N400" s="21" t="e">
        <v>#N/A</v>
      </c>
      <c r="O400" s="21">
        <v>19028.280930000001</v>
      </c>
      <c r="P400" s="21">
        <v>19028.280930000001</v>
      </c>
      <c r="Q400" s="21">
        <v>19028.280930000001</v>
      </c>
    </row>
    <row r="401" spans="1:17" x14ac:dyDescent="0.35">
      <c r="A401" s="21" t="s">
        <v>1176</v>
      </c>
      <c r="B401" s="21">
        <v>2019</v>
      </c>
      <c r="C401" s="21" t="s">
        <v>983</v>
      </c>
      <c r="D401" s="21" t="s">
        <v>189</v>
      </c>
      <c r="E401" s="21" t="s">
        <v>188</v>
      </c>
      <c r="F401" s="21">
        <v>365</v>
      </c>
      <c r="G401" s="21">
        <v>7.6069038000000005E-2</v>
      </c>
      <c r="H401" s="21">
        <v>22.531300439999999</v>
      </c>
      <c r="I401" s="21">
        <v>22.531300439999999</v>
      </c>
      <c r="J401" s="21">
        <v>3.3761494463854098</v>
      </c>
      <c r="K401" s="21">
        <v>3.3761494463854098</v>
      </c>
      <c r="L401" s="21">
        <v>22.531300439999999</v>
      </c>
      <c r="M401" s="21" t="s">
        <v>314</v>
      </c>
      <c r="N401" s="21" t="e">
        <v>#N/A</v>
      </c>
      <c r="O401" s="21">
        <v>22531.300439999999</v>
      </c>
      <c r="P401" s="21">
        <v>22531.300439999999</v>
      </c>
      <c r="Q401" s="21">
        <v>22531.300439999999</v>
      </c>
    </row>
    <row r="402" spans="1:17" x14ac:dyDescent="0.35">
      <c r="A402" s="21" t="s">
        <v>1176</v>
      </c>
      <c r="B402" s="21">
        <v>2020</v>
      </c>
      <c r="C402" s="21" t="s">
        <v>983</v>
      </c>
      <c r="D402" s="21" t="s">
        <v>189</v>
      </c>
      <c r="E402" s="21" t="s">
        <v>188</v>
      </c>
      <c r="F402" s="21">
        <v>365</v>
      </c>
      <c r="G402" s="21">
        <v>7.0552400000000001E-2</v>
      </c>
      <c r="H402" s="21">
        <v>22.531300439999999</v>
      </c>
      <c r="I402" s="21">
        <v>22.531300439999999</v>
      </c>
      <c r="J402" s="21">
        <v>3.13130616618772</v>
      </c>
      <c r="K402" s="21">
        <v>3.13130616618772</v>
      </c>
      <c r="L402" s="21">
        <v>22.531300439999999</v>
      </c>
      <c r="M402" s="21" t="s">
        <v>314</v>
      </c>
      <c r="N402" s="21" t="e">
        <v>#N/A</v>
      </c>
      <c r="O402" s="21">
        <v>22531.300439999999</v>
      </c>
      <c r="P402" s="21">
        <v>22531.300439999999</v>
      </c>
      <c r="Q402" s="21">
        <v>22531.300439999999</v>
      </c>
    </row>
    <row r="403" spans="1:17" x14ac:dyDescent="0.35">
      <c r="A403" s="21" t="s">
        <v>1176</v>
      </c>
      <c r="B403" s="21">
        <v>2021</v>
      </c>
      <c r="C403" s="21" t="s">
        <v>983</v>
      </c>
      <c r="D403" s="21" t="s">
        <v>189</v>
      </c>
      <c r="E403" s="21" t="s">
        <v>188</v>
      </c>
      <c r="F403" s="21">
        <v>365</v>
      </c>
      <c r="G403" s="21">
        <v>5.7891575013698598E-2</v>
      </c>
      <c r="H403" s="21">
        <v>22.531300439999999</v>
      </c>
      <c r="I403" s="21">
        <v>22.531300439999999</v>
      </c>
      <c r="J403" s="21">
        <v>2.5693845398698398</v>
      </c>
      <c r="K403" s="21">
        <v>2.5693845398698398</v>
      </c>
      <c r="L403" s="21">
        <v>22.531300439999999</v>
      </c>
      <c r="M403" s="21" t="s">
        <v>314</v>
      </c>
      <c r="N403" s="21" t="e">
        <v>#N/A</v>
      </c>
      <c r="O403" s="21">
        <v>22531.300439999999</v>
      </c>
      <c r="P403" s="21">
        <v>22531.300439999999</v>
      </c>
      <c r="Q403" s="21">
        <v>22531.300439999999</v>
      </c>
    </row>
    <row r="404" spans="1:17" x14ac:dyDescent="0.35">
      <c r="A404" s="21" t="s">
        <v>1176</v>
      </c>
      <c r="B404" s="21">
        <v>2022</v>
      </c>
      <c r="C404" s="21" t="s">
        <v>983</v>
      </c>
      <c r="D404" s="21" t="s">
        <v>189</v>
      </c>
      <c r="E404" s="21" t="s">
        <v>188</v>
      </c>
      <c r="F404" s="21">
        <v>365</v>
      </c>
      <c r="G404" s="21">
        <v>5.4977125013698599E-2</v>
      </c>
      <c r="H404" s="21">
        <v>22.531300439999999</v>
      </c>
      <c r="I404" s="21">
        <v>22.531300439999999</v>
      </c>
      <c r="J404" s="21">
        <v>2.4400333729999999</v>
      </c>
      <c r="K404" s="21">
        <v>2.4400333729999999</v>
      </c>
      <c r="L404" s="21">
        <v>22.531300439999999</v>
      </c>
      <c r="M404" s="21" t="s">
        <v>314</v>
      </c>
      <c r="N404" s="21" t="e">
        <v>#N/A</v>
      </c>
      <c r="O404" s="21">
        <v>22531.300439999999</v>
      </c>
      <c r="P404" s="21">
        <v>22531.300439999999</v>
      </c>
      <c r="Q404" s="21">
        <v>22531.300439999999</v>
      </c>
    </row>
    <row r="405" spans="1:17" x14ac:dyDescent="0.35">
      <c r="A405" s="21" t="s">
        <v>1176</v>
      </c>
      <c r="B405" s="21">
        <v>2023</v>
      </c>
      <c r="C405" s="21" t="s">
        <v>983</v>
      </c>
      <c r="D405" s="21" t="s">
        <v>189</v>
      </c>
      <c r="E405" s="21" t="s">
        <v>188</v>
      </c>
      <c r="F405" s="21">
        <v>365</v>
      </c>
      <c r="G405" s="21">
        <v>4.4710312000000002E-2</v>
      </c>
      <c r="H405" s="21">
        <v>22.531300439999999</v>
      </c>
      <c r="I405" s="21">
        <v>22.531300439999999</v>
      </c>
      <c r="J405" s="21">
        <v>1.9843644894005401</v>
      </c>
      <c r="K405" s="21">
        <v>1.9843644894005401</v>
      </c>
      <c r="L405" s="21">
        <v>22.531300439999999</v>
      </c>
      <c r="M405" s="21" t="s">
        <v>314</v>
      </c>
      <c r="N405" s="21" t="e">
        <v>#N/A</v>
      </c>
      <c r="O405" s="21">
        <v>22531.300439999999</v>
      </c>
      <c r="P405" s="21">
        <v>22531.300439999999</v>
      </c>
      <c r="Q405" s="21">
        <v>22531.300439999999</v>
      </c>
    </row>
    <row r="406" spans="1:17" x14ac:dyDescent="0.35">
      <c r="A406" s="21" t="s">
        <v>1176</v>
      </c>
      <c r="B406" s="21">
        <v>2019</v>
      </c>
      <c r="C406" s="21" t="s">
        <v>984</v>
      </c>
      <c r="D406" s="21" t="s">
        <v>191</v>
      </c>
      <c r="E406" s="21" t="s">
        <v>190</v>
      </c>
      <c r="F406" s="21">
        <v>365</v>
      </c>
      <c r="G406" s="21">
        <v>4.2865124999999997E-2</v>
      </c>
      <c r="H406" s="21">
        <v>45.723716379999999</v>
      </c>
      <c r="I406" s="21">
        <v>119.0803889</v>
      </c>
      <c r="J406" s="21">
        <v>0.35996796290021699</v>
      </c>
      <c r="K406" s="21">
        <v>0.93748121122648398</v>
      </c>
      <c r="L406" s="21">
        <v>27.87221693</v>
      </c>
      <c r="M406" s="21" t="s">
        <v>314</v>
      </c>
      <c r="N406" s="21" t="e">
        <v>#N/A</v>
      </c>
      <c r="O406" s="21">
        <v>45723.716379999998</v>
      </c>
      <c r="P406" s="21">
        <v>119080.38890000001</v>
      </c>
      <c r="Q406" s="21">
        <v>27872.216929999999</v>
      </c>
    </row>
    <row r="407" spans="1:17" x14ac:dyDescent="0.35">
      <c r="A407" s="21" t="s">
        <v>1176</v>
      </c>
      <c r="B407" s="21">
        <v>2020</v>
      </c>
      <c r="C407" s="21" t="s">
        <v>984</v>
      </c>
      <c r="D407" s="21" t="s">
        <v>191</v>
      </c>
      <c r="E407" s="21" t="s">
        <v>190</v>
      </c>
      <c r="F407" s="21">
        <v>365</v>
      </c>
      <c r="G407" s="21">
        <v>3.4273175000000003E-2</v>
      </c>
      <c r="H407" s="21">
        <v>45.723716379999999</v>
      </c>
      <c r="I407" s="21">
        <v>119.0803889</v>
      </c>
      <c r="J407" s="21">
        <v>0.28781544409029602</v>
      </c>
      <c r="K407" s="21">
        <v>0.74957107005173496</v>
      </c>
      <c r="L407" s="21">
        <v>27.87221693</v>
      </c>
      <c r="M407" s="21" t="s">
        <v>314</v>
      </c>
      <c r="N407" s="21" t="e">
        <v>#N/A</v>
      </c>
      <c r="O407" s="21">
        <v>45723.716379999998</v>
      </c>
      <c r="P407" s="21">
        <v>119080.38890000001</v>
      </c>
      <c r="Q407" s="21">
        <v>27872.216929999999</v>
      </c>
    </row>
    <row r="408" spans="1:17" x14ac:dyDescent="0.35">
      <c r="A408" s="21" t="s">
        <v>1176</v>
      </c>
      <c r="B408" s="21">
        <v>2021</v>
      </c>
      <c r="C408" s="21" t="s">
        <v>984</v>
      </c>
      <c r="D408" s="21" t="s">
        <v>191</v>
      </c>
      <c r="E408" s="21" t="s">
        <v>190</v>
      </c>
      <c r="F408" s="21">
        <v>365</v>
      </c>
      <c r="G408" s="21">
        <v>3.5115337506849302E-2</v>
      </c>
      <c r="H408" s="21">
        <v>45.723716379999999</v>
      </c>
      <c r="I408" s="21">
        <v>119.0803889</v>
      </c>
      <c r="J408" s="21">
        <v>0.29488766228617302</v>
      </c>
      <c r="K408" s="21">
        <v>0.76798957492897701</v>
      </c>
      <c r="L408" s="21">
        <v>27.87221693</v>
      </c>
      <c r="M408" s="21" t="s">
        <v>314</v>
      </c>
      <c r="N408" s="21" t="e">
        <v>#N/A</v>
      </c>
      <c r="O408" s="21">
        <v>45723.716379999998</v>
      </c>
      <c r="P408" s="21">
        <v>119080.38890000001</v>
      </c>
      <c r="Q408" s="21">
        <v>27872.216929999999</v>
      </c>
    </row>
    <row r="409" spans="1:17" x14ac:dyDescent="0.35">
      <c r="A409" s="21" t="s">
        <v>1176</v>
      </c>
      <c r="B409" s="21">
        <v>2022</v>
      </c>
      <c r="C409" s="21" t="s">
        <v>984</v>
      </c>
      <c r="D409" s="21" t="s">
        <v>191</v>
      </c>
      <c r="E409" s="21" t="s">
        <v>190</v>
      </c>
      <c r="F409" s="21">
        <v>365</v>
      </c>
      <c r="G409" s="21">
        <v>3.9610025E-2</v>
      </c>
      <c r="H409" s="21">
        <v>45.723716379999999</v>
      </c>
      <c r="I409" s="21">
        <v>119.0803889</v>
      </c>
      <c r="J409" s="21">
        <v>0.33263264740394699</v>
      </c>
      <c r="K409" s="21">
        <v>0.86629058505455303</v>
      </c>
      <c r="L409" s="21">
        <v>27.87221693</v>
      </c>
      <c r="M409" s="21" t="s">
        <v>314</v>
      </c>
      <c r="N409" s="21" t="e">
        <v>#N/A</v>
      </c>
      <c r="O409" s="21">
        <v>45723.716379999998</v>
      </c>
      <c r="P409" s="21">
        <v>119080.38890000001</v>
      </c>
      <c r="Q409" s="21">
        <v>27872.216929999999</v>
      </c>
    </row>
    <row r="410" spans="1:17" x14ac:dyDescent="0.35">
      <c r="A410" s="21" t="s">
        <v>1176</v>
      </c>
      <c r="B410" s="21">
        <v>2023</v>
      </c>
      <c r="C410" s="21" t="s">
        <v>984</v>
      </c>
      <c r="D410" s="21" t="s">
        <v>191</v>
      </c>
      <c r="E410" s="21" t="s">
        <v>190</v>
      </c>
      <c r="F410" s="21">
        <v>365</v>
      </c>
      <c r="G410" s="21">
        <v>3.2115724999999998E-2</v>
      </c>
      <c r="H410" s="21">
        <v>45.723716379999999</v>
      </c>
      <c r="I410" s="21">
        <v>119.0803889</v>
      </c>
      <c r="J410" s="21">
        <v>0.26969785126137302</v>
      </c>
      <c r="K410" s="21">
        <v>0.70238658526336195</v>
      </c>
      <c r="L410" s="21">
        <v>27.87221693</v>
      </c>
      <c r="M410" s="21" t="s">
        <v>314</v>
      </c>
      <c r="N410" s="21" t="e">
        <v>#N/A</v>
      </c>
      <c r="O410" s="21">
        <v>45723.716379999998</v>
      </c>
      <c r="P410" s="21">
        <v>119080.38890000001</v>
      </c>
      <c r="Q410" s="21">
        <v>27872.216929999999</v>
      </c>
    </row>
    <row r="411" spans="1:17" x14ac:dyDescent="0.35">
      <c r="A411" s="21" t="s">
        <v>1176</v>
      </c>
      <c r="B411" s="21">
        <v>2019</v>
      </c>
      <c r="C411" s="21" t="s">
        <v>985</v>
      </c>
      <c r="D411" s="21" t="s">
        <v>246</v>
      </c>
      <c r="E411" s="21" t="s">
        <v>245</v>
      </c>
      <c r="F411" s="21">
        <v>365</v>
      </c>
      <c r="G411" s="21">
        <v>8.8568999999999991E-3</v>
      </c>
      <c r="H411" s="21">
        <v>56.511002439999999</v>
      </c>
      <c r="I411" s="21">
        <v>101.58288880000001</v>
      </c>
      <c r="J411" s="21">
        <v>8.7188897000000001E-2</v>
      </c>
      <c r="K411" s="21">
        <v>0.15672877170076299</v>
      </c>
      <c r="L411" s="21">
        <v>34.705723540000001</v>
      </c>
      <c r="M411" s="21" t="s">
        <v>314</v>
      </c>
      <c r="N411" s="21" t="e">
        <v>#N/A</v>
      </c>
      <c r="O411" s="21">
        <v>56511.002439999997</v>
      </c>
      <c r="P411" s="21">
        <v>101582.8888</v>
      </c>
      <c r="Q411" s="21">
        <v>34705.723539999999</v>
      </c>
    </row>
    <row r="412" spans="1:17" x14ac:dyDescent="0.35">
      <c r="A412" s="21" t="s">
        <v>1176</v>
      </c>
      <c r="B412" s="21">
        <v>2020</v>
      </c>
      <c r="C412" s="21" t="s">
        <v>985</v>
      </c>
      <c r="D412" s="21" t="s">
        <v>246</v>
      </c>
      <c r="E412" s="21" t="s">
        <v>245</v>
      </c>
      <c r="F412" s="21">
        <v>365</v>
      </c>
      <c r="G412" s="21">
        <v>6.9643999999999999E-3</v>
      </c>
      <c r="H412" s="21">
        <v>56.511002439999999</v>
      </c>
      <c r="I412" s="21">
        <v>101.58288880000001</v>
      </c>
      <c r="J412" s="21">
        <v>6.8558790999999994E-2</v>
      </c>
      <c r="K412" s="21">
        <v>0.123239717918548</v>
      </c>
      <c r="L412" s="21">
        <v>34.705723540000001</v>
      </c>
      <c r="M412" s="21" t="s">
        <v>314</v>
      </c>
      <c r="N412" s="21" t="e">
        <v>#N/A</v>
      </c>
      <c r="O412" s="21">
        <v>56511.002439999997</v>
      </c>
      <c r="P412" s="21">
        <v>101582.8888</v>
      </c>
      <c r="Q412" s="21">
        <v>34705.723539999999</v>
      </c>
    </row>
    <row r="413" spans="1:17" x14ac:dyDescent="0.35">
      <c r="A413" s="21" t="s">
        <v>1176</v>
      </c>
      <c r="B413" s="21">
        <v>2020</v>
      </c>
      <c r="C413" s="21" t="s">
        <v>986</v>
      </c>
      <c r="D413" s="21" t="s">
        <v>527</v>
      </c>
      <c r="E413" s="21" t="s">
        <v>575</v>
      </c>
      <c r="F413" s="21">
        <v>365</v>
      </c>
      <c r="G413" s="21">
        <v>3.3459399999999999E-3</v>
      </c>
      <c r="H413" s="21">
        <v>501.07823960000002</v>
      </c>
      <c r="I413" s="21">
        <v>1140.332422</v>
      </c>
      <c r="J413" s="21">
        <v>2.9341789999999999E-3</v>
      </c>
      <c r="K413" s="21">
        <v>6.6774800000000004E-3</v>
      </c>
      <c r="L413" s="21">
        <v>332.30373889999998</v>
      </c>
      <c r="M413" s="21" t="s">
        <v>314</v>
      </c>
      <c r="N413" s="21" t="e">
        <v>#N/A</v>
      </c>
      <c r="O413" s="21">
        <v>501078.23959999997</v>
      </c>
      <c r="P413" s="21">
        <v>1140332.422</v>
      </c>
      <c r="Q413" s="21">
        <v>332303.7389</v>
      </c>
    </row>
    <row r="414" spans="1:17" x14ac:dyDescent="0.35">
      <c r="A414" s="21" t="s">
        <v>1176</v>
      </c>
      <c r="B414" s="21">
        <v>2021</v>
      </c>
      <c r="C414" s="21" t="s">
        <v>986</v>
      </c>
      <c r="D414" s="21" t="s">
        <v>527</v>
      </c>
      <c r="E414" s="21" t="s">
        <v>575</v>
      </c>
      <c r="F414" s="21">
        <v>365</v>
      </c>
      <c r="G414" s="21">
        <v>4.4435899999999999E-3</v>
      </c>
      <c r="H414" s="21">
        <v>501.07823960000002</v>
      </c>
      <c r="I414" s="21">
        <v>1140.332422</v>
      </c>
      <c r="J414" s="21">
        <v>3.89675E-3</v>
      </c>
      <c r="K414" s="21">
        <v>8.8680559999999992E-3</v>
      </c>
      <c r="L414" s="21">
        <v>332.30373889999998</v>
      </c>
      <c r="M414" s="21" t="s">
        <v>314</v>
      </c>
      <c r="N414" s="21" t="e">
        <v>#N/A</v>
      </c>
      <c r="O414" s="21">
        <v>501078.23959999997</v>
      </c>
      <c r="P414" s="21">
        <v>1140332.422</v>
      </c>
      <c r="Q414" s="21">
        <v>332303.7389</v>
      </c>
    </row>
    <row r="415" spans="1:17" x14ac:dyDescent="0.35">
      <c r="A415" s="21" t="s">
        <v>1176</v>
      </c>
      <c r="B415" s="21">
        <v>2019</v>
      </c>
      <c r="C415" s="21" t="s">
        <v>987</v>
      </c>
      <c r="D415" s="21" t="s">
        <v>282</v>
      </c>
      <c r="E415" s="21" t="s">
        <v>281</v>
      </c>
      <c r="F415" s="21">
        <v>365</v>
      </c>
      <c r="G415" s="21">
        <v>3.0374624999999999E-2</v>
      </c>
      <c r="H415" s="21">
        <v>14.69682152</v>
      </c>
      <c r="I415" s="21">
        <v>24.5972616</v>
      </c>
      <c r="J415" s="21">
        <v>1.2348783172553901</v>
      </c>
      <c r="K415" s="21">
        <v>2.0667479000383602</v>
      </c>
      <c r="L415" s="21">
        <v>8.6080086369999993</v>
      </c>
      <c r="M415" s="21" t="s">
        <v>314</v>
      </c>
      <c r="N415" s="21" t="e">
        <v>#N/A</v>
      </c>
      <c r="O415" s="21">
        <v>14696.82152</v>
      </c>
      <c r="P415" s="21">
        <v>24597.261600000002</v>
      </c>
      <c r="Q415" s="21">
        <v>8608.0086370000008</v>
      </c>
    </row>
    <row r="416" spans="1:17" x14ac:dyDescent="0.35">
      <c r="A416" s="21" t="s">
        <v>1176</v>
      </c>
      <c r="B416" s="21">
        <v>2020</v>
      </c>
      <c r="C416" s="21" t="s">
        <v>987</v>
      </c>
      <c r="D416" s="21" t="s">
        <v>282</v>
      </c>
      <c r="E416" s="21" t="s">
        <v>281</v>
      </c>
      <c r="F416" s="21">
        <v>365</v>
      </c>
      <c r="G416" s="21">
        <v>1.8451875E-2</v>
      </c>
      <c r="H416" s="21">
        <v>14.69682152</v>
      </c>
      <c r="I416" s="21">
        <v>24.5972616</v>
      </c>
      <c r="J416" s="21">
        <v>0.75015972509720397</v>
      </c>
      <c r="K416" s="21">
        <v>1.2555010602047501</v>
      </c>
      <c r="L416" s="21">
        <v>8.6080086369999993</v>
      </c>
      <c r="M416" s="21" t="s">
        <v>314</v>
      </c>
      <c r="N416" s="21" t="e">
        <v>#N/A</v>
      </c>
      <c r="O416" s="21">
        <v>14696.82152</v>
      </c>
      <c r="P416" s="21">
        <v>24597.261600000002</v>
      </c>
      <c r="Q416" s="21">
        <v>8608.0086370000008</v>
      </c>
    </row>
    <row r="417" spans="1:17" x14ac:dyDescent="0.35">
      <c r="A417" s="21" t="s">
        <v>1176</v>
      </c>
      <c r="B417" s="21">
        <v>2021</v>
      </c>
      <c r="C417" s="21" t="s">
        <v>987</v>
      </c>
      <c r="D417" s="21" t="s">
        <v>282</v>
      </c>
      <c r="E417" s="21" t="s">
        <v>281</v>
      </c>
      <c r="F417" s="21">
        <v>365</v>
      </c>
      <c r="G417" s="21">
        <v>2.0344375000000001E-2</v>
      </c>
      <c r="H417" s="21">
        <v>14.69682152</v>
      </c>
      <c r="I417" s="21">
        <v>24.5972616</v>
      </c>
      <c r="J417" s="21">
        <v>0.82709918408153205</v>
      </c>
      <c r="K417" s="21">
        <v>1.38427039971293</v>
      </c>
      <c r="L417" s="21">
        <v>8.6080086369999993</v>
      </c>
      <c r="M417" s="21" t="s">
        <v>314</v>
      </c>
      <c r="N417" s="21" t="e">
        <v>#N/A</v>
      </c>
      <c r="O417" s="21">
        <v>14696.82152</v>
      </c>
      <c r="P417" s="21">
        <v>24597.261600000002</v>
      </c>
      <c r="Q417" s="21">
        <v>8608.0086370000008</v>
      </c>
    </row>
    <row r="418" spans="1:17" x14ac:dyDescent="0.35">
      <c r="A418" s="21" t="s">
        <v>1176</v>
      </c>
      <c r="B418" s="21">
        <v>2019</v>
      </c>
      <c r="C418" s="21" t="s">
        <v>988</v>
      </c>
      <c r="D418" s="21" t="s">
        <v>213</v>
      </c>
      <c r="E418" s="21" t="s">
        <v>212</v>
      </c>
      <c r="F418" s="21">
        <v>365</v>
      </c>
      <c r="G418" s="21">
        <v>1.608625E-2</v>
      </c>
      <c r="H418" s="21">
        <v>6300.4792180000004</v>
      </c>
      <c r="I418" s="21">
        <v>14278.1849</v>
      </c>
      <c r="J418" s="21">
        <v>1.1266309999999999E-3</v>
      </c>
      <c r="K418" s="21">
        <v>2.553179E-3</v>
      </c>
      <c r="L418" s="21">
        <v>4567.7733170000001</v>
      </c>
      <c r="M418" s="21" t="s">
        <v>314</v>
      </c>
      <c r="N418" s="21" t="e">
        <v>#N/A</v>
      </c>
      <c r="O418" s="21">
        <v>6300479.2180000003</v>
      </c>
      <c r="P418" s="21">
        <v>14278184.9</v>
      </c>
      <c r="Q418" s="21">
        <v>4567773.3169999998</v>
      </c>
    </row>
    <row r="419" spans="1:17" x14ac:dyDescent="0.35">
      <c r="A419" s="21" t="s">
        <v>1176</v>
      </c>
      <c r="B419" s="21">
        <v>2020</v>
      </c>
      <c r="C419" s="21" t="s">
        <v>988</v>
      </c>
      <c r="D419" s="21" t="s">
        <v>213</v>
      </c>
      <c r="E419" s="21" t="s">
        <v>212</v>
      </c>
      <c r="F419" s="21">
        <v>365</v>
      </c>
      <c r="G419" s="21">
        <v>9.7463749999999998E-3</v>
      </c>
      <c r="H419" s="21">
        <v>6300.4792180000004</v>
      </c>
      <c r="I419" s="21">
        <v>14278.1849</v>
      </c>
      <c r="J419" s="21">
        <v>6.8260602228228603E-4</v>
      </c>
      <c r="K419" s="21">
        <v>1.5469259999999999E-3</v>
      </c>
      <c r="L419" s="21">
        <v>4567.7733170000001</v>
      </c>
      <c r="M419" s="21" t="s">
        <v>314</v>
      </c>
      <c r="N419" s="21" t="e">
        <v>#N/A</v>
      </c>
      <c r="O419" s="21">
        <v>6300479.2180000003</v>
      </c>
      <c r="P419" s="21">
        <v>14278184.9</v>
      </c>
      <c r="Q419" s="21">
        <v>4567773.3169999998</v>
      </c>
    </row>
    <row r="420" spans="1:17" x14ac:dyDescent="0.35">
      <c r="A420" s="21" t="s">
        <v>1176</v>
      </c>
      <c r="B420" s="21">
        <v>2023</v>
      </c>
      <c r="C420" s="21" t="s">
        <v>988</v>
      </c>
      <c r="D420" s="21" t="s">
        <v>213</v>
      </c>
      <c r="E420" s="21" t="s">
        <v>212</v>
      </c>
      <c r="F420" s="21">
        <v>365</v>
      </c>
      <c r="G420" s="21">
        <v>7.409138E-3</v>
      </c>
      <c r="H420" s="21">
        <v>6300.4792180000004</v>
      </c>
      <c r="I420" s="21">
        <v>14278.1849</v>
      </c>
      <c r="J420" s="21">
        <v>5.1891312188917396E-4</v>
      </c>
      <c r="K420" s="21">
        <v>1.175964E-3</v>
      </c>
      <c r="L420" s="21">
        <v>4567.7733170000001</v>
      </c>
      <c r="M420" s="21" t="s">
        <v>314</v>
      </c>
      <c r="N420" s="21" t="e">
        <v>#N/A</v>
      </c>
      <c r="O420" s="21">
        <v>6300479.2180000003</v>
      </c>
      <c r="P420" s="21">
        <v>14278184.9</v>
      </c>
      <c r="Q420" s="21">
        <v>4567773.3169999998</v>
      </c>
    </row>
    <row r="421" spans="1:17" x14ac:dyDescent="0.35">
      <c r="A421" s="21" t="s">
        <v>1176</v>
      </c>
      <c r="B421" s="21">
        <v>2020</v>
      </c>
      <c r="C421" s="21" t="s">
        <v>989</v>
      </c>
      <c r="D421" s="21" t="s">
        <v>778</v>
      </c>
      <c r="E421" s="21" t="s">
        <v>779</v>
      </c>
      <c r="F421" s="21">
        <v>365</v>
      </c>
      <c r="G421" s="21">
        <v>2.0628246575342499E-6</v>
      </c>
      <c r="H421" s="21">
        <v>4.4260613690000001</v>
      </c>
      <c r="I421" s="21">
        <v>6.2056406529999997</v>
      </c>
      <c r="J421" s="21">
        <v>3.3241123243850899E-4</v>
      </c>
      <c r="K421" s="21">
        <v>4.6606327512361401E-4</v>
      </c>
      <c r="L421" s="21">
        <v>4.4260613690000001</v>
      </c>
      <c r="M421" s="21" t="s">
        <v>314</v>
      </c>
      <c r="N421" s="21" t="e">
        <v>#N/A</v>
      </c>
      <c r="O421" s="21">
        <v>4426.061369</v>
      </c>
      <c r="P421" s="21">
        <v>6205.6406530000004</v>
      </c>
      <c r="Q421" s="21">
        <v>4426.061369</v>
      </c>
    </row>
    <row r="422" spans="1:17" x14ac:dyDescent="0.35">
      <c r="A422" s="21" t="s">
        <v>1176</v>
      </c>
      <c r="B422" s="21">
        <v>2019</v>
      </c>
      <c r="C422" s="21" t="s">
        <v>990</v>
      </c>
      <c r="D422" s="21" t="s">
        <v>215</v>
      </c>
      <c r="E422" s="21" t="s">
        <v>214</v>
      </c>
      <c r="F422" s="21">
        <v>365</v>
      </c>
      <c r="G422" s="21">
        <v>2.6684249999999999E-3</v>
      </c>
      <c r="H422" s="21">
        <v>3465.9511000000002</v>
      </c>
      <c r="I422" s="21">
        <v>8097.3612210000001</v>
      </c>
      <c r="J422" s="21">
        <v>3.2954254196782099E-4</v>
      </c>
      <c r="K422" s="21">
        <v>7.6989689785294396E-4</v>
      </c>
      <c r="L422" s="21">
        <v>2460.464993</v>
      </c>
      <c r="M422" s="21" t="s">
        <v>314</v>
      </c>
      <c r="N422" s="21" t="e">
        <v>#N/A</v>
      </c>
      <c r="O422" s="21">
        <v>3465951.1</v>
      </c>
      <c r="P422" s="21">
        <v>8097361.2209999999</v>
      </c>
      <c r="Q422" s="21">
        <v>2460464.9929999998</v>
      </c>
    </row>
    <row r="423" spans="1:17" x14ac:dyDescent="0.35">
      <c r="A423" s="21" t="s">
        <v>1176</v>
      </c>
      <c r="B423" s="21">
        <v>2020</v>
      </c>
      <c r="C423" s="21" t="s">
        <v>990</v>
      </c>
      <c r="D423" s="21" t="s">
        <v>215</v>
      </c>
      <c r="E423" s="21" t="s">
        <v>214</v>
      </c>
      <c r="F423" s="21">
        <v>365</v>
      </c>
      <c r="G423" s="21">
        <v>7.8349500000000005E-4</v>
      </c>
      <c r="H423" s="21">
        <v>3465.9511000000002</v>
      </c>
      <c r="I423" s="21">
        <v>8097.3612210000001</v>
      </c>
      <c r="J423" s="21">
        <v>9.6759299556509196E-5</v>
      </c>
      <c r="K423" s="21">
        <v>2.2605483383767301E-4</v>
      </c>
      <c r="L423" s="21">
        <v>2460.464993</v>
      </c>
      <c r="M423" s="21" t="s">
        <v>314</v>
      </c>
      <c r="N423" s="21" t="e">
        <v>#N/A</v>
      </c>
      <c r="O423" s="21">
        <v>3465951.1</v>
      </c>
      <c r="P423" s="21">
        <v>8097361.2209999999</v>
      </c>
      <c r="Q423" s="21">
        <v>2460464.9929999998</v>
      </c>
    </row>
    <row r="424" spans="1:17" x14ac:dyDescent="0.35">
      <c r="A424" s="21" t="s">
        <v>1176</v>
      </c>
      <c r="B424" s="21">
        <v>2021</v>
      </c>
      <c r="C424" s="21" t="s">
        <v>990</v>
      </c>
      <c r="D424" s="21" t="s">
        <v>215</v>
      </c>
      <c r="E424" s="21" t="s">
        <v>214</v>
      </c>
      <c r="F424" s="21">
        <v>365</v>
      </c>
      <c r="G424" s="21">
        <v>1.90007E-3</v>
      </c>
      <c r="H424" s="21">
        <v>3465.9511000000002</v>
      </c>
      <c r="I424" s="21">
        <v>8097.3612210000001</v>
      </c>
      <c r="J424" s="21">
        <v>2.3465298733027799E-4</v>
      </c>
      <c r="K424" s="21">
        <v>5.48210273364792E-4</v>
      </c>
      <c r="L424" s="21">
        <v>2460.464993</v>
      </c>
      <c r="M424" s="21" t="s">
        <v>314</v>
      </c>
      <c r="N424" s="21" t="e">
        <v>#N/A</v>
      </c>
      <c r="O424" s="21">
        <v>3465951.1</v>
      </c>
      <c r="P424" s="21">
        <v>8097361.2209999999</v>
      </c>
      <c r="Q424" s="21">
        <v>2460464.9929999998</v>
      </c>
    </row>
    <row r="425" spans="1:17" x14ac:dyDescent="0.35">
      <c r="A425" s="21" t="s">
        <v>1176</v>
      </c>
      <c r="B425" s="21">
        <v>2021</v>
      </c>
      <c r="C425" s="21" t="s">
        <v>991</v>
      </c>
      <c r="D425" s="21" t="s">
        <v>525</v>
      </c>
      <c r="E425" s="21" t="s">
        <v>574</v>
      </c>
      <c r="F425" s="21">
        <v>365</v>
      </c>
      <c r="G425" s="21">
        <v>8.0062210000000009E-3</v>
      </c>
      <c r="H425" s="21">
        <v>3.3100886310000002</v>
      </c>
      <c r="I425" s="21">
        <v>3.3100886310000002</v>
      </c>
      <c r="J425" s="21">
        <v>2.4187331947351298</v>
      </c>
      <c r="K425" s="21">
        <v>2.4187331947351298</v>
      </c>
      <c r="L425" s="21">
        <v>3.3100886310000002</v>
      </c>
      <c r="M425" s="21" t="s">
        <v>314</v>
      </c>
      <c r="N425" s="21" t="e">
        <v>#N/A</v>
      </c>
      <c r="O425" s="21">
        <v>3310.0886310000001</v>
      </c>
      <c r="P425" s="21">
        <v>3310.0886310000001</v>
      </c>
      <c r="Q425" s="21">
        <v>3310.0886310000001</v>
      </c>
    </row>
    <row r="426" spans="1:17" x14ac:dyDescent="0.35">
      <c r="A426" s="21" t="s">
        <v>1176</v>
      </c>
      <c r="B426" s="21">
        <v>2022</v>
      </c>
      <c r="C426" s="21" t="s">
        <v>991</v>
      </c>
      <c r="D426" s="21" t="s">
        <v>525</v>
      </c>
      <c r="E426" s="21" t="s">
        <v>574</v>
      </c>
      <c r="F426" s="21">
        <v>365</v>
      </c>
      <c r="G426" s="21">
        <v>7.5226879999999996E-3</v>
      </c>
      <c r="H426" s="21">
        <v>3.3100886310000002</v>
      </c>
      <c r="I426" s="21">
        <v>3.3100886310000002</v>
      </c>
      <c r="J426" s="21">
        <v>2.2726544029418401</v>
      </c>
      <c r="K426" s="21">
        <v>2.2726544029418401</v>
      </c>
      <c r="L426" s="21">
        <v>3.3100886310000002</v>
      </c>
      <c r="M426" s="21" t="s">
        <v>314</v>
      </c>
      <c r="N426" s="21" t="e">
        <v>#N/A</v>
      </c>
      <c r="O426" s="21">
        <v>3310.0886310000001</v>
      </c>
      <c r="P426" s="21">
        <v>3310.0886310000001</v>
      </c>
      <c r="Q426" s="21">
        <v>3310.0886310000001</v>
      </c>
    </row>
    <row r="427" spans="1:17" x14ac:dyDescent="0.35">
      <c r="A427" s="21" t="s">
        <v>1176</v>
      </c>
      <c r="B427" s="21">
        <v>2023</v>
      </c>
      <c r="C427" s="21" t="s">
        <v>991</v>
      </c>
      <c r="D427" s="21" t="s">
        <v>525</v>
      </c>
      <c r="E427" s="21" t="s">
        <v>574</v>
      </c>
      <c r="F427" s="21">
        <v>365</v>
      </c>
      <c r="G427" s="21">
        <v>8.0336629999999999E-3</v>
      </c>
      <c r="H427" s="21">
        <v>3.3100886310000002</v>
      </c>
      <c r="I427" s="21">
        <v>3.3100886310000002</v>
      </c>
      <c r="J427" s="21">
        <v>2.4270233812267601</v>
      </c>
      <c r="K427" s="21">
        <v>2.4270233812267601</v>
      </c>
      <c r="L427" s="21">
        <v>3.3100886310000002</v>
      </c>
      <c r="M427" s="21" t="s">
        <v>314</v>
      </c>
      <c r="N427" s="21" t="e">
        <v>#N/A</v>
      </c>
      <c r="O427" s="21">
        <v>3310.0886310000001</v>
      </c>
      <c r="P427" s="21">
        <v>3310.0886310000001</v>
      </c>
      <c r="Q427" s="21">
        <v>3310.0886310000001</v>
      </c>
    </row>
    <row r="428" spans="1:17" x14ac:dyDescent="0.35">
      <c r="A428" s="21" t="s">
        <v>1176</v>
      </c>
      <c r="B428" s="21">
        <v>2020</v>
      </c>
      <c r="C428" s="21" t="s">
        <v>992</v>
      </c>
      <c r="D428" s="21" t="s">
        <v>312</v>
      </c>
      <c r="E428" s="21" t="s">
        <v>311</v>
      </c>
      <c r="F428" s="21">
        <v>365</v>
      </c>
      <c r="G428" s="21">
        <v>5.8383630000000001E-3</v>
      </c>
      <c r="H428" s="21">
        <v>102400.3936</v>
      </c>
      <c r="I428" s="21">
        <v>234591.12890000001</v>
      </c>
      <c r="J428" s="21">
        <v>2.48873967602526E-5</v>
      </c>
      <c r="K428" s="21">
        <v>5.7015039650881403E-5</v>
      </c>
      <c r="L428" s="21">
        <v>81894.974700000006</v>
      </c>
      <c r="M428" s="21" t="s">
        <v>314</v>
      </c>
      <c r="N428" s="21" t="e">
        <v>#N/A</v>
      </c>
      <c r="O428" s="21">
        <v>102400393.59999999</v>
      </c>
      <c r="P428" s="21">
        <v>234591128.90000001</v>
      </c>
      <c r="Q428" s="21">
        <v>81894974.700000003</v>
      </c>
    </row>
    <row r="429" spans="1:17" x14ac:dyDescent="0.35">
      <c r="A429" s="21" t="s">
        <v>1176</v>
      </c>
      <c r="B429" s="21">
        <v>2021</v>
      </c>
      <c r="C429" s="21" t="s">
        <v>992</v>
      </c>
      <c r="D429" s="21" t="s">
        <v>312</v>
      </c>
      <c r="E429" s="21" t="s">
        <v>311</v>
      </c>
      <c r="F429" s="21">
        <v>365</v>
      </c>
      <c r="G429" s="21">
        <v>5.4314749999999998E-3</v>
      </c>
      <c r="H429" s="21">
        <v>102400.3936</v>
      </c>
      <c r="I429" s="21">
        <v>234591.12890000001</v>
      </c>
      <c r="J429" s="21">
        <v>2.3152942847703701E-5</v>
      </c>
      <c r="K429" s="21">
        <v>5.30415441684396E-5</v>
      </c>
      <c r="L429" s="21">
        <v>81894.974700000006</v>
      </c>
      <c r="M429" s="21" t="s">
        <v>314</v>
      </c>
      <c r="N429" s="21" t="e">
        <v>#N/A</v>
      </c>
      <c r="O429" s="21">
        <v>102400393.59999999</v>
      </c>
      <c r="P429" s="21">
        <v>234591128.90000001</v>
      </c>
      <c r="Q429" s="21">
        <v>81894974.700000003</v>
      </c>
    </row>
    <row r="430" spans="1:17" x14ac:dyDescent="0.35">
      <c r="A430" s="21" t="s">
        <v>1176</v>
      </c>
      <c r="B430" s="21">
        <v>2022</v>
      </c>
      <c r="C430" s="21" t="s">
        <v>992</v>
      </c>
      <c r="D430" s="21" t="s">
        <v>312</v>
      </c>
      <c r="E430" s="21" t="s">
        <v>311</v>
      </c>
      <c r="F430" s="21">
        <v>365</v>
      </c>
      <c r="G430" s="21">
        <v>7.551075E-3</v>
      </c>
      <c r="H430" s="21">
        <v>102400.3936</v>
      </c>
      <c r="I430" s="21">
        <v>234591.12890000001</v>
      </c>
      <c r="J430" s="21">
        <v>3.2188237617539303E-5</v>
      </c>
      <c r="K430" s="21">
        <v>7.3740683356123406E-5</v>
      </c>
      <c r="L430" s="21">
        <v>81894.974700000006</v>
      </c>
      <c r="M430" s="21" t="s">
        <v>314</v>
      </c>
      <c r="N430" s="21" t="e">
        <v>#N/A</v>
      </c>
      <c r="O430" s="21">
        <v>102400393.59999999</v>
      </c>
      <c r="P430" s="21">
        <v>234591128.90000001</v>
      </c>
      <c r="Q430" s="21">
        <v>81894974.700000003</v>
      </c>
    </row>
    <row r="431" spans="1:17" x14ac:dyDescent="0.35">
      <c r="A431" s="21" t="s">
        <v>1176</v>
      </c>
      <c r="B431" s="21">
        <v>2023</v>
      </c>
      <c r="C431" s="21" t="s">
        <v>993</v>
      </c>
      <c r="D431" s="21" t="s">
        <v>217</v>
      </c>
      <c r="E431" s="21" t="s">
        <v>216</v>
      </c>
      <c r="F431" s="21">
        <v>365</v>
      </c>
      <c r="G431" s="21">
        <v>3.8887750000000001E-3</v>
      </c>
      <c r="H431" s="21">
        <v>3322.4229829999999</v>
      </c>
      <c r="I431" s="21">
        <v>6773.2191700000003</v>
      </c>
      <c r="J431" s="21">
        <v>5.7413987953916501E-4</v>
      </c>
      <c r="K431" s="21">
        <v>1.170464E-3</v>
      </c>
      <c r="L431" s="21">
        <v>2355.0663399999999</v>
      </c>
      <c r="M431" s="21" t="s">
        <v>314</v>
      </c>
      <c r="N431" s="21" t="e">
        <v>#N/A</v>
      </c>
      <c r="O431" s="21">
        <v>3322422.983</v>
      </c>
      <c r="P431" s="21">
        <v>6773219.1699999999</v>
      </c>
      <c r="Q431" s="21">
        <v>2355066.34</v>
      </c>
    </row>
    <row r="432" spans="1:17" x14ac:dyDescent="0.35">
      <c r="A432" s="21" t="s">
        <v>1176</v>
      </c>
      <c r="B432" s="21">
        <v>2020</v>
      </c>
      <c r="C432" s="21" t="s">
        <v>994</v>
      </c>
      <c r="D432" s="21" t="s">
        <v>519</v>
      </c>
      <c r="E432" s="21" t="s">
        <v>342</v>
      </c>
      <c r="F432" s="21">
        <v>365</v>
      </c>
      <c r="G432" s="21">
        <v>2.36562501369863E-4</v>
      </c>
      <c r="H432" s="21">
        <v>99.095354520000001</v>
      </c>
      <c r="I432" s="21">
        <v>218.27098749999999</v>
      </c>
      <c r="J432" s="21">
        <v>1.083802E-3</v>
      </c>
      <c r="K432" s="21">
        <v>2.3872210000000001E-3</v>
      </c>
      <c r="L432" s="21">
        <v>62.073664049999998</v>
      </c>
      <c r="M432" s="21" t="s">
        <v>314</v>
      </c>
      <c r="N432" s="21" t="e">
        <v>#N/A</v>
      </c>
      <c r="O432" s="21">
        <v>99095.354519999993</v>
      </c>
      <c r="P432" s="21">
        <v>218270.98749999999</v>
      </c>
      <c r="Q432" s="21">
        <v>62073.664049999999</v>
      </c>
    </row>
    <row r="433" spans="1:17" x14ac:dyDescent="0.35">
      <c r="A433" s="21" t="s">
        <v>1176</v>
      </c>
      <c r="B433" s="21">
        <v>2022</v>
      </c>
      <c r="C433" s="21" t="s">
        <v>995</v>
      </c>
      <c r="D433" s="21" t="s">
        <v>529</v>
      </c>
      <c r="E433" s="21" t="s">
        <v>577</v>
      </c>
      <c r="F433" s="21">
        <v>365</v>
      </c>
      <c r="G433" s="21">
        <v>9.4378975000000004E-2</v>
      </c>
      <c r="H433" s="21">
        <v>20.19804401</v>
      </c>
      <c r="I433" s="21">
        <v>35.887129870000003</v>
      </c>
      <c r="J433" s="21">
        <v>2.6298836199936702</v>
      </c>
      <c r="K433" s="21">
        <v>4.6726789468807901</v>
      </c>
      <c r="L433" s="21">
        <v>18.536496329999999</v>
      </c>
      <c r="M433" s="21" t="s">
        <v>314</v>
      </c>
      <c r="N433" s="21" t="e">
        <v>#N/A</v>
      </c>
      <c r="O433" s="21">
        <v>20198.044010000001</v>
      </c>
      <c r="P433" s="21">
        <v>35887.129869999997</v>
      </c>
      <c r="Q433" s="21">
        <v>18536.496330000002</v>
      </c>
    </row>
    <row r="434" spans="1:17" x14ac:dyDescent="0.35">
      <c r="A434" s="21" t="s">
        <v>1176</v>
      </c>
      <c r="B434" s="21">
        <v>2023</v>
      </c>
      <c r="C434" s="21" t="s">
        <v>995</v>
      </c>
      <c r="D434" s="21" t="s">
        <v>529</v>
      </c>
      <c r="E434" s="21" t="s">
        <v>577</v>
      </c>
      <c r="F434" s="21">
        <v>365</v>
      </c>
      <c r="G434" s="21">
        <v>7.6343449999999993E-2</v>
      </c>
      <c r="H434" s="21">
        <v>20.19804401</v>
      </c>
      <c r="I434" s="21">
        <v>35.887129870000003</v>
      </c>
      <c r="J434" s="21">
        <v>2.1273211392650202</v>
      </c>
      <c r="K434" s="21">
        <v>3.7797447100423498</v>
      </c>
      <c r="L434" s="21">
        <v>18.536496329999999</v>
      </c>
      <c r="M434" s="21" t="s">
        <v>314</v>
      </c>
      <c r="N434" s="21" t="e">
        <v>#N/A</v>
      </c>
      <c r="O434" s="21">
        <v>20198.044010000001</v>
      </c>
      <c r="P434" s="21">
        <v>35887.129869999997</v>
      </c>
      <c r="Q434" s="21">
        <v>18536.496330000002</v>
      </c>
    </row>
    <row r="435" spans="1:17" x14ac:dyDescent="0.35">
      <c r="A435" s="21" t="s">
        <v>1176</v>
      </c>
      <c r="B435" s="21">
        <v>2020</v>
      </c>
      <c r="C435" s="21" t="s">
        <v>996</v>
      </c>
      <c r="D435" s="21" t="s">
        <v>219</v>
      </c>
      <c r="E435" s="21" t="s">
        <v>218</v>
      </c>
      <c r="F435" s="21">
        <v>365</v>
      </c>
      <c r="G435" s="21">
        <v>1.5821301369863001E-5</v>
      </c>
      <c r="H435" s="21">
        <v>99460.616139999998</v>
      </c>
      <c r="I435" s="21">
        <v>222013.9075</v>
      </c>
      <c r="J435" s="21">
        <v>7.1262658938891101E-8</v>
      </c>
      <c r="K435" s="21">
        <v>1.59071017090756E-7</v>
      </c>
      <c r="L435" s="21">
        <v>79462.362930000003</v>
      </c>
      <c r="M435" s="21" t="s">
        <v>314</v>
      </c>
      <c r="N435" s="21" t="e">
        <v>#N/A</v>
      </c>
      <c r="O435" s="21">
        <v>99460616.140000001</v>
      </c>
      <c r="P435" s="21">
        <v>222013907.5</v>
      </c>
      <c r="Q435" s="21">
        <v>79462362.930000007</v>
      </c>
    </row>
    <row r="436" spans="1:17" x14ac:dyDescent="0.35">
      <c r="A436" s="21" t="s">
        <v>1176</v>
      </c>
      <c r="B436" s="21">
        <v>2019</v>
      </c>
      <c r="C436" s="21" t="s">
        <v>997</v>
      </c>
      <c r="D436" s="21" t="s">
        <v>248</v>
      </c>
      <c r="E436" s="21" t="s">
        <v>247</v>
      </c>
      <c r="F436" s="21">
        <v>365</v>
      </c>
      <c r="G436" s="21">
        <v>1.9133174999999999E-2</v>
      </c>
      <c r="H436" s="21">
        <v>2716.7359409999999</v>
      </c>
      <c r="I436" s="21">
        <v>6889.2472180000004</v>
      </c>
      <c r="J436" s="21">
        <v>2.777252E-3</v>
      </c>
      <c r="K436" s="21">
        <v>7.0427069999999996E-3</v>
      </c>
      <c r="L436" s="21">
        <v>1912.1365699999999</v>
      </c>
      <c r="M436" s="21" t="s">
        <v>314</v>
      </c>
      <c r="N436" s="21" t="e">
        <v>#N/A</v>
      </c>
      <c r="O436" s="21">
        <v>2716735.9410000001</v>
      </c>
      <c r="P436" s="21">
        <v>6889247.2180000003</v>
      </c>
      <c r="Q436" s="21">
        <v>1912136.57</v>
      </c>
    </row>
    <row r="437" spans="1:17" x14ac:dyDescent="0.35">
      <c r="A437" s="21" t="s">
        <v>1176</v>
      </c>
      <c r="B437" s="21">
        <v>2020</v>
      </c>
      <c r="C437" s="21" t="s">
        <v>997</v>
      </c>
      <c r="D437" s="21" t="s">
        <v>248</v>
      </c>
      <c r="E437" s="21" t="s">
        <v>247</v>
      </c>
      <c r="F437" s="21">
        <v>365</v>
      </c>
      <c r="G437" s="21">
        <v>2.5738E-2</v>
      </c>
      <c r="H437" s="21">
        <v>2716.7359409999999</v>
      </c>
      <c r="I437" s="21">
        <v>6889.2472180000004</v>
      </c>
      <c r="J437" s="21">
        <v>3.7359670000000002E-3</v>
      </c>
      <c r="K437" s="21">
        <v>9.4738689999999993E-3</v>
      </c>
      <c r="L437" s="21">
        <v>1912.1365699999999</v>
      </c>
      <c r="M437" s="21" t="s">
        <v>314</v>
      </c>
      <c r="N437" s="21" t="e">
        <v>#N/A</v>
      </c>
      <c r="O437" s="21">
        <v>2716735.9410000001</v>
      </c>
      <c r="P437" s="21">
        <v>6889247.2180000003</v>
      </c>
      <c r="Q437" s="21">
        <v>1912136.57</v>
      </c>
    </row>
    <row r="438" spans="1:17" x14ac:dyDescent="0.35">
      <c r="A438" s="21" t="s">
        <v>1176</v>
      </c>
      <c r="B438" s="21">
        <v>2020</v>
      </c>
      <c r="C438" s="21" t="s">
        <v>998</v>
      </c>
      <c r="D438" s="21" t="s">
        <v>250</v>
      </c>
      <c r="E438" s="21" t="s">
        <v>249</v>
      </c>
      <c r="F438" s="21">
        <v>365</v>
      </c>
      <c r="G438" s="21">
        <v>1.1355000000000001E-2</v>
      </c>
      <c r="H438" s="21">
        <v>9.5110024450000008</v>
      </c>
      <c r="I438" s="21">
        <v>15.133342239999999</v>
      </c>
      <c r="J438" s="21">
        <v>0.75032995487188603</v>
      </c>
      <c r="K438" s="21">
        <v>1.1938804627234001</v>
      </c>
      <c r="L438" s="21">
        <v>5.4859629290000003</v>
      </c>
      <c r="M438" s="21" t="s">
        <v>314</v>
      </c>
      <c r="N438" s="21" t="e">
        <v>#N/A</v>
      </c>
      <c r="O438" s="21">
        <v>9511.0024450000001</v>
      </c>
      <c r="P438" s="21">
        <v>15133.34224</v>
      </c>
      <c r="Q438" s="21">
        <v>5485.9629290000003</v>
      </c>
    </row>
    <row r="439" spans="1:17" x14ac:dyDescent="0.35">
      <c r="A439" s="21" t="s">
        <v>1176</v>
      </c>
      <c r="B439" s="21">
        <v>2021</v>
      </c>
      <c r="C439" s="21" t="s">
        <v>998</v>
      </c>
      <c r="D439" s="21" t="s">
        <v>250</v>
      </c>
      <c r="E439" s="21" t="s">
        <v>249</v>
      </c>
      <c r="F439" s="21">
        <v>365</v>
      </c>
      <c r="G439" s="21">
        <v>1.2452649999999999E-2</v>
      </c>
      <c r="H439" s="21">
        <v>9.5110024450000008</v>
      </c>
      <c r="I439" s="21">
        <v>15.133342239999999</v>
      </c>
      <c r="J439" s="21">
        <v>0.822861850509501</v>
      </c>
      <c r="K439" s="21">
        <v>1.30928890745333</v>
      </c>
      <c r="L439" s="21">
        <v>5.4859629290000003</v>
      </c>
      <c r="M439" s="21" t="s">
        <v>314</v>
      </c>
      <c r="N439" s="21" t="e">
        <v>#N/A</v>
      </c>
      <c r="O439" s="21">
        <v>9511.0024450000001</v>
      </c>
      <c r="P439" s="21">
        <v>15133.34224</v>
      </c>
      <c r="Q439" s="21">
        <v>5485.9629290000003</v>
      </c>
    </row>
    <row r="440" spans="1:17" x14ac:dyDescent="0.35">
      <c r="A440" s="21" t="s">
        <v>1176</v>
      </c>
      <c r="B440" s="21">
        <v>2021</v>
      </c>
      <c r="C440" s="21" t="s">
        <v>999</v>
      </c>
      <c r="D440" s="21" t="s">
        <v>528</v>
      </c>
      <c r="E440" s="21" t="s">
        <v>576</v>
      </c>
      <c r="F440" s="21">
        <v>365</v>
      </c>
      <c r="G440" s="21">
        <v>3.2456379999999999E-3</v>
      </c>
      <c r="H440" s="21">
        <v>5.9022004890000002</v>
      </c>
      <c r="I440" s="21">
        <v>9.5421614170000009</v>
      </c>
      <c r="J440" s="21">
        <v>0.34013651200529299</v>
      </c>
      <c r="K440" s="21">
        <v>0.54990295694271896</v>
      </c>
      <c r="L440" s="21">
        <v>3.347700975</v>
      </c>
      <c r="M440" s="21" t="s">
        <v>314</v>
      </c>
      <c r="N440" s="21" t="e">
        <v>#N/A</v>
      </c>
      <c r="O440" s="21">
        <v>5902.2004889999998</v>
      </c>
      <c r="P440" s="21">
        <v>9542.1614169999993</v>
      </c>
      <c r="Q440" s="21">
        <v>3347.7009750000002</v>
      </c>
    </row>
    <row r="441" spans="1:17" x14ac:dyDescent="0.35">
      <c r="A441" s="21" t="s">
        <v>1176</v>
      </c>
      <c r="B441" s="21">
        <v>2022</v>
      </c>
      <c r="C441" s="21" t="s">
        <v>999</v>
      </c>
      <c r="D441" s="21" t="s">
        <v>528</v>
      </c>
      <c r="E441" s="21" t="s">
        <v>576</v>
      </c>
      <c r="F441" s="21">
        <v>365</v>
      </c>
      <c r="G441" s="21">
        <v>2.6684249999999999E-3</v>
      </c>
      <c r="H441" s="21">
        <v>5.9022004890000002</v>
      </c>
      <c r="I441" s="21">
        <v>9.5421614170000009</v>
      </c>
      <c r="J441" s="21">
        <v>0.27964576193880197</v>
      </c>
      <c r="K441" s="21">
        <v>0.45210680405946502</v>
      </c>
      <c r="L441" s="21">
        <v>3.347700975</v>
      </c>
      <c r="M441" s="21" t="s">
        <v>314</v>
      </c>
      <c r="N441" s="21" t="e">
        <v>#N/A</v>
      </c>
      <c r="O441" s="21">
        <v>5902.2004889999998</v>
      </c>
      <c r="P441" s="21">
        <v>9542.1614169999993</v>
      </c>
      <c r="Q441" s="21">
        <v>3347.7009750000002</v>
      </c>
    </row>
    <row r="442" spans="1:17" x14ac:dyDescent="0.35">
      <c r="A442" s="21" t="s">
        <v>1176</v>
      </c>
      <c r="B442" s="21">
        <v>2023</v>
      </c>
      <c r="C442" s="21" t="s">
        <v>999</v>
      </c>
      <c r="D442" s="21" t="s">
        <v>528</v>
      </c>
      <c r="E442" s="21" t="s">
        <v>576</v>
      </c>
      <c r="F442" s="21">
        <v>365</v>
      </c>
      <c r="G442" s="21">
        <v>2.034438E-3</v>
      </c>
      <c r="H442" s="21">
        <v>5.9022004890000002</v>
      </c>
      <c r="I442" s="21">
        <v>9.5421614170000009</v>
      </c>
      <c r="J442" s="21">
        <v>0.213205102330943</v>
      </c>
      <c r="K442" s="21">
        <v>0.34469135793700501</v>
      </c>
      <c r="L442" s="21">
        <v>3.347700975</v>
      </c>
      <c r="M442" s="21" t="s">
        <v>314</v>
      </c>
      <c r="N442" s="21" t="e">
        <v>#N/A</v>
      </c>
      <c r="O442" s="21">
        <v>5902.2004889999998</v>
      </c>
      <c r="P442" s="21">
        <v>9542.1614169999993</v>
      </c>
      <c r="Q442" s="21">
        <v>3347.7009750000002</v>
      </c>
    </row>
    <row r="443" spans="1:17" x14ac:dyDescent="0.35">
      <c r="A443" s="21" t="s">
        <v>614</v>
      </c>
      <c r="B443" s="21">
        <v>2019</v>
      </c>
      <c r="C443" s="21" t="s">
        <v>1000</v>
      </c>
      <c r="D443" s="21" t="s">
        <v>547</v>
      </c>
      <c r="E443" s="21" t="s">
        <v>87</v>
      </c>
      <c r="F443" s="21">
        <v>350</v>
      </c>
      <c r="G443" s="21">
        <v>0.72215220800000002</v>
      </c>
      <c r="H443" s="21">
        <v>875.95537449999995</v>
      </c>
      <c r="I443" s="21">
        <v>875.95537449999995</v>
      </c>
      <c r="J443" s="21">
        <v>0.82441666439024697</v>
      </c>
      <c r="K443" s="21">
        <v>0.82441666439024697</v>
      </c>
      <c r="L443" s="21">
        <v>875.95537449999995</v>
      </c>
      <c r="M443" s="21" t="s">
        <v>314</v>
      </c>
      <c r="N443" s="21" t="e">
        <v>#N/A</v>
      </c>
      <c r="O443" s="21">
        <v>875955.37450000003</v>
      </c>
      <c r="P443" s="21">
        <v>875955.37450000003</v>
      </c>
      <c r="Q443" s="21">
        <v>875955.37450000003</v>
      </c>
    </row>
    <row r="444" spans="1:17" x14ac:dyDescent="0.35">
      <c r="A444" s="21" t="s">
        <v>614</v>
      </c>
      <c r="B444" s="21">
        <v>2020</v>
      </c>
      <c r="C444" s="21" t="s">
        <v>1000</v>
      </c>
      <c r="D444" s="21" t="s">
        <v>547</v>
      </c>
      <c r="E444" s="21" t="s">
        <v>87</v>
      </c>
      <c r="F444" s="21">
        <v>350</v>
      </c>
      <c r="G444" s="21">
        <v>1.321982E-3</v>
      </c>
      <c r="H444" s="21">
        <v>875.95537449999995</v>
      </c>
      <c r="I444" s="21">
        <v>875.95537449999995</v>
      </c>
      <c r="J444" s="21">
        <v>1.5091880000000001E-3</v>
      </c>
      <c r="K444" s="21">
        <v>1.5091880000000001E-3</v>
      </c>
      <c r="L444" s="21">
        <v>875.95537449999995</v>
      </c>
      <c r="M444" s="21" t="s">
        <v>314</v>
      </c>
      <c r="N444" s="21" t="e">
        <v>#N/A</v>
      </c>
      <c r="O444" s="21">
        <v>875955.37450000003</v>
      </c>
      <c r="P444" s="21">
        <v>875955.37450000003</v>
      </c>
      <c r="Q444" s="21">
        <v>875955.37450000003</v>
      </c>
    </row>
    <row r="445" spans="1:17" x14ac:dyDescent="0.35">
      <c r="A445" s="21" t="s">
        <v>614</v>
      </c>
      <c r="B445" s="21">
        <v>2021</v>
      </c>
      <c r="C445" s="21" t="s">
        <v>1000</v>
      </c>
      <c r="D445" s="21" t="s">
        <v>547</v>
      </c>
      <c r="E445" s="21" t="s">
        <v>87</v>
      </c>
      <c r="F445" s="21">
        <v>350</v>
      </c>
      <c r="G445" s="21">
        <v>2.2589652139999998</v>
      </c>
      <c r="H445" s="21">
        <v>875.95537449999995</v>
      </c>
      <c r="I445" s="21">
        <v>875.95537449999995</v>
      </c>
      <c r="J445" s="21">
        <v>2.5788587863730301</v>
      </c>
      <c r="K445" s="21">
        <v>2.5788587863730301</v>
      </c>
      <c r="L445" s="21">
        <v>875.95537449999995</v>
      </c>
      <c r="M445" s="21" t="s">
        <v>314</v>
      </c>
      <c r="N445" s="21" t="e">
        <v>#N/A</v>
      </c>
      <c r="O445" s="21">
        <v>875955.37450000003</v>
      </c>
      <c r="P445" s="21">
        <v>875955.37450000003</v>
      </c>
      <c r="Q445" s="21">
        <v>875955.37450000003</v>
      </c>
    </row>
    <row r="446" spans="1:17" x14ac:dyDescent="0.35">
      <c r="A446" s="21" t="s">
        <v>614</v>
      </c>
      <c r="B446" s="21">
        <v>2022</v>
      </c>
      <c r="C446" s="21" t="s">
        <v>1000</v>
      </c>
      <c r="D446" s="21" t="s">
        <v>547</v>
      </c>
      <c r="E446" s="21" t="s">
        <v>87</v>
      </c>
      <c r="F446" s="21">
        <v>350</v>
      </c>
      <c r="G446" s="21">
        <v>0.13953997285714301</v>
      </c>
      <c r="H446" s="21">
        <v>875.95537449999995</v>
      </c>
      <c r="I446" s="21">
        <v>875.95537449999995</v>
      </c>
      <c r="J446" s="21">
        <v>0.159300321590918</v>
      </c>
      <c r="K446" s="21">
        <v>0.159300321590918</v>
      </c>
      <c r="L446" s="21">
        <v>875.95537449999995</v>
      </c>
      <c r="M446" s="21" t="s">
        <v>314</v>
      </c>
      <c r="N446" s="21" t="e">
        <v>#N/A</v>
      </c>
      <c r="O446" s="21">
        <v>875955.37450000003</v>
      </c>
      <c r="P446" s="21">
        <v>875955.37450000003</v>
      </c>
      <c r="Q446" s="21">
        <v>875955.37450000003</v>
      </c>
    </row>
    <row r="447" spans="1:17" x14ac:dyDescent="0.35">
      <c r="A447" s="21" t="s">
        <v>1177</v>
      </c>
      <c r="B447" s="21">
        <v>2019</v>
      </c>
      <c r="C447" s="21" t="s">
        <v>1001</v>
      </c>
      <c r="D447" s="21" t="s">
        <v>89</v>
      </c>
      <c r="E447" s="21" t="s">
        <v>88</v>
      </c>
      <c r="F447" s="21">
        <v>365</v>
      </c>
      <c r="G447" s="21">
        <v>9.0799999999999995E-4</v>
      </c>
      <c r="H447" s="21">
        <v>4460.437653</v>
      </c>
      <c r="I447" s="21">
        <v>8621.1816220000001</v>
      </c>
      <c r="J447" s="21">
        <v>1.05321989468696E-4</v>
      </c>
      <c r="K447" s="21">
        <v>2.0356746818090801E-4</v>
      </c>
      <c r="L447" s="21">
        <v>3194.6888800000002</v>
      </c>
      <c r="M447" s="21" t="s">
        <v>314</v>
      </c>
      <c r="N447" s="21" t="e">
        <v>#N/A</v>
      </c>
      <c r="O447" s="21">
        <v>4460437.6529999999</v>
      </c>
      <c r="P447" s="21">
        <v>8621181.6219999995</v>
      </c>
      <c r="Q447" s="21">
        <v>3194688.88</v>
      </c>
    </row>
    <row r="448" spans="1:17" x14ac:dyDescent="0.35">
      <c r="A448" s="21" t="s">
        <v>1177</v>
      </c>
      <c r="B448" s="21">
        <v>2020</v>
      </c>
      <c r="C448" s="21" t="s">
        <v>1001</v>
      </c>
      <c r="D448" s="21" t="s">
        <v>89</v>
      </c>
      <c r="E448" s="21" t="s">
        <v>88</v>
      </c>
      <c r="F448" s="21">
        <v>365</v>
      </c>
      <c r="G448" s="21">
        <v>1.1349999999999999E-3</v>
      </c>
      <c r="H448" s="21">
        <v>4460.437653</v>
      </c>
      <c r="I448" s="21">
        <v>8621.1816220000001</v>
      </c>
      <c r="J448" s="21">
        <v>1.3165248683586999E-4</v>
      </c>
      <c r="K448" s="21">
        <v>2.54459335226135E-4</v>
      </c>
      <c r="L448" s="21">
        <v>3194.6888800000002</v>
      </c>
      <c r="M448" s="21" t="s">
        <v>314</v>
      </c>
      <c r="N448" s="21" t="e">
        <v>#N/A</v>
      </c>
      <c r="O448" s="21">
        <v>4460437.6529999999</v>
      </c>
      <c r="P448" s="21">
        <v>8621181.6219999995</v>
      </c>
      <c r="Q448" s="21">
        <v>3194688.88</v>
      </c>
    </row>
    <row r="449" spans="1:17" x14ac:dyDescent="0.35">
      <c r="A449" s="21" t="s">
        <v>1177</v>
      </c>
      <c r="B449" s="21">
        <v>2021</v>
      </c>
      <c r="C449" s="21" t="s">
        <v>1001</v>
      </c>
      <c r="D449" s="21" t="s">
        <v>89</v>
      </c>
      <c r="E449" s="21" t="s">
        <v>88</v>
      </c>
      <c r="F449" s="21">
        <v>365</v>
      </c>
      <c r="G449" s="21">
        <v>2.2699999999999999E-3</v>
      </c>
      <c r="H449" s="21">
        <v>4460.437653</v>
      </c>
      <c r="I449" s="21">
        <v>8621.1816220000001</v>
      </c>
      <c r="J449" s="21">
        <v>2.6330497367173998E-4</v>
      </c>
      <c r="K449" s="21">
        <v>5.0891867045226903E-4</v>
      </c>
      <c r="L449" s="21">
        <v>3194.6888800000002</v>
      </c>
      <c r="M449" s="21" t="s">
        <v>314</v>
      </c>
      <c r="N449" s="21" t="e">
        <v>#N/A</v>
      </c>
      <c r="O449" s="21">
        <v>4460437.6529999999</v>
      </c>
      <c r="P449" s="21">
        <v>8621181.6219999995</v>
      </c>
      <c r="Q449" s="21">
        <v>3194688.88</v>
      </c>
    </row>
    <row r="450" spans="1:17" x14ac:dyDescent="0.35">
      <c r="A450" s="21" t="s">
        <v>1177</v>
      </c>
      <c r="B450" s="21">
        <v>2019</v>
      </c>
      <c r="C450" s="21" t="s">
        <v>1002</v>
      </c>
      <c r="D450" s="21" t="s">
        <v>508</v>
      </c>
      <c r="E450" s="21" t="s">
        <v>90</v>
      </c>
      <c r="F450" s="21">
        <v>365</v>
      </c>
      <c r="G450" s="21">
        <v>2.2699999999999999E-3</v>
      </c>
      <c r="H450" s="21">
        <v>111.7864218</v>
      </c>
      <c r="I450" s="21">
        <v>111.7864218</v>
      </c>
      <c r="J450" s="21">
        <v>2.0306580740738898E-2</v>
      </c>
      <c r="K450" s="21">
        <v>2.0306580740738898E-2</v>
      </c>
      <c r="L450" s="21">
        <v>111.7864218</v>
      </c>
      <c r="M450" s="21" t="s">
        <v>314</v>
      </c>
      <c r="N450" s="21" t="e">
        <v>#N/A</v>
      </c>
      <c r="O450" s="21">
        <v>111786.4218</v>
      </c>
      <c r="P450" s="21">
        <v>111786.4218</v>
      </c>
      <c r="Q450" s="21">
        <v>111786.4218</v>
      </c>
    </row>
    <row r="451" spans="1:17" x14ac:dyDescent="0.35">
      <c r="A451" s="21" t="s">
        <v>1177</v>
      </c>
      <c r="B451" s="21">
        <v>2020</v>
      </c>
      <c r="C451" s="21" t="s">
        <v>1002</v>
      </c>
      <c r="D451" s="21" t="s">
        <v>508</v>
      </c>
      <c r="E451" s="21" t="s">
        <v>90</v>
      </c>
      <c r="F451" s="21">
        <v>365</v>
      </c>
      <c r="G451" s="21">
        <v>2.2699999999999999E-3</v>
      </c>
      <c r="H451" s="21">
        <v>111.7864218</v>
      </c>
      <c r="I451" s="21">
        <v>111.7864218</v>
      </c>
      <c r="J451" s="21">
        <v>2.0306580740738898E-2</v>
      </c>
      <c r="K451" s="21">
        <v>2.0306580740738898E-2</v>
      </c>
      <c r="L451" s="21">
        <v>111.7864218</v>
      </c>
      <c r="M451" s="21" t="s">
        <v>314</v>
      </c>
      <c r="N451" s="21" t="e">
        <v>#N/A</v>
      </c>
      <c r="O451" s="21">
        <v>111786.4218</v>
      </c>
      <c r="P451" s="21">
        <v>111786.4218</v>
      </c>
      <c r="Q451" s="21">
        <v>111786.4218</v>
      </c>
    </row>
    <row r="452" spans="1:17" x14ac:dyDescent="0.35">
      <c r="A452" s="21" t="s">
        <v>1177</v>
      </c>
      <c r="B452" s="21">
        <v>2021</v>
      </c>
      <c r="C452" s="21" t="s">
        <v>1002</v>
      </c>
      <c r="D452" s="21" t="s">
        <v>508</v>
      </c>
      <c r="E452" s="21" t="s">
        <v>90</v>
      </c>
      <c r="F452" s="21">
        <v>365</v>
      </c>
      <c r="G452" s="21">
        <v>2.2699999999999999E-3</v>
      </c>
      <c r="H452" s="21">
        <v>111.7864218</v>
      </c>
      <c r="I452" s="21">
        <v>111.7864218</v>
      </c>
      <c r="J452" s="21">
        <v>2.0306580740738898E-2</v>
      </c>
      <c r="K452" s="21">
        <v>2.0306580740738898E-2</v>
      </c>
      <c r="L452" s="21">
        <v>111.7864218</v>
      </c>
      <c r="M452" s="21" t="s">
        <v>314</v>
      </c>
      <c r="N452" s="21" t="e">
        <v>#N/A</v>
      </c>
      <c r="O452" s="21">
        <v>111786.4218</v>
      </c>
      <c r="P452" s="21">
        <v>111786.4218</v>
      </c>
      <c r="Q452" s="21">
        <v>111786.4218</v>
      </c>
    </row>
    <row r="453" spans="1:17" x14ac:dyDescent="0.35">
      <c r="A453" s="21" t="s">
        <v>1177</v>
      </c>
      <c r="B453" s="21">
        <v>2022</v>
      </c>
      <c r="C453" s="21" t="s">
        <v>1002</v>
      </c>
      <c r="D453" s="21" t="s">
        <v>508</v>
      </c>
      <c r="E453" s="21" t="s">
        <v>90</v>
      </c>
      <c r="F453" s="21">
        <v>365</v>
      </c>
      <c r="G453" s="21">
        <v>2.2699999999999999E-3</v>
      </c>
      <c r="H453" s="21">
        <v>111.7864218</v>
      </c>
      <c r="I453" s="21">
        <v>111.7864218</v>
      </c>
      <c r="J453" s="21">
        <v>2.0306580740738898E-2</v>
      </c>
      <c r="K453" s="21">
        <v>2.0306580740738898E-2</v>
      </c>
      <c r="L453" s="21">
        <v>111.7864218</v>
      </c>
      <c r="M453" s="21" t="s">
        <v>314</v>
      </c>
      <c r="N453" s="21" t="e">
        <v>#N/A</v>
      </c>
      <c r="O453" s="21">
        <v>111786.4218</v>
      </c>
      <c r="P453" s="21">
        <v>111786.4218</v>
      </c>
      <c r="Q453" s="21">
        <v>111786.4218</v>
      </c>
    </row>
    <row r="454" spans="1:17" x14ac:dyDescent="0.35">
      <c r="A454" s="21" t="s">
        <v>1177</v>
      </c>
      <c r="B454" s="21">
        <v>2023</v>
      </c>
      <c r="C454" s="21" t="s">
        <v>1002</v>
      </c>
      <c r="D454" s="21" t="s">
        <v>508</v>
      </c>
      <c r="E454" s="21" t="s">
        <v>90</v>
      </c>
      <c r="F454" s="21">
        <v>365</v>
      </c>
      <c r="G454" s="21">
        <v>2.2699999999999999E-3</v>
      </c>
      <c r="H454" s="21">
        <v>111.7864218</v>
      </c>
      <c r="I454" s="21">
        <v>111.7864218</v>
      </c>
      <c r="J454" s="21">
        <v>2.0306580740738898E-2</v>
      </c>
      <c r="K454" s="21">
        <v>2.0306580740738898E-2</v>
      </c>
      <c r="L454" s="21">
        <v>111.7864218</v>
      </c>
      <c r="M454" s="21" t="s">
        <v>314</v>
      </c>
      <c r="N454" s="21" t="e">
        <v>#N/A</v>
      </c>
      <c r="O454" s="21">
        <v>111786.4218</v>
      </c>
      <c r="P454" s="21">
        <v>111786.4218</v>
      </c>
      <c r="Q454" s="21">
        <v>111786.4218</v>
      </c>
    </row>
    <row r="455" spans="1:17" x14ac:dyDescent="0.35">
      <c r="A455" s="21" t="s">
        <v>1177</v>
      </c>
      <c r="B455" s="21">
        <v>2020</v>
      </c>
      <c r="C455" s="21" t="s">
        <v>1003</v>
      </c>
      <c r="D455" s="21" t="s">
        <v>502</v>
      </c>
      <c r="E455" s="21" t="s">
        <v>192</v>
      </c>
      <c r="F455" s="21">
        <v>365</v>
      </c>
      <c r="G455" s="21">
        <v>8.5107616438356195E-5</v>
      </c>
      <c r="H455" s="21">
        <v>106.8193492</v>
      </c>
      <c r="I455" s="21">
        <v>106.8193492</v>
      </c>
      <c r="J455" s="21">
        <v>7.9674344678228699E-4</v>
      </c>
      <c r="K455" s="21">
        <v>7.9674344678228699E-4</v>
      </c>
      <c r="L455" s="21">
        <v>106.8193492</v>
      </c>
      <c r="M455" s="21" t="s">
        <v>314</v>
      </c>
      <c r="N455" s="21" t="s">
        <v>565</v>
      </c>
      <c r="O455" s="21">
        <v>106819.3492</v>
      </c>
      <c r="P455" s="21">
        <v>106819.3492</v>
      </c>
      <c r="Q455" s="21">
        <v>106819.3492</v>
      </c>
    </row>
    <row r="456" spans="1:17" x14ac:dyDescent="0.35">
      <c r="A456" s="21" t="s">
        <v>1177</v>
      </c>
      <c r="B456" s="21">
        <v>2019</v>
      </c>
      <c r="C456" s="21" t="s">
        <v>1004</v>
      </c>
      <c r="D456" s="21" t="s">
        <v>92</v>
      </c>
      <c r="E456" s="21" t="s">
        <v>91</v>
      </c>
      <c r="F456" s="21">
        <v>365</v>
      </c>
      <c r="G456" s="21">
        <v>9.5340000000000008E-3</v>
      </c>
      <c r="H456" s="21">
        <v>5.2923588510000004</v>
      </c>
      <c r="I456" s="21">
        <v>5.2923588510000004</v>
      </c>
      <c r="J456" s="21">
        <v>1.80146514407248</v>
      </c>
      <c r="K456" s="21">
        <v>1.80146514407248</v>
      </c>
      <c r="L456" s="21">
        <v>5.2923588510000004</v>
      </c>
      <c r="M456" s="21" t="s">
        <v>314</v>
      </c>
      <c r="N456" s="21" t="e">
        <v>#N/A</v>
      </c>
      <c r="O456" s="21">
        <v>5292.358851</v>
      </c>
      <c r="P456" s="21">
        <v>5292.358851</v>
      </c>
      <c r="Q456" s="21">
        <v>5292.358851</v>
      </c>
    </row>
    <row r="457" spans="1:17" x14ac:dyDescent="0.35">
      <c r="A457" s="21" t="s">
        <v>1177</v>
      </c>
      <c r="B457" s="21">
        <v>2020</v>
      </c>
      <c r="C457" s="21" t="s">
        <v>1004</v>
      </c>
      <c r="D457" s="21" t="s">
        <v>92</v>
      </c>
      <c r="E457" s="21" t="s">
        <v>91</v>
      </c>
      <c r="F457" s="21">
        <v>365</v>
      </c>
      <c r="G457" s="21">
        <v>8.626E-3</v>
      </c>
      <c r="H457" s="21">
        <v>5.2923588510000004</v>
      </c>
      <c r="I457" s="21">
        <v>5.2923588510000004</v>
      </c>
      <c r="J457" s="21">
        <v>1.6298970351132001</v>
      </c>
      <c r="K457" s="21">
        <v>1.6298970351132001</v>
      </c>
      <c r="L457" s="21">
        <v>5.2923588510000004</v>
      </c>
      <c r="M457" s="21" t="s">
        <v>314</v>
      </c>
      <c r="N457" s="21" t="e">
        <v>#N/A</v>
      </c>
      <c r="O457" s="21">
        <v>5292.358851</v>
      </c>
      <c r="P457" s="21">
        <v>5292.358851</v>
      </c>
      <c r="Q457" s="21">
        <v>5292.358851</v>
      </c>
    </row>
    <row r="458" spans="1:17" x14ac:dyDescent="0.35">
      <c r="A458" s="21" t="s">
        <v>1177</v>
      </c>
      <c r="B458" s="21">
        <v>2021</v>
      </c>
      <c r="C458" s="21" t="s">
        <v>1004</v>
      </c>
      <c r="D458" s="21" t="s">
        <v>92</v>
      </c>
      <c r="E458" s="21" t="s">
        <v>91</v>
      </c>
      <c r="F458" s="21">
        <v>365</v>
      </c>
      <c r="G458" s="21">
        <v>1.0895999999999999E-2</v>
      </c>
      <c r="H458" s="21">
        <v>5.2923588510000004</v>
      </c>
      <c r="I458" s="21">
        <v>5.2923588510000004</v>
      </c>
      <c r="J458" s="21">
        <v>2.0588173080000001</v>
      </c>
      <c r="K458" s="21">
        <v>2.0588173080000001</v>
      </c>
      <c r="L458" s="21">
        <v>5.2923588510000004</v>
      </c>
      <c r="M458" s="21" t="s">
        <v>314</v>
      </c>
      <c r="N458" s="21" t="e">
        <v>#N/A</v>
      </c>
      <c r="O458" s="21">
        <v>5292.358851</v>
      </c>
      <c r="P458" s="21">
        <v>5292.358851</v>
      </c>
      <c r="Q458" s="21">
        <v>5292.358851</v>
      </c>
    </row>
    <row r="459" spans="1:17" x14ac:dyDescent="0.35">
      <c r="A459" s="21" t="s">
        <v>1177</v>
      </c>
      <c r="B459" s="21">
        <v>2023</v>
      </c>
      <c r="C459" s="21" t="s">
        <v>1004</v>
      </c>
      <c r="D459" s="21" t="s">
        <v>92</v>
      </c>
      <c r="E459" s="21" t="s">
        <v>91</v>
      </c>
      <c r="F459" s="21">
        <v>365</v>
      </c>
      <c r="G459" s="21">
        <v>1.0442E-2</v>
      </c>
      <c r="H459" s="21">
        <v>5.2923588510000004</v>
      </c>
      <c r="I459" s="21">
        <v>5.2923588510000004</v>
      </c>
      <c r="J459" s="21">
        <v>1.97303325303177</v>
      </c>
      <c r="K459" s="21">
        <v>1.97303325303177</v>
      </c>
      <c r="L459" s="21">
        <v>5.2923588510000004</v>
      </c>
      <c r="M459" s="21" t="s">
        <v>314</v>
      </c>
      <c r="N459" s="21" t="e">
        <v>#N/A</v>
      </c>
      <c r="O459" s="21">
        <v>5292.358851</v>
      </c>
      <c r="P459" s="21">
        <v>5292.358851</v>
      </c>
      <c r="Q459" s="21">
        <v>5292.358851</v>
      </c>
    </row>
    <row r="460" spans="1:17" x14ac:dyDescent="0.35">
      <c r="A460" s="21" t="s">
        <v>1177</v>
      </c>
      <c r="B460" s="21">
        <v>2019</v>
      </c>
      <c r="C460" s="21" t="s">
        <v>1005</v>
      </c>
      <c r="D460" s="21" t="s">
        <v>728</v>
      </c>
      <c r="E460" s="21" t="s">
        <v>93</v>
      </c>
      <c r="F460" s="21">
        <v>365</v>
      </c>
      <c r="G460" s="21">
        <v>2.2699999999999999E-4</v>
      </c>
      <c r="H460" s="21">
        <v>49.853849699999998</v>
      </c>
      <c r="I460" s="21">
        <v>49.853849699999998</v>
      </c>
      <c r="J460" s="21">
        <v>4.5533090000000002E-3</v>
      </c>
      <c r="K460" s="21">
        <v>4.5533090000000002E-3</v>
      </c>
      <c r="L460" s="21">
        <v>49.853849699999998</v>
      </c>
      <c r="M460" s="21" t="s">
        <v>314</v>
      </c>
      <c r="N460" s="21" t="s">
        <v>565</v>
      </c>
      <c r="O460" s="21">
        <v>49853.849699999999</v>
      </c>
      <c r="P460" s="21">
        <v>49853.849699999999</v>
      </c>
      <c r="Q460" s="21">
        <v>49853.849699999999</v>
      </c>
    </row>
    <row r="461" spans="1:17" x14ac:dyDescent="0.35">
      <c r="A461" s="21" t="s">
        <v>1177</v>
      </c>
      <c r="B461" s="21">
        <v>2020</v>
      </c>
      <c r="C461" s="21" t="s">
        <v>1005</v>
      </c>
      <c r="D461" s="21" t="s">
        <v>728</v>
      </c>
      <c r="E461" s="21" t="s">
        <v>93</v>
      </c>
      <c r="F461" s="21">
        <v>365</v>
      </c>
      <c r="G461" s="21">
        <v>2.2699999999999999E-4</v>
      </c>
      <c r="H461" s="21">
        <v>49.853849699999998</v>
      </c>
      <c r="I461" s="21">
        <v>49.853849699999998</v>
      </c>
      <c r="J461" s="21">
        <v>4.5533090000000002E-3</v>
      </c>
      <c r="K461" s="21">
        <v>4.5533090000000002E-3</v>
      </c>
      <c r="L461" s="21">
        <v>49.853849699999998</v>
      </c>
      <c r="M461" s="21" t="s">
        <v>314</v>
      </c>
      <c r="N461" s="21" t="s">
        <v>565</v>
      </c>
      <c r="O461" s="21">
        <v>49853.849699999999</v>
      </c>
      <c r="P461" s="21">
        <v>49853.849699999999</v>
      </c>
      <c r="Q461" s="21">
        <v>49853.849699999999</v>
      </c>
    </row>
    <row r="462" spans="1:17" x14ac:dyDescent="0.35">
      <c r="A462" s="21" t="s">
        <v>1177</v>
      </c>
      <c r="B462" s="21">
        <v>2021</v>
      </c>
      <c r="C462" s="21" t="s">
        <v>1005</v>
      </c>
      <c r="D462" s="21" t="s">
        <v>728</v>
      </c>
      <c r="E462" s="21" t="s">
        <v>93</v>
      </c>
      <c r="F462" s="21">
        <v>365</v>
      </c>
      <c r="G462" s="21">
        <v>4.5399999999999998E-4</v>
      </c>
      <c r="H462" s="21">
        <v>49.853849699999998</v>
      </c>
      <c r="I462" s="21">
        <v>49.853849699999998</v>
      </c>
      <c r="J462" s="21">
        <v>9.1066189999999998E-3</v>
      </c>
      <c r="K462" s="21">
        <v>9.1066189999999998E-3</v>
      </c>
      <c r="L462" s="21">
        <v>49.853849699999998</v>
      </c>
      <c r="M462" s="21" t="s">
        <v>314</v>
      </c>
      <c r="N462" s="21" t="s">
        <v>565</v>
      </c>
      <c r="O462" s="21">
        <v>49853.849699999999</v>
      </c>
      <c r="P462" s="21">
        <v>49853.849699999999</v>
      </c>
      <c r="Q462" s="21">
        <v>49853.849699999999</v>
      </c>
    </row>
    <row r="463" spans="1:17" x14ac:dyDescent="0.35">
      <c r="A463" s="21" t="s">
        <v>1177</v>
      </c>
      <c r="B463" s="21">
        <v>2022</v>
      </c>
      <c r="C463" s="21" t="s">
        <v>1005</v>
      </c>
      <c r="D463" s="21" t="s">
        <v>728</v>
      </c>
      <c r="E463" s="21" t="s">
        <v>93</v>
      </c>
      <c r="F463" s="21">
        <v>365</v>
      </c>
      <c r="G463" s="21">
        <v>2.2699999999999999E-4</v>
      </c>
      <c r="H463" s="21">
        <v>49.853849699999998</v>
      </c>
      <c r="I463" s="21">
        <v>49.853849699999998</v>
      </c>
      <c r="J463" s="21">
        <v>4.5533090000000002E-3</v>
      </c>
      <c r="K463" s="21">
        <v>4.5533090000000002E-3</v>
      </c>
      <c r="L463" s="21">
        <v>49.853849699999998</v>
      </c>
      <c r="M463" s="21" t="s">
        <v>314</v>
      </c>
      <c r="N463" s="21" t="s">
        <v>565</v>
      </c>
      <c r="O463" s="21">
        <v>49853.849699999999</v>
      </c>
      <c r="P463" s="21">
        <v>49853.849699999999</v>
      </c>
      <c r="Q463" s="21">
        <v>49853.849699999999</v>
      </c>
    </row>
    <row r="464" spans="1:17" x14ac:dyDescent="0.35">
      <c r="A464" s="21" t="s">
        <v>1177</v>
      </c>
      <c r="B464" s="21">
        <v>2023</v>
      </c>
      <c r="C464" s="21" t="s">
        <v>1005</v>
      </c>
      <c r="D464" s="21" t="s">
        <v>728</v>
      </c>
      <c r="E464" s="21" t="s">
        <v>93</v>
      </c>
      <c r="F464" s="21">
        <v>365</v>
      </c>
      <c r="G464" s="21">
        <v>2.2699999999999999E-4</v>
      </c>
      <c r="H464" s="21">
        <v>49.853849699999998</v>
      </c>
      <c r="I464" s="21">
        <v>49.853849699999998</v>
      </c>
      <c r="J464" s="21">
        <v>4.5533090000000002E-3</v>
      </c>
      <c r="K464" s="21">
        <v>4.5533090000000002E-3</v>
      </c>
      <c r="L464" s="21">
        <v>49.853849699999998</v>
      </c>
      <c r="M464" s="21" t="s">
        <v>314</v>
      </c>
      <c r="N464" s="21" t="s">
        <v>565</v>
      </c>
      <c r="O464" s="21">
        <v>49853.849699999999</v>
      </c>
      <c r="P464" s="21">
        <v>49853.849699999999</v>
      </c>
      <c r="Q464" s="21">
        <v>49853.849699999999</v>
      </c>
    </row>
    <row r="465" spans="1:17" x14ac:dyDescent="0.35">
      <c r="A465" s="21" t="s">
        <v>1177</v>
      </c>
      <c r="B465" s="21">
        <v>2019</v>
      </c>
      <c r="C465" s="21" t="s">
        <v>1006</v>
      </c>
      <c r="D465" s="21" t="s">
        <v>509</v>
      </c>
      <c r="E465" s="21" t="s">
        <v>94</v>
      </c>
      <c r="F465" s="21">
        <v>365</v>
      </c>
      <c r="G465" s="21">
        <v>1.1349999999999999E-3</v>
      </c>
      <c r="H465" s="21">
        <v>1.403319956</v>
      </c>
      <c r="I465" s="21">
        <v>1.403319956</v>
      </c>
      <c r="J465" s="21">
        <v>0.80879630800000002</v>
      </c>
      <c r="K465" s="21">
        <v>0.80879630800000002</v>
      </c>
      <c r="L465" s="21">
        <v>1.403319956</v>
      </c>
      <c r="M465" s="21" t="s">
        <v>314</v>
      </c>
      <c r="N465" s="21" t="e">
        <v>#N/A</v>
      </c>
      <c r="O465" s="21">
        <v>1403.319956</v>
      </c>
      <c r="P465" s="21">
        <v>1403.319956</v>
      </c>
      <c r="Q465" s="21">
        <v>1403.319956</v>
      </c>
    </row>
    <row r="466" spans="1:17" x14ac:dyDescent="0.35">
      <c r="A466" s="21" t="s">
        <v>1177</v>
      </c>
      <c r="B466" s="21">
        <v>2020</v>
      </c>
      <c r="C466" s="21" t="s">
        <v>1006</v>
      </c>
      <c r="D466" s="21" t="s">
        <v>509</v>
      </c>
      <c r="E466" s="21" t="s">
        <v>94</v>
      </c>
      <c r="F466" s="21">
        <v>365</v>
      </c>
      <c r="G466" s="21">
        <v>1.1349999999999999E-3</v>
      </c>
      <c r="H466" s="21">
        <v>1.403319956</v>
      </c>
      <c r="I466" s="21">
        <v>1.403319956</v>
      </c>
      <c r="J466" s="21">
        <v>0.80879630800000002</v>
      </c>
      <c r="K466" s="21">
        <v>0.80879630800000002</v>
      </c>
      <c r="L466" s="21">
        <v>1.403319956</v>
      </c>
      <c r="M466" s="21" t="s">
        <v>314</v>
      </c>
      <c r="N466" s="21" t="e">
        <v>#N/A</v>
      </c>
      <c r="O466" s="21">
        <v>1403.319956</v>
      </c>
      <c r="P466" s="21">
        <v>1403.319956</v>
      </c>
      <c r="Q466" s="21">
        <v>1403.319956</v>
      </c>
    </row>
    <row r="467" spans="1:17" x14ac:dyDescent="0.35">
      <c r="A467" s="21" t="s">
        <v>1177</v>
      </c>
      <c r="B467" s="21">
        <v>2021</v>
      </c>
      <c r="C467" s="21" t="s">
        <v>1006</v>
      </c>
      <c r="D467" s="21" t="s">
        <v>509</v>
      </c>
      <c r="E467" s="21" t="s">
        <v>94</v>
      </c>
      <c r="F467" s="21">
        <v>365</v>
      </c>
      <c r="G467" s="21">
        <v>1.1349999999999999E-3</v>
      </c>
      <c r="H467" s="21">
        <v>1.403319956</v>
      </c>
      <c r="I467" s="21">
        <v>1.403319956</v>
      </c>
      <c r="J467" s="21">
        <v>0.80879630800000002</v>
      </c>
      <c r="K467" s="21">
        <v>0.80879630800000002</v>
      </c>
      <c r="L467" s="21">
        <v>1.403319956</v>
      </c>
      <c r="M467" s="21" t="s">
        <v>314</v>
      </c>
      <c r="N467" s="21" t="e">
        <v>#N/A</v>
      </c>
      <c r="O467" s="21">
        <v>1403.319956</v>
      </c>
      <c r="P467" s="21">
        <v>1403.319956</v>
      </c>
      <c r="Q467" s="21">
        <v>1403.319956</v>
      </c>
    </row>
    <row r="468" spans="1:17" x14ac:dyDescent="0.35">
      <c r="A468" s="21" t="s">
        <v>1177</v>
      </c>
      <c r="B468" s="21">
        <v>2022</v>
      </c>
      <c r="C468" s="21" t="s">
        <v>1006</v>
      </c>
      <c r="D468" s="21" t="s">
        <v>509</v>
      </c>
      <c r="E468" s="21" t="s">
        <v>94</v>
      </c>
      <c r="F468" s="21">
        <v>365</v>
      </c>
      <c r="G468" s="21">
        <v>1.1349999999999999E-3</v>
      </c>
      <c r="H468" s="21">
        <v>1.403319956</v>
      </c>
      <c r="I468" s="21">
        <v>1.403319956</v>
      </c>
      <c r="J468" s="21">
        <v>0.80879630800000002</v>
      </c>
      <c r="K468" s="21">
        <v>0.80879630800000002</v>
      </c>
      <c r="L468" s="21">
        <v>1.403319956</v>
      </c>
      <c r="M468" s="21" t="s">
        <v>314</v>
      </c>
      <c r="N468" s="21" t="e">
        <v>#N/A</v>
      </c>
      <c r="O468" s="21">
        <v>1403.319956</v>
      </c>
      <c r="P468" s="21">
        <v>1403.319956</v>
      </c>
      <c r="Q468" s="21">
        <v>1403.319956</v>
      </c>
    </row>
    <row r="469" spans="1:17" x14ac:dyDescent="0.35">
      <c r="A469" s="21" t="s">
        <v>1177</v>
      </c>
      <c r="B469" s="21">
        <v>2019</v>
      </c>
      <c r="C469" s="21" t="s">
        <v>1007</v>
      </c>
      <c r="D469" s="21" t="s">
        <v>484</v>
      </c>
      <c r="E469" s="21" t="s">
        <v>95</v>
      </c>
      <c r="F469" s="21">
        <v>365</v>
      </c>
      <c r="G469" s="21">
        <v>9.0799999999999998E-5</v>
      </c>
      <c r="H469" s="21">
        <v>5.7308037330000001</v>
      </c>
      <c r="I469" s="21">
        <v>5.7308037330000001</v>
      </c>
      <c r="J469" s="21">
        <v>1.5844199911635701E-2</v>
      </c>
      <c r="K469" s="21">
        <v>1.5844199911635701E-2</v>
      </c>
      <c r="L469" s="21">
        <v>5.7308037330000001</v>
      </c>
      <c r="M469" s="21" t="s">
        <v>314</v>
      </c>
      <c r="N469" s="21" t="e">
        <v>#N/A</v>
      </c>
      <c r="O469" s="21">
        <v>5730.8037329999997</v>
      </c>
      <c r="P469" s="21">
        <v>5730.8037329999997</v>
      </c>
      <c r="Q469" s="21">
        <v>5730.8037329999997</v>
      </c>
    </row>
    <row r="470" spans="1:17" x14ac:dyDescent="0.35">
      <c r="A470" s="21" t="s">
        <v>1177</v>
      </c>
      <c r="B470" s="21">
        <v>2020</v>
      </c>
      <c r="C470" s="21" t="s">
        <v>1007</v>
      </c>
      <c r="D470" s="21" t="s">
        <v>484</v>
      </c>
      <c r="E470" s="21" t="s">
        <v>95</v>
      </c>
      <c r="F470" s="21">
        <v>365</v>
      </c>
      <c r="G470" s="21">
        <v>9.0799999999999998E-5</v>
      </c>
      <c r="H470" s="21">
        <v>5.7308037330000001</v>
      </c>
      <c r="I470" s="21">
        <v>5.7308037330000001</v>
      </c>
      <c r="J470" s="21">
        <v>1.5844199911635701E-2</v>
      </c>
      <c r="K470" s="21">
        <v>1.5844199911635701E-2</v>
      </c>
      <c r="L470" s="21">
        <v>5.7308037330000001</v>
      </c>
      <c r="M470" s="21" t="s">
        <v>314</v>
      </c>
      <c r="N470" s="21" t="e">
        <v>#N/A</v>
      </c>
      <c r="O470" s="21">
        <v>5730.8037329999997</v>
      </c>
      <c r="P470" s="21">
        <v>5730.8037329999997</v>
      </c>
      <c r="Q470" s="21">
        <v>5730.8037329999997</v>
      </c>
    </row>
    <row r="471" spans="1:17" x14ac:dyDescent="0.35">
      <c r="A471" s="21" t="s">
        <v>1177</v>
      </c>
      <c r="B471" s="21">
        <v>2021</v>
      </c>
      <c r="C471" s="21" t="s">
        <v>1007</v>
      </c>
      <c r="D471" s="21" t="s">
        <v>484</v>
      </c>
      <c r="E471" s="21" t="s">
        <v>95</v>
      </c>
      <c r="F471" s="21">
        <v>365</v>
      </c>
      <c r="G471" s="21">
        <v>4.5399999999999999E-5</v>
      </c>
      <c r="H471" s="21">
        <v>5.7308037330000001</v>
      </c>
      <c r="I471" s="21">
        <v>5.7308037330000001</v>
      </c>
      <c r="J471" s="21">
        <v>7.9220999999999996E-3</v>
      </c>
      <c r="K471" s="21">
        <v>7.9220999999999996E-3</v>
      </c>
      <c r="L471" s="21">
        <v>5.7308037330000001</v>
      </c>
      <c r="M471" s="21" t="s">
        <v>314</v>
      </c>
      <c r="N471" s="21" t="e">
        <v>#N/A</v>
      </c>
      <c r="O471" s="21">
        <v>5730.8037329999997</v>
      </c>
      <c r="P471" s="21">
        <v>5730.8037329999997</v>
      </c>
      <c r="Q471" s="21">
        <v>5730.8037329999997</v>
      </c>
    </row>
    <row r="472" spans="1:17" x14ac:dyDescent="0.35">
      <c r="A472" s="21" t="s">
        <v>1177</v>
      </c>
      <c r="B472" s="21">
        <v>2022</v>
      </c>
      <c r="C472" s="21" t="s">
        <v>1007</v>
      </c>
      <c r="D472" s="21" t="s">
        <v>484</v>
      </c>
      <c r="E472" s="21" t="s">
        <v>95</v>
      </c>
      <c r="F472" s="21">
        <v>365</v>
      </c>
      <c r="G472" s="21">
        <v>2.2700000000000001E-7</v>
      </c>
      <c r="H472" s="21">
        <v>5.7308037330000001</v>
      </c>
      <c r="I472" s="21">
        <v>5.7308037330000001</v>
      </c>
      <c r="J472" s="21">
        <v>3.9610499779089203E-5</v>
      </c>
      <c r="K472" s="21">
        <v>3.9610499779089203E-5</v>
      </c>
      <c r="L472" s="21">
        <v>5.7308037330000001</v>
      </c>
      <c r="M472" s="21" t="s">
        <v>314</v>
      </c>
      <c r="N472" s="21" t="e">
        <v>#N/A</v>
      </c>
      <c r="O472" s="21">
        <v>5730.8037329999997</v>
      </c>
      <c r="P472" s="21">
        <v>5730.8037329999997</v>
      </c>
      <c r="Q472" s="21">
        <v>5730.8037329999997</v>
      </c>
    </row>
    <row r="473" spans="1:17" x14ac:dyDescent="0.35">
      <c r="A473" s="21" t="s">
        <v>1177</v>
      </c>
      <c r="B473" s="21">
        <v>2019</v>
      </c>
      <c r="C473" s="21" t="s">
        <v>1008</v>
      </c>
      <c r="D473" s="21" t="s">
        <v>707</v>
      </c>
      <c r="E473" s="21" t="s">
        <v>708</v>
      </c>
      <c r="F473" s="21">
        <v>365</v>
      </c>
      <c r="G473" s="21">
        <v>5.2182306849315098E-5</v>
      </c>
      <c r="H473" s="21">
        <v>1.891479218</v>
      </c>
      <c r="I473" s="21">
        <v>3.5892783060000002</v>
      </c>
      <c r="J473" s="21">
        <v>1.4538384154297699E-2</v>
      </c>
      <c r="K473" s="21">
        <v>2.7588094203060399E-2</v>
      </c>
      <c r="L473" s="21">
        <v>1.891479218</v>
      </c>
      <c r="M473" s="21" t="s">
        <v>314</v>
      </c>
      <c r="N473" s="21" t="e">
        <v>#N/A</v>
      </c>
      <c r="O473" s="21">
        <v>1891.4792179999999</v>
      </c>
      <c r="P473" s="21">
        <v>3589.2783060000002</v>
      </c>
      <c r="Q473" s="21">
        <v>1891.4792179999999</v>
      </c>
    </row>
    <row r="474" spans="1:17" x14ac:dyDescent="0.35">
      <c r="A474" s="21" t="s">
        <v>1177</v>
      </c>
      <c r="B474" s="21">
        <v>2020</v>
      </c>
      <c r="C474" s="21" t="s">
        <v>1008</v>
      </c>
      <c r="D474" s="21" t="s">
        <v>707</v>
      </c>
      <c r="E474" s="21" t="s">
        <v>708</v>
      </c>
      <c r="F474" s="21">
        <v>365</v>
      </c>
      <c r="G474" s="21">
        <v>3.2662786301369901E-5</v>
      </c>
      <c r="H474" s="21">
        <v>1.891479218</v>
      </c>
      <c r="I474" s="21">
        <v>3.5892783060000002</v>
      </c>
      <c r="J474" s="21">
        <v>9.1000990000000004E-3</v>
      </c>
      <c r="K474" s="21">
        <v>1.7268381999999999E-2</v>
      </c>
      <c r="L474" s="21">
        <v>1.891479218</v>
      </c>
      <c r="M474" s="21" t="s">
        <v>314</v>
      </c>
      <c r="N474" s="21" t="e">
        <v>#N/A</v>
      </c>
      <c r="O474" s="21">
        <v>1891.4792179999999</v>
      </c>
      <c r="P474" s="21">
        <v>3589.2783060000002</v>
      </c>
      <c r="Q474" s="21">
        <v>1891.4792179999999</v>
      </c>
    </row>
    <row r="475" spans="1:17" x14ac:dyDescent="0.35">
      <c r="A475" s="21" t="s">
        <v>1177</v>
      </c>
      <c r="B475" s="21">
        <v>2019</v>
      </c>
      <c r="C475" s="21" t="s">
        <v>1009</v>
      </c>
      <c r="D475" s="21" t="s">
        <v>481</v>
      </c>
      <c r="E475" s="21" t="s">
        <v>251</v>
      </c>
      <c r="F475" s="21">
        <v>365</v>
      </c>
      <c r="G475" s="21">
        <v>3.0522394520547901E-5</v>
      </c>
      <c r="H475" s="21">
        <v>3.0660146699999999</v>
      </c>
      <c r="I475" s="21">
        <v>5.5268658630000003</v>
      </c>
      <c r="J475" s="21">
        <v>5.5225500000000002E-3</v>
      </c>
      <c r="K475" s="21">
        <v>9.9550709999999994E-3</v>
      </c>
      <c r="L475" s="21">
        <v>1.891479218</v>
      </c>
      <c r="M475" s="21" t="s">
        <v>314</v>
      </c>
      <c r="N475" s="21" t="e">
        <v>#N/A</v>
      </c>
      <c r="O475" s="21">
        <v>3066.01467</v>
      </c>
      <c r="P475" s="21">
        <v>5526.865863</v>
      </c>
      <c r="Q475" s="21">
        <v>1891.4792179999999</v>
      </c>
    </row>
    <row r="476" spans="1:17" x14ac:dyDescent="0.35">
      <c r="A476" s="21" t="s">
        <v>1177</v>
      </c>
      <c r="B476" s="21">
        <v>2020</v>
      </c>
      <c r="C476" s="21" t="s">
        <v>1009</v>
      </c>
      <c r="D476" s="21" t="s">
        <v>481</v>
      </c>
      <c r="E476" s="21" t="s">
        <v>251</v>
      </c>
      <c r="F476" s="21">
        <v>365</v>
      </c>
      <c r="G476" s="21">
        <v>5.3072958904109602E-5</v>
      </c>
      <c r="H476" s="21">
        <v>3.0660146699999999</v>
      </c>
      <c r="I476" s="21">
        <v>5.5268658630000003</v>
      </c>
      <c r="J476" s="21">
        <v>9.6027219999999993E-3</v>
      </c>
      <c r="K476" s="21">
        <v>1.73100798973377E-2</v>
      </c>
      <c r="L476" s="21">
        <v>1.891479218</v>
      </c>
      <c r="M476" s="21" t="s">
        <v>314</v>
      </c>
      <c r="N476" s="21" t="e">
        <v>#N/A</v>
      </c>
      <c r="O476" s="21">
        <v>3066.01467</v>
      </c>
      <c r="P476" s="21">
        <v>5526.865863</v>
      </c>
      <c r="Q476" s="21">
        <v>1891.4792179999999</v>
      </c>
    </row>
    <row r="477" spans="1:17" x14ac:dyDescent="0.35">
      <c r="A477" s="21" t="s">
        <v>1177</v>
      </c>
      <c r="B477" s="21">
        <v>2021</v>
      </c>
      <c r="C477" s="21" t="s">
        <v>1009</v>
      </c>
      <c r="D477" s="21" t="s">
        <v>481</v>
      </c>
      <c r="E477" s="21" t="s">
        <v>251</v>
      </c>
      <c r="F477" s="21">
        <v>365</v>
      </c>
      <c r="G477" s="21">
        <v>9.5104904109588993E-6</v>
      </c>
      <c r="H477" s="21">
        <v>3.0660146699999999</v>
      </c>
      <c r="I477" s="21">
        <v>5.5268658630000003</v>
      </c>
      <c r="J477" s="21">
        <v>1.7207749999999999E-3</v>
      </c>
      <c r="K477" s="21">
        <v>3.1019060000000002E-3</v>
      </c>
      <c r="L477" s="21">
        <v>1.891479218</v>
      </c>
      <c r="M477" s="21" t="s">
        <v>314</v>
      </c>
      <c r="N477" s="21" t="e">
        <v>#N/A</v>
      </c>
      <c r="O477" s="21">
        <v>3066.01467</v>
      </c>
      <c r="P477" s="21">
        <v>5526.865863</v>
      </c>
      <c r="Q477" s="21">
        <v>1891.4792179999999</v>
      </c>
    </row>
    <row r="478" spans="1:17" x14ac:dyDescent="0.35">
      <c r="A478" s="21" t="s">
        <v>1177</v>
      </c>
      <c r="B478" s="21">
        <v>2022</v>
      </c>
      <c r="C478" s="21" t="s">
        <v>1009</v>
      </c>
      <c r="D478" s="21" t="s">
        <v>481</v>
      </c>
      <c r="E478" s="21" t="s">
        <v>251</v>
      </c>
      <c r="F478" s="21">
        <v>365</v>
      </c>
      <c r="G478" s="21">
        <v>3.6164520547945198E-6</v>
      </c>
      <c r="H478" s="21">
        <v>3.0660146699999999</v>
      </c>
      <c r="I478" s="21">
        <v>5.5268658630000003</v>
      </c>
      <c r="J478" s="21">
        <v>6.5434047875218395E-4</v>
      </c>
      <c r="K478" s="21">
        <v>1.1795289999999999E-3</v>
      </c>
      <c r="L478" s="21">
        <v>1.891479218</v>
      </c>
      <c r="M478" s="21" t="s">
        <v>314</v>
      </c>
      <c r="N478" s="21" t="e">
        <v>#N/A</v>
      </c>
      <c r="O478" s="21">
        <v>3066.01467</v>
      </c>
      <c r="P478" s="21">
        <v>5526.865863</v>
      </c>
      <c r="Q478" s="21">
        <v>1891.4792179999999</v>
      </c>
    </row>
    <row r="479" spans="1:17" x14ac:dyDescent="0.35">
      <c r="A479" s="21" t="s">
        <v>1177</v>
      </c>
      <c r="B479" s="21">
        <v>2020</v>
      </c>
      <c r="C479" s="21" t="s">
        <v>1010</v>
      </c>
      <c r="D479" s="21" t="s">
        <v>174</v>
      </c>
      <c r="E479" s="21" t="s">
        <v>173</v>
      </c>
      <c r="F479" s="21">
        <v>365</v>
      </c>
      <c r="G479" s="21">
        <v>7.2671999999999996E-6</v>
      </c>
      <c r="H479" s="21">
        <v>1.891479218</v>
      </c>
      <c r="I479" s="21">
        <v>1.891479218</v>
      </c>
      <c r="J479" s="21">
        <v>3.8420720000000002E-3</v>
      </c>
      <c r="K479" s="21">
        <v>3.8420720000000002E-3</v>
      </c>
      <c r="L479" s="21">
        <v>1.891479218</v>
      </c>
      <c r="M479" s="21" t="s">
        <v>314</v>
      </c>
      <c r="N479" s="21" t="e">
        <v>#N/A</v>
      </c>
      <c r="O479" s="21">
        <v>1891.4792179999999</v>
      </c>
      <c r="P479" s="21">
        <v>1891.4792179999999</v>
      </c>
      <c r="Q479" s="21">
        <v>1891.4792179999999</v>
      </c>
    </row>
    <row r="480" spans="1:17" x14ac:dyDescent="0.35">
      <c r="A480" s="21" t="s">
        <v>1177</v>
      </c>
      <c r="B480" s="21">
        <v>2022</v>
      </c>
      <c r="C480" s="21" t="s">
        <v>1010</v>
      </c>
      <c r="D480" s="21" t="s">
        <v>174</v>
      </c>
      <c r="E480" s="21" t="s">
        <v>173</v>
      </c>
      <c r="F480" s="21">
        <v>365</v>
      </c>
      <c r="G480" s="21">
        <v>2.6267901369863E-5</v>
      </c>
      <c r="H480" s="21">
        <v>1.891479218</v>
      </c>
      <c r="I480" s="21">
        <v>1.891479218</v>
      </c>
      <c r="J480" s="21">
        <v>1.3887491398207399E-2</v>
      </c>
      <c r="K480" s="21">
        <v>1.3887491398207399E-2</v>
      </c>
      <c r="L480" s="21">
        <v>1.891479218</v>
      </c>
      <c r="M480" s="21" t="s">
        <v>314</v>
      </c>
      <c r="N480" s="21" t="e">
        <v>#N/A</v>
      </c>
      <c r="O480" s="21">
        <v>1891.4792179999999</v>
      </c>
      <c r="P480" s="21">
        <v>1891.4792179999999</v>
      </c>
      <c r="Q480" s="21">
        <v>1891.4792179999999</v>
      </c>
    </row>
    <row r="481" spans="1:17" x14ac:dyDescent="0.35">
      <c r="A481" s="21" t="s">
        <v>1177</v>
      </c>
      <c r="B481" s="21">
        <v>2023</v>
      </c>
      <c r="C481" s="21" t="s">
        <v>1010</v>
      </c>
      <c r="D481" s="21" t="s">
        <v>174</v>
      </c>
      <c r="E481" s="21" t="s">
        <v>173</v>
      </c>
      <c r="F481" s="21">
        <v>365</v>
      </c>
      <c r="G481" s="21">
        <v>1.1133578082191801E-5</v>
      </c>
      <c r="H481" s="21">
        <v>1.891479218</v>
      </c>
      <c r="I481" s="21">
        <v>1.891479218</v>
      </c>
      <c r="J481" s="21">
        <v>5.8861749999999996E-3</v>
      </c>
      <c r="K481" s="21">
        <v>5.8861749999999996E-3</v>
      </c>
      <c r="L481" s="21">
        <v>1.891479218</v>
      </c>
      <c r="M481" s="21" t="s">
        <v>314</v>
      </c>
      <c r="N481" s="21" t="e">
        <v>#N/A</v>
      </c>
      <c r="O481" s="21">
        <v>1891.4792179999999</v>
      </c>
      <c r="P481" s="21">
        <v>1891.4792179999999</v>
      </c>
      <c r="Q481" s="21">
        <v>1891.4792179999999</v>
      </c>
    </row>
    <row r="482" spans="1:17" x14ac:dyDescent="0.35">
      <c r="A482" s="21" t="s">
        <v>1177</v>
      </c>
      <c r="B482" s="21">
        <v>2019</v>
      </c>
      <c r="C482" s="21" t="s">
        <v>1011</v>
      </c>
      <c r="D482" s="21" t="s">
        <v>804</v>
      </c>
      <c r="E482" s="21" t="s">
        <v>805</v>
      </c>
      <c r="F482" s="21">
        <v>365</v>
      </c>
      <c r="G482" s="21">
        <v>1.6063698630136999E-7</v>
      </c>
      <c r="H482" s="21">
        <v>38.57701711</v>
      </c>
      <c r="I482" s="21">
        <v>66.398214830000001</v>
      </c>
      <c r="J482" s="21">
        <v>2.4192967644183E-6</v>
      </c>
      <c r="K482" s="21">
        <v>4.1640592854373198E-6</v>
      </c>
      <c r="L482" s="21">
        <v>23.375473759999998</v>
      </c>
      <c r="M482" s="21" t="s">
        <v>314</v>
      </c>
      <c r="N482" s="21" t="e">
        <v>#N/A</v>
      </c>
      <c r="O482" s="21">
        <v>38577.017110000001</v>
      </c>
      <c r="P482" s="21">
        <v>66398.214829999997</v>
      </c>
      <c r="Q482" s="21">
        <v>23375.473760000001</v>
      </c>
    </row>
    <row r="483" spans="1:17" x14ac:dyDescent="0.35">
      <c r="A483" s="21" t="s">
        <v>1177</v>
      </c>
      <c r="B483" s="21">
        <v>2020</v>
      </c>
      <c r="C483" s="21" t="s">
        <v>1011</v>
      </c>
      <c r="D483" s="21" t="s">
        <v>804</v>
      </c>
      <c r="E483" s="21" t="s">
        <v>805</v>
      </c>
      <c r="F483" s="21">
        <v>365</v>
      </c>
      <c r="G483" s="21">
        <v>4.0503013698630098E-7</v>
      </c>
      <c r="H483" s="21">
        <v>38.57701711</v>
      </c>
      <c r="I483" s="21">
        <v>66.398214830000001</v>
      </c>
      <c r="J483" s="21">
        <v>6.1000154601039197E-6</v>
      </c>
      <c r="K483" s="21">
        <v>1.04992601120865E-5</v>
      </c>
      <c r="L483" s="21">
        <v>23.375473759999998</v>
      </c>
      <c r="M483" s="21" t="s">
        <v>314</v>
      </c>
      <c r="N483" s="21" t="e">
        <v>#N/A</v>
      </c>
      <c r="O483" s="21">
        <v>38577.017110000001</v>
      </c>
      <c r="P483" s="21">
        <v>66398.214829999997</v>
      </c>
      <c r="Q483" s="21">
        <v>23375.473760000001</v>
      </c>
    </row>
    <row r="484" spans="1:17" x14ac:dyDescent="0.35">
      <c r="A484" s="21" t="s">
        <v>1177</v>
      </c>
      <c r="B484" s="21">
        <v>2021</v>
      </c>
      <c r="C484" s="21" t="s">
        <v>1011</v>
      </c>
      <c r="D484" s="21" t="s">
        <v>804</v>
      </c>
      <c r="E484" s="21" t="s">
        <v>805</v>
      </c>
      <c r="F484" s="21">
        <v>365</v>
      </c>
      <c r="G484" s="21">
        <v>3.8076164383561601E-8</v>
      </c>
      <c r="H484" s="21">
        <v>38.57701711</v>
      </c>
      <c r="I484" s="21">
        <v>66.398214830000001</v>
      </c>
      <c r="J484" s="21">
        <v>5.7345162789464198E-7</v>
      </c>
      <c r="K484" s="21">
        <v>9.8701681042341295E-7</v>
      </c>
      <c r="L484" s="21">
        <v>23.375473759999998</v>
      </c>
      <c r="M484" s="21" t="s">
        <v>314</v>
      </c>
      <c r="N484" s="21" t="e">
        <v>#N/A</v>
      </c>
      <c r="O484" s="21">
        <v>38577.017110000001</v>
      </c>
      <c r="P484" s="21">
        <v>66398.214829999997</v>
      </c>
      <c r="Q484" s="21">
        <v>23375.473760000001</v>
      </c>
    </row>
    <row r="485" spans="1:17" x14ac:dyDescent="0.35">
      <c r="A485" s="21" t="s">
        <v>1177</v>
      </c>
      <c r="B485" s="21">
        <v>2022</v>
      </c>
      <c r="C485" s="21" t="s">
        <v>1011</v>
      </c>
      <c r="D485" s="21" t="s">
        <v>804</v>
      </c>
      <c r="E485" s="21" t="s">
        <v>805</v>
      </c>
      <c r="F485" s="21">
        <v>365</v>
      </c>
      <c r="G485" s="21">
        <v>1.7530246575342502E-8</v>
      </c>
      <c r="H485" s="21">
        <v>38.57701711</v>
      </c>
      <c r="I485" s="21">
        <v>66.398214830000001</v>
      </c>
      <c r="J485" s="21">
        <v>2.6401683569694301E-7</v>
      </c>
      <c r="K485" s="21">
        <v>4.5442203385907302E-7</v>
      </c>
      <c r="L485" s="21">
        <v>23.375473759999998</v>
      </c>
      <c r="M485" s="21" t="s">
        <v>314</v>
      </c>
      <c r="N485" s="21" t="e">
        <v>#N/A</v>
      </c>
      <c r="O485" s="21">
        <v>38577.017110000001</v>
      </c>
      <c r="P485" s="21">
        <v>66398.214829999997</v>
      </c>
      <c r="Q485" s="21">
        <v>23375.473760000001</v>
      </c>
    </row>
    <row r="486" spans="1:17" x14ac:dyDescent="0.35">
      <c r="A486" s="21" t="s">
        <v>1177</v>
      </c>
      <c r="B486" s="21">
        <v>2023</v>
      </c>
      <c r="C486" s="21" t="s">
        <v>1011</v>
      </c>
      <c r="D486" s="21" t="s">
        <v>804</v>
      </c>
      <c r="E486" s="21" t="s">
        <v>805</v>
      </c>
      <c r="F486" s="21">
        <v>365</v>
      </c>
      <c r="G486" s="21">
        <v>1.19071232876712E-6</v>
      </c>
      <c r="H486" s="21">
        <v>38.57701711</v>
      </c>
      <c r="I486" s="21">
        <v>66.398214830000001</v>
      </c>
      <c r="J486" s="21">
        <v>1.7932896717415E-5</v>
      </c>
      <c r="K486" s="21">
        <v>3.0865847542641297E-5</v>
      </c>
      <c r="L486" s="21">
        <v>23.375473759999998</v>
      </c>
      <c r="M486" s="21" t="s">
        <v>314</v>
      </c>
      <c r="N486" s="21" t="e">
        <v>#N/A</v>
      </c>
      <c r="O486" s="21">
        <v>38577.017110000001</v>
      </c>
      <c r="P486" s="21">
        <v>66398.214829999997</v>
      </c>
      <c r="Q486" s="21">
        <v>23375.473760000001</v>
      </c>
    </row>
    <row r="487" spans="1:17" x14ac:dyDescent="0.35">
      <c r="A487" s="21" t="s">
        <v>1177</v>
      </c>
      <c r="B487" s="21">
        <v>2019</v>
      </c>
      <c r="C487" s="21" t="s">
        <v>1012</v>
      </c>
      <c r="D487" s="21" t="s">
        <v>818</v>
      </c>
      <c r="E487" s="21" t="s">
        <v>193</v>
      </c>
      <c r="F487" s="21">
        <v>365</v>
      </c>
      <c r="G487" s="21">
        <v>6.86964536986301E-4</v>
      </c>
      <c r="H487" s="21">
        <v>692845.88509999996</v>
      </c>
      <c r="I487" s="21">
        <v>1408629.737</v>
      </c>
      <c r="J487" s="21">
        <v>4.8768283030099197E-7</v>
      </c>
      <c r="K487" s="21">
        <v>9.9151131840402003E-7</v>
      </c>
      <c r="L487" s="21">
        <v>592679.71239999996</v>
      </c>
      <c r="M487" s="21" t="s">
        <v>314</v>
      </c>
      <c r="N487" s="21" t="e">
        <v>#N/A</v>
      </c>
      <c r="O487" s="21">
        <v>692845885.10000002</v>
      </c>
      <c r="P487" s="21">
        <v>1408629737</v>
      </c>
      <c r="Q487" s="21">
        <v>592679712.39999998</v>
      </c>
    </row>
    <row r="488" spans="1:17" x14ac:dyDescent="0.35">
      <c r="A488" s="21" t="s">
        <v>1177</v>
      </c>
      <c r="B488" s="21">
        <v>2020</v>
      </c>
      <c r="C488" s="21" t="s">
        <v>1012</v>
      </c>
      <c r="D488" s="21" t="s">
        <v>818</v>
      </c>
      <c r="E488" s="21" t="s">
        <v>193</v>
      </c>
      <c r="F488" s="21">
        <v>365</v>
      </c>
      <c r="G488" s="21">
        <v>8.64175646575342E-4</v>
      </c>
      <c r="H488" s="21">
        <v>692845.88509999996</v>
      </c>
      <c r="I488" s="21">
        <v>1408629.737</v>
      </c>
      <c r="J488" s="21">
        <v>6.1348672676455296E-7</v>
      </c>
      <c r="K488" s="21">
        <v>1.24728408605705E-6</v>
      </c>
      <c r="L488" s="21">
        <v>592679.71239999996</v>
      </c>
      <c r="M488" s="21" t="s">
        <v>314</v>
      </c>
      <c r="N488" s="21" t="e">
        <v>#N/A</v>
      </c>
      <c r="O488" s="21">
        <v>692845885.10000002</v>
      </c>
      <c r="P488" s="21">
        <v>1408629737</v>
      </c>
      <c r="Q488" s="21">
        <v>592679712.39999998</v>
      </c>
    </row>
    <row r="489" spans="1:17" x14ac:dyDescent="0.35">
      <c r="A489" s="21" t="s">
        <v>1177</v>
      </c>
      <c r="B489" s="21">
        <v>2021</v>
      </c>
      <c r="C489" s="21" t="s">
        <v>1012</v>
      </c>
      <c r="D489" s="21" t="s">
        <v>818</v>
      </c>
      <c r="E489" s="21" t="s">
        <v>193</v>
      </c>
      <c r="F489" s="21">
        <v>365</v>
      </c>
      <c r="G489" s="21">
        <v>1.018826E-3</v>
      </c>
      <c r="H489" s="21">
        <v>692845.88509999996</v>
      </c>
      <c r="I489" s="21">
        <v>1408629.737</v>
      </c>
      <c r="J489" s="21">
        <v>7.2327457861416297E-7</v>
      </c>
      <c r="K489" s="21">
        <v>1.4704945231867899E-6</v>
      </c>
      <c r="L489" s="21">
        <v>592679.71239999996</v>
      </c>
      <c r="M489" s="21" t="s">
        <v>314</v>
      </c>
      <c r="N489" s="21" t="e">
        <v>#N/A</v>
      </c>
      <c r="O489" s="21">
        <v>692845885.10000002</v>
      </c>
      <c r="P489" s="21">
        <v>1408629737</v>
      </c>
      <c r="Q489" s="21">
        <v>592679712.39999998</v>
      </c>
    </row>
    <row r="490" spans="1:17" x14ac:dyDescent="0.35">
      <c r="A490" s="21" t="s">
        <v>1177</v>
      </c>
      <c r="B490" s="21">
        <v>2022</v>
      </c>
      <c r="C490" s="21" t="s">
        <v>1012</v>
      </c>
      <c r="D490" s="21" t="s">
        <v>818</v>
      </c>
      <c r="E490" s="21" t="s">
        <v>193</v>
      </c>
      <c r="F490" s="21">
        <v>365</v>
      </c>
      <c r="G490" s="21">
        <v>5.34234084931507E-4</v>
      </c>
      <c r="H490" s="21">
        <v>692845.88509999996</v>
      </c>
      <c r="I490" s="21">
        <v>1408629.737</v>
      </c>
      <c r="J490" s="21">
        <v>3.79257991577887E-7</v>
      </c>
      <c r="K490" s="21">
        <v>7.7107203264171703E-7</v>
      </c>
      <c r="L490" s="21">
        <v>592679.71239999996</v>
      </c>
      <c r="M490" s="21" t="s">
        <v>314</v>
      </c>
      <c r="N490" s="21" t="e">
        <v>#N/A</v>
      </c>
      <c r="O490" s="21">
        <v>692845885.10000002</v>
      </c>
      <c r="P490" s="21">
        <v>1408629737</v>
      </c>
      <c r="Q490" s="21">
        <v>592679712.39999998</v>
      </c>
    </row>
    <row r="491" spans="1:17" x14ac:dyDescent="0.35">
      <c r="A491" s="21" t="s">
        <v>1177</v>
      </c>
      <c r="B491" s="21">
        <v>2023</v>
      </c>
      <c r="C491" s="21" t="s">
        <v>1012</v>
      </c>
      <c r="D491" s="21" t="s">
        <v>818</v>
      </c>
      <c r="E491" s="21" t="s">
        <v>193</v>
      </c>
      <c r="F491" s="21">
        <v>365</v>
      </c>
      <c r="G491" s="21">
        <v>4.7685482191780802E-5</v>
      </c>
      <c r="H491" s="21">
        <v>692845.88509999996</v>
      </c>
      <c r="I491" s="21">
        <v>1408629.737</v>
      </c>
      <c r="J491" s="21">
        <v>3.3852389268267199E-8</v>
      </c>
      <c r="K491" s="21">
        <v>6.8825525585532298E-8</v>
      </c>
      <c r="L491" s="21">
        <v>592679.71239999996</v>
      </c>
      <c r="M491" s="21" t="s">
        <v>314</v>
      </c>
      <c r="N491" s="21" t="e">
        <v>#N/A</v>
      </c>
      <c r="O491" s="21">
        <v>692845885.10000002</v>
      </c>
      <c r="P491" s="21">
        <v>1408629737</v>
      </c>
      <c r="Q491" s="21">
        <v>592679712.39999998</v>
      </c>
    </row>
    <row r="492" spans="1:17" x14ac:dyDescent="0.35">
      <c r="A492" s="21" t="s">
        <v>1177</v>
      </c>
      <c r="B492" s="21">
        <v>2019</v>
      </c>
      <c r="C492" s="21" t="s">
        <v>1013</v>
      </c>
      <c r="D492" s="21" t="s">
        <v>101</v>
      </c>
      <c r="E492" s="21" t="s">
        <v>100</v>
      </c>
      <c r="F492" s="21">
        <v>365</v>
      </c>
      <c r="G492" s="21">
        <v>7.0968749999999999E-3</v>
      </c>
      <c r="H492" s="21">
        <v>34.879956319999998</v>
      </c>
      <c r="I492" s="21">
        <v>34.879956319999998</v>
      </c>
      <c r="J492" s="21">
        <v>0.20346570778045101</v>
      </c>
      <c r="K492" s="21">
        <v>0.20346570778045101</v>
      </c>
      <c r="L492" s="21">
        <v>34.879956319999998</v>
      </c>
      <c r="M492" s="21" t="s">
        <v>314</v>
      </c>
      <c r="N492" s="21" t="e">
        <v>#N/A</v>
      </c>
      <c r="O492" s="21">
        <v>34879.956319999998</v>
      </c>
      <c r="P492" s="21">
        <v>34879.956319999998</v>
      </c>
      <c r="Q492" s="21">
        <v>34879.956319999998</v>
      </c>
    </row>
    <row r="493" spans="1:17" x14ac:dyDescent="0.35">
      <c r="A493" s="21" t="s">
        <v>1177</v>
      </c>
      <c r="B493" s="21">
        <v>2019</v>
      </c>
      <c r="C493" s="21" t="s">
        <v>1014</v>
      </c>
      <c r="D493" s="21" t="s">
        <v>499</v>
      </c>
      <c r="E493" s="21" t="s">
        <v>283</v>
      </c>
      <c r="F493" s="21">
        <v>365</v>
      </c>
      <c r="G493" s="21">
        <v>1.3393E-2</v>
      </c>
      <c r="H493" s="21">
        <v>31.853300730000001</v>
      </c>
      <c r="I493" s="21">
        <v>54.770062490000001</v>
      </c>
      <c r="J493" s="21">
        <v>0.24453139892702</v>
      </c>
      <c r="K493" s="21">
        <v>0.42045878113304103</v>
      </c>
      <c r="L493" s="21">
        <v>19.171605679999999</v>
      </c>
      <c r="M493" s="21" t="s">
        <v>314</v>
      </c>
      <c r="N493" s="21" t="e">
        <v>#N/A</v>
      </c>
      <c r="O493" s="21">
        <v>31853.300729999999</v>
      </c>
      <c r="P493" s="21">
        <v>54770.062489999997</v>
      </c>
      <c r="Q493" s="21">
        <v>19171.605680000001</v>
      </c>
    </row>
    <row r="494" spans="1:17" x14ac:dyDescent="0.35">
      <c r="A494" s="21" t="s">
        <v>1177</v>
      </c>
      <c r="B494" s="21">
        <v>2019</v>
      </c>
      <c r="C494" s="21" t="s">
        <v>1015</v>
      </c>
      <c r="D494" s="21" t="s">
        <v>684</v>
      </c>
      <c r="E494" s="21" t="s">
        <v>685</v>
      </c>
      <c r="F494" s="21">
        <v>365</v>
      </c>
      <c r="G494" s="21">
        <v>2.8868742739725998E-4</v>
      </c>
      <c r="H494" s="21">
        <v>6.3154034230000002</v>
      </c>
      <c r="I494" s="21">
        <v>12.123269369999999</v>
      </c>
      <c r="J494" s="21">
        <v>2.3812671201684298E-2</v>
      </c>
      <c r="K494" s="21">
        <v>4.5711636999999999E-2</v>
      </c>
      <c r="L494" s="21">
        <v>3.590609921</v>
      </c>
      <c r="M494" s="21" t="s">
        <v>314</v>
      </c>
      <c r="N494" s="21" t="e">
        <v>#N/A</v>
      </c>
      <c r="O494" s="21">
        <v>6315.4034229999997</v>
      </c>
      <c r="P494" s="21">
        <v>12123.26937</v>
      </c>
      <c r="Q494" s="21">
        <v>3590.6099210000002</v>
      </c>
    </row>
    <row r="495" spans="1:17" x14ac:dyDescent="0.35">
      <c r="A495" s="21" t="s">
        <v>1177</v>
      </c>
      <c r="B495" s="21">
        <v>2020</v>
      </c>
      <c r="C495" s="21" t="s">
        <v>1015</v>
      </c>
      <c r="D495" s="21" t="s">
        <v>684</v>
      </c>
      <c r="E495" s="21" t="s">
        <v>685</v>
      </c>
      <c r="F495" s="21">
        <v>365</v>
      </c>
      <c r="G495" s="21">
        <v>2.6154759452054802E-4</v>
      </c>
      <c r="H495" s="21">
        <v>6.3154034230000002</v>
      </c>
      <c r="I495" s="21">
        <v>12.123269369999999</v>
      </c>
      <c r="J495" s="21">
        <v>2.1574014940868001E-2</v>
      </c>
      <c r="K495" s="21">
        <v>4.1414234000000001E-2</v>
      </c>
      <c r="L495" s="21">
        <v>3.590609921</v>
      </c>
      <c r="M495" s="21" t="s">
        <v>314</v>
      </c>
      <c r="N495" s="21" t="e">
        <v>#N/A</v>
      </c>
      <c r="O495" s="21">
        <v>6315.4034229999997</v>
      </c>
      <c r="P495" s="21">
        <v>12123.26937</v>
      </c>
      <c r="Q495" s="21">
        <v>3590.6099210000002</v>
      </c>
    </row>
    <row r="496" spans="1:17" x14ac:dyDescent="0.35">
      <c r="A496" s="21" t="s">
        <v>1177</v>
      </c>
      <c r="B496" s="21">
        <v>2021</v>
      </c>
      <c r="C496" s="21" t="s">
        <v>1015</v>
      </c>
      <c r="D496" s="21" t="s">
        <v>684</v>
      </c>
      <c r="E496" s="21" t="s">
        <v>685</v>
      </c>
      <c r="F496" s="21">
        <v>365</v>
      </c>
      <c r="G496" s="21">
        <v>3.0487814794520499E-4</v>
      </c>
      <c r="H496" s="21">
        <v>6.3154034230000002</v>
      </c>
      <c r="I496" s="21">
        <v>12.123269369999999</v>
      </c>
      <c r="J496" s="21">
        <v>2.5148178980469602E-2</v>
      </c>
      <c r="K496" s="21">
        <v>4.8275324238966702E-2</v>
      </c>
      <c r="L496" s="21">
        <v>3.590609921</v>
      </c>
      <c r="M496" s="21" t="s">
        <v>314</v>
      </c>
      <c r="N496" s="21" t="e">
        <v>#N/A</v>
      </c>
      <c r="O496" s="21">
        <v>6315.4034229999997</v>
      </c>
      <c r="P496" s="21">
        <v>12123.26937</v>
      </c>
      <c r="Q496" s="21">
        <v>3590.6099210000002</v>
      </c>
    </row>
    <row r="497" spans="1:17" x14ac:dyDescent="0.35">
      <c r="A497" s="21" t="s">
        <v>1177</v>
      </c>
      <c r="B497" s="21">
        <v>2022</v>
      </c>
      <c r="C497" s="21" t="s">
        <v>1015</v>
      </c>
      <c r="D497" s="21" t="s">
        <v>684</v>
      </c>
      <c r="E497" s="21" t="s">
        <v>685</v>
      </c>
      <c r="F497" s="21">
        <v>365</v>
      </c>
      <c r="G497" s="21">
        <v>2.6093824109589E-4</v>
      </c>
      <c r="H497" s="21">
        <v>6.3154034230000002</v>
      </c>
      <c r="I497" s="21">
        <v>12.123269369999999</v>
      </c>
      <c r="J497" s="21">
        <v>2.1523751814143701E-2</v>
      </c>
      <c r="K497" s="21">
        <v>4.1317747000000002E-2</v>
      </c>
      <c r="L497" s="21">
        <v>3.590609921</v>
      </c>
      <c r="M497" s="21" t="s">
        <v>314</v>
      </c>
      <c r="N497" s="21" t="e">
        <v>#N/A</v>
      </c>
      <c r="O497" s="21">
        <v>6315.4034229999997</v>
      </c>
      <c r="P497" s="21">
        <v>12123.26937</v>
      </c>
      <c r="Q497" s="21">
        <v>3590.6099210000002</v>
      </c>
    </row>
    <row r="498" spans="1:17" x14ac:dyDescent="0.35">
      <c r="A498" s="21" t="s">
        <v>1177</v>
      </c>
      <c r="B498" s="21">
        <v>2023</v>
      </c>
      <c r="C498" s="21" t="s">
        <v>1015</v>
      </c>
      <c r="D498" s="21" t="s">
        <v>684</v>
      </c>
      <c r="E498" s="21" t="s">
        <v>685</v>
      </c>
      <c r="F498" s="21">
        <v>365</v>
      </c>
      <c r="G498" s="21">
        <v>3.1291519452054798E-4</v>
      </c>
      <c r="H498" s="21">
        <v>6.3154034230000002</v>
      </c>
      <c r="I498" s="21">
        <v>12.123269369999999</v>
      </c>
      <c r="J498" s="21">
        <v>2.5811122806103901E-2</v>
      </c>
      <c r="K498" s="21">
        <v>4.9547934000000002E-2</v>
      </c>
      <c r="L498" s="21">
        <v>3.590609921</v>
      </c>
      <c r="M498" s="21" t="s">
        <v>314</v>
      </c>
      <c r="N498" s="21" t="e">
        <v>#N/A</v>
      </c>
      <c r="O498" s="21">
        <v>6315.4034229999997</v>
      </c>
      <c r="P498" s="21">
        <v>12123.26937</v>
      </c>
      <c r="Q498" s="21">
        <v>3590.6099210000002</v>
      </c>
    </row>
    <row r="499" spans="1:17" x14ac:dyDescent="0.35">
      <c r="A499" s="21" t="s">
        <v>1177</v>
      </c>
      <c r="B499" s="21">
        <v>2023</v>
      </c>
      <c r="C499" s="21" t="s">
        <v>1016</v>
      </c>
      <c r="D499" s="21" t="s">
        <v>635</v>
      </c>
      <c r="E499" s="21" t="s">
        <v>636</v>
      </c>
      <c r="F499" s="21">
        <v>365</v>
      </c>
      <c r="G499" s="21">
        <v>1.27647835616438E-5</v>
      </c>
      <c r="H499" s="21" t="e">
        <v>#N/A</v>
      </c>
      <c r="I499" s="21" t="e">
        <v>#N/A</v>
      </c>
      <c r="J499" s="21">
        <v>0.83</v>
      </c>
      <c r="K499" s="21">
        <v>0.83</v>
      </c>
      <c r="L499" s="21" t="e">
        <v>#N/A</v>
      </c>
      <c r="M499" s="21" t="s">
        <v>314</v>
      </c>
      <c r="N499" s="21" t="s">
        <v>570</v>
      </c>
      <c r="O499" s="21" t="e">
        <v>#N/A</v>
      </c>
      <c r="P499" s="21" t="e">
        <v>#N/A</v>
      </c>
      <c r="Q499" s="21" t="e">
        <v>#N/A</v>
      </c>
    </row>
    <row r="500" spans="1:17" x14ac:dyDescent="0.35">
      <c r="A500" s="21" t="s">
        <v>1176</v>
      </c>
      <c r="B500" s="21">
        <v>2023</v>
      </c>
      <c r="C500" s="21" t="s">
        <v>1017</v>
      </c>
      <c r="D500" s="21" t="s">
        <v>627</v>
      </c>
      <c r="E500" s="21" t="s">
        <v>628</v>
      </c>
      <c r="F500" s="21">
        <v>365</v>
      </c>
      <c r="G500" s="21">
        <v>9.0354690410958895E-5</v>
      </c>
      <c r="H500" s="21" t="e">
        <v>#N/A</v>
      </c>
      <c r="I500" s="21" t="e">
        <v>#N/A</v>
      </c>
      <c r="J500" s="21">
        <v>1</v>
      </c>
      <c r="K500" s="21">
        <v>1</v>
      </c>
      <c r="L500" s="21" t="e">
        <v>#N/A</v>
      </c>
      <c r="M500" s="21" t="s">
        <v>314</v>
      </c>
      <c r="N500" s="21" t="s">
        <v>570</v>
      </c>
      <c r="O500" s="21" t="e">
        <v>#N/A</v>
      </c>
      <c r="P500" s="21" t="e">
        <v>#N/A</v>
      </c>
      <c r="Q500" s="21" t="e">
        <v>#N/A</v>
      </c>
    </row>
    <row r="501" spans="1:17" x14ac:dyDescent="0.35">
      <c r="A501" s="21" t="s">
        <v>1177</v>
      </c>
      <c r="B501" s="21">
        <v>2020</v>
      </c>
      <c r="C501" s="21" t="s">
        <v>1018</v>
      </c>
      <c r="D501" s="21" t="s">
        <v>543</v>
      </c>
      <c r="E501" s="21" t="s">
        <v>181</v>
      </c>
      <c r="F501" s="21">
        <v>365</v>
      </c>
      <c r="G501" s="21">
        <v>7.4827230136986298E-5</v>
      </c>
      <c r="H501" s="21">
        <v>130.608802</v>
      </c>
      <c r="I501" s="21">
        <v>160.57159490000001</v>
      </c>
      <c r="J501" s="21">
        <v>4.6600539892243601E-4</v>
      </c>
      <c r="K501" s="21">
        <v>5.7291108249340095E-4</v>
      </c>
      <c r="L501" s="21">
        <v>82.612865360000001</v>
      </c>
      <c r="M501" s="21" t="s">
        <v>314</v>
      </c>
      <c r="N501" s="21" t="e">
        <v>#N/A</v>
      </c>
      <c r="O501" s="21">
        <v>130608.802</v>
      </c>
      <c r="P501" s="21">
        <v>160571.5949</v>
      </c>
      <c r="Q501" s="21">
        <v>82612.865359999996</v>
      </c>
    </row>
    <row r="502" spans="1:17" x14ac:dyDescent="0.35">
      <c r="A502" s="21" t="s">
        <v>1177</v>
      </c>
      <c r="B502" s="21">
        <v>2021</v>
      </c>
      <c r="C502" s="21" t="s">
        <v>1018</v>
      </c>
      <c r="D502" s="21" t="s">
        <v>543</v>
      </c>
      <c r="E502" s="21" t="s">
        <v>181</v>
      </c>
      <c r="F502" s="21">
        <v>365</v>
      </c>
      <c r="G502" s="21">
        <v>1.9032434246575301E-4</v>
      </c>
      <c r="H502" s="21">
        <v>130.608802</v>
      </c>
      <c r="I502" s="21">
        <v>160.57159490000001</v>
      </c>
      <c r="J502" s="21">
        <v>1.185293E-3</v>
      </c>
      <c r="K502" s="21">
        <v>1.4572090000000001E-3</v>
      </c>
      <c r="L502" s="21">
        <v>82.612865360000001</v>
      </c>
      <c r="M502" s="21" t="s">
        <v>314</v>
      </c>
      <c r="N502" s="21" t="e">
        <v>#N/A</v>
      </c>
      <c r="O502" s="21">
        <v>130608.802</v>
      </c>
      <c r="P502" s="21">
        <v>160571.5949</v>
      </c>
      <c r="Q502" s="21">
        <v>82612.865359999996</v>
      </c>
    </row>
    <row r="503" spans="1:17" x14ac:dyDescent="0.35">
      <c r="A503" s="21" t="s">
        <v>1177</v>
      </c>
      <c r="B503" s="21">
        <v>2019</v>
      </c>
      <c r="C503" s="21" t="s">
        <v>1019</v>
      </c>
      <c r="D503" s="21" t="s">
        <v>786</v>
      </c>
      <c r="E503" s="21" t="s">
        <v>787</v>
      </c>
      <c r="F503" s="21">
        <v>365</v>
      </c>
      <c r="G503" s="21">
        <v>1.9019616438356201E-6</v>
      </c>
      <c r="H503" s="21">
        <v>20.34963325</v>
      </c>
      <c r="I503" s="21">
        <v>30.447245779999999</v>
      </c>
      <c r="J503" s="21">
        <v>6.2467444759320895E-5</v>
      </c>
      <c r="K503" s="21">
        <v>9.3464173062461305E-5</v>
      </c>
      <c r="L503" s="21">
        <v>12.056209559999999</v>
      </c>
      <c r="M503" s="21" t="s">
        <v>314</v>
      </c>
      <c r="N503" s="21" t="e">
        <v>#N/A</v>
      </c>
      <c r="O503" s="21">
        <v>20349.633249999999</v>
      </c>
      <c r="P503" s="21">
        <v>30447.245780000001</v>
      </c>
      <c r="Q503" s="21">
        <v>12056.209559999999</v>
      </c>
    </row>
    <row r="504" spans="1:17" x14ac:dyDescent="0.35">
      <c r="A504" s="21" t="s">
        <v>1177</v>
      </c>
      <c r="B504" s="21">
        <v>2020</v>
      </c>
      <c r="C504" s="21" t="s">
        <v>1019</v>
      </c>
      <c r="D504" s="21" t="s">
        <v>786</v>
      </c>
      <c r="E504" s="21" t="s">
        <v>787</v>
      </c>
      <c r="F504" s="21">
        <v>365</v>
      </c>
      <c r="G504" s="21">
        <v>2.0722876712328802E-6</v>
      </c>
      <c r="H504" s="21">
        <v>20.34963325</v>
      </c>
      <c r="I504" s="21">
        <v>30.447245779999999</v>
      </c>
      <c r="J504" s="21">
        <v>6.80615805517E-5</v>
      </c>
      <c r="K504" s="21">
        <v>1.0183415326332099E-4</v>
      </c>
      <c r="L504" s="21">
        <v>12.056209559999999</v>
      </c>
      <c r="M504" s="21" t="s">
        <v>314</v>
      </c>
      <c r="N504" s="21" t="e">
        <v>#N/A</v>
      </c>
      <c r="O504" s="21">
        <v>20349.633249999999</v>
      </c>
      <c r="P504" s="21">
        <v>30447.245780000001</v>
      </c>
      <c r="Q504" s="21">
        <v>12056.209559999999</v>
      </c>
    </row>
    <row r="505" spans="1:17" x14ac:dyDescent="0.35">
      <c r="A505" s="21" t="s">
        <v>1177</v>
      </c>
      <c r="B505" s="21">
        <v>2021</v>
      </c>
      <c r="C505" s="21" t="s">
        <v>1019</v>
      </c>
      <c r="D505" s="21" t="s">
        <v>786</v>
      </c>
      <c r="E505" s="21" t="s">
        <v>787</v>
      </c>
      <c r="F505" s="21">
        <v>365</v>
      </c>
      <c r="G505" s="21">
        <v>2.0249753424657502E-6</v>
      </c>
      <c r="H505" s="21">
        <v>20.34963325</v>
      </c>
      <c r="I505" s="21">
        <v>30.447245779999999</v>
      </c>
      <c r="J505" s="21">
        <v>6.6507668939825995E-5</v>
      </c>
      <c r="K505" s="21">
        <v>9.9509181201865306E-5</v>
      </c>
      <c r="L505" s="21">
        <v>12.056209559999999</v>
      </c>
      <c r="M505" s="21" t="s">
        <v>314</v>
      </c>
      <c r="N505" s="21" t="e">
        <v>#N/A</v>
      </c>
      <c r="O505" s="21">
        <v>20349.633249999999</v>
      </c>
      <c r="P505" s="21">
        <v>30447.245780000001</v>
      </c>
      <c r="Q505" s="21">
        <v>12056.209559999999</v>
      </c>
    </row>
    <row r="506" spans="1:17" x14ac:dyDescent="0.35">
      <c r="A506" s="21" t="s">
        <v>1177</v>
      </c>
      <c r="B506" s="21">
        <v>2022</v>
      </c>
      <c r="C506" s="21" t="s">
        <v>1019</v>
      </c>
      <c r="D506" s="21" t="s">
        <v>786</v>
      </c>
      <c r="E506" s="21" t="s">
        <v>787</v>
      </c>
      <c r="F506" s="21">
        <v>365</v>
      </c>
      <c r="G506" s="21">
        <v>2.9049863013698598E-6</v>
      </c>
      <c r="H506" s="21">
        <v>20.34963325</v>
      </c>
      <c r="I506" s="21">
        <v>30.447245779999999</v>
      </c>
      <c r="J506" s="21">
        <v>9.5410478910314898E-5</v>
      </c>
      <c r="K506" s="21">
        <v>1.42753742324563E-4</v>
      </c>
      <c r="L506" s="21">
        <v>12.056209559999999</v>
      </c>
      <c r="M506" s="21" t="s">
        <v>314</v>
      </c>
      <c r="N506" s="21" t="e">
        <v>#N/A</v>
      </c>
      <c r="O506" s="21">
        <v>20349.633249999999</v>
      </c>
      <c r="P506" s="21">
        <v>30447.245780000001</v>
      </c>
      <c r="Q506" s="21">
        <v>12056.209559999999</v>
      </c>
    </row>
    <row r="507" spans="1:17" x14ac:dyDescent="0.35">
      <c r="A507" s="21" t="s">
        <v>1177</v>
      </c>
      <c r="B507" s="21">
        <v>2023</v>
      </c>
      <c r="C507" s="21" t="s">
        <v>1019</v>
      </c>
      <c r="D507" s="21" t="s">
        <v>786</v>
      </c>
      <c r="E507" s="21" t="s">
        <v>787</v>
      </c>
      <c r="F507" s="21">
        <v>365</v>
      </c>
      <c r="G507" s="21">
        <v>2.8103616438356201E-6</v>
      </c>
      <c r="H507" s="21">
        <v>20.34963325</v>
      </c>
      <c r="I507" s="21">
        <v>30.447245779999999</v>
      </c>
      <c r="J507" s="21">
        <v>9.2302655686566902E-5</v>
      </c>
      <c r="K507" s="21">
        <v>1.38103798201651E-4</v>
      </c>
      <c r="L507" s="21">
        <v>12.056209559999999</v>
      </c>
      <c r="M507" s="21" t="s">
        <v>314</v>
      </c>
      <c r="N507" s="21" t="e">
        <v>#N/A</v>
      </c>
      <c r="O507" s="21">
        <v>20349.633249999999</v>
      </c>
      <c r="P507" s="21">
        <v>30447.245780000001</v>
      </c>
      <c r="Q507" s="21">
        <v>12056.209559999999</v>
      </c>
    </row>
    <row r="508" spans="1:17" x14ac:dyDescent="0.35">
      <c r="A508" s="21" t="s">
        <v>1177</v>
      </c>
      <c r="B508" s="21">
        <v>2019</v>
      </c>
      <c r="C508" s="21" t="s">
        <v>1020</v>
      </c>
      <c r="D508" s="21" t="s">
        <v>816</v>
      </c>
      <c r="E508" s="21" t="s">
        <v>817</v>
      </c>
      <c r="F508" s="21">
        <v>365</v>
      </c>
      <c r="G508" s="21">
        <v>4.2371260273972599E-5</v>
      </c>
      <c r="H508" s="21">
        <v>18870.168699999998</v>
      </c>
      <c r="I508" s="21">
        <v>32360.0625</v>
      </c>
      <c r="J508" s="21">
        <v>1.3093689257853799E-6</v>
      </c>
      <c r="K508" s="21">
        <v>2.24540972301814E-6</v>
      </c>
      <c r="L508" s="21">
        <v>14219.23069</v>
      </c>
      <c r="M508" s="21" t="s">
        <v>314</v>
      </c>
      <c r="N508" s="21" t="e">
        <v>#N/A</v>
      </c>
      <c r="O508" s="21">
        <v>18870168.699999999</v>
      </c>
      <c r="P508" s="21">
        <v>32360062.5</v>
      </c>
      <c r="Q508" s="21">
        <v>14219230.689999999</v>
      </c>
    </row>
    <row r="509" spans="1:17" x14ac:dyDescent="0.35">
      <c r="A509" s="21" t="s">
        <v>1177</v>
      </c>
      <c r="B509" s="21">
        <v>2019</v>
      </c>
      <c r="C509" s="21" t="s">
        <v>1021</v>
      </c>
      <c r="D509" s="21" t="s">
        <v>674</v>
      </c>
      <c r="E509" s="21" t="s">
        <v>675</v>
      </c>
      <c r="F509" s="21">
        <v>365</v>
      </c>
      <c r="G509" s="21">
        <v>1.11631523287671E-4</v>
      </c>
      <c r="H509" s="21">
        <v>3.8831997569999999</v>
      </c>
      <c r="I509" s="21">
        <v>3.8831997569999999</v>
      </c>
      <c r="J509" s="21">
        <v>2.8747304000000001E-2</v>
      </c>
      <c r="K509" s="21">
        <v>2.8747304000000001E-2</v>
      </c>
      <c r="L509" s="21">
        <v>3.8831997569999999</v>
      </c>
      <c r="M509" s="21" t="s">
        <v>314</v>
      </c>
      <c r="N509" s="21" t="s">
        <v>565</v>
      </c>
      <c r="O509" s="21">
        <v>3883.1997569999999</v>
      </c>
      <c r="P509" s="21">
        <v>3883.1997569999999</v>
      </c>
      <c r="Q509" s="21">
        <v>3883.1997569999999</v>
      </c>
    </row>
    <row r="510" spans="1:17" x14ac:dyDescent="0.35">
      <c r="A510" s="21" t="s">
        <v>1177</v>
      </c>
      <c r="B510" s="21">
        <v>2020</v>
      </c>
      <c r="C510" s="21" t="s">
        <v>1021</v>
      </c>
      <c r="D510" s="21" t="s">
        <v>674</v>
      </c>
      <c r="E510" s="21" t="s">
        <v>675</v>
      </c>
      <c r="F510" s="21">
        <v>365</v>
      </c>
      <c r="G510" s="21">
        <v>1.17182821917808E-4</v>
      </c>
      <c r="H510" s="21">
        <v>3.8831997569999999</v>
      </c>
      <c r="I510" s="21">
        <v>3.8831997569999999</v>
      </c>
      <c r="J510" s="21">
        <v>3.01768719737921E-2</v>
      </c>
      <c r="K510" s="21">
        <v>3.01768719737921E-2</v>
      </c>
      <c r="L510" s="21">
        <v>3.8831997569999999</v>
      </c>
      <c r="M510" s="21" t="s">
        <v>314</v>
      </c>
      <c r="N510" s="21" t="s">
        <v>565</v>
      </c>
      <c r="O510" s="21">
        <v>3883.1997569999999</v>
      </c>
      <c r="P510" s="21">
        <v>3883.1997569999999</v>
      </c>
      <c r="Q510" s="21">
        <v>3883.1997569999999</v>
      </c>
    </row>
    <row r="511" spans="1:17" x14ac:dyDescent="0.35">
      <c r="A511" s="21" t="s">
        <v>1177</v>
      </c>
      <c r="B511" s="21">
        <v>2021</v>
      </c>
      <c r="C511" s="21" t="s">
        <v>1021</v>
      </c>
      <c r="D511" s="21" t="s">
        <v>674</v>
      </c>
      <c r="E511" s="21" t="s">
        <v>675</v>
      </c>
      <c r="F511" s="21">
        <v>365</v>
      </c>
      <c r="G511" s="21">
        <v>1.05185564383562E-4</v>
      </c>
      <c r="H511" s="21">
        <v>3.8831997569999999</v>
      </c>
      <c r="I511" s="21">
        <v>3.8831997569999999</v>
      </c>
      <c r="J511" s="21">
        <v>2.7087343E-2</v>
      </c>
      <c r="K511" s="21">
        <v>2.7087343E-2</v>
      </c>
      <c r="L511" s="21">
        <v>3.8831997569999999</v>
      </c>
      <c r="M511" s="21" t="s">
        <v>314</v>
      </c>
      <c r="N511" s="21" t="s">
        <v>565</v>
      </c>
      <c r="O511" s="21">
        <v>3883.1997569999999</v>
      </c>
      <c r="P511" s="21">
        <v>3883.1997569999999</v>
      </c>
      <c r="Q511" s="21">
        <v>3883.1997569999999</v>
      </c>
    </row>
    <row r="512" spans="1:17" x14ac:dyDescent="0.35">
      <c r="A512" s="21" t="s">
        <v>1177</v>
      </c>
      <c r="B512" s="21">
        <v>2022</v>
      </c>
      <c r="C512" s="21" t="s">
        <v>1021</v>
      </c>
      <c r="D512" s="21" t="s">
        <v>674</v>
      </c>
      <c r="E512" s="21" t="s">
        <v>675</v>
      </c>
      <c r="F512" s="21">
        <v>365</v>
      </c>
      <c r="G512" s="21">
        <v>3.6507807945205498E-4</v>
      </c>
      <c r="H512" s="21">
        <v>3.8831997569999999</v>
      </c>
      <c r="I512" s="21">
        <v>3.8831997569999999</v>
      </c>
      <c r="J512" s="21">
        <v>9.4014756000000005E-2</v>
      </c>
      <c r="K512" s="21">
        <v>9.4014756000000005E-2</v>
      </c>
      <c r="L512" s="21">
        <v>3.8831997569999999</v>
      </c>
      <c r="M512" s="21" t="s">
        <v>314</v>
      </c>
      <c r="N512" s="21" t="s">
        <v>565</v>
      </c>
      <c r="O512" s="21">
        <v>3883.1997569999999</v>
      </c>
      <c r="P512" s="21">
        <v>3883.1997569999999</v>
      </c>
      <c r="Q512" s="21">
        <v>3883.1997569999999</v>
      </c>
    </row>
    <row r="513" spans="1:17" x14ac:dyDescent="0.35">
      <c r="A513" s="21" t="s">
        <v>1177</v>
      </c>
      <c r="B513" s="21">
        <v>2023</v>
      </c>
      <c r="C513" s="21" t="s">
        <v>1021</v>
      </c>
      <c r="D513" s="21" t="s">
        <v>674</v>
      </c>
      <c r="E513" s="21" t="s">
        <v>675</v>
      </c>
      <c r="F513" s="21">
        <v>365</v>
      </c>
      <c r="G513" s="21">
        <v>4.2910140547945197E-4</v>
      </c>
      <c r="H513" s="21">
        <v>3.8831997569999999</v>
      </c>
      <c r="I513" s="21">
        <v>3.8831997569999999</v>
      </c>
      <c r="J513" s="21">
        <v>0.110502016976601</v>
      </c>
      <c r="K513" s="21">
        <v>0.110502016976601</v>
      </c>
      <c r="L513" s="21">
        <v>3.8831997569999999</v>
      </c>
      <c r="M513" s="21" t="s">
        <v>314</v>
      </c>
      <c r="N513" s="21" t="s">
        <v>565</v>
      </c>
      <c r="O513" s="21">
        <v>3883.1997569999999</v>
      </c>
      <c r="P513" s="21">
        <v>3883.1997569999999</v>
      </c>
      <c r="Q513" s="21">
        <v>3883.1997569999999</v>
      </c>
    </row>
    <row r="514" spans="1:17" x14ac:dyDescent="0.35">
      <c r="A514" s="21" t="s">
        <v>1177</v>
      </c>
      <c r="B514" s="21">
        <v>2019</v>
      </c>
      <c r="C514" s="21" t="s">
        <v>1022</v>
      </c>
      <c r="D514" s="21" t="s">
        <v>769</v>
      </c>
      <c r="E514" s="21" t="s">
        <v>770</v>
      </c>
      <c r="F514" s="21">
        <v>365</v>
      </c>
      <c r="G514" s="21">
        <v>1.5222129315068501E-4</v>
      </c>
      <c r="H514" s="21">
        <v>238.5378973</v>
      </c>
      <c r="I514" s="21">
        <v>414.32857469999999</v>
      </c>
      <c r="J514" s="21">
        <v>3.6739269856273502E-4</v>
      </c>
      <c r="K514" s="21">
        <v>6.3814301573742003E-4</v>
      </c>
      <c r="L514" s="21">
        <v>154.11340519999999</v>
      </c>
      <c r="M514" s="21" t="s">
        <v>314</v>
      </c>
      <c r="N514" s="21" t="e">
        <v>#N/A</v>
      </c>
      <c r="O514" s="21">
        <v>238537.89730000001</v>
      </c>
      <c r="P514" s="21">
        <v>414328.5747</v>
      </c>
      <c r="Q514" s="21">
        <v>154113.40520000001</v>
      </c>
    </row>
    <row r="515" spans="1:17" x14ac:dyDescent="0.35">
      <c r="A515" s="21" t="s">
        <v>1177</v>
      </c>
      <c r="B515" s="21">
        <v>2020</v>
      </c>
      <c r="C515" s="21" t="s">
        <v>1022</v>
      </c>
      <c r="D515" s="21" t="s">
        <v>769</v>
      </c>
      <c r="E515" s="21" t="s">
        <v>770</v>
      </c>
      <c r="F515" s="21">
        <v>365</v>
      </c>
      <c r="G515" s="21">
        <v>3.6565131506849301E-5</v>
      </c>
      <c r="H515" s="21">
        <v>238.5378973</v>
      </c>
      <c r="I515" s="21">
        <v>414.32857469999999</v>
      </c>
      <c r="J515" s="21">
        <v>8.8251532092192199E-5</v>
      </c>
      <c r="K515" s="21">
        <v>1.53288563036433E-4</v>
      </c>
      <c r="L515" s="21">
        <v>154.11340519999999</v>
      </c>
      <c r="M515" s="21" t="s">
        <v>314</v>
      </c>
      <c r="N515" s="21" t="e">
        <v>#N/A</v>
      </c>
      <c r="O515" s="21">
        <v>238537.89730000001</v>
      </c>
      <c r="P515" s="21">
        <v>414328.5747</v>
      </c>
      <c r="Q515" s="21">
        <v>154113.40520000001</v>
      </c>
    </row>
    <row r="516" spans="1:17" x14ac:dyDescent="0.35">
      <c r="A516" s="21" t="s">
        <v>1177</v>
      </c>
      <c r="B516" s="21">
        <v>2021</v>
      </c>
      <c r="C516" s="21" t="s">
        <v>1022</v>
      </c>
      <c r="D516" s="21" t="s">
        <v>769</v>
      </c>
      <c r="E516" s="21" t="s">
        <v>770</v>
      </c>
      <c r="F516" s="21">
        <v>365</v>
      </c>
      <c r="G516" s="21">
        <v>1.3168191780821901E-6</v>
      </c>
      <c r="H516" s="21">
        <v>238.5378973</v>
      </c>
      <c r="I516" s="21">
        <v>414.32857469999999</v>
      </c>
      <c r="J516" s="21">
        <v>3.1782002461105901E-6</v>
      </c>
      <c r="K516" s="21">
        <v>5.5203772355973999E-6</v>
      </c>
      <c r="L516" s="21">
        <v>154.11340519999999</v>
      </c>
      <c r="M516" s="21" t="s">
        <v>314</v>
      </c>
      <c r="N516" s="21" t="e">
        <v>#N/A</v>
      </c>
      <c r="O516" s="21">
        <v>238537.89730000001</v>
      </c>
      <c r="P516" s="21">
        <v>414328.5747</v>
      </c>
      <c r="Q516" s="21">
        <v>154113.40520000001</v>
      </c>
    </row>
    <row r="517" spans="1:17" x14ac:dyDescent="0.35">
      <c r="A517" s="21" t="s">
        <v>1177</v>
      </c>
      <c r="B517" s="21">
        <v>2022</v>
      </c>
      <c r="C517" s="21" t="s">
        <v>1022</v>
      </c>
      <c r="D517" s="21" t="s">
        <v>769</v>
      </c>
      <c r="E517" s="21" t="s">
        <v>770</v>
      </c>
      <c r="F517" s="21">
        <v>365</v>
      </c>
      <c r="G517" s="21">
        <v>1.4948134246575301E-5</v>
      </c>
      <c r="H517" s="21">
        <v>238.5378973</v>
      </c>
      <c r="I517" s="21">
        <v>414.32857469999999</v>
      </c>
      <c r="J517" s="21">
        <v>3.60779708650284E-5</v>
      </c>
      <c r="K517" s="21">
        <v>6.2665657808560495E-5</v>
      </c>
      <c r="L517" s="21">
        <v>154.11340519999999</v>
      </c>
      <c r="M517" s="21" t="s">
        <v>314</v>
      </c>
      <c r="N517" s="21" t="e">
        <v>#N/A</v>
      </c>
      <c r="O517" s="21">
        <v>238537.89730000001</v>
      </c>
      <c r="P517" s="21">
        <v>414328.5747</v>
      </c>
      <c r="Q517" s="21">
        <v>154113.40520000001</v>
      </c>
    </row>
    <row r="518" spans="1:17" x14ac:dyDescent="0.35">
      <c r="A518" s="21" t="s">
        <v>1177</v>
      </c>
      <c r="B518" s="21">
        <v>2023</v>
      </c>
      <c r="C518" s="21" t="s">
        <v>1022</v>
      </c>
      <c r="D518" s="21" t="s">
        <v>769</v>
      </c>
      <c r="E518" s="21" t="s">
        <v>770</v>
      </c>
      <c r="F518" s="21">
        <v>365</v>
      </c>
      <c r="G518" s="21">
        <v>3.56752328767123E-6</v>
      </c>
      <c r="H518" s="21">
        <v>238.5378973</v>
      </c>
      <c r="I518" s="21">
        <v>414.32857469999999</v>
      </c>
      <c r="J518" s="21">
        <v>8.6103723120094801E-6</v>
      </c>
      <c r="K518" s="21">
        <v>1.4955792467578001E-5</v>
      </c>
      <c r="L518" s="21">
        <v>154.11340519999999</v>
      </c>
      <c r="M518" s="21" t="s">
        <v>314</v>
      </c>
      <c r="N518" s="21" t="e">
        <v>#N/A</v>
      </c>
      <c r="O518" s="21">
        <v>238537.89730000001</v>
      </c>
      <c r="P518" s="21">
        <v>414328.5747</v>
      </c>
      <c r="Q518" s="21">
        <v>154113.40520000001</v>
      </c>
    </row>
    <row r="519" spans="1:17" x14ac:dyDescent="0.35">
      <c r="A519" s="21" t="s">
        <v>1177</v>
      </c>
      <c r="B519" s="21">
        <v>2021</v>
      </c>
      <c r="C519" s="21" t="s">
        <v>1023</v>
      </c>
      <c r="D519" s="21" t="s">
        <v>782</v>
      </c>
      <c r="E519" s="21" t="s">
        <v>783</v>
      </c>
      <c r="F519" s="21">
        <v>365</v>
      </c>
      <c r="G519" s="21">
        <v>2.3608196164383601E-4</v>
      </c>
      <c r="H519" s="21">
        <v>1195.6405870000001</v>
      </c>
      <c r="I519" s="21">
        <v>1669.639645</v>
      </c>
      <c r="J519" s="21">
        <v>1.4139695493624701E-4</v>
      </c>
      <c r="K519" s="21">
        <v>1.9745228140522801E-4</v>
      </c>
      <c r="L519" s="21">
        <v>817.57047920000002</v>
      </c>
      <c r="M519" s="21" t="s">
        <v>314</v>
      </c>
      <c r="N519" s="21" t="e">
        <v>#N/A</v>
      </c>
      <c r="O519" s="21">
        <v>1195640.5870000001</v>
      </c>
      <c r="P519" s="21">
        <v>1669639.645</v>
      </c>
      <c r="Q519" s="21">
        <v>817570.47919999994</v>
      </c>
    </row>
    <row r="520" spans="1:17" x14ac:dyDescent="0.35">
      <c r="A520" s="21" t="s">
        <v>1177</v>
      </c>
      <c r="B520" s="21">
        <v>2022</v>
      </c>
      <c r="C520" s="21" t="s">
        <v>1023</v>
      </c>
      <c r="D520" s="21" t="s">
        <v>782</v>
      </c>
      <c r="E520" s="21" t="s">
        <v>783</v>
      </c>
      <c r="F520" s="21">
        <v>365</v>
      </c>
      <c r="G520" s="21">
        <v>2.7088985753424702E-4</v>
      </c>
      <c r="H520" s="21">
        <v>1195.6405870000001</v>
      </c>
      <c r="I520" s="21">
        <v>1669.639645</v>
      </c>
      <c r="J520" s="21">
        <v>1.6224450488191801E-4</v>
      </c>
      <c r="K520" s="21">
        <v>2.26564621910285E-4</v>
      </c>
      <c r="L520" s="21">
        <v>817.57047920000002</v>
      </c>
      <c r="M520" s="21" t="s">
        <v>314</v>
      </c>
      <c r="N520" s="21" t="e">
        <v>#N/A</v>
      </c>
      <c r="O520" s="21">
        <v>1195640.5870000001</v>
      </c>
      <c r="P520" s="21">
        <v>1669639.645</v>
      </c>
      <c r="Q520" s="21">
        <v>817570.47919999994</v>
      </c>
    </row>
    <row r="521" spans="1:17" x14ac:dyDescent="0.35">
      <c r="A521" s="21" t="s">
        <v>1177</v>
      </c>
      <c r="B521" s="21">
        <v>2023</v>
      </c>
      <c r="C521" s="21" t="s">
        <v>1023</v>
      </c>
      <c r="D521" s="21" t="s">
        <v>782</v>
      </c>
      <c r="E521" s="21" t="s">
        <v>783</v>
      </c>
      <c r="F521" s="21">
        <v>365</v>
      </c>
      <c r="G521" s="21">
        <v>2.43468830136986E-4</v>
      </c>
      <c r="H521" s="21">
        <v>1195.6405870000001</v>
      </c>
      <c r="I521" s="21">
        <v>1669.639645</v>
      </c>
      <c r="J521" s="21">
        <v>1.45821184149581E-4</v>
      </c>
      <c r="K521" s="21">
        <v>2.0363044947134E-4</v>
      </c>
      <c r="L521" s="21">
        <v>817.57047920000002</v>
      </c>
      <c r="M521" s="21" t="s">
        <v>314</v>
      </c>
      <c r="N521" s="21" t="e">
        <v>#N/A</v>
      </c>
      <c r="O521" s="21">
        <v>1195640.5870000001</v>
      </c>
      <c r="P521" s="21">
        <v>1669639.645</v>
      </c>
      <c r="Q521" s="21">
        <v>817570.47919999994</v>
      </c>
    </row>
    <row r="522" spans="1:17" x14ac:dyDescent="0.35">
      <c r="A522" s="21" t="s">
        <v>1177</v>
      </c>
      <c r="B522" s="21">
        <v>2019</v>
      </c>
      <c r="C522" s="21" t="s">
        <v>1024</v>
      </c>
      <c r="D522" s="21" t="s">
        <v>641</v>
      </c>
      <c r="E522" s="21" t="s">
        <v>642</v>
      </c>
      <c r="F522" s="21">
        <v>365</v>
      </c>
      <c r="G522" s="21">
        <v>4.24148136986301E-4</v>
      </c>
      <c r="H522" s="21">
        <v>1.053553924</v>
      </c>
      <c r="I522" s="21">
        <v>1.053553924</v>
      </c>
      <c r="J522" s="21">
        <v>0.40258797136453101</v>
      </c>
      <c r="K522" s="21">
        <v>0.40258797136453101</v>
      </c>
      <c r="L522" s="21">
        <v>1.053553924</v>
      </c>
      <c r="M522" s="21" t="s">
        <v>314</v>
      </c>
      <c r="N522" s="21" t="e">
        <v>#N/A</v>
      </c>
      <c r="O522" s="21">
        <v>1053.5539240000001</v>
      </c>
      <c r="P522" s="21">
        <v>1053.5539240000001</v>
      </c>
      <c r="Q522" s="21">
        <v>1053.5539240000001</v>
      </c>
    </row>
    <row r="523" spans="1:17" x14ac:dyDescent="0.35">
      <c r="A523" s="21" t="s">
        <v>1177</v>
      </c>
      <c r="B523" s="21">
        <v>2020</v>
      </c>
      <c r="C523" s="21" t="s">
        <v>1024</v>
      </c>
      <c r="D523" s="21" t="s">
        <v>641</v>
      </c>
      <c r="E523" s="21" t="s">
        <v>642</v>
      </c>
      <c r="F523" s="21">
        <v>365</v>
      </c>
      <c r="G523" s="21">
        <v>5.3608562465753398E-4</v>
      </c>
      <c r="H523" s="21">
        <v>1.053553924</v>
      </c>
      <c r="I523" s="21">
        <v>1.053553924</v>
      </c>
      <c r="J523" s="21">
        <v>0.508835488</v>
      </c>
      <c r="K523" s="21">
        <v>0.508835488</v>
      </c>
      <c r="L523" s="21">
        <v>1.053553924</v>
      </c>
      <c r="M523" s="21" t="s">
        <v>314</v>
      </c>
      <c r="N523" s="21" t="e">
        <v>#N/A</v>
      </c>
      <c r="O523" s="21">
        <v>1053.5539240000001</v>
      </c>
      <c r="P523" s="21">
        <v>1053.5539240000001</v>
      </c>
      <c r="Q523" s="21">
        <v>1053.5539240000001</v>
      </c>
    </row>
    <row r="524" spans="1:17" x14ac:dyDescent="0.35">
      <c r="A524" s="21" t="s">
        <v>1177</v>
      </c>
      <c r="B524" s="21">
        <v>2021</v>
      </c>
      <c r="C524" s="21" t="s">
        <v>1024</v>
      </c>
      <c r="D524" s="21" t="s">
        <v>641</v>
      </c>
      <c r="E524" s="21" t="s">
        <v>642</v>
      </c>
      <c r="F524" s="21">
        <v>365</v>
      </c>
      <c r="G524" s="21">
        <v>5.6763593150684901E-4</v>
      </c>
      <c r="H524" s="21">
        <v>1.053553924</v>
      </c>
      <c r="I524" s="21">
        <v>1.053553924</v>
      </c>
      <c r="J524" s="21">
        <v>0.53878203913068001</v>
      </c>
      <c r="K524" s="21">
        <v>0.53878203913068001</v>
      </c>
      <c r="L524" s="21">
        <v>1.053553924</v>
      </c>
      <c r="M524" s="21" t="s">
        <v>314</v>
      </c>
      <c r="N524" s="21" t="e">
        <v>#N/A</v>
      </c>
      <c r="O524" s="21">
        <v>1053.5539240000001</v>
      </c>
      <c r="P524" s="21">
        <v>1053.5539240000001</v>
      </c>
      <c r="Q524" s="21">
        <v>1053.5539240000001</v>
      </c>
    </row>
    <row r="525" spans="1:17" x14ac:dyDescent="0.35">
      <c r="A525" s="21" t="s">
        <v>1177</v>
      </c>
      <c r="B525" s="21">
        <v>2022</v>
      </c>
      <c r="C525" s="21" t="s">
        <v>1024</v>
      </c>
      <c r="D525" s="21" t="s">
        <v>641</v>
      </c>
      <c r="E525" s="21" t="s">
        <v>642</v>
      </c>
      <c r="F525" s="21">
        <v>365</v>
      </c>
      <c r="G525" s="21">
        <v>5.9177178904109597E-4</v>
      </c>
      <c r="H525" s="21">
        <v>1.053553924</v>
      </c>
      <c r="I525" s="21">
        <v>1.053553924</v>
      </c>
      <c r="J525" s="21">
        <v>0.56169103029328704</v>
      </c>
      <c r="K525" s="21">
        <v>0.56169103029328704</v>
      </c>
      <c r="L525" s="21">
        <v>1.053553924</v>
      </c>
      <c r="M525" s="21" t="s">
        <v>314</v>
      </c>
      <c r="N525" s="21" t="e">
        <v>#N/A</v>
      </c>
      <c r="O525" s="21">
        <v>1053.5539240000001</v>
      </c>
      <c r="P525" s="21">
        <v>1053.5539240000001</v>
      </c>
      <c r="Q525" s="21">
        <v>1053.5539240000001</v>
      </c>
    </row>
    <row r="526" spans="1:17" x14ac:dyDescent="0.35">
      <c r="A526" s="21" t="s">
        <v>1177</v>
      </c>
      <c r="B526" s="21">
        <v>2023</v>
      </c>
      <c r="C526" s="21" t="s">
        <v>1024</v>
      </c>
      <c r="D526" s="21" t="s">
        <v>641</v>
      </c>
      <c r="E526" s="21" t="s">
        <v>642</v>
      </c>
      <c r="F526" s="21">
        <v>365</v>
      </c>
      <c r="G526" s="21">
        <v>5.2686681643835602E-4</v>
      </c>
      <c r="H526" s="21">
        <v>1.053553924</v>
      </c>
      <c r="I526" s="21">
        <v>1.053553924</v>
      </c>
      <c r="J526" s="21">
        <v>0.50008528698560994</v>
      </c>
      <c r="K526" s="21">
        <v>0.50008528698560994</v>
      </c>
      <c r="L526" s="21">
        <v>1.053553924</v>
      </c>
      <c r="M526" s="21" t="s">
        <v>314</v>
      </c>
      <c r="N526" s="21" t="e">
        <v>#N/A</v>
      </c>
      <c r="O526" s="21">
        <v>1053.5539240000001</v>
      </c>
      <c r="P526" s="21">
        <v>1053.5539240000001</v>
      </c>
      <c r="Q526" s="21">
        <v>1053.5539240000001</v>
      </c>
    </row>
    <row r="527" spans="1:17" x14ac:dyDescent="0.35">
      <c r="A527" s="21" t="s">
        <v>1177</v>
      </c>
      <c r="B527" s="21">
        <v>2020</v>
      </c>
      <c r="C527" s="21" t="s">
        <v>1025</v>
      </c>
      <c r="D527" s="21" t="s">
        <v>701</v>
      </c>
      <c r="E527" s="21" t="s">
        <v>702</v>
      </c>
      <c r="F527" s="21">
        <v>365</v>
      </c>
      <c r="G527" s="21">
        <v>1.02459432876712E-4</v>
      </c>
      <c r="H527" s="21">
        <v>545.55012220000003</v>
      </c>
      <c r="I527" s="21">
        <v>889.61694230000001</v>
      </c>
      <c r="J527" s="21">
        <v>1.15172528764814E-4</v>
      </c>
      <c r="K527" s="21">
        <v>1.8780938488938801E-4</v>
      </c>
      <c r="L527" s="21">
        <v>362.88101449999999</v>
      </c>
      <c r="M527" s="21" t="s">
        <v>314</v>
      </c>
      <c r="N527" s="21" t="e">
        <v>#N/A</v>
      </c>
      <c r="O527" s="21">
        <v>545550.12219999998</v>
      </c>
      <c r="P527" s="21">
        <v>889616.9423</v>
      </c>
      <c r="Q527" s="21">
        <v>362881.01449999999</v>
      </c>
    </row>
    <row r="528" spans="1:17" x14ac:dyDescent="0.35">
      <c r="A528" s="21" t="s">
        <v>1177</v>
      </c>
      <c r="B528" s="21">
        <v>2021</v>
      </c>
      <c r="C528" s="21" t="s">
        <v>1025</v>
      </c>
      <c r="D528" s="21" t="s">
        <v>701</v>
      </c>
      <c r="E528" s="21" t="s">
        <v>702</v>
      </c>
      <c r="F528" s="21">
        <v>365</v>
      </c>
      <c r="G528" s="21">
        <v>1.00255835616438E-4</v>
      </c>
      <c r="H528" s="21">
        <v>545.55012220000003</v>
      </c>
      <c r="I528" s="21">
        <v>889.61694230000001</v>
      </c>
      <c r="J528" s="21">
        <v>1.1269551067365999E-4</v>
      </c>
      <c r="K528" s="21">
        <v>1.8377016434740001E-4</v>
      </c>
      <c r="L528" s="21">
        <v>362.88101449999999</v>
      </c>
      <c r="M528" s="21" t="s">
        <v>314</v>
      </c>
      <c r="N528" s="21" t="e">
        <v>#N/A</v>
      </c>
      <c r="O528" s="21">
        <v>545550.12219999998</v>
      </c>
      <c r="P528" s="21">
        <v>889616.9423</v>
      </c>
      <c r="Q528" s="21">
        <v>362881.01449999999</v>
      </c>
    </row>
    <row r="529" spans="1:17" x14ac:dyDescent="0.35">
      <c r="A529" s="21" t="s">
        <v>1177</v>
      </c>
      <c r="B529" s="21">
        <v>2022</v>
      </c>
      <c r="C529" s="21" t="s">
        <v>1025</v>
      </c>
      <c r="D529" s="21" t="s">
        <v>701</v>
      </c>
      <c r="E529" s="21" t="s">
        <v>702</v>
      </c>
      <c r="F529" s="21">
        <v>365</v>
      </c>
      <c r="G529" s="21">
        <v>1.57993490739726E-2</v>
      </c>
      <c r="H529" s="21">
        <v>545.55012220000003</v>
      </c>
      <c r="I529" s="21">
        <v>889.61694230000001</v>
      </c>
      <c r="J529" s="21">
        <v>1.77597214292314E-2</v>
      </c>
      <c r="K529" s="21">
        <v>2.8960399000000001E-2</v>
      </c>
      <c r="L529" s="21">
        <v>362.88101449999999</v>
      </c>
      <c r="M529" s="21" t="s">
        <v>314</v>
      </c>
      <c r="N529" s="21" t="e">
        <v>#N/A</v>
      </c>
      <c r="O529" s="21">
        <v>545550.12219999998</v>
      </c>
      <c r="P529" s="21">
        <v>889616.9423</v>
      </c>
      <c r="Q529" s="21">
        <v>362881.01449999999</v>
      </c>
    </row>
    <row r="530" spans="1:17" x14ac:dyDescent="0.35">
      <c r="A530" s="21" t="s">
        <v>1177</v>
      </c>
      <c r="B530" s="21">
        <v>2023</v>
      </c>
      <c r="C530" s="21" t="s">
        <v>1025</v>
      </c>
      <c r="D530" s="21" t="s">
        <v>701</v>
      </c>
      <c r="E530" s="21" t="s">
        <v>702</v>
      </c>
      <c r="F530" s="21">
        <v>365</v>
      </c>
      <c r="G530" s="21">
        <v>1.06581969863014E-4</v>
      </c>
      <c r="H530" s="21">
        <v>545.55012220000003</v>
      </c>
      <c r="I530" s="21">
        <v>889.61694230000001</v>
      </c>
      <c r="J530" s="21">
        <v>1.1980658730201201E-4</v>
      </c>
      <c r="K530" s="21">
        <v>1.95366045255766E-4</v>
      </c>
      <c r="L530" s="21">
        <v>362.88101449999999</v>
      </c>
      <c r="M530" s="21" t="s">
        <v>314</v>
      </c>
      <c r="N530" s="21" t="e">
        <v>#N/A</v>
      </c>
      <c r="O530" s="21">
        <v>545550.12219999998</v>
      </c>
      <c r="P530" s="21">
        <v>889616.9423</v>
      </c>
      <c r="Q530" s="21">
        <v>362881.01449999999</v>
      </c>
    </row>
    <row r="531" spans="1:17" x14ac:dyDescent="0.35">
      <c r="A531" s="21" t="s">
        <v>1177</v>
      </c>
      <c r="B531" s="21">
        <v>2021</v>
      </c>
      <c r="C531" s="21" t="s">
        <v>1026</v>
      </c>
      <c r="D531" s="21" t="s">
        <v>753</v>
      </c>
      <c r="E531" s="21" t="s">
        <v>754</v>
      </c>
      <c r="F531" s="21">
        <v>365</v>
      </c>
      <c r="G531" s="21">
        <v>2.0350856164383599E-4</v>
      </c>
      <c r="H531" s="21">
        <v>97.924205380000004</v>
      </c>
      <c r="I531" s="21">
        <v>157.22332560000001</v>
      </c>
      <c r="J531" s="21">
        <v>1.2943919999999999E-3</v>
      </c>
      <c r="K531" s="21">
        <v>2.078225E-3</v>
      </c>
      <c r="L531" s="21">
        <v>61.314387719999999</v>
      </c>
      <c r="M531" s="21" t="s">
        <v>314</v>
      </c>
      <c r="N531" s="21" t="e">
        <v>#N/A</v>
      </c>
      <c r="O531" s="21">
        <v>97924.205379999999</v>
      </c>
      <c r="P531" s="21">
        <v>157223.32560000001</v>
      </c>
      <c r="Q531" s="21">
        <v>61314.387719999999</v>
      </c>
    </row>
    <row r="532" spans="1:17" x14ac:dyDescent="0.35">
      <c r="A532" s="21" t="s">
        <v>1177</v>
      </c>
      <c r="B532" s="21">
        <v>2022</v>
      </c>
      <c r="C532" s="21" t="s">
        <v>1026</v>
      </c>
      <c r="D532" s="21" t="s">
        <v>753</v>
      </c>
      <c r="E532" s="21" t="s">
        <v>754</v>
      </c>
      <c r="F532" s="21">
        <v>365</v>
      </c>
      <c r="G532" s="21">
        <v>1.93382863013699E-4</v>
      </c>
      <c r="H532" s="21">
        <v>97.924205380000004</v>
      </c>
      <c r="I532" s="21">
        <v>157.22332560000001</v>
      </c>
      <c r="J532" s="21">
        <v>1.229988E-3</v>
      </c>
      <c r="K532" s="21">
        <v>1.9748220000000002E-3</v>
      </c>
      <c r="L532" s="21">
        <v>61.314387719999999</v>
      </c>
      <c r="M532" s="21" t="s">
        <v>314</v>
      </c>
      <c r="N532" s="21" t="e">
        <v>#N/A</v>
      </c>
      <c r="O532" s="21">
        <v>97924.205379999999</v>
      </c>
      <c r="P532" s="21">
        <v>157223.32560000001</v>
      </c>
      <c r="Q532" s="21">
        <v>61314.387719999999</v>
      </c>
    </row>
    <row r="533" spans="1:17" x14ac:dyDescent="0.35">
      <c r="A533" s="21" t="s">
        <v>1177</v>
      </c>
      <c r="B533" s="21">
        <v>2023</v>
      </c>
      <c r="C533" s="21" t="s">
        <v>1026</v>
      </c>
      <c r="D533" s="21" t="s">
        <v>753</v>
      </c>
      <c r="E533" s="21" t="s">
        <v>754</v>
      </c>
      <c r="F533" s="21">
        <v>365</v>
      </c>
      <c r="G533" s="21">
        <v>2.1538205479452099E-4</v>
      </c>
      <c r="H533" s="21">
        <v>97.924205380000004</v>
      </c>
      <c r="I533" s="21">
        <v>157.22332560000001</v>
      </c>
      <c r="J533" s="21">
        <v>1.369912E-3</v>
      </c>
      <c r="K533" s="21">
        <v>2.199477E-3</v>
      </c>
      <c r="L533" s="21">
        <v>61.314387719999999</v>
      </c>
      <c r="M533" s="21" t="s">
        <v>314</v>
      </c>
      <c r="N533" s="21" t="e">
        <v>#N/A</v>
      </c>
      <c r="O533" s="21">
        <v>97924.205379999999</v>
      </c>
      <c r="P533" s="21">
        <v>157223.32560000001</v>
      </c>
      <c r="Q533" s="21">
        <v>61314.387719999999</v>
      </c>
    </row>
    <row r="534" spans="1:17" x14ac:dyDescent="0.35">
      <c r="A534" s="21" t="s">
        <v>1177</v>
      </c>
      <c r="B534" s="21">
        <v>2020</v>
      </c>
      <c r="C534" s="21" t="s">
        <v>1027</v>
      </c>
      <c r="D534" s="21" t="s">
        <v>826</v>
      </c>
      <c r="E534" s="21" t="s">
        <v>827</v>
      </c>
      <c r="F534" s="21">
        <v>365</v>
      </c>
      <c r="G534" s="21">
        <v>1.26632876712329E-8</v>
      </c>
      <c r="H534" s="21">
        <v>247.61369189999999</v>
      </c>
      <c r="I534" s="21">
        <v>380.0840996</v>
      </c>
      <c r="J534" s="21">
        <v>3.3317067682020101E-8</v>
      </c>
      <c r="K534" s="21">
        <v>5.11413063391786E-8</v>
      </c>
      <c r="L534" s="21">
        <v>160.18746669999999</v>
      </c>
      <c r="M534" s="21" t="s">
        <v>314</v>
      </c>
      <c r="N534" s="21" t="e">
        <v>#N/A</v>
      </c>
      <c r="O534" s="21">
        <v>247613.69190000001</v>
      </c>
      <c r="P534" s="21">
        <v>380084.09960000002</v>
      </c>
      <c r="Q534" s="21">
        <v>160187.46669999999</v>
      </c>
    </row>
    <row r="535" spans="1:17" x14ac:dyDescent="0.35">
      <c r="A535" s="21" t="s">
        <v>1177</v>
      </c>
      <c r="B535" s="21">
        <v>2022</v>
      </c>
      <c r="C535" s="21" t="s">
        <v>1027</v>
      </c>
      <c r="D535" s="21" t="s">
        <v>826</v>
      </c>
      <c r="E535" s="21" t="s">
        <v>827</v>
      </c>
      <c r="F535" s="21">
        <v>365</v>
      </c>
      <c r="G535" s="21">
        <v>8.8643013698630104E-9</v>
      </c>
      <c r="H535" s="21">
        <v>247.61369189999999</v>
      </c>
      <c r="I535" s="21">
        <v>380.0840996</v>
      </c>
      <c r="J535" s="21">
        <v>2.33219473774141E-8</v>
      </c>
      <c r="K535" s="21">
        <v>3.5798914437425E-8</v>
      </c>
      <c r="L535" s="21">
        <v>160.18746669999999</v>
      </c>
      <c r="M535" s="21" t="s">
        <v>314</v>
      </c>
      <c r="N535" s="21" t="e">
        <v>#N/A</v>
      </c>
      <c r="O535" s="21">
        <v>247613.69190000001</v>
      </c>
      <c r="P535" s="21">
        <v>380084.09960000002</v>
      </c>
      <c r="Q535" s="21">
        <v>160187.46669999999</v>
      </c>
    </row>
    <row r="536" spans="1:17" x14ac:dyDescent="0.35">
      <c r="A536" s="21" t="s">
        <v>1177</v>
      </c>
      <c r="B536" s="21">
        <v>2023</v>
      </c>
      <c r="C536" s="21" t="s">
        <v>1027</v>
      </c>
      <c r="D536" s="21" t="s">
        <v>826</v>
      </c>
      <c r="E536" s="21" t="s">
        <v>827</v>
      </c>
      <c r="F536" s="21">
        <v>365</v>
      </c>
      <c r="G536" s="21">
        <v>1.2306602739726E-8</v>
      </c>
      <c r="H536" s="21">
        <v>247.61369189999999</v>
      </c>
      <c r="I536" s="21">
        <v>380.0840996</v>
      </c>
      <c r="J536" s="21">
        <v>3.2378630815331299E-8</v>
      </c>
      <c r="K536" s="21">
        <v>4.9700816805785199E-8</v>
      </c>
      <c r="L536" s="21">
        <v>160.18746669999999</v>
      </c>
      <c r="M536" s="21" t="s">
        <v>314</v>
      </c>
      <c r="N536" s="21" t="e">
        <v>#N/A</v>
      </c>
      <c r="O536" s="21">
        <v>247613.69190000001</v>
      </c>
      <c r="P536" s="21">
        <v>380084.09960000002</v>
      </c>
      <c r="Q536" s="21">
        <v>160187.46669999999</v>
      </c>
    </row>
    <row r="537" spans="1:17" x14ac:dyDescent="0.35">
      <c r="A537" s="21" t="s">
        <v>1177</v>
      </c>
      <c r="B537" s="21">
        <v>2021</v>
      </c>
      <c r="C537" s="21" t="s">
        <v>1028</v>
      </c>
      <c r="D537" s="21" t="s">
        <v>720</v>
      </c>
      <c r="E537" s="21" t="s">
        <v>721</v>
      </c>
      <c r="F537" s="21">
        <v>365</v>
      </c>
      <c r="G537" s="21">
        <v>2.3081239999999999E-3</v>
      </c>
      <c r="H537" s="21">
        <v>250.8117359</v>
      </c>
      <c r="I537" s="21">
        <v>389.14392309999999</v>
      </c>
      <c r="J537" s="21">
        <v>5.9312870000000004E-3</v>
      </c>
      <c r="K537" s="21">
        <v>9.2026160000000003E-3</v>
      </c>
      <c r="L537" s="21">
        <v>162.3296709</v>
      </c>
      <c r="M537" s="21" t="s">
        <v>314</v>
      </c>
      <c r="N537" s="21" t="e">
        <v>#N/A</v>
      </c>
      <c r="O537" s="21">
        <v>250811.7359</v>
      </c>
      <c r="P537" s="21">
        <v>389143.92310000001</v>
      </c>
      <c r="Q537" s="21">
        <v>162329.6709</v>
      </c>
    </row>
    <row r="538" spans="1:17" x14ac:dyDescent="0.35">
      <c r="A538" s="21" t="s">
        <v>1177</v>
      </c>
      <c r="B538" s="21">
        <v>2022</v>
      </c>
      <c r="C538" s="21" t="s">
        <v>1028</v>
      </c>
      <c r="D538" s="21" t="s">
        <v>720</v>
      </c>
      <c r="E538" s="21" t="s">
        <v>721</v>
      </c>
      <c r="F538" s="21">
        <v>365</v>
      </c>
      <c r="G538" s="21">
        <v>2.396268E-3</v>
      </c>
      <c r="H538" s="21">
        <v>250.8117359</v>
      </c>
      <c r="I538" s="21">
        <v>389.14392309999999</v>
      </c>
      <c r="J538" s="21">
        <v>6.1577940000000003E-3</v>
      </c>
      <c r="K538" s="21">
        <v>9.5540499999999997E-3</v>
      </c>
      <c r="L538" s="21">
        <v>162.3296709</v>
      </c>
      <c r="M538" s="21" t="s">
        <v>314</v>
      </c>
      <c r="N538" s="21" t="e">
        <v>#N/A</v>
      </c>
      <c r="O538" s="21">
        <v>250811.7359</v>
      </c>
      <c r="P538" s="21">
        <v>389143.92310000001</v>
      </c>
      <c r="Q538" s="21">
        <v>162329.6709</v>
      </c>
    </row>
    <row r="539" spans="1:17" x14ac:dyDescent="0.35">
      <c r="A539" s="21" t="s">
        <v>1177</v>
      </c>
      <c r="B539" s="21">
        <v>2023</v>
      </c>
      <c r="C539" s="21" t="s">
        <v>1028</v>
      </c>
      <c r="D539" s="21" t="s">
        <v>720</v>
      </c>
      <c r="E539" s="21" t="s">
        <v>721</v>
      </c>
      <c r="F539" s="21">
        <v>365</v>
      </c>
      <c r="G539" s="21">
        <v>2.4772570000000001E-3</v>
      </c>
      <c r="H539" s="21">
        <v>250.8117359</v>
      </c>
      <c r="I539" s="21">
        <v>389.14392309999999</v>
      </c>
      <c r="J539" s="21">
        <v>6.3659140000000003E-3</v>
      </c>
      <c r="K539" s="21">
        <v>9.8769559999999992E-3</v>
      </c>
      <c r="L539" s="21">
        <v>162.3296709</v>
      </c>
      <c r="M539" s="21" t="s">
        <v>314</v>
      </c>
      <c r="N539" s="21" t="e">
        <v>#N/A</v>
      </c>
      <c r="O539" s="21">
        <v>250811.7359</v>
      </c>
      <c r="P539" s="21">
        <v>389143.92310000001</v>
      </c>
      <c r="Q539" s="21">
        <v>162329.6709</v>
      </c>
    </row>
    <row r="540" spans="1:17" x14ac:dyDescent="0.35">
      <c r="A540" s="21" t="s">
        <v>1177</v>
      </c>
      <c r="B540" s="21">
        <v>2019</v>
      </c>
      <c r="C540" s="21" t="s">
        <v>1029</v>
      </c>
      <c r="D540" s="21" t="s">
        <v>652</v>
      </c>
      <c r="E540" s="21" t="s">
        <v>653</v>
      </c>
      <c r="F540" s="21">
        <v>365</v>
      </c>
      <c r="G540" s="21">
        <v>8.2191534246575293E-6</v>
      </c>
      <c r="H540" s="21">
        <v>8.8019559999999997E-2</v>
      </c>
      <c r="I540" s="21">
        <v>9.2222325999999993E-2</v>
      </c>
      <c r="J540" s="21">
        <v>8.9123250000000001E-2</v>
      </c>
      <c r="K540" s="21">
        <v>9.3378715000000001E-2</v>
      </c>
      <c r="L540" s="21">
        <v>4.3054782E-2</v>
      </c>
      <c r="M540" s="21" t="s">
        <v>314</v>
      </c>
      <c r="N540" s="21" t="e">
        <v>#N/A</v>
      </c>
      <c r="O540" s="21">
        <v>88.019559999999998</v>
      </c>
      <c r="P540" s="21">
        <v>92.222325999999995</v>
      </c>
      <c r="Q540" s="21">
        <v>43.054782000000003</v>
      </c>
    </row>
    <row r="541" spans="1:17" x14ac:dyDescent="0.35">
      <c r="A541" s="21" t="s">
        <v>1177</v>
      </c>
      <c r="B541" s="21">
        <v>2020</v>
      </c>
      <c r="C541" s="21" t="s">
        <v>1029</v>
      </c>
      <c r="D541" s="21" t="s">
        <v>652</v>
      </c>
      <c r="E541" s="21" t="s">
        <v>653</v>
      </c>
      <c r="F541" s="21">
        <v>365</v>
      </c>
      <c r="G541" s="21">
        <v>1.0404742465753399E-5</v>
      </c>
      <c r="H541" s="21">
        <v>8.8019559999999997E-2</v>
      </c>
      <c r="I541" s="21">
        <v>9.2222325999999993E-2</v>
      </c>
      <c r="J541" s="21">
        <v>0.112822381705634</v>
      </c>
      <c r="K541" s="21">
        <v>0.118209435104577</v>
      </c>
      <c r="L541" s="21">
        <v>4.3054782E-2</v>
      </c>
      <c r="M541" s="21" t="s">
        <v>314</v>
      </c>
      <c r="N541" s="21" t="e">
        <v>#N/A</v>
      </c>
      <c r="O541" s="21">
        <v>88.019559999999998</v>
      </c>
      <c r="P541" s="21">
        <v>92.222325999999995</v>
      </c>
      <c r="Q541" s="21">
        <v>43.054782000000003</v>
      </c>
    </row>
    <row r="542" spans="1:17" x14ac:dyDescent="0.35">
      <c r="A542" s="21" t="s">
        <v>1177</v>
      </c>
      <c r="B542" s="21">
        <v>2021</v>
      </c>
      <c r="C542" s="21" t="s">
        <v>1029</v>
      </c>
      <c r="D542" s="21" t="s">
        <v>652</v>
      </c>
      <c r="E542" s="21" t="s">
        <v>653</v>
      </c>
      <c r="F542" s="21">
        <v>365</v>
      </c>
      <c r="G542" s="21">
        <v>1.10354191780822E-5</v>
      </c>
      <c r="H542" s="21">
        <v>8.8019559999999997E-2</v>
      </c>
      <c r="I542" s="21">
        <v>9.2222325999999993E-2</v>
      </c>
      <c r="J542" s="21">
        <v>0.11966103715582101</v>
      </c>
      <c r="K542" s="21">
        <v>0.125374623300573</v>
      </c>
      <c r="L542" s="21">
        <v>4.3054782E-2</v>
      </c>
      <c r="M542" s="21" t="s">
        <v>314</v>
      </c>
      <c r="N542" s="21" t="e">
        <v>#N/A</v>
      </c>
      <c r="O542" s="21">
        <v>88.019559999999998</v>
      </c>
      <c r="P542" s="21">
        <v>92.222325999999995</v>
      </c>
      <c r="Q542" s="21">
        <v>43.054782000000003</v>
      </c>
    </row>
    <row r="543" spans="1:17" x14ac:dyDescent="0.35">
      <c r="A543" s="21" t="s">
        <v>1177</v>
      </c>
      <c r="B543" s="21">
        <v>2022</v>
      </c>
      <c r="C543" s="21" t="s">
        <v>1029</v>
      </c>
      <c r="D543" s="21" t="s">
        <v>652</v>
      </c>
      <c r="E543" s="21" t="s">
        <v>653</v>
      </c>
      <c r="F543" s="21">
        <v>365</v>
      </c>
      <c r="G543" s="21">
        <v>6.9301808219178101E-6</v>
      </c>
      <c r="H543" s="21">
        <v>8.8019559999999997E-2</v>
      </c>
      <c r="I543" s="21">
        <v>9.2222325999999993E-2</v>
      </c>
      <c r="J543" s="21">
        <v>7.5146454000000001E-2</v>
      </c>
      <c r="K543" s="21">
        <v>7.8734553999999998E-2</v>
      </c>
      <c r="L543" s="21">
        <v>4.3054782E-2</v>
      </c>
      <c r="M543" s="21" t="s">
        <v>314</v>
      </c>
      <c r="N543" s="21" t="e">
        <v>#N/A</v>
      </c>
      <c r="O543" s="21">
        <v>88.019559999999998</v>
      </c>
      <c r="P543" s="21">
        <v>92.222325999999995</v>
      </c>
      <c r="Q543" s="21">
        <v>43.054782000000003</v>
      </c>
    </row>
    <row r="544" spans="1:17" x14ac:dyDescent="0.35">
      <c r="A544" s="21" t="s">
        <v>1177</v>
      </c>
      <c r="B544" s="21">
        <v>2023</v>
      </c>
      <c r="C544" s="21" t="s">
        <v>1029</v>
      </c>
      <c r="D544" s="21" t="s">
        <v>652</v>
      </c>
      <c r="E544" s="21" t="s">
        <v>653</v>
      </c>
      <c r="F544" s="21">
        <v>365</v>
      </c>
      <c r="G544" s="21">
        <v>9.0418547945205499E-6</v>
      </c>
      <c r="H544" s="21">
        <v>8.8019559999999997E-2</v>
      </c>
      <c r="I544" s="21">
        <v>9.2222325999999993E-2</v>
      </c>
      <c r="J544" s="21">
        <v>9.8044097999999996E-2</v>
      </c>
      <c r="K544" s="21">
        <v>0.10272551685694099</v>
      </c>
      <c r="L544" s="21">
        <v>4.3054782E-2</v>
      </c>
      <c r="M544" s="21" t="s">
        <v>314</v>
      </c>
      <c r="N544" s="21" t="e">
        <v>#N/A</v>
      </c>
      <c r="O544" s="21">
        <v>88.019559999999998</v>
      </c>
      <c r="P544" s="21">
        <v>92.222325999999995</v>
      </c>
      <c r="Q544" s="21">
        <v>43.054782000000003</v>
      </c>
    </row>
    <row r="545" spans="1:17" x14ac:dyDescent="0.35">
      <c r="A545" s="21" t="s">
        <v>1177</v>
      </c>
      <c r="B545" s="21">
        <v>2019</v>
      </c>
      <c r="C545" s="21" t="s">
        <v>1030</v>
      </c>
      <c r="D545" s="21" t="s">
        <v>745</v>
      </c>
      <c r="E545" s="21" t="s">
        <v>746</v>
      </c>
      <c r="F545" s="21">
        <v>365</v>
      </c>
      <c r="G545" s="21">
        <v>1.93408315068493E-4</v>
      </c>
      <c r="H545" s="21">
        <v>114.0366748</v>
      </c>
      <c r="I545" s="21">
        <v>157.15597600000001</v>
      </c>
      <c r="J545" s="21">
        <v>1.2306769999999999E-3</v>
      </c>
      <c r="K545" s="21">
        <v>1.696019E-3</v>
      </c>
      <c r="L545" s="21">
        <v>71.786953479999994</v>
      </c>
      <c r="M545" s="21" t="s">
        <v>314</v>
      </c>
      <c r="N545" s="21" t="e">
        <v>#N/A</v>
      </c>
      <c r="O545" s="21">
        <v>114036.67479999999</v>
      </c>
      <c r="P545" s="21">
        <v>157155.976</v>
      </c>
      <c r="Q545" s="21">
        <v>71786.953479999996</v>
      </c>
    </row>
    <row r="546" spans="1:17" x14ac:dyDescent="0.35">
      <c r="A546" s="21" t="s">
        <v>1177</v>
      </c>
      <c r="B546" s="21">
        <v>2020</v>
      </c>
      <c r="C546" s="21" t="s">
        <v>1030</v>
      </c>
      <c r="D546" s="21" t="s">
        <v>745</v>
      </c>
      <c r="E546" s="21" t="s">
        <v>746</v>
      </c>
      <c r="F546" s="21">
        <v>365</v>
      </c>
      <c r="G546" s="21">
        <v>1.4965409315068499E-4</v>
      </c>
      <c r="H546" s="21">
        <v>114.0366748</v>
      </c>
      <c r="I546" s="21">
        <v>157.15597600000001</v>
      </c>
      <c r="J546" s="21">
        <v>9.5226473061822898E-4</v>
      </c>
      <c r="K546" s="21">
        <v>1.3123329999999999E-3</v>
      </c>
      <c r="L546" s="21">
        <v>71.786953479999994</v>
      </c>
      <c r="M546" s="21" t="s">
        <v>314</v>
      </c>
      <c r="N546" s="21" t="e">
        <v>#N/A</v>
      </c>
      <c r="O546" s="21">
        <v>114036.67479999999</v>
      </c>
      <c r="P546" s="21">
        <v>157155.976</v>
      </c>
      <c r="Q546" s="21">
        <v>71786.953479999996</v>
      </c>
    </row>
    <row r="547" spans="1:17" x14ac:dyDescent="0.35">
      <c r="A547" s="21" t="s">
        <v>1177</v>
      </c>
      <c r="B547" s="21">
        <v>2021</v>
      </c>
      <c r="C547" s="21" t="s">
        <v>1030</v>
      </c>
      <c r="D547" s="21" t="s">
        <v>745</v>
      </c>
      <c r="E547" s="21" t="s">
        <v>746</v>
      </c>
      <c r="F547" s="21">
        <v>365</v>
      </c>
      <c r="G547" s="21">
        <v>1.23847273972603E-4</v>
      </c>
      <c r="H547" s="21">
        <v>114.0366748</v>
      </c>
      <c r="I547" s="21">
        <v>157.15597600000001</v>
      </c>
      <c r="J547" s="21">
        <v>7.8805322664028199E-4</v>
      </c>
      <c r="K547" s="21">
        <v>1.08603E-3</v>
      </c>
      <c r="L547" s="21">
        <v>71.786953479999994</v>
      </c>
      <c r="M547" s="21" t="s">
        <v>314</v>
      </c>
      <c r="N547" s="21" t="e">
        <v>#N/A</v>
      </c>
      <c r="O547" s="21">
        <v>114036.67479999999</v>
      </c>
      <c r="P547" s="21">
        <v>157155.976</v>
      </c>
      <c r="Q547" s="21">
        <v>71786.953479999996</v>
      </c>
    </row>
    <row r="548" spans="1:17" x14ac:dyDescent="0.35">
      <c r="A548" s="21" t="s">
        <v>1177</v>
      </c>
      <c r="B548" s="21">
        <v>2022</v>
      </c>
      <c r="C548" s="21" t="s">
        <v>1030</v>
      </c>
      <c r="D548" s="21" t="s">
        <v>745</v>
      </c>
      <c r="E548" s="21" t="s">
        <v>746</v>
      </c>
      <c r="F548" s="21">
        <v>365</v>
      </c>
      <c r="G548" s="21">
        <v>3.3110972602739699E-5</v>
      </c>
      <c r="H548" s="21">
        <v>114.0366748</v>
      </c>
      <c r="I548" s="21">
        <v>157.15597600000001</v>
      </c>
      <c r="J548" s="21">
        <v>2.1068860023967399E-4</v>
      </c>
      <c r="K548" s="21">
        <v>2.90353718755922E-4</v>
      </c>
      <c r="L548" s="21">
        <v>71.786953479999994</v>
      </c>
      <c r="M548" s="21" t="s">
        <v>314</v>
      </c>
      <c r="N548" s="21" t="e">
        <v>#N/A</v>
      </c>
      <c r="O548" s="21">
        <v>114036.67479999999</v>
      </c>
      <c r="P548" s="21">
        <v>157155.976</v>
      </c>
      <c r="Q548" s="21">
        <v>71786.953479999996</v>
      </c>
    </row>
    <row r="549" spans="1:17" x14ac:dyDescent="0.35">
      <c r="A549" s="21" t="s">
        <v>1177</v>
      </c>
      <c r="B549" s="21">
        <v>2023</v>
      </c>
      <c r="C549" s="21" t="s">
        <v>1030</v>
      </c>
      <c r="D549" s="21" t="s">
        <v>745</v>
      </c>
      <c r="E549" s="21" t="s">
        <v>746</v>
      </c>
      <c r="F549" s="21">
        <v>365</v>
      </c>
      <c r="G549" s="21">
        <v>3.6665243287671199E-4</v>
      </c>
      <c r="H549" s="21">
        <v>114.0366748</v>
      </c>
      <c r="I549" s="21">
        <v>157.15597600000001</v>
      </c>
      <c r="J549" s="21">
        <v>2.3330479999999999E-3</v>
      </c>
      <c r="K549" s="21">
        <v>3.215215E-3</v>
      </c>
      <c r="L549" s="21">
        <v>71.786953479999994</v>
      </c>
      <c r="M549" s="21" t="s">
        <v>314</v>
      </c>
      <c r="N549" s="21" t="e">
        <v>#N/A</v>
      </c>
      <c r="O549" s="21">
        <v>114036.67479999999</v>
      </c>
      <c r="P549" s="21">
        <v>157155.976</v>
      </c>
      <c r="Q549" s="21">
        <v>71786.953479999996</v>
      </c>
    </row>
    <row r="550" spans="1:17" x14ac:dyDescent="0.35">
      <c r="A550" s="21" t="s">
        <v>1177</v>
      </c>
      <c r="B550" s="21">
        <v>2019</v>
      </c>
      <c r="C550" s="21" t="s">
        <v>1031</v>
      </c>
      <c r="D550" s="21" t="s">
        <v>680</v>
      </c>
      <c r="E550" s="21" t="s">
        <v>681</v>
      </c>
      <c r="F550" s="21">
        <v>365</v>
      </c>
      <c r="G550" s="21">
        <v>7.1509538356164404E-4</v>
      </c>
      <c r="H550" s="21">
        <v>11.894865530000001</v>
      </c>
      <c r="I550" s="21">
        <v>14.20181021</v>
      </c>
      <c r="J550" s="21">
        <v>5.0352411E-2</v>
      </c>
      <c r="K550" s="21">
        <v>6.0117987999999997E-2</v>
      </c>
      <c r="L550" s="21">
        <v>6.915207273</v>
      </c>
      <c r="M550" s="21" t="s">
        <v>314</v>
      </c>
      <c r="N550" s="21" t="e">
        <v>#N/A</v>
      </c>
      <c r="O550" s="21">
        <v>11894.865529999999</v>
      </c>
      <c r="P550" s="21">
        <v>14201.81021</v>
      </c>
      <c r="Q550" s="21">
        <v>6915.207273</v>
      </c>
    </row>
    <row r="551" spans="1:17" x14ac:dyDescent="0.35">
      <c r="A551" s="21" t="s">
        <v>1177</v>
      </c>
      <c r="B551" s="21">
        <v>2020</v>
      </c>
      <c r="C551" s="21" t="s">
        <v>1031</v>
      </c>
      <c r="D551" s="21" t="s">
        <v>680</v>
      </c>
      <c r="E551" s="21" t="s">
        <v>681</v>
      </c>
      <c r="F551" s="21">
        <v>365</v>
      </c>
      <c r="G551" s="21">
        <v>6.7829537808219195E-4</v>
      </c>
      <c r="H551" s="21">
        <v>11.894865530000001</v>
      </c>
      <c r="I551" s="21">
        <v>14.20181021</v>
      </c>
      <c r="J551" s="21">
        <v>4.7761192000000001E-2</v>
      </c>
      <c r="K551" s="21">
        <v>5.7024216000000003E-2</v>
      </c>
      <c r="L551" s="21">
        <v>6.915207273</v>
      </c>
      <c r="M551" s="21" t="s">
        <v>314</v>
      </c>
      <c r="N551" s="21" t="e">
        <v>#N/A</v>
      </c>
      <c r="O551" s="21">
        <v>11894.865529999999</v>
      </c>
      <c r="P551" s="21">
        <v>14201.81021</v>
      </c>
      <c r="Q551" s="21">
        <v>6915.207273</v>
      </c>
    </row>
    <row r="552" spans="1:17" x14ac:dyDescent="0.35">
      <c r="A552" s="21" t="s">
        <v>1177</v>
      </c>
      <c r="B552" s="21">
        <v>2021</v>
      </c>
      <c r="C552" s="21" t="s">
        <v>1031</v>
      </c>
      <c r="D552" s="21" t="s">
        <v>680</v>
      </c>
      <c r="E552" s="21" t="s">
        <v>681</v>
      </c>
      <c r="F552" s="21">
        <v>365</v>
      </c>
      <c r="G552" s="21">
        <v>7.1671951232876697E-4</v>
      </c>
      <c r="H552" s="21">
        <v>11.894865530000001</v>
      </c>
      <c r="I552" s="21">
        <v>14.20181021</v>
      </c>
      <c r="J552" s="21">
        <v>5.0466771610854201E-2</v>
      </c>
      <c r="K552" s="21">
        <v>6.0254528000000002E-2</v>
      </c>
      <c r="L552" s="21">
        <v>6.915207273</v>
      </c>
      <c r="M552" s="21" t="s">
        <v>314</v>
      </c>
      <c r="N552" s="21" t="e">
        <v>#N/A</v>
      </c>
      <c r="O552" s="21">
        <v>11894.865529999999</v>
      </c>
      <c r="P552" s="21">
        <v>14201.81021</v>
      </c>
      <c r="Q552" s="21">
        <v>6915.207273</v>
      </c>
    </row>
    <row r="553" spans="1:17" x14ac:dyDescent="0.35">
      <c r="A553" s="21" t="s">
        <v>1177</v>
      </c>
      <c r="B553" s="21">
        <v>2022</v>
      </c>
      <c r="C553" s="21" t="s">
        <v>1031</v>
      </c>
      <c r="D553" s="21" t="s">
        <v>680</v>
      </c>
      <c r="E553" s="21" t="s">
        <v>681</v>
      </c>
      <c r="F553" s="21">
        <v>365</v>
      </c>
      <c r="G553" s="21">
        <v>6.52677621917808E-4</v>
      </c>
      <c r="H553" s="21">
        <v>11.894865530000001</v>
      </c>
      <c r="I553" s="21">
        <v>14.20181021</v>
      </c>
      <c r="J553" s="21">
        <v>4.5957353999999999E-2</v>
      </c>
      <c r="K553" s="21">
        <v>5.4870533999999999E-2</v>
      </c>
      <c r="L553" s="21">
        <v>6.915207273</v>
      </c>
      <c r="M553" s="21" t="s">
        <v>314</v>
      </c>
      <c r="N553" s="21" t="e">
        <v>#N/A</v>
      </c>
      <c r="O553" s="21">
        <v>11894.865529999999</v>
      </c>
      <c r="P553" s="21">
        <v>14201.81021</v>
      </c>
      <c r="Q553" s="21">
        <v>6915.207273</v>
      </c>
    </row>
    <row r="554" spans="1:17" x14ac:dyDescent="0.35">
      <c r="A554" s="21" t="s">
        <v>1177</v>
      </c>
      <c r="B554" s="21">
        <v>2023</v>
      </c>
      <c r="C554" s="21" t="s">
        <v>1031</v>
      </c>
      <c r="D554" s="21" t="s">
        <v>680</v>
      </c>
      <c r="E554" s="21" t="s">
        <v>681</v>
      </c>
      <c r="F554" s="21">
        <v>365</v>
      </c>
      <c r="G554" s="21">
        <v>5.7755159452054796E-4</v>
      </c>
      <c r="H554" s="21">
        <v>11.894865530000001</v>
      </c>
      <c r="I554" s="21">
        <v>14.20181021</v>
      </c>
      <c r="J554" s="21">
        <v>4.0667463000000001E-2</v>
      </c>
      <c r="K554" s="21">
        <v>4.8554697000000001E-2</v>
      </c>
      <c r="L554" s="21">
        <v>6.915207273</v>
      </c>
      <c r="M554" s="21" t="s">
        <v>314</v>
      </c>
      <c r="N554" s="21" t="e">
        <v>#N/A</v>
      </c>
      <c r="O554" s="21">
        <v>11894.865529999999</v>
      </c>
      <c r="P554" s="21">
        <v>14201.81021</v>
      </c>
      <c r="Q554" s="21">
        <v>6915.207273</v>
      </c>
    </row>
    <row r="555" spans="1:17" x14ac:dyDescent="0.35">
      <c r="A555" s="21" t="s">
        <v>1175</v>
      </c>
      <c r="B555" s="21">
        <v>2022</v>
      </c>
      <c r="C555" s="21" t="s">
        <v>1032</v>
      </c>
      <c r="D555" s="21" t="s">
        <v>664</v>
      </c>
      <c r="E555" s="21" t="s">
        <v>665</v>
      </c>
      <c r="F555" s="21">
        <v>365</v>
      </c>
      <c r="G555" s="21">
        <v>1.3810168767123301E-4</v>
      </c>
      <c r="H555" s="21">
        <v>1.290953545</v>
      </c>
      <c r="I555" s="21">
        <v>1.5735718940000001</v>
      </c>
      <c r="J555" s="21">
        <v>8.7763189000000005E-2</v>
      </c>
      <c r="K555" s="21">
        <v>0.106976496719123</v>
      </c>
      <c r="L555" s="21">
        <v>0.79807813100000002</v>
      </c>
      <c r="M555" s="21" t="s">
        <v>314</v>
      </c>
      <c r="N555" s="21" t="e">
        <v>#N/A</v>
      </c>
      <c r="O555" s="21">
        <v>1290.9535450000001</v>
      </c>
      <c r="P555" s="21">
        <v>1573.5718939999999</v>
      </c>
      <c r="Q555" s="21">
        <v>798.07813099999998</v>
      </c>
    </row>
    <row r="556" spans="1:17" x14ac:dyDescent="0.35">
      <c r="A556" s="21" t="s">
        <v>1175</v>
      </c>
      <c r="B556" s="21">
        <v>2023</v>
      </c>
      <c r="C556" s="21" t="s">
        <v>1032</v>
      </c>
      <c r="D556" s="21" t="s">
        <v>664</v>
      </c>
      <c r="E556" s="21" t="s">
        <v>665</v>
      </c>
      <c r="F556" s="21">
        <v>365</v>
      </c>
      <c r="G556" s="21">
        <v>1.4413176438356199E-4</v>
      </c>
      <c r="H556" s="21">
        <v>1.290953545</v>
      </c>
      <c r="I556" s="21">
        <v>1.5735718940000001</v>
      </c>
      <c r="J556" s="21">
        <v>9.1595283999999999E-2</v>
      </c>
      <c r="K556" s="21">
        <v>0.111647522052052</v>
      </c>
      <c r="L556" s="21">
        <v>0.79807813100000002</v>
      </c>
      <c r="M556" s="21" t="s">
        <v>314</v>
      </c>
      <c r="N556" s="21" t="e">
        <v>#N/A</v>
      </c>
      <c r="O556" s="21">
        <v>1290.9535450000001</v>
      </c>
      <c r="P556" s="21">
        <v>1573.5718939999999</v>
      </c>
      <c r="Q556" s="21">
        <v>798.07813099999998</v>
      </c>
    </row>
    <row r="557" spans="1:17" x14ac:dyDescent="0.35">
      <c r="A557" s="21" t="s">
        <v>1174</v>
      </c>
      <c r="B557" s="21">
        <v>2019</v>
      </c>
      <c r="C557" s="21" t="s">
        <v>1033</v>
      </c>
      <c r="D557" s="21" t="s">
        <v>221</v>
      </c>
      <c r="E557" s="21" t="s">
        <v>220</v>
      </c>
      <c r="F557" s="21">
        <v>365</v>
      </c>
      <c r="G557" s="21">
        <v>9.7389983561643804E-5</v>
      </c>
      <c r="H557" s="21">
        <v>78.78728606</v>
      </c>
      <c r="I557" s="21">
        <v>114.05361720000001</v>
      </c>
      <c r="J557" s="21">
        <v>8.5389649142705003E-4</v>
      </c>
      <c r="K557" s="21">
        <v>1.2361130000000001E-3</v>
      </c>
      <c r="L557" s="21">
        <v>48.95582873</v>
      </c>
      <c r="M557" s="21" t="s">
        <v>314</v>
      </c>
      <c r="N557" s="21" t="e">
        <v>#N/A</v>
      </c>
      <c r="O557" s="21">
        <v>78787.286059999999</v>
      </c>
      <c r="P557" s="21">
        <v>114053.61719999999</v>
      </c>
      <c r="Q557" s="21">
        <v>48955.828730000001</v>
      </c>
    </row>
    <row r="558" spans="1:17" x14ac:dyDescent="0.35">
      <c r="A558" s="21" t="s">
        <v>1174</v>
      </c>
      <c r="B558" s="21">
        <v>2020</v>
      </c>
      <c r="C558" s="21" t="s">
        <v>1033</v>
      </c>
      <c r="D558" s="21" t="s">
        <v>221</v>
      </c>
      <c r="E558" s="21" t="s">
        <v>220</v>
      </c>
      <c r="F558" s="21">
        <v>365</v>
      </c>
      <c r="G558" s="21">
        <v>1.53357830136986E-4</v>
      </c>
      <c r="H558" s="21">
        <v>78.78728606</v>
      </c>
      <c r="I558" s="21">
        <v>114.05361720000001</v>
      </c>
      <c r="J558" s="21">
        <v>1.344612E-3</v>
      </c>
      <c r="K558" s="21">
        <v>1.9464790000000001E-3</v>
      </c>
      <c r="L558" s="21">
        <v>48.95582873</v>
      </c>
      <c r="M558" s="21" t="s">
        <v>314</v>
      </c>
      <c r="N558" s="21" t="e">
        <v>#N/A</v>
      </c>
      <c r="O558" s="21">
        <v>78787.286059999999</v>
      </c>
      <c r="P558" s="21">
        <v>114053.61719999999</v>
      </c>
      <c r="Q558" s="21">
        <v>48955.828730000001</v>
      </c>
    </row>
    <row r="559" spans="1:17" x14ac:dyDescent="0.35">
      <c r="A559" s="21" t="s">
        <v>1174</v>
      </c>
      <c r="B559" s="21">
        <v>2021</v>
      </c>
      <c r="C559" s="21" t="s">
        <v>1033</v>
      </c>
      <c r="D559" s="21" t="s">
        <v>221</v>
      </c>
      <c r="E559" s="21" t="s">
        <v>220</v>
      </c>
      <c r="F559" s="21">
        <v>365</v>
      </c>
      <c r="G559" s="21">
        <v>4.5544438356164399E-6</v>
      </c>
      <c r="H559" s="21">
        <v>78.78728606</v>
      </c>
      <c r="I559" s="21">
        <v>114.05361720000001</v>
      </c>
      <c r="J559" s="21">
        <v>3.9932480419537597E-5</v>
      </c>
      <c r="K559" s="21">
        <v>5.7806837414707099E-5</v>
      </c>
      <c r="L559" s="21">
        <v>48.95582873</v>
      </c>
      <c r="M559" s="21" t="s">
        <v>314</v>
      </c>
      <c r="N559" s="21" t="e">
        <v>#N/A</v>
      </c>
      <c r="O559" s="21">
        <v>78787.286059999999</v>
      </c>
      <c r="P559" s="21">
        <v>114053.61719999999</v>
      </c>
      <c r="Q559" s="21">
        <v>48955.828730000001</v>
      </c>
    </row>
    <row r="560" spans="1:17" x14ac:dyDescent="0.35">
      <c r="A560" s="21" t="s">
        <v>1175</v>
      </c>
      <c r="B560" s="21">
        <v>2019</v>
      </c>
      <c r="C560" s="21" t="s">
        <v>1034</v>
      </c>
      <c r="D560" s="21" t="s">
        <v>737</v>
      </c>
      <c r="E560" s="21" t="s">
        <v>738</v>
      </c>
      <c r="F560" s="21">
        <v>365</v>
      </c>
      <c r="G560" s="21">
        <v>3.75129808219178E-5</v>
      </c>
      <c r="H560" s="21">
        <v>11.90220049</v>
      </c>
      <c r="I560" s="21">
        <v>16.075027039999998</v>
      </c>
      <c r="J560" s="21">
        <v>2.3336189999999999E-3</v>
      </c>
      <c r="K560" s="21">
        <v>3.151769E-3</v>
      </c>
      <c r="L560" s="21">
        <v>6.9196216829999999</v>
      </c>
      <c r="M560" s="21" t="s">
        <v>314</v>
      </c>
      <c r="N560" s="21" t="e">
        <v>#N/A</v>
      </c>
      <c r="O560" s="21">
        <v>11902.200489999999</v>
      </c>
      <c r="P560" s="21">
        <v>16075.027040000001</v>
      </c>
      <c r="Q560" s="21">
        <v>6919.6216830000003</v>
      </c>
    </row>
    <row r="561" spans="1:17" x14ac:dyDescent="0.35">
      <c r="A561" s="21" t="s">
        <v>1175</v>
      </c>
      <c r="B561" s="21">
        <v>2020</v>
      </c>
      <c r="C561" s="21" t="s">
        <v>1034</v>
      </c>
      <c r="D561" s="21" t="s">
        <v>737</v>
      </c>
      <c r="E561" s="21" t="s">
        <v>738</v>
      </c>
      <c r="F561" s="21">
        <v>365</v>
      </c>
      <c r="G561" s="21">
        <v>4.7105104109589002E-5</v>
      </c>
      <c r="H561" s="21">
        <v>11.90220049</v>
      </c>
      <c r="I561" s="21">
        <v>16.075027039999998</v>
      </c>
      <c r="J561" s="21">
        <v>2.9303279999999998E-3</v>
      </c>
      <c r="K561" s="21">
        <v>3.9576799999999999E-3</v>
      </c>
      <c r="L561" s="21">
        <v>6.9196216829999999</v>
      </c>
      <c r="M561" s="21" t="s">
        <v>314</v>
      </c>
      <c r="N561" s="21" t="e">
        <v>#N/A</v>
      </c>
      <c r="O561" s="21">
        <v>11902.200489999999</v>
      </c>
      <c r="P561" s="21">
        <v>16075.027040000001</v>
      </c>
      <c r="Q561" s="21">
        <v>6919.6216830000003</v>
      </c>
    </row>
    <row r="562" spans="1:17" x14ac:dyDescent="0.35">
      <c r="A562" s="21" t="s">
        <v>1175</v>
      </c>
      <c r="B562" s="21">
        <v>2021</v>
      </c>
      <c r="C562" s="21" t="s">
        <v>1034</v>
      </c>
      <c r="D562" s="21" t="s">
        <v>737</v>
      </c>
      <c r="E562" s="21" t="s">
        <v>738</v>
      </c>
      <c r="F562" s="21">
        <v>365</v>
      </c>
      <c r="G562" s="21">
        <v>4.1531301369862997E-5</v>
      </c>
      <c r="H562" s="21">
        <v>11.90220049</v>
      </c>
      <c r="I562" s="21">
        <v>16.075027039999998</v>
      </c>
      <c r="J562" s="21">
        <v>2.5835910000000001E-3</v>
      </c>
      <c r="K562" s="21">
        <v>3.4893799999999998E-3</v>
      </c>
      <c r="L562" s="21">
        <v>6.9196216829999999</v>
      </c>
      <c r="M562" s="21" t="s">
        <v>314</v>
      </c>
      <c r="N562" s="21" t="e">
        <v>#N/A</v>
      </c>
      <c r="O562" s="21">
        <v>11902.200489999999</v>
      </c>
      <c r="P562" s="21">
        <v>16075.027040000001</v>
      </c>
      <c r="Q562" s="21">
        <v>6919.6216830000003</v>
      </c>
    </row>
    <row r="563" spans="1:17" x14ac:dyDescent="0.35">
      <c r="A563" s="21" t="s">
        <v>1175</v>
      </c>
      <c r="B563" s="21">
        <v>2022</v>
      </c>
      <c r="C563" s="21" t="s">
        <v>1034</v>
      </c>
      <c r="D563" s="21" t="s">
        <v>737</v>
      </c>
      <c r="E563" s="21" t="s">
        <v>738</v>
      </c>
      <c r="F563" s="21">
        <v>365</v>
      </c>
      <c r="G563" s="21">
        <v>4.2231268493150702E-5</v>
      </c>
      <c r="H563" s="21">
        <v>11.90220049</v>
      </c>
      <c r="I563" s="21">
        <v>16.075027039999998</v>
      </c>
      <c r="J563" s="21">
        <v>2.6271350000000001E-3</v>
      </c>
      <c r="K563" s="21">
        <v>3.5481900000000001E-3</v>
      </c>
      <c r="L563" s="21">
        <v>6.9196216829999999</v>
      </c>
      <c r="M563" s="21" t="s">
        <v>314</v>
      </c>
      <c r="N563" s="21" t="e">
        <v>#N/A</v>
      </c>
      <c r="O563" s="21">
        <v>11902.200489999999</v>
      </c>
      <c r="P563" s="21">
        <v>16075.027040000001</v>
      </c>
      <c r="Q563" s="21">
        <v>6919.6216830000003</v>
      </c>
    </row>
    <row r="564" spans="1:17" x14ac:dyDescent="0.35">
      <c r="A564" s="21" t="s">
        <v>1175</v>
      </c>
      <c r="B564" s="21">
        <v>2023</v>
      </c>
      <c r="C564" s="21" t="s">
        <v>1034</v>
      </c>
      <c r="D564" s="21" t="s">
        <v>737</v>
      </c>
      <c r="E564" s="21" t="s">
        <v>738</v>
      </c>
      <c r="F564" s="21">
        <v>365</v>
      </c>
      <c r="G564" s="21">
        <v>2.9424487671232899E-5</v>
      </c>
      <c r="H564" s="21">
        <v>11.90220049</v>
      </c>
      <c r="I564" s="21">
        <v>16.075027039999998</v>
      </c>
      <c r="J564" s="21">
        <v>1.830447E-3</v>
      </c>
      <c r="K564" s="21">
        <v>2.4721890000000001E-3</v>
      </c>
      <c r="L564" s="21">
        <v>6.9196216829999999</v>
      </c>
      <c r="M564" s="21" t="s">
        <v>314</v>
      </c>
      <c r="N564" s="21" t="e">
        <v>#N/A</v>
      </c>
      <c r="O564" s="21">
        <v>11902.200489999999</v>
      </c>
      <c r="P564" s="21">
        <v>16075.027040000001</v>
      </c>
      <c r="Q564" s="21">
        <v>6919.6216830000003</v>
      </c>
    </row>
    <row r="565" spans="1:17" x14ac:dyDescent="0.35">
      <c r="A565" s="21" t="s">
        <v>1177</v>
      </c>
      <c r="B565" s="21">
        <v>2022</v>
      </c>
      <c r="C565" s="21" t="s">
        <v>1035</v>
      </c>
      <c r="D565" s="21" t="s">
        <v>672</v>
      </c>
      <c r="E565" s="21" t="s">
        <v>673</v>
      </c>
      <c r="F565" s="21">
        <v>365</v>
      </c>
      <c r="G565" s="21">
        <v>5.4018690410958896E-4</v>
      </c>
      <c r="H565" s="21">
        <v>6.1100244500000001</v>
      </c>
      <c r="I565" s="21">
        <v>8.0519060600000003</v>
      </c>
      <c r="J565" s="21">
        <v>6.7088077999999995E-2</v>
      </c>
      <c r="K565" s="21">
        <v>8.8409941000000006E-2</v>
      </c>
      <c r="L565" s="21">
        <v>3.8713462340000002</v>
      </c>
      <c r="M565" s="21" t="s">
        <v>314</v>
      </c>
      <c r="N565" s="21" t="e">
        <v>#N/A</v>
      </c>
      <c r="O565" s="21">
        <v>6110.0244499999999</v>
      </c>
      <c r="P565" s="21">
        <v>8051.9060600000003</v>
      </c>
      <c r="Q565" s="21">
        <v>3871.3462340000001</v>
      </c>
    </row>
    <row r="566" spans="1:17" x14ac:dyDescent="0.35">
      <c r="A566" s="21" t="s">
        <v>1177</v>
      </c>
      <c r="B566" s="21">
        <v>2023</v>
      </c>
      <c r="C566" s="21" t="s">
        <v>1035</v>
      </c>
      <c r="D566" s="21" t="s">
        <v>672</v>
      </c>
      <c r="E566" s="21" t="s">
        <v>673</v>
      </c>
      <c r="F566" s="21">
        <v>365</v>
      </c>
      <c r="G566" s="21">
        <v>4.5072783561643802E-4</v>
      </c>
      <c r="H566" s="21">
        <v>6.1100244500000001</v>
      </c>
      <c r="I566" s="21">
        <v>8.0519060600000003</v>
      </c>
      <c r="J566" s="21">
        <v>5.5977780999999997E-2</v>
      </c>
      <c r="K566" s="21">
        <v>7.3768581E-2</v>
      </c>
      <c r="L566" s="21">
        <v>3.8713462340000002</v>
      </c>
      <c r="M566" s="21" t="s">
        <v>314</v>
      </c>
      <c r="N566" s="21" t="e">
        <v>#N/A</v>
      </c>
      <c r="O566" s="21">
        <v>6110.0244499999999</v>
      </c>
      <c r="P566" s="21">
        <v>8051.9060600000003</v>
      </c>
      <c r="Q566" s="21">
        <v>3871.3462340000001</v>
      </c>
    </row>
    <row r="567" spans="1:17" x14ac:dyDescent="0.35">
      <c r="A567" s="21" t="s">
        <v>1177</v>
      </c>
      <c r="B567" s="21">
        <v>2020</v>
      </c>
      <c r="C567" s="21" t="s">
        <v>1036</v>
      </c>
      <c r="D567" s="21" t="s">
        <v>697</v>
      </c>
      <c r="E567" s="21" t="s">
        <v>698</v>
      </c>
      <c r="F567" s="21">
        <v>365</v>
      </c>
      <c r="G567" s="21">
        <v>9.8256526027397302E-5</v>
      </c>
      <c r="H567" s="21">
        <v>3.7188264059999998</v>
      </c>
      <c r="I567" s="21">
        <v>4.4711682689999996</v>
      </c>
      <c r="J567" s="21">
        <v>2.1975582E-2</v>
      </c>
      <c r="K567" s="21">
        <v>2.6421380107678302E-2</v>
      </c>
      <c r="L567" s="21">
        <v>2.0752824030000001</v>
      </c>
      <c r="M567" s="21" t="s">
        <v>314</v>
      </c>
      <c r="N567" s="21" t="e">
        <v>#N/A</v>
      </c>
      <c r="O567" s="21">
        <v>3718.8264060000001</v>
      </c>
      <c r="P567" s="21">
        <v>4471.1682689999998</v>
      </c>
      <c r="Q567" s="21">
        <v>2075.2824030000002</v>
      </c>
    </row>
    <row r="568" spans="1:17" x14ac:dyDescent="0.35">
      <c r="A568" s="21" t="s">
        <v>1177</v>
      </c>
      <c r="B568" s="21">
        <v>2019</v>
      </c>
      <c r="C568" s="21" t="s">
        <v>1037</v>
      </c>
      <c r="D568" s="21" t="s">
        <v>751</v>
      </c>
      <c r="E568" s="21" t="s">
        <v>752</v>
      </c>
      <c r="F568" s="21">
        <v>365</v>
      </c>
      <c r="G568" s="21">
        <v>9.7397901369863002E-5</v>
      </c>
      <c r="H568" s="21">
        <v>5977.9388749999998</v>
      </c>
      <c r="I568" s="21">
        <v>10225.36729</v>
      </c>
      <c r="J568" s="21">
        <v>9.5251249766953908E-6</v>
      </c>
      <c r="K568" s="21">
        <v>1.6292890142651899E-5</v>
      </c>
      <c r="L568" s="21">
        <v>4325.9260539999996</v>
      </c>
      <c r="M568" s="21" t="s">
        <v>314</v>
      </c>
      <c r="N568" s="21" t="e">
        <v>#N/A</v>
      </c>
      <c r="O568" s="21">
        <v>5977938.875</v>
      </c>
      <c r="P568" s="21">
        <v>10225367.289999999</v>
      </c>
      <c r="Q568" s="21">
        <v>4325926.0539999995</v>
      </c>
    </row>
    <row r="569" spans="1:17" x14ac:dyDescent="0.35">
      <c r="A569" s="21" t="s">
        <v>1177</v>
      </c>
      <c r="B569" s="21">
        <v>2020</v>
      </c>
      <c r="C569" s="21" t="s">
        <v>1037</v>
      </c>
      <c r="D569" s="21" t="s">
        <v>751</v>
      </c>
      <c r="E569" s="21" t="s">
        <v>752</v>
      </c>
      <c r="F569" s="21">
        <v>365</v>
      </c>
      <c r="G569" s="21">
        <v>1.5705898630137001E-5</v>
      </c>
      <c r="H569" s="21">
        <v>5977.9388749999998</v>
      </c>
      <c r="I569" s="21">
        <v>10225.36729</v>
      </c>
      <c r="J569" s="21">
        <v>1.5359740324923801E-6</v>
      </c>
      <c r="K569" s="21">
        <v>2.6273100074374699E-6</v>
      </c>
      <c r="L569" s="21">
        <v>4325.9260539999996</v>
      </c>
      <c r="M569" s="21" t="s">
        <v>314</v>
      </c>
      <c r="N569" s="21" t="e">
        <v>#N/A</v>
      </c>
      <c r="O569" s="21">
        <v>5977938.875</v>
      </c>
      <c r="P569" s="21">
        <v>10225367.289999999</v>
      </c>
      <c r="Q569" s="21">
        <v>4325926.0539999995</v>
      </c>
    </row>
    <row r="570" spans="1:17" x14ac:dyDescent="0.35">
      <c r="A570" s="21" t="s">
        <v>1177</v>
      </c>
      <c r="B570" s="21">
        <v>2021</v>
      </c>
      <c r="C570" s="21" t="s">
        <v>1037</v>
      </c>
      <c r="D570" s="21" t="s">
        <v>751</v>
      </c>
      <c r="E570" s="21" t="s">
        <v>752</v>
      </c>
      <c r="F570" s="21">
        <v>365</v>
      </c>
      <c r="G570" s="21">
        <v>5.9702567123287702E-5</v>
      </c>
      <c r="H570" s="21">
        <v>5977.9388749999998</v>
      </c>
      <c r="I570" s="21">
        <v>10225.36729</v>
      </c>
      <c r="J570" s="21">
        <v>5.8386721405767403E-6</v>
      </c>
      <c r="K570" s="21">
        <v>9.9871491448275605E-6</v>
      </c>
      <c r="L570" s="21">
        <v>4325.9260539999996</v>
      </c>
      <c r="M570" s="21" t="s">
        <v>314</v>
      </c>
      <c r="N570" s="21" t="e">
        <v>#N/A</v>
      </c>
      <c r="O570" s="21">
        <v>5977938.875</v>
      </c>
      <c r="P570" s="21">
        <v>10225367.289999999</v>
      </c>
      <c r="Q570" s="21">
        <v>4325926.0539999995</v>
      </c>
    </row>
    <row r="571" spans="1:17" x14ac:dyDescent="0.35">
      <c r="A571" s="21" t="s">
        <v>1177</v>
      </c>
      <c r="B571" s="21">
        <v>2022</v>
      </c>
      <c r="C571" s="21" t="s">
        <v>1037</v>
      </c>
      <c r="D571" s="21" t="s">
        <v>751</v>
      </c>
      <c r="E571" s="21" t="s">
        <v>752</v>
      </c>
      <c r="F571" s="21">
        <v>365</v>
      </c>
      <c r="G571" s="21">
        <v>1.52996112712329E-2</v>
      </c>
      <c r="H571" s="21">
        <v>5977.9388749999998</v>
      </c>
      <c r="I571" s="21">
        <v>10225.36729</v>
      </c>
      <c r="J571" s="21">
        <v>1.4962409999999999E-3</v>
      </c>
      <c r="K571" s="21">
        <v>2.5593460000000001E-3</v>
      </c>
      <c r="L571" s="21">
        <v>4325.9260539999996</v>
      </c>
      <c r="M571" s="21" t="s">
        <v>314</v>
      </c>
      <c r="N571" s="21" t="e">
        <v>#N/A</v>
      </c>
      <c r="O571" s="21">
        <v>5977938.875</v>
      </c>
      <c r="P571" s="21">
        <v>10225367.289999999</v>
      </c>
      <c r="Q571" s="21">
        <v>4325926.0539999995</v>
      </c>
    </row>
    <row r="572" spans="1:17" x14ac:dyDescent="0.35">
      <c r="A572" s="21" t="s">
        <v>1177</v>
      </c>
      <c r="B572" s="21">
        <v>2023</v>
      </c>
      <c r="C572" s="21" t="s">
        <v>1037</v>
      </c>
      <c r="D572" s="21" t="s">
        <v>751</v>
      </c>
      <c r="E572" s="21" t="s">
        <v>752</v>
      </c>
      <c r="F572" s="21">
        <v>365</v>
      </c>
      <c r="G572" s="21">
        <v>3.3050827397260301E-5</v>
      </c>
      <c r="H572" s="21">
        <v>5977.9388749999998</v>
      </c>
      <c r="I572" s="21">
        <v>10225.36729</v>
      </c>
      <c r="J572" s="21">
        <v>3.2322386531369501E-6</v>
      </c>
      <c r="K572" s="21">
        <v>5.5287998235445797E-6</v>
      </c>
      <c r="L572" s="21">
        <v>4325.9260539999996</v>
      </c>
      <c r="M572" s="21" t="s">
        <v>314</v>
      </c>
      <c r="N572" s="21" t="e">
        <v>#N/A</v>
      </c>
      <c r="O572" s="21">
        <v>5977938.875</v>
      </c>
      <c r="P572" s="21">
        <v>10225367.289999999</v>
      </c>
      <c r="Q572" s="21">
        <v>4325926.0539999995</v>
      </c>
    </row>
    <row r="573" spans="1:17" x14ac:dyDescent="0.35">
      <c r="A573" s="21" t="s">
        <v>1177</v>
      </c>
      <c r="B573" s="21">
        <v>2022</v>
      </c>
      <c r="C573" s="21" t="s">
        <v>1038</v>
      </c>
      <c r="D573" s="21" t="s">
        <v>712</v>
      </c>
      <c r="E573" s="21" t="s">
        <v>713</v>
      </c>
      <c r="F573" s="21">
        <v>365</v>
      </c>
      <c r="G573" s="21">
        <v>6.2309935068493205E-4</v>
      </c>
      <c r="H573" s="21">
        <v>114.0366748</v>
      </c>
      <c r="I573" s="21">
        <v>157.15597600000001</v>
      </c>
      <c r="J573" s="21">
        <v>3.9648469999999996E-3</v>
      </c>
      <c r="K573" s="21">
        <v>5.4640260000000003E-3</v>
      </c>
      <c r="L573" s="21">
        <v>71.786953479999994</v>
      </c>
      <c r="M573" s="21" t="s">
        <v>314</v>
      </c>
      <c r="N573" s="21" t="e">
        <v>#N/A</v>
      </c>
      <c r="O573" s="21">
        <v>114036.67479999999</v>
      </c>
      <c r="P573" s="21">
        <v>157155.976</v>
      </c>
      <c r="Q573" s="21">
        <v>71786.953479999996</v>
      </c>
    </row>
    <row r="574" spans="1:17" x14ac:dyDescent="0.35">
      <c r="A574" s="21" t="s">
        <v>1177</v>
      </c>
      <c r="B574" s="21">
        <v>2023</v>
      </c>
      <c r="C574" s="21" t="s">
        <v>1038</v>
      </c>
      <c r="D574" s="21" t="s">
        <v>712</v>
      </c>
      <c r="E574" s="21" t="s">
        <v>713</v>
      </c>
      <c r="F574" s="21">
        <v>365</v>
      </c>
      <c r="G574" s="21">
        <v>1.3557949999999999E-3</v>
      </c>
      <c r="H574" s="21">
        <v>114.0366748</v>
      </c>
      <c r="I574" s="21">
        <v>157.15597600000001</v>
      </c>
      <c r="J574" s="21">
        <v>8.6270640000000003E-3</v>
      </c>
      <c r="K574" s="21">
        <v>1.18891109053331E-2</v>
      </c>
      <c r="L574" s="21">
        <v>71.786953479999994</v>
      </c>
      <c r="M574" s="21" t="s">
        <v>314</v>
      </c>
      <c r="N574" s="21" t="e">
        <v>#N/A</v>
      </c>
      <c r="O574" s="21">
        <v>114036.67479999999</v>
      </c>
      <c r="P574" s="21">
        <v>157155.976</v>
      </c>
      <c r="Q574" s="21">
        <v>71786.953479999996</v>
      </c>
    </row>
    <row r="575" spans="1:17" x14ac:dyDescent="0.35">
      <c r="A575" s="21" t="s">
        <v>1177</v>
      </c>
      <c r="B575" s="21">
        <v>2021</v>
      </c>
      <c r="C575" s="21" t="s">
        <v>1039</v>
      </c>
      <c r="D575" s="21" t="s">
        <v>765</v>
      </c>
      <c r="E575" s="21" t="s">
        <v>766</v>
      </c>
      <c r="F575" s="21">
        <v>365</v>
      </c>
      <c r="G575" s="21">
        <v>7.3020427397260299E-5</v>
      </c>
      <c r="H575" s="21">
        <v>95.139364299999997</v>
      </c>
      <c r="I575" s="21">
        <v>149.60538560000001</v>
      </c>
      <c r="J575" s="21">
        <v>4.8808689008358999E-4</v>
      </c>
      <c r="K575" s="21">
        <v>7.6751014613685295E-4</v>
      </c>
      <c r="L575" s="21">
        <v>59.510217230000002</v>
      </c>
      <c r="M575" s="21" t="s">
        <v>314</v>
      </c>
      <c r="N575" s="21" t="e">
        <v>#N/A</v>
      </c>
      <c r="O575" s="21">
        <v>95139.364300000001</v>
      </c>
      <c r="P575" s="21">
        <v>149605.38560000001</v>
      </c>
      <c r="Q575" s="21">
        <v>59510.217230000002</v>
      </c>
    </row>
    <row r="576" spans="1:17" x14ac:dyDescent="0.35">
      <c r="A576" s="21" t="s">
        <v>1177</v>
      </c>
      <c r="B576" s="21">
        <v>2022</v>
      </c>
      <c r="C576" s="21" t="s">
        <v>1039</v>
      </c>
      <c r="D576" s="21" t="s">
        <v>765</v>
      </c>
      <c r="E576" s="21" t="s">
        <v>766</v>
      </c>
      <c r="F576" s="21">
        <v>365</v>
      </c>
      <c r="G576" s="21">
        <v>7.2365052054794505E-5</v>
      </c>
      <c r="H576" s="21">
        <v>95.139364299999997</v>
      </c>
      <c r="I576" s="21">
        <v>149.60538560000001</v>
      </c>
      <c r="J576" s="21">
        <v>4.8370619656886501E-4</v>
      </c>
      <c r="K576" s="21">
        <v>7.6062156382092295E-4</v>
      </c>
      <c r="L576" s="21">
        <v>59.510217230000002</v>
      </c>
      <c r="M576" s="21" t="s">
        <v>314</v>
      </c>
      <c r="N576" s="21" t="e">
        <v>#N/A</v>
      </c>
      <c r="O576" s="21">
        <v>95139.364300000001</v>
      </c>
      <c r="P576" s="21">
        <v>149605.38560000001</v>
      </c>
      <c r="Q576" s="21">
        <v>59510.217230000002</v>
      </c>
    </row>
    <row r="577" spans="1:17" x14ac:dyDescent="0.35">
      <c r="A577" s="21" t="s">
        <v>1177</v>
      </c>
      <c r="B577" s="21">
        <v>2023</v>
      </c>
      <c r="C577" s="21" t="s">
        <v>1039</v>
      </c>
      <c r="D577" s="21" t="s">
        <v>765</v>
      </c>
      <c r="E577" s="21" t="s">
        <v>766</v>
      </c>
      <c r="F577" s="21">
        <v>365</v>
      </c>
      <c r="G577" s="21">
        <v>7.5171136986301401E-5</v>
      </c>
      <c r="H577" s="21">
        <v>95.139364299999997</v>
      </c>
      <c r="I577" s="21">
        <v>149.60538560000001</v>
      </c>
      <c r="J577" s="21">
        <v>5.0246277354804904E-4</v>
      </c>
      <c r="K577" s="21">
        <v>7.9011603177488697E-4</v>
      </c>
      <c r="L577" s="21">
        <v>59.510217230000002</v>
      </c>
      <c r="M577" s="21" t="s">
        <v>314</v>
      </c>
      <c r="N577" s="21" t="e">
        <v>#N/A</v>
      </c>
      <c r="O577" s="21">
        <v>95139.364300000001</v>
      </c>
      <c r="P577" s="21">
        <v>149605.38560000001</v>
      </c>
      <c r="Q577" s="21">
        <v>59510.217230000002</v>
      </c>
    </row>
    <row r="578" spans="1:17" x14ac:dyDescent="0.35">
      <c r="A578" s="21" t="s">
        <v>1177</v>
      </c>
      <c r="B578" s="21">
        <v>2019</v>
      </c>
      <c r="C578" s="21" t="s">
        <v>1040</v>
      </c>
      <c r="D578" s="21" t="s">
        <v>718</v>
      </c>
      <c r="E578" s="21" t="s">
        <v>719</v>
      </c>
      <c r="F578" s="21">
        <v>365</v>
      </c>
      <c r="G578" s="21">
        <v>7.7401772328767097E-4</v>
      </c>
      <c r="H578" s="21">
        <v>74.755501219999999</v>
      </c>
      <c r="I578" s="21">
        <v>118.2004424</v>
      </c>
      <c r="J578" s="21">
        <v>6.5483490000000002E-3</v>
      </c>
      <c r="K578" s="21">
        <v>1.03539901499663E-2</v>
      </c>
      <c r="L578" s="21">
        <v>46.36480169</v>
      </c>
      <c r="M578" s="21" t="s">
        <v>314</v>
      </c>
      <c r="N578" s="21" t="e">
        <v>#N/A</v>
      </c>
      <c r="O578" s="21">
        <v>74755.501220000006</v>
      </c>
      <c r="P578" s="21">
        <v>118200.4424</v>
      </c>
      <c r="Q578" s="21">
        <v>46364.80169</v>
      </c>
    </row>
    <row r="579" spans="1:17" x14ac:dyDescent="0.35">
      <c r="A579" s="21" t="s">
        <v>1177</v>
      </c>
      <c r="B579" s="21">
        <v>2020</v>
      </c>
      <c r="C579" s="21" t="s">
        <v>1040</v>
      </c>
      <c r="D579" s="21" t="s">
        <v>718</v>
      </c>
      <c r="E579" s="21" t="s">
        <v>719</v>
      </c>
      <c r="F579" s="21">
        <v>365</v>
      </c>
      <c r="G579" s="21">
        <v>2.6053866027397302E-4</v>
      </c>
      <c r="H579" s="21">
        <v>74.755501219999999</v>
      </c>
      <c r="I579" s="21">
        <v>118.2004424</v>
      </c>
      <c r="J579" s="21">
        <v>2.2042110000000002E-3</v>
      </c>
      <c r="K579" s="21">
        <v>3.4852110000000002E-3</v>
      </c>
      <c r="L579" s="21">
        <v>46.36480169</v>
      </c>
      <c r="M579" s="21" t="s">
        <v>314</v>
      </c>
      <c r="N579" s="21" t="e">
        <v>#N/A</v>
      </c>
      <c r="O579" s="21">
        <v>74755.501220000006</v>
      </c>
      <c r="P579" s="21">
        <v>118200.4424</v>
      </c>
      <c r="Q579" s="21">
        <v>46364.80169</v>
      </c>
    </row>
    <row r="580" spans="1:17" x14ac:dyDescent="0.35">
      <c r="A580" s="21" t="s">
        <v>1177</v>
      </c>
      <c r="B580" s="21">
        <v>2021</v>
      </c>
      <c r="C580" s="21" t="s">
        <v>1040</v>
      </c>
      <c r="D580" s="21" t="s">
        <v>718</v>
      </c>
      <c r="E580" s="21" t="s">
        <v>719</v>
      </c>
      <c r="F580" s="21">
        <v>365</v>
      </c>
      <c r="G580" s="21">
        <v>6.9809814246575303E-4</v>
      </c>
      <c r="H580" s="21">
        <v>74.755501219999999</v>
      </c>
      <c r="I580" s="21">
        <v>118.2004424</v>
      </c>
      <c r="J580" s="21">
        <v>5.906054E-3</v>
      </c>
      <c r="K580" s="21">
        <v>9.3384179999999994E-3</v>
      </c>
      <c r="L580" s="21">
        <v>46.36480169</v>
      </c>
      <c r="M580" s="21" t="s">
        <v>314</v>
      </c>
      <c r="N580" s="21" t="e">
        <v>#N/A</v>
      </c>
      <c r="O580" s="21">
        <v>74755.501220000006</v>
      </c>
      <c r="P580" s="21">
        <v>118200.4424</v>
      </c>
      <c r="Q580" s="21">
        <v>46364.80169</v>
      </c>
    </row>
    <row r="581" spans="1:17" x14ac:dyDescent="0.35">
      <c r="A581" s="21" t="s">
        <v>1177</v>
      </c>
      <c r="B581" s="21">
        <v>2022</v>
      </c>
      <c r="C581" s="21" t="s">
        <v>1040</v>
      </c>
      <c r="D581" s="21" t="s">
        <v>718</v>
      </c>
      <c r="E581" s="21" t="s">
        <v>719</v>
      </c>
      <c r="F581" s="21">
        <v>365</v>
      </c>
      <c r="G581" s="21">
        <v>6.91118704109589E-4</v>
      </c>
      <c r="H581" s="21">
        <v>74.755501219999999</v>
      </c>
      <c r="I581" s="21">
        <v>118.2004424</v>
      </c>
      <c r="J581" s="21">
        <v>5.8470060000000001E-3</v>
      </c>
      <c r="K581" s="21">
        <v>9.2450550000000003E-3</v>
      </c>
      <c r="L581" s="21">
        <v>46.36480169</v>
      </c>
      <c r="M581" s="21" t="s">
        <v>314</v>
      </c>
      <c r="N581" s="21" t="e">
        <v>#N/A</v>
      </c>
      <c r="O581" s="21">
        <v>74755.501220000006</v>
      </c>
      <c r="P581" s="21">
        <v>118200.4424</v>
      </c>
      <c r="Q581" s="21">
        <v>46364.80169</v>
      </c>
    </row>
    <row r="582" spans="1:17" x14ac:dyDescent="0.35">
      <c r="A582" s="21" t="s">
        <v>1177</v>
      </c>
      <c r="B582" s="21">
        <v>2023</v>
      </c>
      <c r="C582" s="21" t="s">
        <v>1040</v>
      </c>
      <c r="D582" s="21" t="s">
        <v>718</v>
      </c>
      <c r="E582" s="21" t="s">
        <v>719</v>
      </c>
      <c r="F582" s="21">
        <v>365</v>
      </c>
      <c r="G582" s="21">
        <v>6.1620163013698603E-4</v>
      </c>
      <c r="H582" s="21">
        <v>74.755501219999999</v>
      </c>
      <c r="I582" s="21">
        <v>118.2004424</v>
      </c>
      <c r="J582" s="21">
        <v>5.2131920000000002E-3</v>
      </c>
      <c r="K582" s="21">
        <v>8.2428929999999994E-3</v>
      </c>
      <c r="L582" s="21">
        <v>46.36480169</v>
      </c>
      <c r="M582" s="21" t="s">
        <v>314</v>
      </c>
      <c r="N582" s="21" t="e">
        <v>#N/A</v>
      </c>
      <c r="O582" s="21">
        <v>74755.501220000006</v>
      </c>
      <c r="P582" s="21">
        <v>118200.4424</v>
      </c>
      <c r="Q582" s="21">
        <v>46364.80169</v>
      </c>
    </row>
    <row r="583" spans="1:17" x14ac:dyDescent="0.35">
      <c r="A583" s="21" t="s">
        <v>1177</v>
      </c>
      <c r="B583" s="21">
        <v>2021</v>
      </c>
      <c r="C583" s="21" t="s">
        <v>1041</v>
      </c>
      <c r="D583" s="21" t="s">
        <v>699</v>
      </c>
      <c r="E583" s="21" t="s">
        <v>700</v>
      </c>
      <c r="F583" s="21">
        <v>365</v>
      </c>
      <c r="G583" s="21">
        <v>3.5966315068493201E-5</v>
      </c>
      <c r="H583" s="21">
        <v>1.457212714</v>
      </c>
      <c r="I583" s="21">
        <v>1.702540511</v>
      </c>
      <c r="J583" s="21">
        <v>2.1125086208590799E-2</v>
      </c>
      <c r="K583" s="21">
        <v>2.46815819838456E-2</v>
      </c>
      <c r="L583" s="21">
        <v>0.78681380199999995</v>
      </c>
      <c r="M583" s="21" t="s">
        <v>314</v>
      </c>
      <c r="N583" s="21" t="e">
        <v>#N/A</v>
      </c>
      <c r="O583" s="21">
        <v>1457.212714</v>
      </c>
      <c r="P583" s="21">
        <v>1702.5405109999999</v>
      </c>
      <c r="Q583" s="21">
        <v>786.81380200000001</v>
      </c>
    </row>
    <row r="584" spans="1:17" x14ac:dyDescent="0.35">
      <c r="A584" s="21" t="s">
        <v>1177</v>
      </c>
      <c r="B584" s="21">
        <v>2022</v>
      </c>
      <c r="C584" s="21" t="s">
        <v>1041</v>
      </c>
      <c r="D584" s="21" t="s">
        <v>699</v>
      </c>
      <c r="E584" s="21" t="s">
        <v>700</v>
      </c>
      <c r="F584" s="21">
        <v>365</v>
      </c>
      <c r="G584" s="21">
        <v>3.2387673972602703E-5</v>
      </c>
      <c r="H584" s="21">
        <v>1.457212714</v>
      </c>
      <c r="I584" s="21">
        <v>1.702540511</v>
      </c>
      <c r="J584" s="21">
        <v>1.90231443911896E-2</v>
      </c>
      <c r="K584" s="21">
        <v>2.2225769554054801E-2</v>
      </c>
      <c r="L584" s="21">
        <v>0.78681380199999995</v>
      </c>
      <c r="M584" s="21" t="s">
        <v>314</v>
      </c>
      <c r="N584" s="21" t="e">
        <v>#N/A</v>
      </c>
      <c r="O584" s="21">
        <v>1457.212714</v>
      </c>
      <c r="P584" s="21">
        <v>1702.5405109999999</v>
      </c>
      <c r="Q584" s="21">
        <v>786.81380200000001</v>
      </c>
    </row>
    <row r="585" spans="1:17" x14ac:dyDescent="0.35">
      <c r="A585" s="21" t="s">
        <v>1177</v>
      </c>
      <c r="B585" s="21">
        <v>2023</v>
      </c>
      <c r="C585" s="21" t="s">
        <v>1041</v>
      </c>
      <c r="D585" s="21" t="s">
        <v>699</v>
      </c>
      <c r="E585" s="21" t="s">
        <v>700</v>
      </c>
      <c r="F585" s="21">
        <v>365</v>
      </c>
      <c r="G585" s="21">
        <v>3.0606652054794502E-5</v>
      </c>
      <c r="H585" s="21">
        <v>1.457212714</v>
      </c>
      <c r="I585" s="21">
        <v>1.702540511</v>
      </c>
      <c r="J585" s="21">
        <v>1.7977047999999999E-2</v>
      </c>
      <c r="K585" s="21">
        <v>2.10035582044713E-2</v>
      </c>
      <c r="L585" s="21">
        <v>0.78681380199999995</v>
      </c>
      <c r="M585" s="21" t="s">
        <v>314</v>
      </c>
      <c r="N585" s="21" t="e">
        <v>#N/A</v>
      </c>
      <c r="O585" s="21">
        <v>1457.212714</v>
      </c>
      <c r="P585" s="21">
        <v>1702.5405109999999</v>
      </c>
      <c r="Q585" s="21">
        <v>786.81380200000001</v>
      </c>
    </row>
    <row r="586" spans="1:17" x14ac:dyDescent="0.35">
      <c r="A586" s="21" t="s">
        <v>1177</v>
      </c>
      <c r="B586" s="21">
        <v>2019</v>
      </c>
      <c r="C586" s="21" t="s">
        <v>1042</v>
      </c>
      <c r="D586" s="21" t="s">
        <v>767</v>
      </c>
      <c r="E586" s="21" t="s">
        <v>768</v>
      </c>
      <c r="F586" s="21">
        <v>365</v>
      </c>
      <c r="G586" s="21">
        <v>3.3963446575342501E-5</v>
      </c>
      <c r="H586" s="21">
        <v>51.716381419999998</v>
      </c>
      <c r="I586" s="21">
        <v>81.060243029999995</v>
      </c>
      <c r="J586" s="21">
        <v>4.18990189343163E-4</v>
      </c>
      <c r="K586" s="21">
        <v>6.5672511577169197E-4</v>
      </c>
      <c r="L586" s="21">
        <v>31.66218263</v>
      </c>
      <c r="M586" s="21" t="s">
        <v>314</v>
      </c>
      <c r="N586" s="21" t="e">
        <v>#N/A</v>
      </c>
      <c r="O586" s="21">
        <v>51716.381419999998</v>
      </c>
      <c r="P586" s="21">
        <v>81060.243029999998</v>
      </c>
      <c r="Q586" s="21">
        <v>31662.182629999999</v>
      </c>
    </row>
    <row r="587" spans="1:17" x14ac:dyDescent="0.35">
      <c r="A587" s="21" t="s">
        <v>1177</v>
      </c>
      <c r="B587" s="21">
        <v>2020</v>
      </c>
      <c r="C587" s="21" t="s">
        <v>1042</v>
      </c>
      <c r="D587" s="21" t="s">
        <v>767</v>
      </c>
      <c r="E587" s="21" t="s">
        <v>768</v>
      </c>
      <c r="F587" s="21">
        <v>365</v>
      </c>
      <c r="G587" s="21">
        <v>2.0695515068493201E-5</v>
      </c>
      <c r="H587" s="21">
        <v>51.716381419999998</v>
      </c>
      <c r="I587" s="21">
        <v>81.060243029999995</v>
      </c>
      <c r="J587" s="21">
        <v>2.5531030126363998E-4</v>
      </c>
      <c r="K587" s="21">
        <v>4.0017330099761602E-4</v>
      </c>
      <c r="L587" s="21">
        <v>31.66218263</v>
      </c>
      <c r="M587" s="21" t="s">
        <v>314</v>
      </c>
      <c r="N587" s="21" t="e">
        <v>#N/A</v>
      </c>
      <c r="O587" s="21">
        <v>51716.381419999998</v>
      </c>
      <c r="P587" s="21">
        <v>81060.243029999998</v>
      </c>
      <c r="Q587" s="21">
        <v>31662.182629999999</v>
      </c>
    </row>
    <row r="588" spans="1:17" x14ac:dyDescent="0.35">
      <c r="A588" s="21" t="s">
        <v>1177</v>
      </c>
      <c r="B588" s="21">
        <v>2021</v>
      </c>
      <c r="C588" s="21" t="s">
        <v>1042</v>
      </c>
      <c r="D588" s="21" t="s">
        <v>767</v>
      </c>
      <c r="E588" s="21" t="s">
        <v>768</v>
      </c>
      <c r="F588" s="21">
        <v>365</v>
      </c>
      <c r="G588" s="21">
        <v>2.18548054794521E-5</v>
      </c>
      <c r="H588" s="21">
        <v>51.716381419999998</v>
      </c>
      <c r="I588" s="21">
        <v>81.060243029999995</v>
      </c>
      <c r="J588" s="21">
        <v>2.6961189187853398E-4</v>
      </c>
      <c r="K588" s="21">
        <v>4.2258961047495598E-4</v>
      </c>
      <c r="L588" s="21">
        <v>31.66218263</v>
      </c>
      <c r="M588" s="21" t="s">
        <v>314</v>
      </c>
      <c r="N588" s="21" t="e">
        <v>#N/A</v>
      </c>
      <c r="O588" s="21">
        <v>51716.381419999998</v>
      </c>
      <c r="P588" s="21">
        <v>81060.243029999998</v>
      </c>
      <c r="Q588" s="21">
        <v>31662.182629999999</v>
      </c>
    </row>
    <row r="589" spans="1:17" x14ac:dyDescent="0.35">
      <c r="A589" s="21" t="s">
        <v>1177</v>
      </c>
      <c r="B589" s="21">
        <v>2022</v>
      </c>
      <c r="C589" s="21" t="s">
        <v>1042</v>
      </c>
      <c r="D589" s="21" t="s">
        <v>767</v>
      </c>
      <c r="E589" s="21" t="s">
        <v>768</v>
      </c>
      <c r="F589" s="21">
        <v>365</v>
      </c>
      <c r="G589" s="21">
        <v>2.87918273972603E-5</v>
      </c>
      <c r="H589" s="21">
        <v>51.716381419999998</v>
      </c>
      <c r="I589" s="21">
        <v>81.060243029999995</v>
      </c>
      <c r="J589" s="21">
        <v>3.5519048945615098E-4</v>
      </c>
      <c r="K589" s="21">
        <v>5.5672548246242504E-4</v>
      </c>
      <c r="L589" s="21">
        <v>31.66218263</v>
      </c>
      <c r="M589" s="21" t="s">
        <v>314</v>
      </c>
      <c r="N589" s="21" t="e">
        <v>#N/A</v>
      </c>
      <c r="O589" s="21">
        <v>51716.381419999998</v>
      </c>
      <c r="P589" s="21">
        <v>81060.243029999998</v>
      </c>
      <c r="Q589" s="21">
        <v>31662.182629999999</v>
      </c>
    </row>
    <row r="590" spans="1:17" x14ac:dyDescent="0.35">
      <c r="A590" s="21" t="s">
        <v>1177</v>
      </c>
      <c r="B590" s="21">
        <v>2023</v>
      </c>
      <c r="C590" s="21" t="s">
        <v>1042</v>
      </c>
      <c r="D590" s="21" t="s">
        <v>767</v>
      </c>
      <c r="E590" s="21" t="s">
        <v>768</v>
      </c>
      <c r="F590" s="21">
        <v>365</v>
      </c>
      <c r="G590" s="21">
        <v>2.5910435616438399E-5</v>
      </c>
      <c r="H590" s="21">
        <v>51.716381419999998</v>
      </c>
      <c r="I590" s="21">
        <v>81.060243029999995</v>
      </c>
      <c r="J590" s="21">
        <v>3.1964418866655802E-4</v>
      </c>
      <c r="K590" s="21">
        <v>5.0101021968289099E-4</v>
      </c>
      <c r="L590" s="21">
        <v>31.66218263</v>
      </c>
      <c r="M590" s="21" t="s">
        <v>314</v>
      </c>
      <c r="N590" s="21" t="e">
        <v>#N/A</v>
      </c>
      <c r="O590" s="21">
        <v>51716.381419999998</v>
      </c>
      <c r="P590" s="21">
        <v>81060.243029999998</v>
      </c>
      <c r="Q590" s="21">
        <v>31662.182629999999</v>
      </c>
    </row>
    <row r="591" spans="1:17" x14ac:dyDescent="0.35">
      <c r="A591" s="21" t="s">
        <v>1177</v>
      </c>
      <c r="B591" s="21">
        <v>2019</v>
      </c>
      <c r="C591" s="21" t="s">
        <v>1043</v>
      </c>
      <c r="D591" s="21" t="s">
        <v>705</v>
      </c>
      <c r="E591" s="21" t="s">
        <v>706</v>
      </c>
      <c r="F591" s="21">
        <v>365</v>
      </c>
      <c r="G591" s="21">
        <v>1.1382998630137E-4</v>
      </c>
      <c r="H591" s="21">
        <v>5.2298288509999997</v>
      </c>
      <c r="I591" s="21">
        <v>8.4623728230000008</v>
      </c>
      <c r="J591" s="21">
        <v>1.3451308360226099E-2</v>
      </c>
      <c r="K591" s="21">
        <v>2.1765528001858901E-2</v>
      </c>
      <c r="L591" s="21">
        <v>2.9537330700000002</v>
      </c>
      <c r="M591" s="21" t="s">
        <v>314</v>
      </c>
      <c r="N591" s="21" t="e">
        <v>#N/A</v>
      </c>
      <c r="O591" s="21">
        <v>5229.8288510000002</v>
      </c>
      <c r="P591" s="21">
        <v>8462.3728229999997</v>
      </c>
      <c r="Q591" s="21">
        <v>2953.7330700000002</v>
      </c>
    </row>
    <row r="592" spans="1:17" x14ac:dyDescent="0.35">
      <c r="A592" s="21" t="s">
        <v>1177</v>
      </c>
      <c r="B592" s="21">
        <v>2020</v>
      </c>
      <c r="C592" s="21" t="s">
        <v>1043</v>
      </c>
      <c r="D592" s="21" t="s">
        <v>705</v>
      </c>
      <c r="E592" s="21" t="s">
        <v>706</v>
      </c>
      <c r="F592" s="21">
        <v>365</v>
      </c>
      <c r="G592" s="21">
        <v>8.0584205479452097E-5</v>
      </c>
      <c r="H592" s="21">
        <v>5.2298288509999997</v>
      </c>
      <c r="I592" s="21">
        <v>8.4623728230000008</v>
      </c>
      <c r="J592" s="21">
        <v>9.5226489999999994E-3</v>
      </c>
      <c r="K592" s="21">
        <v>1.54085741188344E-2</v>
      </c>
      <c r="L592" s="21">
        <v>2.9537330700000002</v>
      </c>
      <c r="M592" s="21" t="s">
        <v>314</v>
      </c>
      <c r="N592" s="21" t="e">
        <v>#N/A</v>
      </c>
      <c r="O592" s="21">
        <v>5229.8288510000002</v>
      </c>
      <c r="P592" s="21">
        <v>8462.3728229999997</v>
      </c>
      <c r="Q592" s="21">
        <v>2953.7330700000002</v>
      </c>
    </row>
    <row r="593" spans="1:17" x14ac:dyDescent="0.35">
      <c r="A593" s="21" t="s">
        <v>1177</v>
      </c>
      <c r="B593" s="21">
        <v>2021</v>
      </c>
      <c r="C593" s="21" t="s">
        <v>1043</v>
      </c>
      <c r="D593" s="21" t="s">
        <v>705</v>
      </c>
      <c r="E593" s="21" t="s">
        <v>706</v>
      </c>
      <c r="F593" s="21">
        <v>365</v>
      </c>
      <c r="G593" s="21">
        <v>9.6139942465753398E-5</v>
      </c>
      <c r="H593" s="21">
        <v>5.2298288509999997</v>
      </c>
      <c r="I593" s="21">
        <v>8.4623728230000008</v>
      </c>
      <c r="J593" s="21">
        <v>1.1360872946232401E-2</v>
      </c>
      <c r="K593" s="21">
        <v>1.8383E-2</v>
      </c>
      <c r="L593" s="21">
        <v>2.9537330700000002</v>
      </c>
      <c r="M593" s="21" t="s">
        <v>314</v>
      </c>
      <c r="N593" s="21" t="e">
        <v>#N/A</v>
      </c>
      <c r="O593" s="21">
        <v>5229.8288510000002</v>
      </c>
      <c r="P593" s="21">
        <v>8462.3728229999997</v>
      </c>
      <c r="Q593" s="21">
        <v>2953.7330700000002</v>
      </c>
    </row>
    <row r="594" spans="1:17" x14ac:dyDescent="0.35">
      <c r="A594" s="21" t="s">
        <v>1177</v>
      </c>
      <c r="B594" s="21">
        <v>2022</v>
      </c>
      <c r="C594" s="21" t="s">
        <v>1043</v>
      </c>
      <c r="D594" s="21" t="s">
        <v>705</v>
      </c>
      <c r="E594" s="21" t="s">
        <v>706</v>
      </c>
      <c r="F594" s="21">
        <v>365</v>
      </c>
      <c r="G594" s="21">
        <v>4.4865213698630099E-5</v>
      </c>
      <c r="H594" s="21">
        <v>5.2298288509999997</v>
      </c>
      <c r="I594" s="21">
        <v>8.4623728230000008</v>
      </c>
      <c r="J594" s="21">
        <v>5.3017300000000002E-3</v>
      </c>
      <c r="K594" s="21">
        <v>8.5787150000000006E-3</v>
      </c>
      <c r="L594" s="21">
        <v>2.9537330700000002</v>
      </c>
      <c r="M594" s="21" t="s">
        <v>314</v>
      </c>
      <c r="N594" s="21" t="e">
        <v>#N/A</v>
      </c>
      <c r="O594" s="21">
        <v>5229.8288510000002</v>
      </c>
      <c r="P594" s="21">
        <v>8462.3728229999997</v>
      </c>
      <c r="Q594" s="21">
        <v>2953.7330700000002</v>
      </c>
    </row>
    <row r="595" spans="1:17" x14ac:dyDescent="0.35">
      <c r="A595" s="21" t="s">
        <v>1177</v>
      </c>
      <c r="B595" s="21">
        <v>2023</v>
      </c>
      <c r="C595" s="21" t="s">
        <v>1043</v>
      </c>
      <c r="D595" s="21" t="s">
        <v>705</v>
      </c>
      <c r="E595" s="21" t="s">
        <v>706</v>
      </c>
      <c r="F595" s="21">
        <v>365</v>
      </c>
      <c r="G595" s="21">
        <v>4.9345465753424702E-5</v>
      </c>
      <c r="H595" s="21">
        <v>5.2298288509999997</v>
      </c>
      <c r="I595" s="21">
        <v>8.4623728230000008</v>
      </c>
      <c r="J595" s="21">
        <v>5.831162E-3</v>
      </c>
      <c r="K595" s="21">
        <v>9.4353879999999994E-3</v>
      </c>
      <c r="L595" s="21">
        <v>2.9537330700000002</v>
      </c>
      <c r="M595" s="21" t="s">
        <v>314</v>
      </c>
      <c r="N595" s="21" t="e">
        <v>#N/A</v>
      </c>
      <c r="O595" s="21">
        <v>5229.8288510000002</v>
      </c>
      <c r="P595" s="21">
        <v>8462.3728229999997</v>
      </c>
      <c r="Q595" s="21">
        <v>2953.7330700000002</v>
      </c>
    </row>
    <row r="596" spans="1:17" x14ac:dyDescent="0.35">
      <c r="A596" s="21" t="s">
        <v>1177</v>
      </c>
      <c r="B596" s="21">
        <v>2019</v>
      </c>
      <c r="C596" s="21" t="s">
        <v>1044</v>
      </c>
      <c r="D596" s="21" t="s">
        <v>611</v>
      </c>
      <c r="E596" s="21" t="s">
        <v>612</v>
      </c>
      <c r="F596" s="21">
        <v>365</v>
      </c>
      <c r="G596" s="21">
        <v>3.75888454794521E-4</v>
      </c>
      <c r="H596" s="21" t="e">
        <v>#N/A</v>
      </c>
      <c r="I596" s="21" t="e">
        <v>#N/A</v>
      </c>
      <c r="J596" s="21">
        <v>4.8</v>
      </c>
      <c r="K596" s="21">
        <v>4.8</v>
      </c>
      <c r="L596" s="21" t="e">
        <v>#N/A</v>
      </c>
      <c r="M596" s="21" t="s">
        <v>314</v>
      </c>
      <c r="N596" s="21" t="s">
        <v>570</v>
      </c>
      <c r="O596" s="21" t="e">
        <v>#N/A</v>
      </c>
      <c r="P596" s="21" t="e">
        <v>#N/A</v>
      </c>
      <c r="Q596" s="21" t="e">
        <v>#N/A</v>
      </c>
    </row>
    <row r="597" spans="1:17" x14ac:dyDescent="0.35">
      <c r="A597" s="21" t="s">
        <v>1177</v>
      </c>
      <c r="B597" s="21">
        <v>2023</v>
      </c>
      <c r="C597" s="21" t="s">
        <v>1045</v>
      </c>
      <c r="D597" s="21" t="s">
        <v>793</v>
      </c>
      <c r="E597" s="21" t="s">
        <v>794</v>
      </c>
      <c r="F597" s="21">
        <v>365</v>
      </c>
      <c r="G597" s="21">
        <v>1.4136113424657499E-4</v>
      </c>
      <c r="H597" s="21">
        <v>1416.56768928</v>
      </c>
      <c r="I597" s="21">
        <v>1933.0859648636499</v>
      </c>
      <c r="J597" s="21">
        <v>7.3127184623962595E-5</v>
      </c>
      <c r="K597" s="21">
        <v>9.9791302114497001E-5</v>
      </c>
      <c r="L597" s="21">
        <v>974.43729039771597</v>
      </c>
      <c r="M597" s="21" t="s">
        <v>314</v>
      </c>
      <c r="N597" s="21" t="s">
        <v>795</v>
      </c>
      <c r="O597" s="21">
        <v>1416567.68928</v>
      </c>
      <c r="P597" s="21">
        <v>1933085.96486365</v>
      </c>
      <c r="Q597" s="21">
        <v>974437.29039771599</v>
      </c>
    </row>
    <row r="598" spans="1:17" x14ac:dyDescent="0.35">
      <c r="A598" s="21" t="s">
        <v>1177</v>
      </c>
      <c r="B598" s="21">
        <v>2021</v>
      </c>
      <c r="C598" s="21" t="s">
        <v>1046</v>
      </c>
      <c r="D598" s="21" t="s">
        <v>819</v>
      </c>
      <c r="E598" s="21" t="s">
        <v>820</v>
      </c>
      <c r="F598" s="21">
        <v>365</v>
      </c>
      <c r="G598" s="21">
        <v>1.62086876712329E-5</v>
      </c>
      <c r="H598" s="21">
        <v>12822.430319999999</v>
      </c>
      <c r="I598" s="21">
        <v>21831.929250000001</v>
      </c>
      <c r="J598" s="21">
        <v>7.4243038650525503E-7</v>
      </c>
      <c r="K598" s="21">
        <v>1.2640885749990101E-6</v>
      </c>
      <c r="L598" s="21">
        <v>9531.5584089999993</v>
      </c>
      <c r="M598" s="21" t="s">
        <v>314</v>
      </c>
      <c r="N598" s="21" t="e">
        <v>#N/A</v>
      </c>
      <c r="O598" s="21">
        <v>12822430.32</v>
      </c>
      <c r="P598" s="21">
        <v>21831929.25</v>
      </c>
      <c r="Q598" s="21">
        <v>9531558.409</v>
      </c>
    </row>
    <row r="599" spans="1:17" x14ac:dyDescent="0.35">
      <c r="A599" s="21" t="s">
        <v>1177</v>
      </c>
      <c r="B599" s="21">
        <v>2022</v>
      </c>
      <c r="C599" s="21" t="s">
        <v>1047</v>
      </c>
      <c r="D599" s="21" t="s">
        <v>625</v>
      </c>
      <c r="E599" s="21" t="s">
        <v>626</v>
      </c>
      <c r="F599" s="21">
        <v>365</v>
      </c>
      <c r="G599" s="21">
        <v>2.1365260000000001E-3</v>
      </c>
      <c r="H599" s="21" t="e">
        <v>#N/A</v>
      </c>
      <c r="I599" s="21" t="e">
        <v>#N/A</v>
      </c>
      <c r="J599" s="21">
        <v>1.1000000000000001</v>
      </c>
      <c r="K599" s="21">
        <v>1.1000000000000001</v>
      </c>
      <c r="L599" s="21" t="e">
        <v>#N/A</v>
      </c>
      <c r="M599" s="21" t="s">
        <v>314</v>
      </c>
      <c r="N599" s="21" t="s">
        <v>570</v>
      </c>
      <c r="O599" s="21" t="e">
        <v>#N/A</v>
      </c>
      <c r="P599" s="21" t="e">
        <v>#N/A</v>
      </c>
      <c r="Q599" s="21" t="e">
        <v>#N/A</v>
      </c>
    </row>
    <row r="600" spans="1:17" x14ac:dyDescent="0.35">
      <c r="A600" s="21" t="s">
        <v>1177</v>
      </c>
      <c r="B600" s="21">
        <v>2023</v>
      </c>
      <c r="C600" s="21" t="s">
        <v>1047</v>
      </c>
      <c r="D600" s="21" t="s">
        <v>625</v>
      </c>
      <c r="E600" s="21" t="s">
        <v>626</v>
      </c>
      <c r="F600" s="21">
        <v>365</v>
      </c>
      <c r="G600" s="21">
        <v>6.1713263561643801E-4</v>
      </c>
      <c r="H600" s="21" t="e">
        <v>#N/A</v>
      </c>
      <c r="I600" s="21" t="e">
        <v>#N/A</v>
      </c>
      <c r="J600" s="21">
        <v>1.1000000000000001</v>
      </c>
      <c r="K600" s="21">
        <v>1.1000000000000001</v>
      </c>
      <c r="L600" s="21" t="e">
        <v>#N/A</v>
      </c>
      <c r="M600" s="21" t="s">
        <v>314</v>
      </c>
      <c r="N600" s="21" t="s">
        <v>570</v>
      </c>
      <c r="O600" s="21" t="e">
        <v>#N/A</v>
      </c>
      <c r="P600" s="21" t="e">
        <v>#N/A</v>
      </c>
      <c r="Q600" s="21" t="e">
        <v>#N/A</v>
      </c>
    </row>
    <row r="601" spans="1:17" x14ac:dyDescent="0.35">
      <c r="A601" s="21" t="s">
        <v>1177</v>
      </c>
      <c r="B601" s="21">
        <v>2023</v>
      </c>
      <c r="C601" s="21" t="s">
        <v>844</v>
      </c>
      <c r="D601" s="21" t="s">
        <v>602</v>
      </c>
      <c r="E601" s="21" t="s">
        <v>603</v>
      </c>
      <c r="F601" s="21">
        <v>365</v>
      </c>
      <c r="G601" s="21">
        <v>4.3574246575342501E-7</v>
      </c>
      <c r="H601" s="21">
        <v>0.53300733499999997</v>
      </c>
      <c r="I601" s="21">
        <v>1.026542238</v>
      </c>
      <c r="J601" s="21">
        <v>1</v>
      </c>
      <c r="K601" s="21">
        <v>1</v>
      </c>
      <c r="L601" s="21">
        <v>0.27778398500000001</v>
      </c>
      <c r="M601" s="21" t="s">
        <v>314</v>
      </c>
      <c r="N601" s="21" t="s">
        <v>570</v>
      </c>
      <c r="O601" s="21">
        <v>533.00733500000001</v>
      </c>
      <c r="P601" s="21">
        <v>1026.542238</v>
      </c>
      <c r="Q601" s="21">
        <v>277.78398499999997</v>
      </c>
    </row>
    <row r="602" spans="1:17" x14ac:dyDescent="0.35">
      <c r="A602" s="21" t="s">
        <v>1177</v>
      </c>
      <c r="B602" s="21">
        <v>2020</v>
      </c>
      <c r="C602" s="21" t="s">
        <v>1048</v>
      </c>
      <c r="D602" s="21" t="s">
        <v>668</v>
      </c>
      <c r="E602" s="21" t="s">
        <v>669</v>
      </c>
      <c r="F602" s="21">
        <v>365</v>
      </c>
      <c r="G602" s="21">
        <v>9.0799999999999995E-3</v>
      </c>
      <c r="H602" s="21">
        <v>260.00977999999998</v>
      </c>
      <c r="I602" s="21">
        <v>414.3054874</v>
      </c>
      <c r="J602" s="21">
        <v>2.1916195358603899E-2</v>
      </c>
      <c r="K602" s="21">
        <v>3.4921763000000001E-2</v>
      </c>
      <c r="L602" s="21">
        <v>168.49628509999999</v>
      </c>
      <c r="M602" s="21" t="s">
        <v>314</v>
      </c>
      <c r="N602" s="21" t="e">
        <v>#N/A</v>
      </c>
      <c r="O602" s="21">
        <v>260009.78</v>
      </c>
      <c r="P602" s="21">
        <v>414305.48739999998</v>
      </c>
      <c r="Q602" s="21">
        <v>168496.28510000001</v>
      </c>
    </row>
    <row r="603" spans="1:17" x14ac:dyDescent="0.35">
      <c r="A603" s="21" t="s">
        <v>1177</v>
      </c>
      <c r="B603" s="21">
        <v>2021</v>
      </c>
      <c r="C603" s="21" t="s">
        <v>1048</v>
      </c>
      <c r="D603" s="21" t="s">
        <v>668</v>
      </c>
      <c r="E603" s="21" t="s">
        <v>669</v>
      </c>
      <c r="F603" s="21">
        <v>365</v>
      </c>
      <c r="G603" s="21">
        <v>2.724E-2</v>
      </c>
      <c r="H603" s="21">
        <v>260.00977999999998</v>
      </c>
      <c r="I603" s="21">
        <v>414.3054874</v>
      </c>
      <c r="J603" s="21">
        <v>6.5748585999999998E-2</v>
      </c>
      <c r="K603" s="21">
        <v>0.10476528998255399</v>
      </c>
      <c r="L603" s="21">
        <v>168.49628509999999</v>
      </c>
      <c r="M603" s="21" t="s">
        <v>314</v>
      </c>
      <c r="N603" s="21" t="e">
        <v>#N/A</v>
      </c>
      <c r="O603" s="21">
        <v>260009.78</v>
      </c>
      <c r="P603" s="21">
        <v>414305.48739999998</v>
      </c>
      <c r="Q603" s="21">
        <v>168496.28510000001</v>
      </c>
    </row>
    <row r="604" spans="1:17" x14ac:dyDescent="0.35">
      <c r="A604" s="21" t="s">
        <v>1177</v>
      </c>
      <c r="B604" s="21">
        <v>2022</v>
      </c>
      <c r="C604" s="21" t="s">
        <v>1048</v>
      </c>
      <c r="D604" s="21" t="s">
        <v>668</v>
      </c>
      <c r="E604" s="21" t="s">
        <v>669</v>
      </c>
      <c r="F604" s="21">
        <v>365</v>
      </c>
      <c r="G604" s="21">
        <v>4.5399999999999998E-3</v>
      </c>
      <c r="H604" s="21">
        <v>260.00977999999998</v>
      </c>
      <c r="I604" s="21">
        <v>414.3054874</v>
      </c>
      <c r="J604" s="21">
        <v>1.0958097679301899E-2</v>
      </c>
      <c r="K604" s="21">
        <v>1.7460882E-2</v>
      </c>
      <c r="L604" s="21">
        <v>168.49628509999999</v>
      </c>
      <c r="M604" s="21" t="s">
        <v>314</v>
      </c>
      <c r="N604" s="21" t="e">
        <v>#N/A</v>
      </c>
      <c r="O604" s="21">
        <v>260009.78</v>
      </c>
      <c r="P604" s="21">
        <v>414305.48739999998</v>
      </c>
      <c r="Q604" s="21">
        <v>168496.28510000001</v>
      </c>
    </row>
    <row r="605" spans="1:17" x14ac:dyDescent="0.35">
      <c r="A605" s="21" t="s">
        <v>1177</v>
      </c>
      <c r="B605" s="21">
        <v>2023</v>
      </c>
      <c r="C605" s="21" t="s">
        <v>1048</v>
      </c>
      <c r="D605" s="21" t="s">
        <v>668</v>
      </c>
      <c r="E605" s="21" t="s">
        <v>669</v>
      </c>
      <c r="F605" s="21">
        <v>365</v>
      </c>
      <c r="G605" s="21">
        <v>2.724E-2</v>
      </c>
      <c r="H605" s="21">
        <v>260.00977999999998</v>
      </c>
      <c r="I605" s="21">
        <v>414.3054874</v>
      </c>
      <c r="J605" s="21">
        <v>6.5748585999999998E-2</v>
      </c>
      <c r="K605" s="21">
        <v>0.10476528998255399</v>
      </c>
      <c r="L605" s="21">
        <v>168.49628509999999</v>
      </c>
      <c r="M605" s="21" t="s">
        <v>314</v>
      </c>
      <c r="N605" s="21" t="e">
        <v>#N/A</v>
      </c>
      <c r="O605" s="21">
        <v>260009.78</v>
      </c>
      <c r="P605" s="21">
        <v>414305.48739999998</v>
      </c>
      <c r="Q605" s="21">
        <v>168496.28510000001</v>
      </c>
    </row>
    <row r="606" spans="1:17" x14ac:dyDescent="0.35">
      <c r="A606" s="21" t="s">
        <v>1176</v>
      </c>
      <c r="B606" s="21">
        <v>2019</v>
      </c>
      <c r="C606" s="21" t="s">
        <v>1049</v>
      </c>
      <c r="D606" s="21" t="s">
        <v>776</v>
      </c>
      <c r="E606" s="21" t="s">
        <v>777</v>
      </c>
      <c r="F606" s="21">
        <v>365</v>
      </c>
      <c r="G606" s="21">
        <v>7.0063460999999994E-2</v>
      </c>
      <c r="H606" s="21">
        <v>148492.65040000001</v>
      </c>
      <c r="I606" s="21">
        <v>258975.98749999999</v>
      </c>
      <c r="J606" s="21">
        <v>2.7054037571303398E-4</v>
      </c>
      <c r="K606" s="21">
        <v>4.7183116989407703E-4</v>
      </c>
      <c r="L606" s="21">
        <v>120321.1525</v>
      </c>
      <c r="M606" s="21" t="s">
        <v>314</v>
      </c>
      <c r="N606" s="21" t="e">
        <v>#N/A</v>
      </c>
      <c r="O606" s="21">
        <v>148492650.40000001</v>
      </c>
      <c r="P606" s="21">
        <v>258975987.5</v>
      </c>
      <c r="Q606" s="21">
        <v>120321152.5</v>
      </c>
    </row>
    <row r="607" spans="1:17" x14ac:dyDescent="0.35">
      <c r="A607" s="21" t="s">
        <v>1176</v>
      </c>
      <c r="B607" s="21">
        <v>2020</v>
      </c>
      <c r="C607" s="21" t="s">
        <v>1049</v>
      </c>
      <c r="D607" s="21" t="s">
        <v>776</v>
      </c>
      <c r="E607" s="21" t="s">
        <v>777</v>
      </c>
      <c r="F607" s="21">
        <v>365</v>
      </c>
      <c r="G607" s="21">
        <v>3.7065001369863002E-2</v>
      </c>
      <c r="H607" s="21">
        <v>148492.65040000001</v>
      </c>
      <c r="I607" s="21">
        <v>258975.98749999999</v>
      </c>
      <c r="J607" s="21">
        <v>1.4312138251760899E-4</v>
      </c>
      <c r="K607" s="21">
        <v>2.49608322499596E-4</v>
      </c>
      <c r="L607" s="21">
        <v>120321.1525</v>
      </c>
      <c r="M607" s="21" t="s">
        <v>314</v>
      </c>
      <c r="N607" s="21" t="e">
        <v>#N/A</v>
      </c>
      <c r="O607" s="21">
        <v>148492650.40000001</v>
      </c>
      <c r="P607" s="21">
        <v>258975987.5</v>
      </c>
      <c r="Q607" s="21">
        <v>120321152.5</v>
      </c>
    </row>
    <row r="608" spans="1:17" x14ac:dyDescent="0.35">
      <c r="A608" s="21" t="s">
        <v>1176</v>
      </c>
      <c r="B608" s="21">
        <v>2021</v>
      </c>
      <c r="C608" s="21" t="s">
        <v>1049</v>
      </c>
      <c r="D608" s="21" t="s">
        <v>776</v>
      </c>
      <c r="E608" s="21" t="s">
        <v>777</v>
      </c>
      <c r="F608" s="21">
        <v>365</v>
      </c>
      <c r="G608" s="21">
        <v>5.0053254999999998E-2</v>
      </c>
      <c r="H608" s="21">
        <v>148492.65040000001</v>
      </c>
      <c r="I608" s="21">
        <v>258975.98749999999</v>
      </c>
      <c r="J608" s="21">
        <v>1.93273728880059E-4</v>
      </c>
      <c r="K608" s="21">
        <v>3.37075637478961E-4</v>
      </c>
      <c r="L608" s="21">
        <v>120321.1525</v>
      </c>
      <c r="M608" s="21" t="s">
        <v>314</v>
      </c>
      <c r="N608" s="21" t="e">
        <v>#N/A</v>
      </c>
      <c r="O608" s="21">
        <v>148492650.40000001</v>
      </c>
      <c r="P608" s="21">
        <v>258975987.5</v>
      </c>
      <c r="Q608" s="21">
        <v>120321152.5</v>
      </c>
    </row>
    <row r="609" spans="1:17" x14ac:dyDescent="0.35">
      <c r="A609" s="21" t="s">
        <v>1175</v>
      </c>
      <c r="B609" s="21">
        <v>2019</v>
      </c>
      <c r="C609" s="21" t="s">
        <v>1050</v>
      </c>
      <c r="D609" s="21" t="s">
        <v>676</v>
      </c>
      <c r="E609" s="21" t="s">
        <v>677</v>
      </c>
      <c r="F609" s="21">
        <v>365</v>
      </c>
      <c r="G609" s="21">
        <v>1.3643888493150699E-4</v>
      </c>
      <c r="H609" s="21">
        <v>2.2738386309999998</v>
      </c>
      <c r="I609" s="21">
        <v>3.1299900979999999</v>
      </c>
      <c r="J609" s="21">
        <v>4.3590836000000001E-2</v>
      </c>
      <c r="K609" s="21">
        <v>6.0003767669081699E-2</v>
      </c>
      <c r="L609" s="21">
        <v>1.247126736</v>
      </c>
      <c r="M609" s="21" t="s">
        <v>314</v>
      </c>
      <c r="N609" s="21" t="e">
        <v>#N/A</v>
      </c>
      <c r="O609" s="21">
        <v>2273.8386310000001</v>
      </c>
      <c r="P609" s="21">
        <v>3129.9900980000002</v>
      </c>
      <c r="Q609" s="21">
        <v>1247.1267359999999</v>
      </c>
    </row>
    <row r="610" spans="1:17" x14ac:dyDescent="0.35">
      <c r="A610" s="21" t="s">
        <v>1175</v>
      </c>
      <c r="B610" s="21">
        <v>2020</v>
      </c>
      <c r="C610" s="21" t="s">
        <v>1050</v>
      </c>
      <c r="D610" s="21" t="s">
        <v>676</v>
      </c>
      <c r="E610" s="21" t="s">
        <v>677</v>
      </c>
      <c r="F610" s="21">
        <v>365</v>
      </c>
      <c r="G610" s="21">
        <v>7.29702794520548E-5</v>
      </c>
      <c r="H610" s="21">
        <v>2.2738386309999998</v>
      </c>
      <c r="I610" s="21">
        <v>3.1299900979999999</v>
      </c>
      <c r="J610" s="21">
        <v>2.3313262000000001E-2</v>
      </c>
      <c r="K610" s="21">
        <v>3.2091229999999998E-2</v>
      </c>
      <c r="L610" s="21">
        <v>1.247126736</v>
      </c>
      <c r="M610" s="21" t="s">
        <v>314</v>
      </c>
      <c r="N610" s="21" t="e">
        <v>#N/A</v>
      </c>
      <c r="O610" s="21">
        <v>2273.8386310000001</v>
      </c>
      <c r="P610" s="21">
        <v>3129.9900980000002</v>
      </c>
      <c r="Q610" s="21">
        <v>1247.1267359999999</v>
      </c>
    </row>
    <row r="611" spans="1:17" x14ac:dyDescent="0.35">
      <c r="A611" s="21" t="s">
        <v>1175</v>
      </c>
      <c r="B611" s="21">
        <v>2021</v>
      </c>
      <c r="C611" s="21" t="s">
        <v>1050</v>
      </c>
      <c r="D611" s="21" t="s">
        <v>676</v>
      </c>
      <c r="E611" s="21" t="s">
        <v>677</v>
      </c>
      <c r="F611" s="21">
        <v>365</v>
      </c>
      <c r="G611" s="21">
        <v>2.43514493150685E-5</v>
      </c>
      <c r="H611" s="21">
        <v>2.2738386309999998</v>
      </c>
      <c r="I611" s="21">
        <v>3.1299900979999999</v>
      </c>
      <c r="J611" s="21">
        <v>7.7800400000000002E-3</v>
      </c>
      <c r="K611" s="21">
        <v>1.0709401E-2</v>
      </c>
      <c r="L611" s="21">
        <v>1.247126736</v>
      </c>
      <c r="M611" s="21" t="s">
        <v>314</v>
      </c>
      <c r="N611" s="21" t="e">
        <v>#N/A</v>
      </c>
      <c r="O611" s="21">
        <v>2273.8386310000001</v>
      </c>
      <c r="P611" s="21">
        <v>3129.9900980000002</v>
      </c>
      <c r="Q611" s="21">
        <v>1247.1267359999999</v>
      </c>
    </row>
    <row r="612" spans="1:17" x14ac:dyDescent="0.35">
      <c r="A612" s="21" t="s">
        <v>1175</v>
      </c>
      <c r="B612" s="21">
        <v>2022</v>
      </c>
      <c r="C612" s="21" t="s">
        <v>1050</v>
      </c>
      <c r="D612" s="21" t="s">
        <v>676</v>
      </c>
      <c r="E612" s="21" t="s">
        <v>677</v>
      </c>
      <c r="F612" s="21">
        <v>365</v>
      </c>
      <c r="G612" s="21">
        <v>6.3109463013698598E-5</v>
      </c>
      <c r="H612" s="21">
        <v>2.2738386309999998</v>
      </c>
      <c r="I612" s="21">
        <v>3.1299900979999999</v>
      </c>
      <c r="J612" s="21">
        <v>2.01628315227017E-2</v>
      </c>
      <c r="K612" s="21">
        <v>2.7754591796139899E-2</v>
      </c>
      <c r="L612" s="21">
        <v>1.247126736</v>
      </c>
      <c r="M612" s="21" t="s">
        <v>314</v>
      </c>
      <c r="N612" s="21" t="e">
        <v>#N/A</v>
      </c>
      <c r="O612" s="21">
        <v>2273.8386310000001</v>
      </c>
      <c r="P612" s="21">
        <v>3129.9900980000002</v>
      </c>
      <c r="Q612" s="21">
        <v>1247.1267359999999</v>
      </c>
    </row>
    <row r="613" spans="1:17" x14ac:dyDescent="0.35">
      <c r="A613" s="21" t="s">
        <v>1177</v>
      </c>
      <c r="B613" s="21">
        <v>2019</v>
      </c>
      <c r="C613" s="21" t="s">
        <v>1051</v>
      </c>
      <c r="D613" s="21" t="s">
        <v>494</v>
      </c>
      <c r="E613" s="21" t="s">
        <v>252</v>
      </c>
      <c r="F613" s="21">
        <v>365</v>
      </c>
      <c r="G613" s="21">
        <v>1.3626000000000001E-3</v>
      </c>
      <c r="H613" s="21">
        <v>1.046454768</v>
      </c>
      <c r="I613" s="21">
        <v>1.79894797</v>
      </c>
      <c r="J613" s="21">
        <v>0.75744269579959</v>
      </c>
      <c r="K613" s="21">
        <v>1.30211074732281</v>
      </c>
      <c r="L613" s="21">
        <v>0.55848000799999997</v>
      </c>
      <c r="M613" s="21" t="s">
        <v>314</v>
      </c>
      <c r="N613" s="21" t="e">
        <v>#N/A</v>
      </c>
      <c r="O613" s="21">
        <v>1046.4547680000001</v>
      </c>
      <c r="P613" s="21">
        <v>1798.9479699999999</v>
      </c>
      <c r="Q613" s="21">
        <v>558.480008</v>
      </c>
    </row>
    <row r="614" spans="1:17" x14ac:dyDescent="0.35">
      <c r="A614" s="21" t="s">
        <v>1177</v>
      </c>
      <c r="B614" s="21">
        <v>2020</v>
      </c>
      <c r="C614" s="21" t="s">
        <v>1051</v>
      </c>
      <c r="D614" s="21" t="s">
        <v>494</v>
      </c>
      <c r="E614" s="21" t="s">
        <v>252</v>
      </c>
      <c r="F614" s="21">
        <v>365</v>
      </c>
      <c r="G614" s="21">
        <v>1.1355E-3</v>
      </c>
      <c r="H614" s="21">
        <v>1.046454768</v>
      </c>
      <c r="I614" s="21">
        <v>1.79894797</v>
      </c>
      <c r="J614" s="21">
        <v>0.63120224649965795</v>
      </c>
      <c r="K614" s="21">
        <v>1.08509228943568</v>
      </c>
      <c r="L614" s="21">
        <v>0.55848000799999997</v>
      </c>
      <c r="M614" s="21" t="s">
        <v>314</v>
      </c>
      <c r="N614" s="21" t="e">
        <v>#N/A</v>
      </c>
      <c r="O614" s="21">
        <v>1046.4547680000001</v>
      </c>
      <c r="P614" s="21">
        <v>1798.9479699999999</v>
      </c>
      <c r="Q614" s="21">
        <v>558.480008</v>
      </c>
    </row>
    <row r="615" spans="1:17" x14ac:dyDescent="0.35">
      <c r="A615" s="21" t="s">
        <v>1177</v>
      </c>
      <c r="B615" s="21">
        <v>2021</v>
      </c>
      <c r="C615" s="21" t="s">
        <v>1051</v>
      </c>
      <c r="D615" s="21" t="s">
        <v>494</v>
      </c>
      <c r="E615" s="21" t="s">
        <v>252</v>
      </c>
      <c r="F615" s="21">
        <v>365</v>
      </c>
      <c r="G615" s="21">
        <v>1.018165E-2</v>
      </c>
      <c r="H615" s="21">
        <v>1.046454768</v>
      </c>
      <c r="I615" s="21">
        <v>1.79894797</v>
      </c>
      <c r="J615" s="21">
        <v>5.6597801436135997</v>
      </c>
      <c r="K615" s="21">
        <v>9.7296608619398999</v>
      </c>
      <c r="L615" s="21">
        <v>0.55848000799999997</v>
      </c>
      <c r="M615" s="21" t="s">
        <v>314</v>
      </c>
      <c r="N615" s="21" t="e">
        <v>#N/A</v>
      </c>
      <c r="O615" s="21">
        <v>1046.4547680000001</v>
      </c>
      <c r="P615" s="21">
        <v>1798.9479699999999</v>
      </c>
      <c r="Q615" s="21">
        <v>558.480008</v>
      </c>
    </row>
    <row r="616" spans="1:17" x14ac:dyDescent="0.35">
      <c r="A616" s="21" t="s">
        <v>1177</v>
      </c>
      <c r="B616" s="21">
        <v>2022</v>
      </c>
      <c r="C616" s="21" t="s">
        <v>1051</v>
      </c>
      <c r="D616" s="21" t="s">
        <v>494</v>
      </c>
      <c r="E616" s="21" t="s">
        <v>252</v>
      </c>
      <c r="F616" s="21">
        <v>365</v>
      </c>
      <c r="G616" s="21">
        <v>6.0559999999999998E-3</v>
      </c>
      <c r="H616" s="21">
        <v>1.046454768</v>
      </c>
      <c r="I616" s="21">
        <v>1.79894797</v>
      </c>
      <c r="J616" s="21">
        <v>3.3664119813315101</v>
      </c>
      <c r="K616" s="21">
        <v>5.7871588769902802</v>
      </c>
      <c r="L616" s="21">
        <v>0.55848000799999997</v>
      </c>
      <c r="M616" s="21" t="s">
        <v>314</v>
      </c>
      <c r="N616" s="21" t="e">
        <v>#N/A</v>
      </c>
      <c r="O616" s="21">
        <v>1046.4547680000001</v>
      </c>
      <c r="P616" s="21">
        <v>1798.9479699999999</v>
      </c>
      <c r="Q616" s="21">
        <v>558.480008</v>
      </c>
    </row>
    <row r="617" spans="1:17" x14ac:dyDescent="0.35">
      <c r="A617" s="21" t="s">
        <v>1177</v>
      </c>
      <c r="B617" s="21">
        <v>2023</v>
      </c>
      <c r="C617" s="21" t="s">
        <v>1051</v>
      </c>
      <c r="D617" s="21" t="s">
        <v>494</v>
      </c>
      <c r="E617" s="21" t="s">
        <v>252</v>
      </c>
      <c r="F617" s="21">
        <v>365</v>
      </c>
      <c r="G617" s="21">
        <v>1.2112E-3</v>
      </c>
      <c r="H617" s="21">
        <v>1.046454768</v>
      </c>
      <c r="I617" s="21">
        <v>1.79894797</v>
      </c>
      <c r="J617" s="21">
        <v>0.67328239626630204</v>
      </c>
      <c r="K617" s="21">
        <v>1.1574317753980601</v>
      </c>
      <c r="L617" s="21">
        <v>0.55848000799999997</v>
      </c>
      <c r="M617" s="21" t="s">
        <v>314</v>
      </c>
      <c r="N617" s="21" t="e">
        <v>#N/A</v>
      </c>
      <c r="O617" s="21">
        <v>1046.4547680000001</v>
      </c>
      <c r="P617" s="21">
        <v>1798.9479699999999</v>
      </c>
      <c r="Q617" s="21">
        <v>558.480008</v>
      </c>
    </row>
    <row r="618" spans="1:17" x14ac:dyDescent="0.35">
      <c r="A618" s="21" t="s">
        <v>1177</v>
      </c>
      <c r="B618" s="21">
        <v>2021</v>
      </c>
      <c r="C618" s="21" t="s">
        <v>1052</v>
      </c>
      <c r="D618" s="21" t="s">
        <v>729</v>
      </c>
      <c r="E618" s="21" t="s">
        <v>730</v>
      </c>
      <c r="F618" s="21">
        <v>365</v>
      </c>
      <c r="G618" s="21">
        <v>4.7018202739725998E-5</v>
      </c>
      <c r="H618" s="21">
        <v>17.579462100000001</v>
      </c>
      <c r="I618" s="21">
        <v>32.321572719999999</v>
      </c>
      <c r="J618" s="21">
        <v>1.4547E-3</v>
      </c>
      <c r="K618" s="21">
        <v>2.67461E-3</v>
      </c>
      <c r="L618" s="21">
        <v>10.361503750000001</v>
      </c>
      <c r="M618" s="21" t="s">
        <v>314</v>
      </c>
      <c r="N618" s="21" t="e">
        <v>#N/A</v>
      </c>
      <c r="O618" s="21">
        <v>17579.462100000001</v>
      </c>
      <c r="P618" s="21">
        <v>32321.57272</v>
      </c>
      <c r="Q618" s="21">
        <v>10361.50375</v>
      </c>
    </row>
    <row r="619" spans="1:17" x14ac:dyDescent="0.35">
      <c r="A619" s="21" t="s">
        <v>1177</v>
      </c>
      <c r="B619" s="21">
        <v>2022</v>
      </c>
      <c r="C619" s="21" t="s">
        <v>1052</v>
      </c>
      <c r="D619" s="21" t="s">
        <v>729</v>
      </c>
      <c r="E619" s="21" t="s">
        <v>730</v>
      </c>
      <c r="F619" s="21">
        <v>365</v>
      </c>
      <c r="G619" s="21">
        <v>9.3944046575342494E-5</v>
      </c>
      <c r="H619" s="21">
        <v>17.579462100000001</v>
      </c>
      <c r="I619" s="21">
        <v>32.321572719999999</v>
      </c>
      <c r="J619" s="21">
        <v>2.9065430000000001E-3</v>
      </c>
      <c r="K619" s="21">
        <v>5.3439660000000003E-3</v>
      </c>
      <c r="L619" s="21">
        <v>10.361503750000001</v>
      </c>
      <c r="M619" s="21" t="s">
        <v>314</v>
      </c>
      <c r="N619" s="21" t="e">
        <v>#N/A</v>
      </c>
      <c r="O619" s="21">
        <v>17579.462100000001</v>
      </c>
      <c r="P619" s="21">
        <v>32321.57272</v>
      </c>
      <c r="Q619" s="21">
        <v>10361.50375</v>
      </c>
    </row>
    <row r="620" spans="1:17" x14ac:dyDescent="0.35">
      <c r="A620" s="21" t="s">
        <v>1177</v>
      </c>
      <c r="B620" s="21">
        <v>2023</v>
      </c>
      <c r="C620" s="21" t="s">
        <v>1052</v>
      </c>
      <c r="D620" s="21" t="s">
        <v>729</v>
      </c>
      <c r="E620" s="21" t="s">
        <v>730</v>
      </c>
      <c r="F620" s="21">
        <v>365</v>
      </c>
      <c r="G620" s="21">
        <v>8.8191495890411006E-5</v>
      </c>
      <c r="H620" s="21">
        <v>17.579462100000001</v>
      </c>
      <c r="I620" s="21">
        <v>32.321572719999999</v>
      </c>
      <c r="J620" s="21">
        <v>2.7285640000000002E-3</v>
      </c>
      <c r="K620" s="21">
        <v>5.0167349999999996E-3</v>
      </c>
      <c r="L620" s="21">
        <v>10.361503750000001</v>
      </c>
      <c r="M620" s="21" t="s">
        <v>314</v>
      </c>
      <c r="N620" s="21" t="e">
        <v>#N/A</v>
      </c>
      <c r="O620" s="21">
        <v>17579.462100000001</v>
      </c>
      <c r="P620" s="21">
        <v>32321.57272</v>
      </c>
      <c r="Q620" s="21">
        <v>10361.50375</v>
      </c>
    </row>
    <row r="621" spans="1:17" x14ac:dyDescent="0.35">
      <c r="A621" s="21" t="s">
        <v>1177</v>
      </c>
      <c r="B621" s="21">
        <v>2019</v>
      </c>
      <c r="C621" s="21" t="s">
        <v>1053</v>
      </c>
      <c r="D621" s="21" t="s">
        <v>183</v>
      </c>
      <c r="E621" s="21" t="s">
        <v>182</v>
      </c>
      <c r="F621" s="21">
        <v>365</v>
      </c>
      <c r="G621" s="21">
        <v>4.1444602739725998E-4</v>
      </c>
      <c r="H621" s="21">
        <v>29.132029339999999</v>
      </c>
      <c r="I621" s="21">
        <v>50.328902829999997</v>
      </c>
      <c r="J621" s="21">
        <v>8.2347519999999997E-3</v>
      </c>
      <c r="K621" s="21">
        <v>1.4226472950451201E-2</v>
      </c>
      <c r="L621" s="21">
        <v>17.478718919999999</v>
      </c>
      <c r="M621" s="21" t="s">
        <v>314</v>
      </c>
      <c r="N621" s="21" t="e">
        <v>#N/A</v>
      </c>
      <c r="O621" s="21">
        <v>29132.029340000001</v>
      </c>
      <c r="P621" s="21">
        <v>50328.902829999999</v>
      </c>
      <c r="Q621" s="21">
        <v>17478.718919999999</v>
      </c>
    </row>
    <row r="622" spans="1:17" x14ac:dyDescent="0.35">
      <c r="A622" s="21" t="s">
        <v>1177</v>
      </c>
      <c r="B622" s="21">
        <v>2020</v>
      </c>
      <c r="C622" s="21" t="s">
        <v>1053</v>
      </c>
      <c r="D622" s="21" t="s">
        <v>183</v>
      </c>
      <c r="E622" s="21" t="s">
        <v>182</v>
      </c>
      <c r="F622" s="21">
        <v>365</v>
      </c>
      <c r="G622" s="21">
        <v>2.8272383561643799E-4</v>
      </c>
      <c r="H622" s="21">
        <v>29.132029339999999</v>
      </c>
      <c r="I622" s="21">
        <v>50.328902829999997</v>
      </c>
      <c r="J622" s="21">
        <v>5.6175239999999996E-3</v>
      </c>
      <c r="K622" s="21">
        <v>9.7049140000000002E-3</v>
      </c>
      <c r="L622" s="21">
        <v>17.478718919999999</v>
      </c>
      <c r="M622" s="21" t="s">
        <v>314</v>
      </c>
      <c r="N622" s="21" t="e">
        <v>#N/A</v>
      </c>
      <c r="O622" s="21">
        <v>29132.029340000001</v>
      </c>
      <c r="P622" s="21">
        <v>50328.902829999999</v>
      </c>
      <c r="Q622" s="21">
        <v>17478.718919999999</v>
      </c>
    </row>
    <row r="623" spans="1:17" x14ac:dyDescent="0.35">
      <c r="A623" s="21" t="s">
        <v>1177</v>
      </c>
      <c r="B623" s="21">
        <v>2021</v>
      </c>
      <c r="C623" s="21" t="s">
        <v>1053</v>
      </c>
      <c r="D623" s="21" t="s">
        <v>183</v>
      </c>
      <c r="E623" s="21" t="s">
        <v>182</v>
      </c>
      <c r="F623" s="21">
        <v>365</v>
      </c>
      <c r="G623" s="21">
        <v>5.0505945205479402E-5</v>
      </c>
      <c r="H623" s="21">
        <v>29.132029339999999</v>
      </c>
      <c r="I623" s="21">
        <v>50.328902829999997</v>
      </c>
      <c r="J623" s="21">
        <v>1.0035179999999999E-3</v>
      </c>
      <c r="K623" s="21">
        <v>1.7336910000000001E-3</v>
      </c>
      <c r="L623" s="21">
        <v>17.478718919999999</v>
      </c>
      <c r="M623" s="21" t="s">
        <v>314</v>
      </c>
      <c r="N623" s="21" t="e">
        <v>#N/A</v>
      </c>
      <c r="O623" s="21">
        <v>29132.029340000001</v>
      </c>
      <c r="P623" s="21">
        <v>50328.902829999999</v>
      </c>
      <c r="Q623" s="21">
        <v>17478.718919999999</v>
      </c>
    </row>
    <row r="624" spans="1:17" x14ac:dyDescent="0.35">
      <c r="A624" s="21" t="s">
        <v>1177</v>
      </c>
      <c r="B624" s="21">
        <v>2022</v>
      </c>
      <c r="C624" s="21" t="s">
        <v>1053</v>
      </c>
      <c r="D624" s="21" t="s">
        <v>183</v>
      </c>
      <c r="E624" s="21" t="s">
        <v>182</v>
      </c>
      <c r="F624" s="21">
        <v>365</v>
      </c>
      <c r="G624" s="21">
        <v>2.4830068493150698E-4</v>
      </c>
      <c r="H624" s="21">
        <v>29.132029339999999</v>
      </c>
      <c r="I624" s="21">
        <v>50.328902829999997</v>
      </c>
      <c r="J624" s="21">
        <v>4.93356E-3</v>
      </c>
      <c r="K624" s="21">
        <v>8.5232880000000004E-3</v>
      </c>
      <c r="L624" s="21">
        <v>17.478718919999999</v>
      </c>
      <c r="M624" s="21" t="s">
        <v>314</v>
      </c>
      <c r="N624" s="21" t="e">
        <v>#N/A</v>
      </c>
      <c r="O624" s="21">
        <v>29132.029340000001</v>
      </c>
      <c r="P624" s="21">
        <v>50328.902829999999</v>
      </c>
      <c r="Q624" s="21">
        <v>17478.718919999999</v>
      </c>
    </row>
    <row r="625" spans="1:17" x14ac:dyDescent="0.35">
      <c r="A625" s="21" t="s">
        <v>1177</v>
      </c>
      <c r="B625" s="21">
        <v>2023</v>
      </c>
      <c r="C625" s="21" t="s">
        <v>1053</v>
      </c>
      <c r="D625" s="21" t="s">
        <v>183</v>
      </c>
      <c r="E625" s="21" t="s">
        <v>182</v>
      </c>
      <c r="F625" s="21">
        <v>365</v>
      </c>
      <c r="G625" s="21">
        <v>4.3901178082191798E-4</v>
      </c>
      <c r="H625" s="21">
        <v>29.132029339999999</v>
      </c>
      <c r="I625" s="21">
        <v>50.328902829999997</v>
      </c>
      <c r="J625" s="21">
        <v>8.7228559999999993E-3</v>
      </c>
      <c r="K625" s="21">
        <v>1.50697287750953E-2</v>
      </c>
      <c r="L625" s="21">
        <v>17.478718919999999</v>
      </c>
      <c r="M625" s="21" t="s">
        <v>314</v>
      </c>
      <c r="N625" s="21" t="e">
        <v>#N/A</v>
      </c>
      <c r="O625" s="21">
        <v>29132.029340000001</v>
      </c>
      <c r="P625" s="21">
        <v>50328.902829999999</v>
      </c>
      <c r="Q625" s="21">
        <v>17478.718919999999</v>
      </c>
    </row>
    <row r="626" spans="1:17" x14ac:dyDescent="0.35">
      <c r="A626" s="21" t="s">
        <v>1176</v>
      </c>
      <c r="B626" s="21">
        <v>2019</v>
      </c>
      <c r="C626" s="21" t="s">
        <v>1054</v>
      </c>
      <c r="D626" s="21" t="s">
        <v>644</v>
      </c>
      <c r="E626" s="21" t="s">
        <v>645</v>
      </c>
      <c r="F626" s="21">
        <v>365</v>
      </c>
      <c r="G626" s="21">
        <v>6.2506424657534195E-5</v>
      </c>
      <c r="H626" s="21">
        <v>0.23471882599999999</v>
      </c>
      <c r="I626" s="21">
        <v>0.35187607300000001</v>
      </c>
      <c r="J626" s="21">
        <v>0.17763761009557</v>
      </c>
      <c r="K626" s="21">
        <v>0.26630341384518602</v>
      </c>
      <c r="L626" s="21">
        <v>0.118845905</v>
      </c>
      <c r="M626" s="21" t="s">
        <v>314</v>
      </c>
      <c r="N626" s="21" t="e">
        <v>#N/A</v>
      </c>
      <c r="O626" s="21">
        <v>234.71882600000001</v>
      </c>
      <c r="P626" s="21">
        <v>351.87607300000002</v>
      </c>
      <c r="Q626" s="21">
        <v>118.845905</v>
      </c>
    </row>
    <row r="627" spans="1:17" x14ac:dyDescent="0.35">
      <c r="A627" s="21" t="s">
        <v>1176</v>
      </c>
      <c r="B627" s="21">
        <v>2020</v>
      </c>
      <c r="C627" s="21" t="s">
        <v>1054</v>
      </c>
      <c r="D627" s="21" t="s">
        <v>644</v>
      </c>
      <c r="E627" s="21" t="s">
        <v>645</v>
      </c>
      <c r="F627" s="21">
        <v>365</v>
      </c>
      <c r="G627" s="21">
        <v>2.9414109589041099E-6</v>
      </c>
      <c r="H627" s="21">
        <v>0.23471882599999999</v>
      </c>
      <c r="I627" s="21">
        <v>0.35187607300000001</v>
      </c>
      <c r="J627" s="21">
        <v>8.3592240000000002E-3</v>
      </c>
      <c r="K627" s="21">
        <v>1.25316362945003E-2</v>
      </c>
      <c r="L627" s="21">
        <v>0.118845905</v>
      </c>
      <c r="M627" s="21" t="s">
        <v>314</v>
      </c>
      <c r="N627" s="21" t="e">
        <v>#N/A</v>
      </c>
      <c r="O627" s="21">
        <v>234.71882600000001</v>
      </c>
      <c r="P627" s="21">
        <v>351.87607300000002</v>
      </c>
      <c r="Q627" s="21">
        <v>118.845905</v>
      </c>
    </row>
    <row r="628" spans="1:17" x14ac:dyDescent="0.35">
      <c r="A628" s="21" t="s">
        <v>1176</v>
      </c>
      <c r="B628" s="21">
        <v>2021</v>
      </c>
      <c r="C628" s="21" t="s">
        <v>1054</v>
      </c>
      <c r="D628" s="21" t="s">
        <v>644</v>
      </c>
      <c r="E628" s="21" t="s">
        <v>645</v>
      </c>
      <c r="F628" s="21">
        <v>365</v>
      </c>
      <c r="G628" s="21">
        <v>3.2702400000000001E-5</v>
      </c>
      <c r="H628" s="21">
        <v>0.23471882599999999</v>
      </c>
      <c r="I628" s="21">
        <v>0.35187607300000001</v>
      </c>
      <c r="J628" s="21">
        <v>9.2937265000000005E-2</v>
      </c>
      <c r="K628" s="21">
        <v>0.13932585024091801</v>
      </c>
      <c r="L628" s="21">
        <v>0.118845905</v>
      </c>
      <c r="M628" s="21" t="s">
        <v>314</v>
      </c>
      <c r="N628" s="21" t="e">
        <v>#N/A</v>
      </c>
      <c r="O628" s="21">
        <v>234.71882600000001</v>
      </c>
      <c r="P628" s="21">
        <v>351.87607300000002</v>
      </c>
      <c r="Q628" s="21">
        <v>118.845905</v>
      </c>
    </row>
    <row r="629" spans="1:17" x14ac:dyDescent="0.35">
      <c r="A629" s="21" t="s">
        <v>1176</v>
      </c>
      <c r="B629" s="21">
        <v>2022</v>
      </c>
      <c r="C629" s="21" t="s">
        <v>1054</v>
      </c>
      <c r="D629" s="21" t="s">
        <v>644</v>
      </c>
      <c r="E629" s="21" t="s">
        <v>645</v>
      </c>
      <c r="F629" s="21">
        <v>365</v>
      </c>
      <c r="G629" s="21">
        <v>8.05634794520548E-6</v>
      </c>
      <c r="H629" s="21">
        <v>0.23471882599999999</v>
      </c>
      <c r="I629" s="21">
        <v>0.35187607300000001</v>
      </c>
      <c r="J629" s="21">
        <v>2.2895412798373101E-2</v>
      </c>
      <c r="K629" s="21">
        <v>3.432339911757E-2</v>
      </c>
      <c r="L629" s="21">
        <v>0.118845905</v>
      </c>
      <c r="M629" s="21" t="s">
        <v>314</v>
      </c>
      <c r="N629" s="21" t="e">
        <v>#N/A</v>
      </c>
      <c r="O629" s="21">
        <v>234.71882600000001</v>
      </c>
      <c r="P629" s="21">
        <v>351.87607300000002</v>
      </c>
      <c r="Q629" s="21">
        <v>118.845905</v>
      </c>
    </row>
    <row r="630" spans="1:17" x14ac:dyDescent="0.35">
      <c r="A630" s="21" t="s">
        <v>1176</v>
      </c>
      <c r="B630" s="21">
        <v>2023</v>
      </c>
      <c r="C630" s="21" t="s">
        <v>1054</v>
      </c>
      <c r="D630" s="21" t="s">
        <v>644</v>
      </c>
      <c r="E630" s="21" t="s">
        <v>645</v>
      </c>
      <c r="F630" s="21">
        <v>365</v>
      </c>
      <c r="G630" s="21">
        <v>1.3929317808219199E-5</v>
      </c>
      <c r="H630" s="21">
        <v>0.23471882599999999</v>
      </c>
      <c r="I630" s="21">
        <v>0.35187607300000001</v>
      </c>
      <c r="J630" s="21">
        <v>3.9585861999999999E-2</v>
      </c>
      <c r="K630" s="21">
        <v>5.9344698000000001E-2</v>
      </c>
      <c r="L630" s="21">
        <v>0.118845905</v>
      </c>
      <c r="M630" s="21" t="s">
        <v>314</v>
      </c>
      <c r="N630" s="21" t="e">
        <v>#N/A</v>
      </c>
      <c r="O630" s="21">
        <v>234.71882600000001</v>
      </c>
      <c r="P630" s="21">
        <v>351.87607300000002</v>
      </c>
      <c r="Q630" s="21">
        <v>118.845905</v>
      </c>
    </row>
    <row r="631" spans="1:17" x14ac:dyDescent="0.35">
      <c r="A631" s="21" t="s">
        <v>1177</v>
      </c>
      <c r="B631" s="21">
        <v>2019</v>
      </c>
      <c r="C631" s="21" t="s">
        <v>1055</v>
      </c>
      <c r="D631" s="21" t="s">
        <v>504</v>
      </c>
      <c r="E631" s="21" t="s">
        <v>103</v>
      </c>
      <c r="F631" s="21">
        <v>365</v>
      </c>
      <c r="G631" s="21">
        <v>5.4794520000000001E-3</v>
      </c>
      <c r="H631" s="21">
        <v>1403.4775790000001</v>
      </c>
      <c r="I631" s="21">
        <v>1403.4775790000001</v>
      </c>
      <c r="J631" s="21">
        <v>3.904196E-3</v>
      </c>
      <c r="K631" s="21">
        <v>3.904196E-3</v>
      </c>
      <c r="L631" s="21">
        <v>1403.4775790000001</v>
      </c>
      <c r="M631" s="21" t="s">
        <v>314</v>
      </c>
      <c r="N631" s="21" t="e">
        <v>#N/A</v>
      </c>
      <c r="O631" s="21">
        <v>1403477.5789999999</v>
      </c>
      <c r="P631" s="21">
        <v>1403477.5789999999</v>
      </c>
      <c r="Q631" s="21">
        <v>1403477.5789999999</v>
      </c>
    </row>
    <row r="632" spans="1:17" x14ac:dyDescent="0.35">
      <c r="A632" s="21" t="s">
        <v>1177</v>
      </c>
      <c r="B632" s="21">
        <v>2020</v>
      </c>
      <c r="C632" s="21" t="s">
        <v>1055</v>
      </c>
      <c r="D632" s="21" t="s">
        <v>504</v>
      </c>
      <c r="E632" s="21" t="s">
        <v>103</v>
      </c>
      <c r="F632" s="21">
        <v>365</v>
      </c>
      <c r="G632" s="21">
        <v>6.3150680000000001E-3</v>
      </c>
      <c r="H632" s="21">
        <v>1403.4775790000001</v>
      </c>
      <c r="I632" s="21">
        <v>1403.4775790000001</v>
      </c>
      <c r="J632" s="21">
        <v>4.4995859999999999E-3</v>
      </c>
      <c r="K632" s="21">
        <v>4.4995859999999999E-3</v>
      </c>
      <c r="L632" s="21">
        <v>1403.4775790000001</v>
      </c>
      <c r="M632" s="21" t="s">
        <v>314</v>
      </c>
      <c r="N632" s="21" t="e">
        <v>#N/A</v>
      </c>
      <c r="O632" s="21">
        <v>1403477.5789999999</v>
      </c>
      <c r="P632" s="21">
        <v>1403477.5789999999</v>
      </c>
      <c r="Q632" s="21">
        <v>1403477.5789999999</v>
      </c>
    </row>
    <row r="633" spans="1:17" x14ac:dyDescent="0.35">
      <c r="A633" s="21" t="s">
        <v>1177</v>
      </c>
      <c r="B633" s="21">
        <v>2021</v>
      </c>
      <c r="C633" s="21" t="s">
        <v>1055</v>
      </c>
      <c r="D633" s="21" t="s">
        <v>504</v>
      </c>
      <c r="E633" s="21" t="s">
        <v>103</v>
      </c>
      <c r="F633" s="21">
        <v>365</v>
      </c>
      <c r="G633" s="21">
        <v>5.0547949999999999E-3</v>
      </c>
      <c r="H633" s="21">
        <v>1403.4775790000001</v>
      </c>
      <c r="I633" s="21">
        <v>1403.4775790000001</v>
      </c>
      <c r="J633" s="21">
        <v>3.6016210000000002E-3</v>
      </c>
      <c r="K633" s="21">
        <v>3.6016210000000002E-3</v>
      </c>
      <c r="L633" s="21">
        <v>1403.4775790000001</v>
      </c>
      <c r="M633" s="21" t="s">
        <v>314</v>
      </c>
      <c r="N633" s="21" t="e">
        <v>#N/A</v>
      </c>
      <c r="O633" s="21">
        <v>1403477.5789999999</v>
      </c>
      <c r="P633" s="21">
        <v>1403477.5789999999</v>
      </c>
      <c r="Q633" s="21">
        <v>1403477.5789999999</v>
      </c>
    </row>
    <row r="634" spans="1:17" x14ac:dyDescent="0.35">
      <c r="A634" s="21" t="s">
        <v>1177</v>
      </c>
      <c r="B634" s="21">
        <v>2022</v>
      </c>
      <c r="C634" s="21" t="s">
        <v>1055</v>
      </c>
      <c r="D634" s="21" t="s">
        <v>504</v>
      </c>
      <c r="E634" s="21" t="s">
        <v>103</v>
      </c>
      <c r="F634" s="21">
        <v>365</v>
      </c>
      <c r="G634" s="21">
        <v>5.4657530000000003E-3</v>
      </c>
      <c r="H634" s="21">
        <v>1403.4775790000001</v>
      </c>
      <c r="I634" s="21">
        <v>1403.4775790000001</v>
      </c>
      <c r="J634" s="21">
        <v>3.8944359999999998E-3</v>
      </c>
      <c r="K634" s="21">
        <v>3.8944359999999998E-3</v>
      </c>
      <c r="L634" s="21">
        <v>1403.4775790000001</v>
      </c>
      <c r="M634" s="21" t="s">
        <v>314</v>
      </c>
      <c r="N634" s="21" t="e">
        <v>#N/A</v>
      </c>
      <c r="O634" s="21">
        <v>1403477.5789999999</v>
      </c>
      <c r="P634" s="21">
        <v>1403477.5789999999</v>
      </c>
      <c r="Q634" s="21">
        <v>1403477.5789999999</v>
      </c>
    </row>
    <row r="635" spans="1:17" x14ac:dyDescent="0.35">
      <c r="A635" s="21" t="s">
        <v>1177</v>
      </c>
      <c r="B635" s="21">
        <v>2023</v>
      </c>
      <c r="C635" s="21" t="s">
        <v>1055</v>
      </c>
      <c r="D635" s="21" t="s">
        <v>504</v>
      </c>
      <c r="E635" s="21" t="s">
        <v>103</v>
      </c>
      <c r="F635" s="21">
        <v>365</v>
      </c>
      <c r="G635" s="21">
        <v>6.3150680000000001E-3</v>
      </c>
      <c r="H635" s="21">
        <v>1403.4775790000001</v>
      </c>
      <c r="I635" s="21">
        <v>1403.4775790000001</v>
      </c>
      <c r="J635" s="21">
        <v>4.4995859999999999E-3</v>
      </c>
      <c r="K635" s="21">
        <v>4.4995859999999999E-3</v>
      </c>
      <c r="L635" s="21">
        <v>1403.4775790000001</v>
      </c>
      <c r="M635" s="21" t="s">
        <v>314</v>
      </c>
      <c r="N635" s="21" t="e">
        <v>#N/A</v>
      </c>
      <c r="O635" s="21">
        <v>1403477.5789999999</v>
      </c>
      <c r="P635" s="21">
        <v>1403477.5789999999</v>
      </c>
      <c r="Q635" s="21">
        <v>1403477.5789999999</v>
      </c>
    </row>
    <row r="636" spans="1:17" x14ac:dyDescent="0.35">
      <c r="A636" s="21" t="s">
        <v>1177</v>
      </c>
      <c r="B636" s="21">
        <v>2023</v>
      </c>
      <c r="C636" s="21" t="s">
        <v>1056</v>
      </c>
      <c r="D636" s="21" t="s">
        <v>476</v>
      </c>
      <c r="E636" s="21" t="s">
        <v>337</v>
      </c>
      <c r="F636" s="21">
        <v>365</v>
      </c>
      <c r="G636" s="21">
        <v>4.23013698630137E-4</v>
      </c>
      <c r="H636" s="21">
        <v>8328.8997560000007</v>
      </c>
      <c r="I636" s="21">
        <v>15559.68657</v>
      </c>
      <c r="J636" s="21">
        <v>2.7186517975608399E-5</v>
      </c>
      <c r="K636" s="21">
        <v>5.0788664892431303E-5</v>
      </c>
      <c r="L636" s="21">
        <v>6097.9706470000001</v>
      </c>
      <c r="M636" s="21" t="s">
        <v>314</v>
      </c>
      <c r="N636" s="21" t="e">
        <v>#N/A</v>
      </c>
      <c r="O636" s="21">
        <v>8328899.7560000001</v>
      </c>
      <c r="P636" s="21">
        <v>15559686.57</v>
      </c>
      <c r="Q636" s="21">
        <v>6097970.6469999999</v>
      </c>
    </row>
    <row r="637" spans="1:17" x14ac:dyDescent="0.35">
      <c r="A637" s="21" t="s">
        <v>1177</v>
      </c>
      <c r="B637" s="21">
        <v>2019</v>
      </c>
      <c r="C637" s="21" t="s">
        <v>1057</v>
      </c>
      <c r="D637" s="21" t="s">
        <v>808</v>
      </c>
      <c r="E637" s="21" t="s">
        <v>809</v>
      </c>
      <c r="F637" s="21">
        <v>365</v>
      </c>
      <c r="G637" s="21">
        <v>5.5205479452054801E-8</v>
      </c>
      <c r="H637" s="21">
        <v>2.2081558320000001</v>
      </c>
      <c r="I637" s="21">
        <v>2.2081558320000001</v>
      </c>
      <c r="J637" s="21">
        <v>2.5000717182294601E-5</v>
      </c>
      <c r="K637" s="21">
        <v>2.5000717182294601E-5</v>
      </c>
      <c r="L637" s="21">
        <v>2.2081558320000001</v>
      </c>
      <c r="M637" s="21" t="s">
        <v>314</v>
      </c>
      <c r="N637" s="21" t="s">
        <v>565</v>
      </c>
      <c r="O637" s="21">
        <v>2208.1558319999999</v>
      </c>
      <c r="P637" s="21">
        <v>2208.1558319999999</v>
      </c>
      <c r="Q637" s="21">
        <v>2208.1558319999999</v>
      </c>
    </row>
    <row r="638" spans="1:17" x14ac:dyDescent="0.35">
      <c r="A638" s="21" t="s">
        <v>1177</v>
      </c>
      <c r="B638" s="21">
        <v>2020</v>
      </c>
      <c r="C638" s="21" t="s">
        <v>1057</v>
      </c>
      <c r="D638" s="21" t="s">
        <v>808</v>
      </c>
      <c r="E638" s="21" t="s">
        <v>809</v>
      </c>
      <c r="F638" s="21">
        <v>365</v>
      </c>
      <c r="G638" s="21">
        <v>2.8767123287671201E-8</v>
      </c>
      <c r="H638" s="21">
        <v>2.2081558320000001</v>
      </c>
      <c r="I638" s="21">
        <v>2.2081558320000001</v>
      </c>
      <c r="J638" s="21">
        <v>1.3027669003180799E-5</v>
      </c>
      <c r="K638" s="21">
        <v>1.3027669003180799E-5</v>
      </c>
      <c r="L638" s="21">
        <v>2.2081558320000001</v>
      </c>
      <c r="M638" s="21" t="s">
        <v>314</v>
      </c>
      <c r="N638" s="21" t="s">
        <v>565</v>
      </c>
      <c r="O638" s="21">
        <v>2208.1558319999999</v>
      </c>
      <c r="P638" s="21">
        <v>2208.1558319999999</v>
      </c>
      <c r="Q638" s="21">
        <v>2208.1558319999999</v>
      </c>
    </row>
    <row r="639" spans="1:17" x14ac:dyDescent="0.35">
      <c r="A639" s="21" t="s">
        <v>1177</v>
      </c>
      <c r="B639" s="21">
        <v>2021</v>
      </c>
      <c r="C639" s="21" t="s">
        <v>1057</v>
      </c>
      <c r="D639" s="21" t="s">
        <v>808</v>
      </c>
      <c r="E639" s="21" t="s">
        <v>809</v>
      </c>
      <c r="F639" s="21">
        <v>365</v>
      </c>
      <c r="G639" s="21">
        <v>3.6986301369863002E-8</v>
      </c>
      <c r="H639" s="21">
        <v>2.2081558320000001</v>
      </c>
      <c r="I639" s="21">
        <v>2.2081558320000001</v>
      </c>
      <c r="J639" s="21">
        <v>1.67498601469468E-5</v>
      </c>
      <c r="K639" s="21">
        <v>1.67498601469468E-5</v>
      </c>
      <c r="L639" s="21">
        <v>2.2081558320000001</v>
      </c>
      <c r="M639" s="21" t="s">
        <v>314</v>
      </c>
      <c r="N639" s="21" t="s">
        <v>565</v>
      </c>
      <c r="O639" s="21">
        <v>2208.1558319999999</v>
      </c>
      <c r="P639" s="21">
        <v>2208.1558319999999</v>
      </c>
      <c r="Q639" s="21">
        <v>2208.1558319999999</v>
      </c>
    </row>
    <row r="640" spans="1:17" x14ac:dyDescent="0.35">
      <c r="A640" s="21" t="s">
        <v>1177</v>
      </c>
      <c r="B640" s="21">
        <v>2022</v>
      </c>
      <c r="C640" s="21" t="s">
        <v>1057</v>
      </c>
      <c r="D640" s="21" t="s">
        <v>808</v>
      </c>
      <c r="E640" s="21" t="s">
        <v>809</v>
      </c>
      <c r="F640" s="21">
        <v>365</v>
      </c>
      <c r="G640" s="21">
        <v>9.0958904109589106E-8</v>
      </c>
      <c r="H640" s="21">
        <v>2.2081558320000001</v>
      </c>
      <c r="I640" s="21">
        <v>2.2081558320000001</v>
      </c>
      <c r="J640" s="21">
        <v>4.1192248657676502E-5</v>
      </c>
      <c r="K640" s="21">
        <v>4.1192248657676502E-5</v>
      </c>
      <c r="L640" s="21">
        <v>2.2081558320000001</v>
      </c>
      <c r="M640" s="21" t="s">
        <v>314</v>
      </c>
      <c r="N640" s="21" t="s">
        <v>565</v>
      </c>
      <c r="O640" s="21">
        <v>2208.1558319999999</v>
      </c>
      <c r="P640" s="21">
        <v>2208.1558319999999</v>
      </c>
      <c r="Q640" s="21">
        <v>2208.1558319999999</v>
      </c>
    </row>
    <row r="641" spans="1:17" x14ac:dyDescent="0.35">
      <c r="A641" s="21" t="s">
        <v>1177</v>
      </c>
      <c r="B641" s="21">
        <v>2023</v>
      </c>
      <c r="C641" s="21" t="s">
        <v>1057</v>
      </c>
      <c r="D641" s="21" t="s">
        <v>808</v>
      </c>
      <c r="E641" s="21" t="s">
        <v>809</v>
      </c>
      <c r="F641" s="21">
        <v>365</v>
      </c>
      <c r="G641" s="21">
        <v>7.9178082191780795E-8</v>
      </c>
      <c r="H641" s="21">
        <v>2.2081558320000001</v>
      </c>
      <c r="I641" s="21">
        <v>2.2081558320000001</v>
      </c>
      <c r="J641" s="21">
        <v>3.5857108018278701E-5</v>
      </c>
      <c r="K641" s="21">
        <v>3.5857108018278701E-5</v>
      </c>
      <c r="L641" s="21">
        <v>2.2081558320000001</v>
      </c>
      <c r="M641" s="21" t="s">
        <v>314</v>
      </c>
      <c r="N641" s="21" t="s">
        <v>565</v>
      </c>
      <c r="O641" s="21">
        <v>2208.1558319999999</v>
      </c>
      <c r="P641" s="21">
        <v>2208.1558319999999</v>
      </c>
      <c r="Q641" s="21">
        <v>2208.1558319999999</v>
      </c>
    </row>
    <row r="642" spans="1:17" x14ac:dyDescent="0.35">
      <c r="A642" s="21" t="s">
        <v>1177</v>
      </c>
      <c r="B642" s="21">
        <v>2019</v>
      </c>
      <c r="C642" s="21" t="s">
        <v>1058</v>
      </c>
      <c r="D642" s="21" t="s">
        <v>489</v>
      </c>
      <c r="E642" s="21" t="s">
        <v>104</v>
      </c>
      <c r="F642" s="21">
        <v>365</v>
      </c>
      <c r="G642" s="21">
        <v>5.8493150684931503E-4</v>
      </c>
      <c r="H642" s="21">
        <v>3.5938105130000002</v>
      </c>
      <c r="I642" s="21">
        <v>3.5938105130000002</v>
      </c>
      <c r="J642" s="21">
        <v>0.16276080910037499</v>
      </c>
      <c r="K642" s="21">
        <v>0.16276080910037499</v>
      </c>
      <c r="L642" s="21">
        <v>3.5938105130000002</v>
      </c>
      <c r="M642" s="21" t="s">
        <v>314</v>
      </c>
      <c r="N642" s="21" t="e">
        <v>#N/A</v>
      </c>
      <c r="O642" s="21">
        <v>3593.8105129999999</v>
      </c>
      <c r="P642" s="21">
        <v>3593.8105129999999</v>
      </c>
      <c r="Q642" s="21">
        <v>3593.8105129999999</v>
      </c>
    </row>
    <row r="643" spans="1:17" x14ac:dyDescent="0.35">
      <c r="A643" s="21" t="s">
        <v>1177</v>
      </c>
      <c r="B643" s="21">
        <v>2020</v>
      </c>
      <c r="C643" s="21" t="s">
        <v>1058</v>
      </c>
      <c r="D643" s="21" t="s">
        <v>489</v>
      </c>
      <c r="E643" s="21" t="s">
        <v>104</v>
      </c>
      <c r="F643" s="21">
        <v>365</v>
      </c>
      <c r="G643" s="21">
        <v>6.0438356164383604E-4</v>
      </c>
      <c r="H643" s="21">
        <v>3.5938105130000002</v>
      </c>
      <c r="I643" s="21">
        <v>3.5938105130000002</v>
      </c>
      <c r="J643" s="21">
        <v>0.16817346364188701</v>
      </c>
      <c r="K643" s="21">
        <v>0.16817346364188701</v>
      </c>
      <c r="L643" s="21">
        <v>3.5938105130000002</v>
      </c>
      <c r="M643" s="21" t="s">
        <v>314</v>
      </c>
      <c r="N643" s="21" t="e">
        <v>#N/A</v>
      </c>
      <c r="O643" s="21">
        <v>3593.8105129999999</v>
      </c>
      <c r="P643" s="21">
        <v>3593.8105129999999</v>
      </c>
      <c r="Q643" s="21">
        <v>3593.8105129999999</v>
      </c>
    </row>
    <row r="644" spans="1:17" x14ac:dyDescent="0.35">
      <c r="A644" s="21" t="s">
        <v>1177</v>
      </c>
      <c r="B644" s="21">
        <v>2021</v>
      </c>
      <c r="C644" s="21" t="s">
        <v>1058</v>
      </c>
      <c r="D644" s="21" t="s">
        <v>489</v>
      </c>
      <c r="E644" s="21" t="s">
        <v>104</v>
      </c>
      <c r="F644" s="21">
        <v>365</v>
      </c>
      <c r="G644" s="21">
        <v>2.8301369999999999E-3</v>
      </c>
      <c r="H644" s="21">
        <v>3.5938105130000002</v>
      </c>
      <c r="I644" s="21">
        <v>3.5938105130000002</v>
      </c>
      <c r="J644" s="21">
        <v>0.78750311850439203</v>
      </c>
      <c r="K644" s="21">
        <v>0.78750311850439203</v>
      </c>
      <c r="L644" s="21">
        <v>3.5938105130000002</v>
      </c>
      <c r="M644" s="21" t="s">
        <v>314</v>
      </c>
      <c r="N644" s="21" t="e">
        <v>#N/A</v>
      </c>
      <c r="O644" s="21">
        <v>3593.8105129999999</v>
      </c>
      <c r="P644" s="21">
        <v>3593.8105129999999</v>
      </c>
      <c r="Q644" s="21">
        <v>3593.8105129999999</v>
      </c>
    </row>
    <row r="645" spans="1:17" x14ac:dyDescent="0.35">
      <c r="A645" s="21" t="s">
        <v>1177</v>
      </c>
      <c r="B645" s="21">
        <v>2022</v>
      </c>
      <c r="C645" s="21" t="s">
        <v>1058</v>
      </c>
      <c r="D645" s="21" t="s">
        <v>489</v>
      </c>
      <c r="E645" s="21" t="s">
        <v>104</v>
      </c>
      <c r="F645" s="21">
        <v>365</v>
      </c>
      <c r="G645" s="21">
        <v>2.4698630000000001E-3</v>
      </c>
      <c r="H645" s="21">
        <v>3.5938105130000002</v>
      </c>
      <c r="I645" s="21">
        <v>3.5938105130000002</v>
      </c>
      <c r="J645" s="21">
        <v>0.68725465762992199</v>
      </c>
      <c r="K645" s="21">
        <v>0.68725465762992199</v>
      </c>
      <c r="L645" s="21">
        <v>3.5938105130000002</v>
      </c>
      <c r="M645" s="21" t="s">
        <v>314</v>
      </c>
      <c r="N645" s="21" t="e">
        <v>#N/A</v>
      </c>
      <c r="O645" s="21">
        <v>3593.8105129999999</v>
      </c>
      <c r="P645" s="21">
        <v>3593.8105129999999</v>
      </c>
      <c r="Q645" s="21">
        <v>3593.8105129999999</v>
      </c>
    </row>
    <row r="646" spans="1:17" x14ac:dyDescent="0.35">
      <c r="A646" s="21" t="s">
        <v>1177</v>
      </c>
      <c r="B646" s="21">
        <v>2023</v>
      </c>
      <c r="C646" s="21" t="s">
        <v>1058</v>
      </c>
      <c r="D646" s="21" t="s">
        <v>489</v>
      </c>
      <c r="E646" s="21" t="s">
        <v>104</v>
      </c>
      <c r="F646" s="21">
        <v>365</v>
      </c>
      <c r="G646" s="21">
        <v>5.88767123287671E-4</v>
      </c>
      <c r="H646" s="21">
        <v>3.5938105130000002</v>
      </c>
      <c r="I646" s="21">
        <v>3.5938105130000002</v>
      </c>
      <c r="J646" s="21">
        <v>0.16382809309447599</v>
      </c>
      <c r="K646" s="21">
        <v>0.16382809309447599</v>
      </c>
      <c r="L646" s="21">
        <v>3.5938105130000002</v>
      </c>
      <c r="M646" s="21" t="s">
        <v>314</v>
      </c>
      <c r="N646" s="21" t="e">
        <v>#N/A</v>
      </c>
      <c r="O646" s="21">
        <v>3593.8105129999999</v>
      </c>
      <c r="P646" s="21">
        <v>3593.8105129999999</v>
      </c>
      <c r="Q646" s="21">
        <v>3593.8105129999999</v>
      </c>
    </row>
    <row r="647" spans="1:17" x14ac:dyDescent="0.35">
      <c r="A647" s="21" t="s">
        <v>1177</v>
      </c>
      <c r="B647" s="21">
        <v>2019</v>
      </c>
      <c r="C647" s="21" t="s">
        <v>1059</v>
      </c>
      <c r="D647" s="21" t="s">
        <v>487</v>
      </c>
      <c r="E647" s="21" t="s">
        <v>105</v>
      </c>
      <c r="F647" s="21">
        <v>365</v>
      </c>
      <c r="G647" s="21">
        <v>1.130137E-3</v>
      </c>
      <c r="H647" s="21">
        <v>236.813198</v>
      </c>
      <c r="I647" s="21">
        <v>236.813198</v>
      </c>
      <c r="J647" s="21">
        <v>4.7722720000000001E-3</v>
      </c>
      <c r="K647" s="21">
        <v>4.7722720000000001E-3</v>
      </c>
      <c r="L647" s="21">
        <v>236.813198</v>
      </c>
      <c r="M647" s="21" t="s">
        <v>314</v>
      </c>
      <c r="N647" s="21" t="e">
        <v>#N/A</v>
      </c>
      <c r="O647" s="21">
        <v>236813.198</v>
      </c>
      <c r="P647" s="21">
        <v>236813.198</v>
      </c>
      <c r="Q647" s="21">
        <v>236813.198</v>
      </c>
    </row>
    <row r="648" spans="1:17" x14ac:dyDescent="0.35">
      <c r="A648" s="21" t="s">
        <v>1177</v>
      </c>
      <c r="B648" s="21">
        <v>2020</v>
      </c>
      <c r="C648" s="21" t="s">
        <v>1059</v>
      </c>
      <c r="D648" s="21" t="s">
        <v>487</v>
      </c>
      <c r="E648" s="21" t="s">
        <v>105</v>
      </c>
      <c r="F648" s="21">
        <v>365</v>
      </c>
      <c r="G648" s="21">
        <v>1E-3</v>
      </c>
      <c r="H648" s="21">
        <v>236.813198</v>
      </c>
      <c r="I648" s="21">
        <v>236.813198</v>
      </c>
      <c r="J648" s="21">
        <v>4.2227380000000002E-3</v>
      </c>
      <c r="K648" s="21">
        <v>4.2227380000000002E-3</v>
      </c>
      <c r="L648" s="21">
        <v>236.813198</v>
      </c>
      <c r="M648" s="21" t="s">
        <v>314</v>
      </c>
      <c r="N648" s="21" t="e">
        <v>#N/A</v>
      </c>
      <c r="O648" s="21">
        <v>236813.198</v>
      </c>
      <c r="P648" s="21">
        <v>236813.198</v>
      </c>
      <c r="Q648" s="21">
        <v>236813.198</v>
      </c>
    </row>
    <row r="649" spans="1:17" x14ac:dyDescent="0.35">
      <c r="A649" s="21" t="s">
        <v>1177</v>
      </c>
      <c r="B649" s="21">
        <v>2021</v>
      </c>
      <c r="C649" s="21" t="s">
        <v>1059</v>
      </c>
      <c r="D649" s="21" t="s">
        <v>487</v>
      </c>
      <c r="E649" s="21" t="s">
        <v>105</v>
      </c>
      <c r="F649" s="21">
        <v>365</v>
      </c>
      <c r="G649" s="21">
        <v>3.2000000000000002E-3</v>
      </c>
      <c r="H649" s="21">
        <v>236.813198</v>
      </c>
      <c r="I649" s="21">
        <v>236.813198</v>
      </c>
      <c r="J649" s="21">
        <v>1.35127603825527E-2</v>
      </c>
      <c r="K649" s="21">
        <v>1.35127603825527E-2</v>
      </c>
      <c r="L649" s="21">
        <v>236.813198</v>
      </c>
      <c r="M649" s="21" t="s">
        <v>314</v>
      </c>
      <c r="N649" s="21" t="e">
        <v>#N/A</v>
      </c>
      <c r="O649" s="21">
        <v>236813.198</v>
      </c>
      <c r="P649" s="21">
        <v>236813.198</v>
      </c>
      <c r="Q649" s="21">
        <v>236813.198</v>
      </c>
    </row>
    <row r="650" spans="1:17" x14ac:dyDescent="0.35">
      <c r="A650" s="21" t="s">
        <v>1177</v>
      </c>
      <c r="B650" s="21">
        <v>2022</v>
      </c>
      <c r="C650" s="21" t="s">
        <v>1059</v>
      </c>
      <c r="D650" s="21" t="s">
        <v>487</v>
      </c>
      <c r="E650" s="21" t="s">
        <v>105</v>
      </c>
      <c r="F650" s="21">
        <v>365</v>
      </c>
      <c r="G650" s="21">
        <v>2.6602739999999998E-3</v>
      </c>
      <c r="H650" s="21">
        <v>236.813198</v>
      </c>
      <c r="I650" s="21">
        <v>236.813198</v>
      </c>
      <c r="J650" s="21">
        <v>1.12336389824132E-2</v>
      </c>
      <c r="K650" s="21">
        <v>1.12336389824132E-2</v>
      </c>
      <c r="L650" s="21">
        <v>236.813198</v>
      </c>
      <c r="M650" s="21" t="s">
        <v>314</v>
      </c>
      <c r="N650" s="21" t="e">
        <v>#N/A</v>
      </c>
      <c r="O650" s="21">
        <v>236813.198</v>
      </c>
      <c r="P650" s="21">
        <v>236813.198</v>
      </c>
      <c r="Q650" s="21">
        <v>236813.198</v>
      </c>
    </row>
    <row r="651" spans="1:17" x14ac:dyDescent="0.35">
      <c r="A651" s="21" t="s">
        <v>1177</v>
      </c>
      <c r="B651" s="21">
        <v>2023</v>
      </c>
      <c r="C651" s="21" t="s">
        <v>1059</v>
      </c>
      <c r="D651" s="21" t="s">
        <v>487</v>
      </c>
      <c r="E651" s="21" t="s">
        <v>105</v>
      </c>
      <c r="F651" s="21">
        <v>365</v>
      </c>
      <c r="G651" s="21">
        <v>2.213699E-3</v>
      </c>
      <c r="H651" s="21">
        <v>236.813198</v>
      </c>
      <c r="I651" s="21">
        <v>236.813198</v>
      </c>
      <c r="J651" s="21">
        <v>9.3478680000000005E-3</v>
      </c>
      <c r="K651" s="21">
        <v>9.3478680000000005E-3</v>
      </c>
      <c r="L651" s="21">
        <v>236.813198</v>
      </c>
      <c r="M651" s="21" t="s">
        <v>314</v>
      </c>
      <c r="N651" s="21" t="e">
        <v>#N/A</v>
      </c>
      <c r="O651" s="21">
        <v>236813.198</v>
      </c>
      <c r="P651" s="21">
        <v>236813.198</v>
      </c>
      <c r="Q651" s="21">
        <v>236813.198</v>
      </c>
    </row>
    <row r="652" spans="1:17" x14ac:dyDescent="0.35">
      <c r="A652" s="21" t="s">
        <v>1177</v>
      </c>
      <c r="B652" s="21">
        <v>2019</v>
      </c>
      <c r="C652" s="21" t="s">
        <v>1060</v>
      </c>
      <c r="D652" s="21" t="s">
        <v>107</v>
      </c>
      <c r="E652" s="21" t="s">
        <v>106</v>
      </c>
      <c r="F652" s="21">
        <v>365</v>
      </c>
      <c r="G652" s="21">
        <v>1.23287671232877E-7</v>
      </c>
      <c r="H652" s="21">
        <v>1.62591687</v>
      </c>
      <c r="I652" s="21">
        <v>1.654226907</v>
      </c>
      <c r="J652" s="21">
        <v>7.4528875519539993E-5</v>
      </c>
      <c r="K652" s="21">
        <v>7.5826552702461803E-5</v>
      </c>
      <c r="L652" s="21">
        <v>1.5510129580000001</v>
      </c>
      <c r="M652" s="21" t="s">
        <v>314</v>
      </c>
      <c r="N652" s="21" t="e">
        <v>#N/A</v>
      </c>
      <c r="O652" s="21">
        <v>1625.91687</v>
      </c>
      <c r="P652" s="21">
        <v>1654.226907</v>
      </c>
      <c r="Q652" s="21">
        <v>1551.012958</v>
      </c>
    </row>
    <row r="653" spans="1:17" x14ac:dyDescent="0.35">
      <c r="A653" s="21" t="s">
        <v>1177</v>
      </c>
      <c r="B653" s="21">
        <v>2020</v>
      </c>
      <c r="C653" s="21" t="s">
        <v>1060</v>
      </c>
      <c r="D653" s="21" t="s">
        <v>107</v>
      </c>
      <c r="E653" s="21" t="s">
        <v>106</v>
      </c>
      <c r="F653" s="21">
        <v>365</v>
      </c>
      <c r="G653" s="21">
        <v>2.6328767123287699E-5</v>
      </c>
      <c r="H653" s="21">
        <v>1.62591687</v>
      </c>
      <c r="I653" s="21">
        <v>1.654226907</v>
      </c>
      <c r="J653" s="21">
        <v>1.5916055416506199E-2</v>
      </c>
      <c r="K653" s="21">
        <v>1.6193182E-2</v>
      </c>
      <c r="L653" s="21">
        <v>1.5510129580000001</v>
      </c>
      <c r="M653" s="21" t="s">
        <v>314</v>
      </c>
      <c r="N653" s="21" t="e">
        <v>#N/A</v>
      </c>
      <c r="O653" s="21">
        <v>1625.91687</v>
      </c>
      <c r="P653" s="21">
        <v>1654.226907</v>
      </c>
      <c r="Q653" s="21">
        <v>1551.012958</v>
      </c>
    </row>
    <row r="654" spans="1:17" x14ac:dyDescent="0.35">
      <c r="A654" s="21" t="s">
        <v>1177</v>
      </c>
      <c r="B654" s="21">
        <v>2021</v>
      </c>
      <c r="C654" s="21" t="s">
        <v>1060</v>
      </c>
      <c r="D654" s="21" t="s">
        <v>107</v>
      </c>
      <c r="E654" s="21" t="s">
        <v>106</v>
      </c>
      <c r="F654" s="21">
        <v>365</v>
      </c>
      <c r="G654" s="21">
        <v>4.96891780821918E-5</v>
      </c>
      <c r="H654" s="21">
        <v>1.62591687</v>
      </c>
      <c r="I654" s="21">
        <v>1.654226907</v>
      </c>
      <c r="J654" s="21">
        <v>3.0037703940087E-2</v>
      </c>
      <c r="K654" s="21">
        <v>3.0560713E-2</v>
      </c>
      <c r="L654" s="21">
        <v>1.5510129580000001</v>
      </c>
      <c r="M654" s="21" t="s">
        <v>314</v>
      </c>
      <c r="N654" s="21" t="e">
        <v>#N/A</v>
      </c>
      <c r="O654" s="21">
        <v>1625.91687</v>
      </c>
      <c r="P654" s="21">
        <v>1654.226907</v>
      </c>
      <c r="Q654" s="21">
        <v>1551.012958</v>
      </c>
    </row>
    <row r="655" spans="1:17" x14ac:dyDescent="0.35">
      <c r="A655" s="21" t="s">
        <v>1177</v>
      </c>
      <c r="B655" s="21">
        <v>2023</v>
      </c>
      <c r="C655" s="21" t="s">
        <v>1060</v>
      </c>
      <c r="D655" s="21" t="s">
        <v>107</v>
      </c>
      <c r="E655" s="21" t="s">
        <v>106</v>
      </c>
      <c r="F655" s="21">
        <v>365</v>
      </c>
      <c r="G655" s="21">
        <v>6.1813287671232903E-5</v>
      </c>
      <c r="H655" s="21">
        <v>1.62591687</v>
      </c>
      <c r="I655" s="21">
        <v>1.654226907</v>
      </c>
      <c r="J655" s="21">
        <v>3.7366873558678501E-2</v>
      </c>
      <c r="K655" s="21">
        <v>3.8017495999999998E-2</v>
      </c>
      <c r="L655" s="21">
        <v>1.5510129580000001</v>
      </c>
      <c r="M655" s="21" t="s">
        <v>314</v>
      </c>
      <c r="N655" s="21" t="e">
        <v>#N/A</v>
      </c>
      <c r="O655" s="21">
        <v>1625.91687</v>
      </c>
      <c r="P655" s="21">
        <v>1654.226907</v>
      </c>
      <c r="Q655" s="21">
        <v>1551.012958</v>
      </c>
    </row>
    <row r="656" spans="1:17" x14ac:dyDescent="0.35">
      <c r="A656" s="21" t="s">
        <v>1177</v>
      </c>
      <c r="B656" s="21">
        <v>2019</v>
      </c>
      <c r="C656" s="21" t="s">
        <v>1061</v>
      </c>
      <c r="D656" s="21" t="s">
        <v>338</v>
      </c>
      <c r="E656" s="21" t="s">
        <v>108</v>
      </c>
      <c r="F656" s="21">
        <v>365</v>
      </c>
      <c r="G656" s="21">
        <v>2.3219178082191801E-5</v>
      </c>
      <c r="H656" s="21">
        <v>0.15141640000000001</v>
      </c>
      <c r="I656" s="21">
        <v>0.15141640000000001</v>
      </c>
      <c r="J656" s="21">
        <v>0.15334652047064801</v>
      </c>
      <c r="K656" s="21">
        <v>0.15334652047064801</v>
      </c>
      <c r="L656" s="21">
        <v>0.15141640000000001</v>
      </c>
      <c r="M656" s="21" t="s">
        <v>314</v>
      </c>
      <c r="N656" s="21" t="s">
        <v>565</v>
      </c>
      <c r="O656" s="21">
        <v>151.41640000000001</v>
      </c>
      <c r="P656" s="21">
        <v>151.41640000000001</v>
      </c>
      <c r="Q656" s="21">
        <v>151.41640000000001</v>
      </c>
    </row>
    <row r="657" spans="1:17" x14ac:dyDescent="0.35">
      <c r="A657" s="21" t="s">
        <v>1177</v>
      </c>
      <c r="B657" s="21">
        <v>2020</v>
      </c>
      <c r="C657" s="21" t="s">
        <v>1061</v>
      </c>
      <c r="D657" s="21" t="s">
        <v>338</v>
      </c>
      <c r="E657" s="21" t="s">
        <v>108</v>
      </c>
      <c r="F657" s="21">
        <v>365</v>
      </c>
      <c r="G657" s="21">
        <v>2.3602739726027399E-5</v>
      </c>
      <c r="H657" s="21">
        <v>0.15141640000000001</v>
      </c>
      <c r="I657" s="21">
        <v>0.15141640000000001</v>
      </c>
      <c r="J657" s="21">
        <v>0.15587967833093</v>
      </c>
      <c r="K657" s="21">
        <v>0.15587967833093</v>
      </c>
      <c r="L657" s="21">
        <v>0.15141640000000001</v>
      </c>
      <c r="M657" s="21" t="s">
        <v>314</v>
      </c>
      <c r="N657" s="21" t="s">
        <v>565</v>
      </c>
      <c r="O657" s="21">
        <v>151.41640000000001</v>
      </c>
      <c r="P657" s="21">
        <v>151.41640000000001</v>
      </c>
      <c r="Q657" s="21">
        <v>151.41640000000001</v>
      </c>
    </row>
    <row r="658" spans="1:17" x14ac:dyDescent="0.35">
      <c r="A658" s="21" t="s">
        <v>1177</v>
      </c>
      <c r="B658" s="21">
        <v>2021</v>
      </c>
      <c r="C658" s="21" t="s">
        <v>1061</v>
      </c>
      <c r="D658" s="21" t="s">
        <v>338</v>
      </c>
      <c r="E658" s="21" t="s">
        <v>108</v>
      </c>
      <c r="F658" s="21">
        <v>365</v>
      </c>
      <c r="G658" s="21">
        <v>5.91123287671233E-5</v>
      </c>
      <c r="H658" s="21">
        <v>0.15141640000000001</v>
      </c>
      <c r="I658" s="21">
        <v>0.15141640000000001</v>
      </c>
      <c r="J658" s="21">
        <v>0.39039581423890202</v>
      </c>
      <c r="K658" s="21">
        <v>0.39039581423890202</v>
      </c>
      <c r="L658" s="21">
        <v>0.15141640000000001</v>
      </c>
      <c r="M658" s="21" t="s">
        <v>314</v>
      </c>
      <c r="N658" s="21" t="s">
        <v>565</v>
      </c>
      <c r="O658" s="21">
        <v>151.41640000000001</v>
      </c>
      <c r="P658" s="21">
        <v>151.41640000000001</v>
      </c>
      <c r="Q658" s="21">
        <v>151.41640000000001</v>
      </c>
    </row>
    <row r="659" spans="1:17" x14ac:dyDescent="0.35">
      <c r="A659" s="21" t="s">
        <v>1177</v>
      </c>
      <c r="B659" s="21">
        <v>2022</v>
      </c>
      <c r="C659" s="21" t="s">
        <v>1061</v>
      </c>
      <c r="D659" s="21" t="s">
        <v>338</v>
      </c>
      <c r="E659" s="21" t="s">
        <v>108</v>
      </c>
      <c r="F659" s="21">
        <v>365</v>
      </c>
      <c r="G659" s="21">
        <v>8.40958904109589E-5</v>
      </c>
      <c r="H659" s="21">
        <v>0.15141640000000001</v>
      </c>
      <c r="I659" s="21">
        <v>0.15141640000000001</v>
      </c>
      <c r="J659" s="21">
        <v>0.55539486086684697</v>
      </c>
      <c r="K659" s="21">
        <v>0.55539486086684697</v>
      </c>
      <c r="L659" s="21">
        <v>0.15141640000000001</v>
      </c>
      <c r="M659" s="21" t="s">
        <v>314</v>
      </c>
      <c r="N659" s="21" t="s">
        <v>565</v>
      </c>
      <c r="O659" s="21">
        <v>151.41640000000001</v>
      </c>
      <c r="P659" s="21">
        <v>151.41640000000001</v>
      </c>
      <c r="Q659" s="21">
        <v>151.41640000000001</v>
      </c>
    </row>
    <row r="660" spans="1:17" x14ac:dyDescent="0.35">
      <c r="A660" s="21" t="s">
        <v>1177</v>
      </c>
      <c r="B660" s="21">
        <v>2023</v>
      </c>
      <c r="C660" s="21" t="s">
        <v>1061</v>
      </c>
      <c r="D660" s="21" t="s">
        <v>338</v>
      </c>
      <c r="E660" s="21" t="s">
        <v>108</v>
      </c>
      <c r="F660" s="21">
        <v>365</v>
      </c>
      <c r="G660" s="21">
        <v>8.4931506849315106E-6</v>
      </c>
      <c r="H660" s="21">
        <v>0.15141640000000001</v>
      </c>
      <c r="I660" s="21">
        <v>0.15141640000000001</v>
      </c>
      <c r="J660" s="21">
        <v>5.6091352999999997E-2</v>
      </c>
      <c r="K660" s="21">
        <v>5.6091352999999997E-2</v>
      </c>
      <c r="L660" s="21">
        <v>0.15141640000000001</v>
      </c>
      <c r="M660" s="21" t="s">
        <v>314</v>
      </c>
      <c r="N660" s="21" t="s">
        <v>565</v>
      </c>
      <c r="O660" s="21">
        <v>151.41640000000001</v>
      </c>
      <c r="P660" s="21">
        <v>151.41640000000001</v>
      </c>
      <c r="Q660" s="21">
        <v>151.41640000000001</v>
      </c>
    </row>
    <row r="661" spans="1:17" x14ac:dyDescent="0.35">
      <c r="A661" s="21" t="s">
        <v>1177</v>
      </c>
      <c r="B661" s="21">
        <v>2019</v>
      </c>
      <c r="C661" s="21" t="s">
        <v>1062</v>
      </c>
      <c r="D661" s="21" t="s">
        <v>223</v>
      </c>
      <c r="E661" s="21" t="s">
        <v>222</v>
      </c>
      <c r="F661" s="21">
        <v>365</v>
      </c>
      <c r="G661" s="21">
        <v>1.0098202739726E-5</v>
      </c>
      <c r="H661" s="21">
        <v>5.8630806849999999</v>
      </c>
      <c r="I661" s="21">
        <v>6.9989904269999998</v>
      </c>
      <c r="J661" s="21">
        <v>1.4428080000000001E-3</v>
      </c>
      <c r="K661" s="21">
        <v>1.722337E-3</v>
      </c>
      <c r="L661" s="21">
        <v>3.3247340489999999</v>
      </c>
      <c r="M661" s="21" t="s">
        <v>314</v>
      </c>
      <c r="N661" s="21" t="e">
        <v>#N/A</v>
      </c>
      <c r="O661" s="21">
        <v>5863.0806849999999</v>
      </c>
      <c r="P661" s="21">
        <v>6998.9904269999997</v>
      </c>
      <c r="Q661" s="21">
        <v>3324.7340490000001</v>
      </c>
    </row>
    <row r="662" spans="1:17" x14ac:dyDescent="0.35">
      <c r="A662" s="21" t="s">
        <v>1177</v>
      </c>
      <c r="B662" s="21">
        <v>2020</v>
      </c>
      <c r="C662" s="21" t="s">
        <v>1062</v>
      </c>
      <c r="D662" s="21" t="s">
        <v>223</v>
      </c>
      <c r="E662" s="21" t="s">
        <v>222</v>
      </c>
      <c r="F662" s="21">
        <v>365</v>
      </c>
      <c r="G662" s="21">
        <v>9.4618630136986306E-6</v>
      </c>
      <c r="H662" s="21">
        <v>5.8630806849999999</v>
      </c>
      <c r="I662" s="21">
        <v>6.9989904269999998</v>
      </c>
      <c r="J662" s="21">
        <v>1.3518899999999999E-3</v>
      </c>
      <c r="K662" s="21">
        <v>1.6138039999999999E-3</v>
      </c>
      <c r="L662" s="21">
        <v>3.3247340489999999</v>
      </c>
      <c r="M662" s="21" t="s">
        <v>314</v>
      </c>
      <c r="N662" s="21" t="e">
        <v>#N/A</v>
      </c>
      <c r="O662" s="21">
        <v>5863.0806849999999</v>
      </c>
      <c r="P662" s="21">
        <v>6998.9904269999997</v>
      </c>
      <c r="Q662" s="21">
        <v>3324.7340490000001</v>
      </c>
    </row>
    <row r="663" spans="1:17" x14ac:dyDescent="0.35">
      <c r="A663" s="21" t="s">
        <v>1177</v>
      </c>
      <c r="B663" s="21">
        <v>2021</v>
      </c>
      <c r="C663" s="21" t="s">
        <v>1062</v>
      </c>
      <c r="D663" s="21" t="s">
        <v>223</v>
      </c>
      <c r="E663" s="21" t="s">
        <v>222</v>
      </c>
      <c r="F663" s="21">
        <v>365</v>
      </c>
      <c r="G663" s="21">
        <v>8.4984301369863003E-6</v>
      </c>
      <c r="H663" s="21">
        <v>5.8630806849999999</v>
      </c>
      <c r="I663" s="21">
        <v>6.9989904269999998</v>
      </c>
      <c r="J663" s="21">
        <v>1.214237E-3</v>
      </c>
      <c r="K663" s="21">
        <v>1.449482E-3</v>
      </c>
      <c r="L663" s="21">
        <v>3.3247340489999999</v>
      </c>
      <c r="M663" s="21" t="s">
        <v>314</v>
      </c>
      <c r="N663" s="21" t="e">
        <v>#N/A</v>
      </c>
      <c r="O663" s="21">
        <v>5863.0806849999999</v>
      </c>
      <c r="P663" s="21">
        <v>6998.9904269999997</v>
      </c>
      <c r="Q663" s="21">
        <v>3324.7340490000001</v>
      </c>
    </row>
    <row r="664" spans="1:17" x14ac:dyDescent="0.35">
      <c r="A664" s="21" t="s">
        <v>1177</v>
      </c>
      <c r="B664" s="21">
        <v>2022</v>
      </c>
      <c r="C664" s="21" t="s">
        <v>1062</v>
      </c>
      <c r="D664" s="21" t="s">
        <v>223</v>
      </c>
      <c r="E664" s="21" t="s">
        <v>222</v>
      </c>
      <c r="F664" s="21">
        <v>365</v>
      </c>
      <c r="G664" s="21">
        <v>9.0608328767123301E-6</v>
      </c>
      <c r="H664" s="21">
        <v>5.8630806849999999</v>
      </c>
      <c r="I664" s="21">
        <v>6.9989904269999998</v>
      </c>
      <c r="J664" s="21">
        <v>1.2945910000000001E-3</v>
      </c>
      <c r="K664" s="21">
        <v>1.5454049999999999E-3</v>
      </c>
      <c r="L664" s="21">
        <v>3.3247340489999999</v>
      </c>
      <c r="M664" s="21" t="s">
        <v>314</v>
      </c>
      <c r="N664" s="21" t="e">
        <v>#N/A</v>
      </c>
      <c r="O664" s="21">
        <v>5863.0806849999999</v>
      </c>
      <c r="P664" s="21">
        <v>6998.9904269999997</v>
      </c>
      <c r="Q664" s="21">
        <v>3324.7340490000001</v>
      </c>
    </row>
    <row r="665" spans="1:17" x14ac:dyDescent="0.35">
      <c r="A665" s="21" t="s">
        <v>1177</v>
      </c>
      <c r="B665" s="21">
        <v>2023</v>
      </c>
      <c r="C665" s="21" t="s">
        <v>1062</v>
      </c>
      <c r="D665" s="21" t="s">
        <v>223</v>
      </c>
      <c r="E665" s="21" t="s">
        <v>222</v>
      </c>
      <c r="F665" s="21">
        <v>365</v>
      </c>
      <c r="G665" s="21">
        <v>6.2604931506849299E-6</v>
      </c>
      <c r="H665" s="21">
        <v>5.8630806849999999</v>
      </c>
      <c r="I665" s="21">
        <v>6.9989904269999998</v>
      </c>
      <c r="J665" s="21">
        <v>8.9448517125181805E-4</v>
      </c>
      <c r="K665" s="21">
        <v>1.067782E-3</v>
      </c>
      <c r="L665" s="21">
        <v>3.3247340489999999</v>
      </c>
      <c r="M665" s="21" t="s">
        <v>314</v>
      </c>
      <c r="N665" s="21" t="e">
        <v>#N/A</v>
      </c>
      <c r="O665" s="21">
        <v>5863.0806849999999</v>
      </c>
      <c r="P665" s="21">
        <v>6998.9904269999997</v>
      </c>
      <c r="Q665" s="21">
        <v>3324.7340490000001</v>
      </c>
    </row>
    <row r="666" spans="1:17" x14ac:dyDescent="0.35">
      <c r="A666" s="21" t="s">
        <v>1177</v>
      </c>
      <c r="B666" s="21">
        <v>2019</v>
      </c>
      <c r="C666" s="21" t="s">
        <v>1063</v>
      </c>
      <c r="D666" s="21" t="s">
        <v>254</v>
      </c>
      <c r="E666" s="21" t="s">
        <v>253</v>
      </c>
      <c r="F666" s="21">
        <v>365</v>
      </c>
      <c r="G666" s="21">
        <v>5.6701501369863003E-5</v>
      </c>
      <c r="H666" s="21">
        <v>1.09019808</v>
      </c>
      <c r="I666" s="21">
        <v>1.09019808</v>
      </c>
      <c r="J666" s="21">
        <v>5.2010274000000002E-2</v>
      </c>
      <c r="K666" s="21">
        <v>5.2010274000000002E-2</v>
      </c>
      <c r="L666" s="21">
        <v>1.09019808</v>
      </c>
      <c r="M666" s="21" t="s">
        <v>314</v>
      </c>
      <c r="N666" s="21" t="s">
        <v>565</v>
      </c>
      <c r="O666" s="21">
        <v>1090.1980799999999</v>
      </c>
      <c r="P666" s="21">
        <v>1090.1980799999999</v>
      </c>
      <c r="Q666" s="21">
        <v>1090.1980799999999</v>
      </c>
    </row>
    <row r="667" spans="1:17" x14ac:dyDescent="0.35">
      <c r="A667" s="21" t="s">
        <v>1177</v>
      </c>
      <c r="B667" s="21">
        <v>2020</v>
      </c>
      <c r="C667" s="21" t="s">
        <v>1063</v>
      </c>
      <c r="D667" s="21" t="s">
        <v>254</v>
      </c>
      <c r="E667" s="21" t="s">
        <v>253</v>
      </c>
      <c r="F667" s="21">
        <v>365</v>
      </c>
      <c r="G667" s="21">
        <v>3.7469742465753398E-5</v>
      </c>
      <c r="H667" s="21">
        <v>1.09019808</v>
      </c>
      <c r="I667" s="21">
        <v>1.09019808</v>
      </c>
      <c r="J667" s="21">
        <v>3.4369665000000001E-2</v>
      </c>
      <c r="K667" s="21">
        <v>3.4369665000000001E-2</v>
      </c>
      <c r="L667" s="21">
        <v>1.09019808</v>
      </c>
      <c r="M667" s="21" t="s">
        <v>314</v>
      </c>
      <c r="N667" s="21" t="s">
        <v>565</v>
      </c>
      <c r="O667" s="21">
        <v>1090.1980799999999</v>
      </c>
      <c r="P667" s="21">
        <v>1090.1980799999999</v>
      </c>
      <c r="Q667" s="21">
        <v>1090.1980799999999</v>
      </c>
    </row>
    <row r="668" spans="1:17" x14ac:dyDescent="0.35">
      <c r="A668" s="21" t="s">
        <v>1177</v>
      </c>
      <c r="B668" s="21">
        <v>2021</v>
      </c>
      <c r="C668" s="21" t="s">
        <v>1063</v>
      </c>
      <c r="D668" s="21" t="s">
        <v>254</v>
      </c>
      <c r="E668" s="21" t="s">
        <v>253</v>
      </c>
      <c r="F668" s="21">
        <v>365</v>
      </c>
      <c r="G668" s="21">
        <v>4.3111243835616399E-5</v>
      </c>
      <c r="H668" s="21">
        <v>1.09019808</v>
      </c>
      <c r="I668" s="21">
        <v>1.09019808</v>
      </c>
      <c r="J668" s="21">
        <v>3.9544414E-2</v>
      </c>
      <c r="K668" s="21">
        <v>3.9544414E-2</v>
      </c>
      <c r="L668" s="21">
        <v>1.09019808</v>
      </c>
      <c r="M668" s="21" t="s">
        <v>314</v>
      </c>
      <c r="N668" s="21" t="s">
        <v>565</v>
      </c>
      <c r="O668" s="21">
        <v>1090.1980799999999</v>
      </c>
      <c r="P668" s="21">
        <v>1090.1980799999999</v>
      </c>
      <c r="Q668" s="21">
        <v>1090.1980799999999</v>
      </c>
    </row>
    <row r="669" spans="1:17" x14ac:dyDescent="0.35">
      <c r="A669" s="21" t="s">
        <v>1177</v>
      </c>
      <c r="B669" s="21">
        <v>2022</v>
      </c>
      <c r="C669" s="21" t="s">
        <v>1063</v>
      </c>
      <c r="D669" s="21" t="s">
        <v>254</v>
      </c>
      <c r="E669" s="21" t="s">
        <v>253</v>
      </c>
      <c r="F669" s="21">
        <v>365</v>
      </c>
      <c r="G669" s="21">
        <v>4.0487046575342501E-5</v>
      </c>
      <c r="H669" s="21">
        <v>1.09019808</v>
      </c>
      <c r="I669" s="21">
        <v>1.09019808</v>
      </c>
      <c r="J669" s="21">
        <v>3.7137331000000003E-2</v>
      </c>
      <c r="K669" s="21">
        <v>3.7137331000000003E-2</v>
      </c>
      <c r="L669" s="21">
        <v>1.09019808</v>
      </c>
      <c r="M669" s="21" t="s">
        <v>314</v>
      </c>
      <c r="N669" s="21" t="s">
        <v>565</v>
      </c>
      <c r="O669" s="21">
        <v>1090.1980799999999</v>
      </c>
      <c r="P669" s="21">
        <v>1090.1980799999999</v>
      </c>
      <c r="Q669" s="21">
        <v>1090.1980799999999</v>
      </c>
    </row>
    <row r="670" spans="1:17" x14ac:dyDescent="0.35">
      <c r="A670" s="21" t="s">
        <v>1177</v>
      </c>
      <c r="B670" s="21">
        <v>2023</v>
      </c>
      <c r="C670" s="21" t="s">
        <v>1063</v>
      </c>
      <c r="D670" s="21" t="s">
        <v>254</v>
      </c>
      <c r="E670" s="21" t="s">
        <v>253</v>
      </c>
      <c r="F670" s="21">
        <v>365</v>
      </c>
      <c r="G670" s="21">
        <v>3.1556901369863E-5</v>
      </c>
      <c r="H670" s="21">
        <v>1.09019808</v>
      </c>
      <c r="I670" s="21">
        <v>1.09019808</v>
      </c>
      <c r="J670" s="21">
        <v>2.8946025E-2</v>
      </c>
      <c r="K670" s="21">
        <v>2.8946025E-2</v>
      </c>
      <c r="L670" s="21">
        <v>1.09019808</v>
      </c>
      <c r="M670" s="21" t="s">
        <v>314</v>
      </c>
      <c r="N670" s="21" t="s">
        <v>565</v>
      </c>
      <c r="O670" s="21">
        <v>1090.1980799999999</v>
      </c>
      <c r="P670" s="21">
        <v>1090.1980799999999</v>
      </c>
      <c r="Q670" s="21">
        <v>1090.1980799999999</v>
      </c>
    </row>
    <row r="671" spans="1:17" x14ac:dyDescent="0.35">
      <c r="A671" s="21" t="s">
        <v>1177</v>
      </c>
      <c r="B671" s="21">
        <v>2019</v>
      </c>
      <c r="C671" s="21" t="s">
        <v>1064</v>
      </c>
      <c r="D671" s="21" t="s">
        <v>763</v>
      </c>
      <c r="E671" s="21" t="s">
        <v>764</v>
      </c>
      <c r="F671" s="21">
        <v>365</v>
      </c>
      <c r="G671" s="21">
        <v>5.90926575342466E-6</v>
      </c>
      <c r="H671" s="21">
        <v>8.1540342300000006</v>
      </c>
      <c r="I671" s="21">
        <v>10.83095589</v>
      </c>
      <c r="J671" s="21">
        <v>5.4559041819019502E-4</v>
      </c>
      <c r="K671" s="21">
        <v>7.2470455565216095E-4</v>
      </c>
      <c r="L671" s="21">
        <v>4.6778452760000002</v>
      </c>
      <c r="M671" s="21" t="s">
        <v>314</v>
      </c>
      <c r="N671" s="21" t="e">
        <v>#N/A</v>
      </c>
      <c r="O671" s="21">
        <v>8154.0342300000002</v>
      </c>
      <c r="P671" s="21">
        <v>10830.955889999999</v>
      </c>
      <c r="Q671" s="21">
        <v>4677.845276</v>
      </c>
    </row>
    <row r="672" spans="1:17" x14ac:dyDescent="0.35">
      <c r="A672" s="21" t="s">
        <v>1177</v>
      </c>
      <c r="B672" s="21">
        <v>2020</v>
      </c>
      <c r="C672" s="21" t="s">
        <v>1064</v>
      </c>
      <c r="D672" s="21" t="s">
        <v>763</v>
      </c>
      <c r="E672" s="21" t="s">
        <v>764</v>
      </c>
      <c r="F672" s="21">
        <v>365</v>
      </c>
      <c r="G672" s="21">
        <v>3.6513917808219198E-6</v>
      </c>
      <c r="H672" s="21">
        <v>8.1540342300000006</v>
      </c>
      <c r="I672" s="21">
        <v>10.83095589</v>
      </c>
      <c r="J672" s="21">
        <v>3.37125533323718E-4</v>
      </c>
      <c r="K672" s="21">
        <v>4.4780187056216397E-4</v>
      </c>
      <c r="L672" s="21">
        <v>4.6778452760000002</v>
      </c>
      <c r="M672" s="21" t="s">
        <v>314</v>
      </c>
      <c r="N672" s="21" t="e">
        <v>#N/A</v>
      </c>
      <c r="O672" s="21">
        <v>8154.0342300000002</v>
      </c>
      <c r="P672" s="21">
        <v>10830.955889999999</v>
      </c>
      <c r="Q672" s="21">
        <v>4677.845276</v>
      </c>
    </row>
    <row r="673" spans="1:17" x14ac:dyDescent="0.35">
      <c r="A673" s="21" t="s">
        <v>1177</v>
      </c>
      <c r="B673" s="21">
        <v>2021</v>
      </c>
      <c r="C673" s="21" t="s">
        <v>1064</v>
      </c>
      <c r="D673" s="21" t="s">
        <v>763</v>
      </c>
      <c r="E673" s="21" t="s">
        <v>764</v>
      </c>
      <c r="F673" s="21">
        <v>365</v>
      </c>
      <c r="G673" s="21">
        <v>5.2478876712328799E-6</v>
      </c>
      <c r="H673" s="21">
        <v>8.1540342300000006</v>
      </c>
      <c r="I673" s="21">
        <v>10.83095589</v>
      </c>
      <c r="J673" s="21">
        <v>4.8452673286926998E-4</v>
      </c>
      <c r="K673" s="21">
        <v>6.4359402023663999E-4</v>
      </c>
      <c r="L673" s="21">
        <v>4.6778452760000002</v>
      </c>
      <c r="M673" s="21" t="s">
        <v>314</v>
      </c>
      <c r="N673" s="21" t="e">
        <v>#N/A</v>
      </c>
      <c r="O673" s="21">
        <v>8154.0342300000002</v>
      </c>
      <c r="P673" s="21">
        <v>10830.955889999999</v>
      </c>
      <c r="Q673" s="21">
        <v>4677.845276</v>
      </c>
    </row>
    <row r="674" spans="1:17" x14ac:dyDescent="0.35">
      <c r="A674" s="21" t="s">
        <v>1177</v>
      </c>
      <c r="B674" s="21">
        <v>2022</v>
      </c>
      <c r="C674" s="21" t="s">
        <v>1064</v>
      </c>
      <c r="D674" s="21" t="s">
        <v>763</v>
      </c>
      <c r="E674" s="21" t="s">
        <v>764</v>
      </c>
      <c r="F674" s="21">
        <v>365</v>
      </c>
      <c r="G674" s="21">
        <v>2.7737205479452099E-6</v>
      </c>
      <c r="H674" s="21">
        <v>8.1540342300000006</v>
      </c>
      <c r="I674" s="21">
        <v>10.83095589</v>
      </c>
      <c r="J674" s="21">
        <v>2.5609194387968298E-4</v>
      </c>
      <c r="K674" s="21">
        <v>3.40165428511478E-4</v>
      </c>
      <c r="L674" s="21">
        <v>4.6778452760000002</v>
      </c>
      <c r="M674" s="21" t="s">
        <v>314</v>
      </c>
      <c r="N674" s="21" t="e">
        <v>#N/A</v>
      </c>
      <c r="O674" s="21">
        <v>8154.0342300000002</v>
      </c>
      <c r="P674" s="21">
        <v>10830.955889999999</v>
      </c>
      <c r="Q674" s="21">
        <v>4677.845276</v>
      </c>
    </row>
    <row r="675" spans="1:17" x14ac:dyDescent="0.35">
      <c r="A675" s="21" t="s">
        <v>1177</v>
      </c>
      <c r="B675" s="21">
        <v>2023</v>
      </c>
      <c r="C675" s="21" t="s">
        <v>1064</v>
      </c>
      <c r="D675" s="21" t="s">
        <v>763</v>
      </c>
      <c r="E675" s="21" t="s">
        <v>764</v>
      </c>
      <c r="F675" s="21">
        <v>365</v>
      </c>
      <c r="G675" s="21">
        <v>3.2043972602739698E-6</v>
      </c>
      <c r="H675" s="21">
        <v>8.1540342300000006</v>
      </c>
      <c r="I675" s="21">
        <v>10.83095589</v>
      </c>
      <c r="J675" s="21">
        <v>2.95855443676262E-4</v>
      </c>
      <c r="K675" s="21">
        <v>3.9298305230121302E-4</v>
      </c>
      <c r="L675" s="21">
        <v>4.6778452760000002</v>
      </c>
      <c r="M675" s="21" t="s">
        <v>314</v>
      </c>
      <c r="N675" s="21" t="e">
        <v>#N/A</v>
      </c>
      <c r="O675" s="21">
        <v>8154.0342300000002</v>
      </c>
      <c r="P675" s="21">
        <v>10830.955889999999</v>
      </c>
      <c r="Q675" s="21">
        <v>4677.845276</v>
      </c>
    </row>
    <row r="676" spans="1:17" x14ac:dyDescent="0.35">
      <c r="A676" s="21" t="s">
        <v>1177</v>
      </c>
      <c r="B676" s="21">
        <v>2019</v>
      </c>
      <c r="C676" s="21" t="s">
        <v>1065</v>
      </c>
      <c r="D676" s="21" t="s">
        <v>731</v>
      </c>
      <c r="E676" s="21" t="s">
        <v>732</v>
      </c>
      <c r="F676" s="21">
        <v>365</v>
      </c>
      <c r="G676" s="21">
        <v>2.00689698630137E-5</v>
      </c>
      <c r="H676" s="21">
        <v>12.84352078</v>
      </c>
      <c r="I676" s="21">
        <v>18.10066686</v>
      </c>
      <c r="J676" s="21">
        <v>1.108742E-3</v>
      </c>
      <c r="K676" s="21">
        <v>1.5625750000000001E-3</v>
      </c>
      <c r="L676" s="21">
        <v>7.4869129320000001</v>
      </c>
      <c r="M676" s="21" t="s">
        <v>314</v>
      </c>
      <c r="N676" s="21" t="e">
        <v>#N/A</v>
      </c>
      <c r="O676" s="21">
        <v>12843.520780000001</v>
      </c>
      <c r="P676" s="21">
        <v>18100.666860000001</v>
      </c>
      <c r="Q676" s="21">
        <v>7486.9129320000002</v>
      </c>
    </row>
    <row r="677" spans="1:17" x14ac:dyDescent="0.35">
      <c r="A677" s="21" t="s">
        <v>1177</v>
      </c>
      <c r="B677" s="21">
        <v>2020</v>
      </c>
      <c r="C677" s="21" t="s">
        <v>1065</v>
      </c>
      <c r="D677" s="21" t="s">
        <v>731</v>
      </c>
      <c r="E677" s="21" t="s">
        <v>732</v>
      </c>
      <c r="F677" s="21">
        <v>365</v>
      </c>
      <c r="G677" s="21">
        <v>6.0114309589041097E-5</v>
      </c>
      <c r="H677" s="21">
        <v>12.84352078</v>
      </c>
      <c r="I677" s="21">
        <v>18.10066686</v>
      </c>
      <c r="J677" s="21">
        <v>3.3211099999999999E-3</v>
      </c>
      <c r="K677" s="21">
        <v>4.680516E-3</v>
      </c>
      <c r="L677" s="21">
        <v>7.4869129320000001</v>
      </c>
      <c r="M677" s="21" t="s">
        <v>314</v>
      </c>
      <c r="N677" s="21" t="e">
        <v>#N/A</v>
      </c>
      <c r="O677" s="21">
        <v>12843.520780000001</v>
      </c>
      <c r="P677" s="21">
        <v>18100.666860000001</v>
      </c>
      <c r="Q677" s="21">
        <v>7486.9129320000002</v>
      </c>
    </row>
    <row r="678" spans="1:17" x14ac:dyDescent="0.35">
      <c r="A678" s="21" t="s">
        <v>1177</v>
      </c>
      <c r="B678" s="21">
        <v>2021</v>
      </c>
      <c r="C678" s="21" t="s">
        <v>1065</v>
      </c>
      <c r="D678" s="21" t="s">
        <v>731</v>
      </c>
      <c r="E678" s="21" t="s">
        <v>732</v>
      </c>
      <c r="F678" s="21">
        <v>365</v>
      </c>
      <c r="G678" s="21">
        <v>6.64406082191781E-5</v>
      </c>
      <c r="H678" s="21">
        <v>12.84352078</v>
      </c>
      <c r="I678" s="21">
        <v>18.10066686</v>
      </c>
      <c r="J678" s="21">
        <v>3.6706170000000002E-3</v>
      </c>
      <c r="K678" s="21">
        <v>5.1730839999999997E-3</v>
      </c>
      <c r="L678" s="21">
        <v>7.4869129320000001</v>
      </c>
      <c r="M678" s="21" t="s">
        <v>314</v>
      </c>
      <c r="N678" s="21" t="e">
        <v>#N/A</v>
      </c>
      <c r="O678" s="21">
        <v>12843.520780000001</v>
      </c>
      <c r="P678" s="21">
        <v>18100.666860000001</v>
      </c>
      <c r="Q678" s="21">
        <v>7486.9129320000002</v>
      </c>
    </row>
    <row r="679" spans="1:17" x14ac:dyDescent="0.35">
      <c r="A679" s="21" t="s">
        <v>1177</v>
      </c>
      <c r="B679" s="21">
        <v>2022</v>
      </c>
      <c r="C679" s="21" t="s">
        <v>1065</v>
      </c>
      <c r="D679" s="21" t="s">
        <v>731</v>
      </c>
      <c r="E679" s="21" t="s">
        <v>732</v>
      </c>
      <c r="F679" s="21">
        <v>365</v>
      </c>
      <c r="G679" s="21">
        <v>6.0563608219178102E-5</v>
      </c>
      <c r="H679" s="21">
        <v>12.84352078</v>
      </c>
      <c r="I679" s="21">
        <v>18.10066686</v>
      </c>
      <c r="J679" s="21">
        <v>3.3459319999999998E-3</v>
      </c>
      <c r="K679" s="21">
        <v>4.7154989999999997E-3</v>
      </c>
      <c r="L679" s="21">
        <v>7.4869129320000001</v>
      </c>
      <c r="M679" s="21" t="s">
        <v>314</v>
      </c>
      <c r="N679" s="21" t="e">
        <v>#N/A</v>
      </c>
      <c r="O679" s="21">
        <v>12843.520780000001</v>
      </c>
      <c r="P679" s="21">
        <v>18100.666860000001</v>
      </c>
      <c r="Q679" s="21">
        <v>7486.9129320000002</v>
      </c>
    </row>
    <row r="680" spans="1:17" x14ac:dyDescent="0.35">
      <c r="A680" s="21" t="s">
        <v>1177</v>
      </c>
      <c r="B680" s="21">
        <v>2023</v>
      </c>
      <c r="C680" s="21" t="s">
        <v>1065</v>
      </c>
      <c r="D680" s="21" t="s">
        <v>731</v>
      </c>
      <c r="E680" s="21" t="s">
        <v>732</v>
      </c>
      <c r="F680" s="21">
        <v>365</v>
      </c>
      <c r="G680" s="21">
        <v>5.1113657534246598E-5</v>
      </c>
      <c r="H680" s="21">
        <v>12.84352078</v>
      </c>
      <c r="I680" s="21">
        <v>18.10066686</v>
      </c>
      <c r="J680" s="21">
        <v>2.8238550000000001E-3</v>
      </c>
      <c r="K680" s="21">
        <v>3.9797230000000001E-3</v>
      </c>
      <c r="L680" s="21">
        <v>7.4869129320000001</v>
      </c>
      <c r="M680" s="21" t="s">
        <v>314</v>
      </c>
      <c r="N680" s="21" t="e">
        <v>#N/A</v>
      </c>
      <c r="O680" s="21">
        <v>12843.520780000001</v>
      </c>
      <c r="P680" s="21">
        <v>18100.666860000001</v>
      </c>
      <c r="Q680" s="21">
        <v>7486.9129320000002</v>
      </c>
    </row>
    <row r="681" spans="1:17" x14ac:dyDescent="0.35">
      <c r="A681" s="21" t="s">
        <v>1177</v>
      </c>
      <c r="B681" s="21">
        <v>2019</v>
      </c>
      <c r="C681" s="21" t="s">
        <v>1066</v>
      </c>
      <c r="D681" s="21" t="s">
        <v>747</v>
      </c>
      <c r="E681" s="21" t="s">
        <v>748</v>
      </c>
      <c r="F681" s="21">
        <v>365</v>
      </c>
      <c r="G681" s="21">
        <v>5.2028000000000004E-6</v>
      </c>
      <c r="H681" s="21">
        <v>2.2420537899999999</v>
      </c>
      <c r="I681" s="21">
        <v>2.5024051009999999</v>
      </c>
      <c r="J681" s="21">
        <v>2.0791199999999998E-3</v>
      </c>
      <c r="K681" s="21">
        <v>2.3205510000000001E-3</v>
      </c>
      <c r="L681" s="21">
        <v>1.2290846010000001</v>
      </c>
      <c r="M681" s="21" t="s">
        <v>314</v>
      </c>
      <c r="N681" s="21" t="e">
        <v>#N/A</v>
      </c>
      <c r="O681" s="21">
        <v>2242.0537899999999</v>
      </c>
      <c r="P681" s="21">
        <v>2502.4051009999998</v>
      </c>
      <c r="Q681" s="21">
        <v>1229.084601</v>
      </c>
    </row>
    <row r="682" spans="1:17" x14ac:dyDescent="0.35">
      <c r="A682" s="21" t="s">
        <v>1177</v>
      </c>
      <c r="B682" s="21">
        <v>2020</v>
      </c>
      <c r="C682" s="21" t="s">
        <v>1066</v>
      </c>
      <c r="D682" s="21" t="s">
        <v>747</v>
      </c>
      <c r="E682" s="21" t="s">
        <v>748</v>
      </c>
      <c r="F682" s="21">
        <v>365</v>
      </c>
      <c r="G682" s="21">
        <v>2.43538904109589E-6</v>
      </c>
      <c r="H682" s="21">
        <v>2.2420537899999999</v>
      </c>
      <c r="I682" s="21">
        <v>2.5024051009999999</v>
      </c>
      <c r="J682" s="21">
        <v>9.7321934011510404E-4</v>
      </c>
      <c r="K682" s="21">
        <v>1.086231E-3</v>
      </c>
      <c r="L682" s="21">
        <v>1.2290846010000001</v>
      </c>
      <c r="M682" s="21" t="s">
        <v>314</v>
      </c>
      <c r="N682" s="21" t="e">
        <v>#N/A</v>
      </c>
      <c r="O682" s="21">
        <v>2242.0537899999999</v>
      </c>
      <c r="P682" s="21">
        <v>2502.4051009999998</v>
      </c>
      <c r="Q682" s="21">
        <v>1229.084601</v>
      </c>
    </row>
    <row r="683" spans="1:17" x14ac:dyDescent="0.35">
      <c r="A683" s="21" t="s">
        <v>1177</v>
      </c>
      <c r="B683" s="21">
        <v>2021</v>
      </c>
      <c r="C683" s="21" t="s">
        <v>1066</v>
      </c>
      <c r="D683" s="21" t="s">
        <v>747</v>
      </c>
      <c r="E683" s="21" t="s">
        <v>748</v>
      </c>
      <c r="F683" s="21">
        <v>365</v>
      </c>
      <c r="G683" s="21">
        <v>4.8610575342465698E-6</v>
      </c>
      <c r="H683" s="21">
        <v>2.2420537899999999</v>
      </c>
      <c r="I683" s="21">
        <v>2.5024051009999999</v>
      </c>
      <c r="J683" s="21">
        <v>1.942554E-3</v>
      </c>
      <c r="K683" s="21">
        <v>2.1681270000000002E-3</v>
      </c>
      <c r="L683" s="21">
        <v>1.2290846010000001</v>
      </c>
      <c r="M683" s="21" t="s">
        <v>314</v>
      </c>
      <c r="N683" s="21" t="e">
        <v>#N/A</v>
      </c>
      <c r="O683" s="21">
        <v>2242.0537899999999</v>
      </c>
      <c r="P683" s="21">
        <v>2502.4051009999998</v>
      </c>
      <c r="Q683" s="21">
        <v>1229.084601</v>
      </c>
    </row>
    <row r="684" spans="1:17" x14ac:dyDescent="0.35">
      <c r="A684" s="21" t="s">
        <v>1177</v>
      </c>
      <c r="B684" s="21">
        <v>2022</v>
      </c>
      <c r="C684" s="21" t="s">
        <v>1066</v>
      </c>
      <c r="D684" s="21" t="s">
        <v>747</v>
      </c>
      <c r="E684" s="21" t="s">
        <v>748</v>
      </c>
      <c r="F684" s="21">
        <v>365</v>
      </c>
      <c r="G684" s="21">
        <v>3.5672246575342498E-6</v>
      </c>
      <c r="H684" s="21">
        <v>2.2420537899999999</v>
      </c>
      <c r="I684" s="21">
        <v>2.5024051009999999</v>
      </c>
      <c r="J684" s="21">
        <v>1.425518E-3</v>
      </c>
      <c r="K684" s="21">
        <v>1.5910519999999999E-3</v>
      </c>
      <c r="L684" s="21">
        <v>1.2290846010000001</v>
      </c>
      <c r="M684" s="21" t="s">
        <v>314</v>
      </c>
      <c r="N684" s="21" t="e">
        <v>#N/A</v>
      </c>
      <c r="O684" s="21">
        <v>2242.0537899999999</v>
      </c>
      <c r="P684" s="21">
        <v>2502.4051009999998</v>
      </c>
      <c r="Q684" s="21">
        <v>1229.084601</v>
      </c>
    </row>
    <row r="685" spans="1:17" x14ac:dyDescent="0.35">
      <c r="A685" s="21" t="s">
        <v>1177</v>
      </c>
      <c r="B685" s="21">
        <v>2023</v>
      </c>
      <c r="C685" s="21" t="s">
        <v>1066</v>
      </c>
      <c r="D685" s="21" t="s">
        <v>747</v>
      </c>
      <c r="E685" s="21" t="s">
        <v>748</v>
      </c>
      <c r="F685" s="21">
        <v>365</v>
      </c>
      <c r="G685" s="21">
        <v>4.6868712328767102E-6</v>
      </c>
      <c r="H685" s="21">
        <v>2.2420537899999999</v>
      </c>
      <c r="I685" s="21">
        <v>2.5024051009999999</v>
      </c>
      <c r="J685" s="21">
        <v>1.872947E-3</v>
      </c>
      <c r="K685" s="21">
        <v>2.0904370000000001E-3</v>
      </c>
      <c r="L685" s="21">
        <v>1.2290846010000001</v>
      </c>
      <c r="M685" s="21" t="s">
        <v>314</v>
      </c>
      <c r="N685" s="21" t="e">
        <v>#N/A</v>
      </c>
      <c r="O685" s="21">
        <v>2242.0537899999999</v>
      </c>
      <c r="P685" s="21">
        <v>2502.4051009999998</v>
      </c>
      <c r="Q685" s="21">
        <v>1229.084601</v>
      </c>
    </row>
    <row r="686" spans="1:17" x14ac:dyDescent="0.35">
      <c r="A686" s="21" t="s">
        <v>1177</v>
      </c>
      <c r="B686" s="21">
        <v>2019</v>
      </c>
      <c r="C686" s="21" t="s">
        <v>1067</v>
      </c>
      <c r="D686" s="21" t="s">
        <v>796</v>
      </c>
      <c r="E686" s="21" t="s">
        <v>797</v>
      </c>
      <c r="F686" s="21">
        <v>365</v>
      </c>
      <c r="G686" s="21">
        <v>7.7326849315068497E-7</v>
      </c>
      <c r="H686" s="21">
        <v>19.62347188</v>
      </c>
      <c r="I686" s="21">
        <v>28.950308769999999</v>
      </c>
      <c r="J686" s="21">
        <v>2.6710198474704699E-5</v>
      </c>
      <c r="K686" s="21">
        <v>3.94052845428841E-5</v>
      </c>
      <c r="L686" s="21">
        <v>11.611132120000001</v>
      </c>
      <c r="M686" s="21" t="s">
        <v>314</v>
      </c>
      <c r="N686" s="21" t="e">
        <v>#N/A</v>
      </c>
      <c r="O686" s="21">
        <v>19623.471880000001</v>
      </c>
      <c r="P686" s="21">
        <v>28950.30877</v>
      </c>
      <c r="Q686" s="21">
        <v>11611.13212</v>
      </c>
    </row>
    <row r="687" spans="1:17" x14ac:dyDescent="0.35">
      <c r="A687" s="21" t="s">
        <v>1177</v>
      </c>
      <c r="B687" s="21">
        <v>2020</v>
      </c>
      <c r="C687" s="21" t="s">
        <v>1067</v>
      </c>
      <c r="D687" s="21" t="s">
        <v>796</v>
      </c>
      <c r="E687" s="21" t="s">
        <v>797</v>
      </c>
      <c r="F687" s="21">
        <v>365</v>
      </c>
      <c r="G687" s="21">
        <v>9.1340000000000001E-7</v>
      </c>
      <c r="H687" s="21">
        <v>19.62347188</v>
      </c>
      <c r="I687" s="21">
        <v>28.950308769999999</v>
      </c>
      <c r="J687" s="21">
        <v>3.1550613406462798E-5</v>
      </c>
      <c r="K687" s="21">
        <v>4.6546299532802097E-5</v>
      </c>
      <c r="L687" s="21">
        <v>11.611132120000001</v>
      </c>
      <c r="M687" s="21" t="s">
        <v>314</v>
      </c>
      <c r="N687" s="21" t="e">
        <v>#N/A</v>
      </c>
      <c r="O687" s="21">
        <v>19623.471880000001</v>
      </c>
      <c r="P687" s="21">
        <v>28950.30877</v>
      </c>
      <c r="Q687" s="21">
        <v>11611.13212</v>
      </c>
    </row>
    <row r="688" spans="1:17" x14ac:dyDescent="0.35">
      <c r="A688" s="21" t="s">
        <v>1177</v>
      </c>
      <c r="B688" s="21">
        <v>2021</v>
      </c>
      <c r="C688" s="21" t="s">
        <v>1067</v>
      </c>
      <c r="D688" s="21" t="s">
        <v>796</v>
      </c>
      <c r="E688" s="21" t="s">
        <v>797</v>
      </c>
      <c r="F688" s="21">
        <v>365</v>
      </c>
      <c r="G688" s="21">
        <v>5.1379178082191799E-8</v>
      </c>
      <c r="H688" s="21">
        <v>19.62347188</v>
      </c>
      <c r="I688" s="21">
        <v>28.950308769999999</v>
      </c>
      <c r="J688" s="21">
        <v>1.77473679090545E-6</v>
      </c>
      <c r="K688" s="21">
        <v>2.6182511635240698E-6</v>
      </c>
      <c r="L688" s="21">
        <v>11.611132120000001</v>
      </c>
      <c r="M688" s="21" t="s">
        <v>314</v>
      </c>
      <c r="N688" s="21" t="e">
        <v>#N/A</v>
      </c>
      <c r="O688" s="21">
        <v>19623.471880000001</v>
      </c>
      <c r="P688" s="21">
        <v>28950.30877</v>
      </c>
      <c r="Q688" s="21">
        <v>11611.13212</v>
      </c>
    </row>
    <row r="689" spans="1:17" x14ac:dyDescent="0.35">
      <c r="A689" s="21" t="s">
        <v>1177</v>
      </c>
      <c r="B689" s="21">
        <v>2022</v>
      </c>
      <c r="C689" s="21" t="s">
        <v>1067</v>
      </c>
      <c r="D689" s="21" t="s">
        <v>796</v>
      </c>
      <c r="E689" s="21" t="s">
        <v>797</v>
      </c>
      <c r="F689" s="21">
        <v>365</v>
      </c>
      <c r="G689" s="21">
        <v>1.0398246575342501E-6</v>
      </c>
      <c r="H689" s="21">
        <v>19.62347188</v>
      </c>
      <c r="I689" s="21">
        <v>28.950308769999999</v>
      </c>
      <c r="J689" s="21">
        <v>3.5917567090399198E-5</v>
      </c>
      <c r="K689" s="21">
        <v>5.2988821952247003E-5</v>
      </c>
      <c r="L689" s="21">
        <v>11.611132120000001</v>
      </c>
      <c r="M689" s="21" t="s">
        <v>314</v>
      </c>
      <c r="N689" s="21" t="e">
        <v>#N/A</v>
      </c>
      <c r="O689" s="21">
        <v>19623.471880000001</v>
      </c>
      <c r="P689" s="21">
        <v>28950.30877</v>
      </c>
      <c r="Q689" s="21">
        <v>11611.13212</v>
      </c>
    </row>
    <row r="690" spans="1:17" x14ac:dyDescent="0.35">
      <c r="A690" s="21" t="s">
        <v>1177</v>
      </c>
      <c r="B690" s="21">
        <v>2023</v>
      </c>
      <c r="C690" s="21" t="s">
        <v>1067</v>
      </c>
      <c r="D690" s="21" t="s">
        <v>796</v>
      </c>
      <c r="E690" s="21" t="s">
        <v>797</v>
      </c>
      <c r="F690" s="21">
        <v>365</v>
      </c>
      <c r="G690" s="21">
        <v>1.2177561643835601E-6</v>
      </c>
      <c r="H690" s="21">
        <v>19.62347188</v>
      </c>
      <c r="I690" s="21">
        <v>28.950308769999999</v>
      </c>
      <c r="J690" s="21">
        <v>4.2063667578063E-5</v>
      </c>
      <c r="K690" s="21">
        <v>6.2056101582344495E-5</v>
      </c>
      <c r="L690" s="21">
        <v>11.611132120000001</v>
      </c>
      <c r="M690" s="21" t="s">
        <v>314</v>
      </c>
      <c r="N690" s="21" t="e">
        <v>#N/A</v>
      </c>
      <c r="O690" s="21">
        <v>19623.471880000001</v>
      </c>
      <c r="P690" s="21">
        <v>28950.30877</v>
      </c>
      <c r="Q690" s="21">
        <v>11611.13212</v>
      </c>
    </row>
    <row r="691" spans="1:17" x14ac:dyDescent="0.35">
      <c r="A691" s="21" t="s">
        <v>1177</v>
      </c>
      <c r="B691" s="21">
        <v>2019</v>
      </c>
      <c r="C691" s="21" t="s">
        <v>1068</v>
      </c>
      <c r="D691" s="21" t="s">
        <v>678</v>
      </c>
      <c r="E691" s="21" t="s">
        <v>679</v>
      </c>
      <c r="F691" s="21">
        <v>365</v>
      </c>
      <c r="G691" s="21">
        <v>1.64856452054795E-4</v>
      </c>
      <c r="H691" s="21">
        <v>4.3618581909999996</v>
      </c>
      <c r="I691" s="21">
        <v>5.2618108589999997</v>
      </c>
      <c r="J691" s="21">
        <v>3.1330745E-2</v>
      </c>
      <c r="K691" s="21">
        <v>3.7795005E-2</v>
      </c>
      <c r="L691" s="21">
        <v>2.447828517</v>
      </c>
      <c r="M691" s="21" t="s">
        <v>314</v>
      </c>
      <c r="N691" s="21" t="e">
        <v>#N/A</v>
      </c>
      <c r="O691" s="21">
        <v>4361.8581910000003</v>
      </c>
      <c r="P691" s="21">
        <v>5261.8108590000002</v>
      </c>
      <c r="Q691" s="21">
        <v>2447.8285169999999</v>
      </c>
    </row>
    <row r="692" spans="1:17" x14ac:dyDescent="0.35">
      <c r="A692" s="21" t="s">
        <v>1177</v>
      </c>
      <c r="B692" s="21">
        <v>2020</v>
      </c>
      <c r="C692" s="21" t="s">
        <v>1068</v>
      </c>
      <c r="D692" s="21" t="s">
        <v>678</v>
      </c>
      <c r="E692" s="21" t="s">
        <v>679</v>
      </c>
      <c r="F692" s="21">
        <v>365</v>
      </c>
      <c r="G692" s="21">
        <v>2.6341365205479503E-4</v>
      </c>
      <c r="H692" s="21">
        <v>4.3618581909999996</v>
      </c>
      <c r="I692" s="21">
        <v>5.2618108589999997</v>
      </c>
      <c r="J692" s="21">
        <v>5.0061406000000003E-2</v>
      </c>
      <c r="K692" s="21">
        <v>6.0390237490596702E-2</v>
      </c>
      <c r="L692" s="21">
        <v>2.447828517</v>
      </c>
      <c r="M692" s="21" t="s">
        <v>314</v>
      </c>
      <c r="N692" s="21" t="e">
        <v>#N/A</v>
      </c>
      <c r="O692" s="21">
        <v>4361.8581910000003</v>
      </c>
      <c r="P692" s="21">
        <v>5261.8108590000002</v>
      </c>
      <c r="Q692" s="21">
        <v>2447.8285169999999</v>
      </c>
    </row>
    <row r="693" spans="1:17" x14ac:dyDescent="0.35">
      <c r="A693" s="21" t="s">
        <v>1177</v>
      </c>
      <c r="B693" s="21">
        <v>2021</v>
      </c>
      <c r="C693" s="21" t="s">
        <v>1068</v>
      </c>
      <c r="D693" s="21" t="s">
        <v>678</v>
      </c>
      <c r="E693" s="21" t="s">
        <v>679</v>
      </c>
      <c r="F693" s="21">
        <v>365</v>
      </c>
      <c r="G693" s="21">
        <v>5.1757956164383597E-5</v>
      </c>
      <c r="H693" s="21">
        <v>4.3618581909999996</v>
      </c>
      <c r="I693" s="21">
        <v>5.2618108589999997</v>
      </c>
      <c r="J693" s="21">
        <v>9.8365290000000001E-3</v>
      </c>
      <c r="K693" s="21">
        <v>1.1866033671424201E-2</v>
      </c>
      <c r="L693" s="21">
        <v>2.447828517</v>
      </c>
      <c r="M693" s="21" t="s">
        <v>314</v>
      </c>
      <c r="N693" s="21" t="e">
        <v>#N/A</v>
      </c>
      <c r="O693" s="21">
        <v>4361.8581910000003</v>
      </c>
      <c r="P693" s="21">
        <v>5261.8108590000002</v>
      </c>
      <c r="Q693" s="21">
        <v>2447.8285169999999</v>
      </c>
    </row>
    <row r="694" spans="1:17" x14ac:dyDescent="0.35">
      <c r="A694" s="21" t="s">
        <v>1177</v>
      </c>
      <c r="B694" s="21">
        <v>2022</v>
      </c>
      <c r="C694" s="21" t="s">
        <v>1068</v>
      </c>
      <c r="D694" s="21" t="s">
        <v>678</v>
      </c>
      <c r="E694" s="21" t="s">
        <v>679</v>
      </c>
      <c r="F694" s="21">
        <v>365</v>
      </c>
      <c r="G694" s="21">
        <v>1.1223637260274E-4</v>
      </c>
      <c r="H694" s="21">
        <v>4.3618581909999996</v>
      </c>
      <c r="I694" s="21">
        <v>5.2618108589999997</v>
      </c>
      <c r="J694" s="21">
        <v>2.1330370020953199E-2</v>
      </c>
      <c r="K694" s="21">
        <v>2.5731320847230101E-2</v>
      </c>
      <c r="L694" s="21">
        <v>2.447828517</v>
      </c>
      <c r="M694" s="21" t="s">
        <v>314</v>
      </c>
      <c r="N694" s="21" t="e">
        <v>#N/A</v>
      </c>
      <c r="O694" s="21">
        <v>4361.8581910000003</v>
      </c>
      <c r="P694" s="21">
        <v>5261.8108590000002</v>
      </c>
      <c r="Q694" s="21">
        <v>2447.8285169999999</v>
      </c>
    </row>
    <row r="695" spans="1:17" x14ac:dyDescent="0.35">
      <c r="A695" s="21" t="s">
        <v>1177</v>
      </c>
      <c r="B695" s="21">
        <v>2023</v>
      </c>
      <c r="C695" s="21" t="s">
        <v>1068</v>
      </c>
      <c r="D695" s="21" t="s">
        <v>678</v>
      </c>
      <c r="E695" s="21" t="s">
        <v>679</v>
      </c>
      <c r="F695" s="21">
        <v>365</v>
      </c>
      <c r="G695" s="21">
        <v>1.2832682191780799E-4</v>
      </c>
      <c r="H695" s="21">
        <v>4.3618581909999996</v>
      </c>
      <c r="I695" s="21">
        <v>5.2618108589999997</v>
      </c>
      <c r="J695" s="21">
        <v>2.4388337999999999E-2</v>
      </c>
      <c r="K695" s="21">
        <v>2.94202187000463E-2</v>
      </c>
      <c r="L695" s="21">
        <v>2.447828517</v>
      </c>
      <c r="M695" s="21" t="s">
        <v>314</v>
      </c>
      <c r="N695" s="21" t="e">
        <v>#N/A</v>
      </c>
      <c r="O695" s="21">
        <v>4361.8581910000003</v>
      </c>
      <c r="P695" s="21">
        <v>5261.8108590000002</v>
      </c>
      <c r="Q695" s="21">
        <v>2447.8285169999999</v>
      </c>
    </row>
    <row r="696" spans="1:17" x14ac:dyDescent="0.35">
      <c r="A696" s="21" t="s">
        <v>1177</v>
      </c>
      <c r="B696" s="21">
        <v>2019</v>
      </c>
      <c r="C696" s="21" t="s">
        <v>852</v>
      </c>
      <c r="D696" s="21" t="s">
        <v>225</v>
      </c>
      <c r="E696" s="21" t="s">
        <v>224</v>
      </c>
      <c r="F696" s="21">
        <v>365</v>
      </c>
      <c r="G696" s="21">
        <v>9.5137260273972599E-6</v>
      </c>
      <c r="H696" s="21">
        <v>4.2493887529999999</v>
      </c>
      <c r="I696" s="21">
        <v>5.2962549709999998</v>
      </c>
      <c r="J696" s="21">
        <v>1.796312E-3</v>
      </c>
      <c r="K696" s="21">
        <v>2.2388460000000001E-3</v>
      </c>
      <c r="L696" s="21">
        <v>2.3825200569999998</v>
      </c>
      <c r="M696" s="21" t="s">
        <v>314</v>
      </c>
      <c r="N696" s="21" t="e">
        <v>#N/A</v>
      </c>
      <c r="O696" s="21">
        <v>4249.3887530000002</v>
      </c>
      <c r="P696" s="21">
        <v>5296.2549710000003</v>
      </c>
      <c r="Q696" s="21">
        <v>2382.5200570000002</v>
      </c>
    </row>
    <row r="697" spans="1:17" x14ac:dyDescent="0.35">
      <c r="A697" s="21" t="s">
        <v>1177</v>
      </c>
      <c r="B697" s="21">
        <v>2020</v>
      </c>
      <c r="C697" s="21" t="s">
        <v>852</v>
      </c>
      <c r="D697" s="21" t="s">
        <v>225</v>
      </c>
      <c r="E697" s="21" t="s">
        <v>224</v>
      </c>
      <c r="F697" s="21">
        <v>365</v>
      </c>
      <c r="G697" s="21">
        <v>8.9759671232876697E-6</v>
      </c>
      <c r="H697" s="21">
        <v>4.2493887529999999</v>
      </c>
      <c r="I697" s="21">
        <v>5.2962549709999998</v>
      </c>
      <c r="J697" s="21">
        <v>1.6947760000000001E-3</v>
      </c>
      <c r="K697" s="21">
        <v>2.1122960000000001E-3</v>
      </c>
      <c r="L697" s="21">
        <v>2.3825200569999998</v>
      </c>
      <c r="M697" s="21" t="s">
        <v>314</v>
      </c>
      <c r="N697" s="21" t="e">
        <v>#N/A</v>
      </c>
      <c r="O697" s="21">
        <v>4249.3887530000002</v>
      </c>
      <c r="P697" s="21">
        <v>5296.2549710000003</v>
      </c>
      <c r="Q697" s="21">
        <v>2382.5200570000002</v>
      </c>
    </row>
    <row r="698" spans="1:17" x14ac:dyDescent="0.35">
      <c r="A698" s="21" t="s">
        <v>1177</v>
      </c>
      <c r="B698" s="21">
        <v>2021</v>
      </c>
      <c r="C698" s="21" t="s">
        <v>852</v>
      </c>
      <c r="D698" s="21" t="s">
        <v>225</v>
      </c>
      <c r="E698" s="21" t="s">
        <v>224</v>
      </c>
      <c r="F698" s="21">
        <v>365</v>
      </c>
      <c r="G698" s="21">
        <v>1.97819095890411E-5</v>
      </c>
      <c r="H698" s="21">
        <v>4.2493887529999999</v>
      </c>
      <c r="I698" s="21">
        <v>5.2962549709999998</v>
      </c>
      <c r="J698" s="21">
        <v>3.735075E-3</v>
      </c>
      <c r="K698" s="21">
        <v>4.6552360000000001E-3</v>
      </c>
      <c r="L698" s="21">
        <v>2.3825200569999998</v>
      </c>
      <c r="M698" s="21" t="s">
        <v>314</v>
      </c>
      <c r="N698" s="21" t="e">
        <v>#N/A</v>
      </c>
      <c r="O698" s="21">
        <v>4249.3887530000002</v>
      </c>
      <c r="P698" s="21">
        <v>5296.2549710000003</v>
      </c>
      <c r="Q698" s="21">
        <v>2382.5200570000002</v>
      </c>
    </row>
    <row r="699" spans="1:17" x14ac:dyDescent="0.35">
      <c r="A699" s="21" t="s">
        <v>1177</v>
      </c>
      <c r="B699" s="21">
        <v>2019</v>
      </c>
      <c r="C699" s="21" t="s">
        <v>1069</v>
      </c>
      <c r="D699" s="21" t="s">
        <v>821</v>
      </c>
      <c r="E699" s="21" t="s">
        <v>822</v>
      </c>
      <c r="F699" s="21">
        <v>365</v>
      </c>
      <c r="G699" s="21">
        <v>1.1717287671232901E-6</v>
      </c>
      <c r="H699" s="21">
        <v>1166.9511</v>
      </c>
      <c r="I699" s="21">
        <v>1998.0675920000001</v>
      </c>
      <c r="J699" s="21">
        <v>5.8643099553525399E-7</v>
      </c>
      <c r="K699" s="21">
        <v>1.00409414509596E-6</v>
      </c>
      <c r="L699" s="21">
        <v>797.27091510000002</v>
      </c>
      <c r="M699" s="21" t="s">
        <v>314</v>
      </c>
      <c r="N699" s="21" t="e">
        <v>#N/A</v>
      </c>
      <c r="O699" s="21">
        <v>1166951.1000000001</v>
      </c>
      <c r="P699" s="21">
        <v>1998067.5919999999</v>
      </c>
      <c r="Q699" s="21">
        <v>797270.91509999998</v>
      </c>
    </row>
    <row r="700" spans="1:17" x14ac:dyDescent="0.35">
      <c r="A700" s="21" t="s">
        <v>1177</v>
      </c>
      <c r="B700" s="21">
        <v>2020</v>
      </c>
      <c r="C700" s="21" t="s">
        <v>1069</v>
      </c>
      <c r="D700" s="21" t="s">
        <v>821</v>
      </c>
      <c r="E700" s="21" t="s">
        <v>822</v>
      </c>
      <c r="F700" s="21">
        <v>365</v>
      </c>
      <c r="G700" s="21">
        <v>9.5394520547945205E-7</v>
      </c>
      <c r="H700" s="21">
        <v>1166.9511</v>
      </c>
      <c r="I700" s="21">
        <v>1998.0675920000001</v>
      </c>
      <c r="J700" s="21">
        <v>4.7743390128488304E-7</v>
      </c>
      <c r="K700" s="21">
        <v>8.1746802027904298E-7</v>
      </c>
      <c r="L700" s="21">
        <v>797.27091510000002</v>
      </c>
      <c r="M700" s="21" t="s">
        <v>314</v>
      </c>
      <c r="N700" s="21" t="e">
        <v>#N/A</v>
      </c>
      <c r="O700" s="21">
        <v>1166951.1000000001</v>
      </c>
      <c r="P700" s="21">
        <v>1998067.5919999999</v>
      </c>
      <c r="Q700" s="21">
        <v>797270.91509999998</v>
      </c>
    </row>
    <row r="701" spans="1:17" x14ac:dyDescent="0.35">
      <c r="A701" s="21" t="s">
        <v>1177</v>
      </c>
      <c r="B701" s="21">
        <v>2021</v>
      </c>
      <c r="C701" s="21" t="s">
        <v>1069</v>
      </c>
      <c r="D701" s="21" t="s">
        <v>821</v>
      </c>
      <c r="E701" s="21" t="s">
        <v>822</v>
      </c>
      <c r="F701" s="21">
        <v>365</v>
      </c>
      <c r="G701" s="21">
        <v>4.8474246575342499E-7</v>
      </c>
      <c r="H701" s="21">
        <v>1166.9511</v>
      </c>
      <c r="I701" s="21">
        <v>1998.0675920000001</v>
      </c>
      <c r="J701" s="21">
        <v>2.4260563941593901E-7</v>
      </c>
      <c r="K701" s="21">
        <v>4.1539226943907497E-7</v>
      </c>
      <c r="L701" s="21">
        <v>797.27091510000002</v>
      </c>
      <c r="M701" s="21" t="s">
        <v>314</v>
      </c>
      <c r="N701" s="21" t="e">
        <v>#N/A</v>
      </c>
      <c r="O701" s="21">
        <v>1166951.1000000001</v>
      </c>
      <c r="P701" s="21">
        <v>1998067.5919999999</v>
      </c>
      <c r="Q701" s="21">
        <v>797270.91509999998</v>
      </c>
    </row>
    <row r="702" spans="1:17" x14ac:dyDescent="0.35">
      <c r="A702" s="21" t="s">
        <v>1177</v>
      </c>
      <c r="B702" s="21">
        <v>2022</v>
      </c>
      <c r="C702" s="21" t="s">
        <v>1069</v>
      </c>
      <c r="D702" s="21" t="s">
        <v>821</v>
      </c>
      <c r="E702" s="21" t="s">
        <v>822</v>
      </c>
      <c r="F702" s="21">
        <v>365</v>
      </c>
      <c r="G702" s="21">
        <v>2.4098739726027401E-8</v>
      </c>
      <c r="H702" s="21">
        <v>1166.9511</v>
      </c>
      <c r="I702" s="21">
        <v>1998.0675920000001</v>
      </c>
      <c r="J702" s="21">
        <v>1.2061023271943099E-8</v>
      </c>
      <c r="K702" s="21">
        <v>2.0651027901706799E-8</v>
      </c>
      <c r="L702" s="21">
        <v>797.27091510000002</v>
      </c>
      <c r="M702" s="21" t="s">
        <v>314</v>
      </c>
      <c r="N702" s="21" t="e">
        <v>#N/A</v>
      </c>
      <c r="O702" s="21">
        <v>1166951.1000000001</v>
      </c>
      <c r="P702" s="21">
        <v>1998067.5919999999</v>
      </c>
      <c r="Q702" s="21">
        <v>797270.91509999998</v>
      </c>
    </row>
    <row r="703" spans="1:17" x14ac:dyDescent="0.35">
      <c r="A703" s="21" t="s">
        <v>1177</v>
      </c>
      <c r="B703" s="21">
        <v>2021</v>
      </c>
      <c r="C703" s="21" t="s">
        <v>1070</v>
      </c>
      <c r="D703" s="21" t="s">
        <v>771</v>
      </c>
      <c r="E703" s="21" t="s">
        <v>772</v>
      </c>
      <c r="F703" s="21">
        <v>365</v>
      </c>
      <c r="G703" s="21">
        <v>1.1033041095890399E-6</v>
      </c>
      <c r="H703" s="21">
        <v>2.4465763200000001</v>
      </c>
      <c r="I703" s="21">
        <v>3.5308369833536002</v>
      </c>
      <c r="J703" s="21">
        <v>3.1247664924510902E-4</v>
      </c>
      <c r="K703" s="21">
        <v>4.5095838644798201E-4</v>
      </c>
      <c r="L703" s="21">
        <v>1.34533067997421</v>
      </c>
      <c r="M703" s="21" t="s">
        <v>314</v>
      </c>
      <c r="N703" s="21" t="s">
        <v>773</v>
      </c>
      <c r="O703" s="21">
        <v>2446.5763200000001</v>
      </c>
      <c r="P703" s="21">
        <v>3530.8369833535999</v>
      </c>
      <c r="Q703" s="21">
        <v>1345.3306799742099</v>
      </c>
    </row>
    <row r="704" spans="1:17" x14ac:dyDescent="0.35">
      <c r="A704" s="21" t="s">
        <v>1177</v>
      </c>
      <c r="B704" s="21">
        <v>2022</v>
      </c>
      <c r="C704" s="21" t="s">
        <v>1070</v>
      </c>
      <c r="D704" s="21" t="s">
        <v>771</v>
      </c>
      <c r="E704" s="21" t="s">
        <v>772</v>
      </c>
      <c r="F704" s="21">
        <v>365</v>
      </c>
      <c r="G704" s="21">
        <v>4.0470958904109599E-7</v>
      </c>
      <c r="H704" s="21">
        <v>2.4465763200000001</v>
      </c>
      <c r="I704" s="21">
        <v>3.5308369833536002</v>
      </c>
      <c r="J704" s="21">
        <v>1.14621431391234E-4</v>
      </c>
      <c r="K704" s="21">
        <v>1.6541874689651899E-4</v>
      </c>
      <c r="L704" s="21">
        <v>1.34533067997421</v>
      </c>
      <c r="M704" s="21" t="s">
        <v>314</v>
      </c>
      <c r="N704" s="21" t="s">
        <v>773</v>
      </c>
      <c r="O704" s="21">
        <v>2446.5763200000001</v>
      </c>
      <c r="P704" s="21">
        <v>3530.8369833535999</v>
      </c>
      <c r="Q704" s="21">
        <v>1345.3306799742099</v>
      </c>
    </row>
    <row r="705" spans="1:17" x14ac:dyDescent="0.35">
      <c r="A705" s="21" t="s">
        <v>1177</v>
      </c>
      <c r="B705" s="21">
        <v>2021</v>
      </c>
      <c r="C705" s="21" t="s">
        <v>1071</v>
      </c>
      <c r="D705" s="21" t="s">
        <v>523</v>
      </c>
      <c r="E705" s="21" t="s">
        <v>284</v>
      </c>
      <c r="F705" s="21">
        <v>365</v>
      </c>
      <c r="G705" s="21">
        <v>4.4362270000000001E-3</v>
      </c>
      <c r="H705" s="21">
        <v>6480.6219199999996</v>
      </c>
      <c r="I705" s="21">
        <v>6480.6219199999996</v>
      </c>
      <c r="J705" s="21">
        <v>6.8453729472622502E-4</v>
      </c>
      <c r="K705" s="21">
        <v>6.8453729472622502E-4</v>
      </c>
      <c r="L705" s="21">
        <v>6480.6219199999996</v>
      </c>
      <c r="M705" s="21" t="s">
        <v>314</v>
      </c>
      <c r="N705" s="21" t="s">
        <v>565</v>
      </c>
      <c r="O705" s="21">
        <v>6480621.9199999999</v>
      </c>
      <c r="P705" s="21">
        <v>6480621.9199999999</v>
      </c>
      <c r="Q705" s="21">
        <v>6480621.9199999999</v>
      </c>
    </row>
    <row r="706" spans="1:17" x14ac:dyDescent="0.35">
      <c r="A706" s="21" t="s">
        <v>1177</v>
      </c>
      <c r="B706" s="21">
        <v>2023</v>
      </c>
      <c r="C706" s="21" t="s">
        <v>1072</v>
      </c>
      <c r="D706" s="21" t="s">
        <v>110</v>
      </c>
      <c r="E706" s="21" t="s">
        <v>109</v>
      </c>
      <c r="F706" s="21">
        <v>365</v>
      </c>
      <c r="G706" s="21">
        <v>3.0798493150684898E-6</v>
      </c>
      <c r="H706" s="21">
        <v>0.20537897299999999</v>
      </c>
      <c r="I706" s="21">
        <v>0.244112948</v>
      </c>
      <c r="J706" s="21">
        <v>1.2616493063155701E-2</v>
      </c>
      <c r="K706" s="21">
        <v>1.49959329822362E-2</v>
      </c>
      <c r="L706" s="21">
        <v>0.103502528</v>
      </c>
      <c r="M706" s="21" t="s">
        <v>314</v>
      </c>
      <c r="N706" s="21" t="e">
        <v>#N/A</v>
      </c>
      <c r="O706" s="21">
        <v>205.378973</v>
      </c>
      <c r="P706" s="21">
        <v>244.11294799999999</v>
      </c>
      <c r="Q706" s="21">
        <v>103.502528</v>
      </c>
    </row>
    <row r="707" spans="1:17" x14ac:dyDescent="0.35">
      <c r="A707" s="21" t="s">
        <v>1176</v>
      </c>
      <c r="B707" s="21">
        <v>2020</v>
      </c>
      <c r="C707" s="21" t="s">
        <v>1073</v>
      </c>
      <c r="D707" s="21" t="s">
        <v>112</v>
      </c>
      <c r="E707" s="21" t="s">
        <v>111</v>
      </c>
      <c r="F707" s="21">
        <v>365</v>
      </c>
      <c r="G707" s="21">
        <v>2.075964E-3</v>
      </c>
      <c r="H707" s="21">
        <v>7.0904645479999999</v>
      </c>
      <c r="I707" s="21">
        <v>33.389365269999999</v>
      </c>
      <c r="J707" s="21">
        <v>6.2174396E-2</v>
      </c>
      <c r="K707" s="21">
        <v>0.29278245485677301</v>
      </c>
      <c r="L707" s="21">
        <v>4.0477291900000001</v>
      </c>
      <c r="M707" s="21" t="s">
        <v>314</v>
      </c>
      <c r="N707" s="21" t="e">
        <v>#N/A</v>
      </c>
      <c r="O707" s="21">
        <v>7090.4645479999999</v>
      </c>
      <c r="P707" s="21">
        <v>33389.365270000002</v>
      </c>
      <c r="Q707" s="21">
        <v>4047.72919</v>
      </c>
    </row>
    <row r="708" spans="1:17" x14ac:dyDescent="0.35">
      <c r="A708" s="21" t="s">
        <v>1176</v>
      </c>
      <c r="B708" s="21">
        <v>2022</v>
      </c>
      <c r="C708" s="21" t="s">
        <v>1073</v>
      </c>
      <c r="D708" s="21" t="s">
        <v>112</v>
      </c>
      <c r="E708" s="21" t="s">
        <v>111</v>
      </c>
      <c r="F708" s="21">
        <v>365</v>
      </c>
      <c r="G708" s="21">
        <v>2.7170699999999998E-3</v>
      </c>
      <c r="H708" s="21">
        <v>7.0904645479999999</v>
      </c>
      <c r="I708" s="21">
        <v>33.389365269999999</v>
      </c>
      <c r="J708" s="21">
        <v>8.1375312000000005E-2</v>
      </c>
      <c r="K708" s="21">
        <v>0.38320056591548202</v>
      </c>
      <c r="L708" s="21">
        <v>4.0477291900000001</v>
      </c>
      <c r="M708" s="21" t="s">
        <v>314</v>
      </c>
      <c r="N708" s="21" t="e">
        <v>#N/A</v>
      </c>
      <c r="O708" s="21">
        <v>7090.4645479999999</v>
      </c>
      <c r="P708" s="21">
        <v>33389.365270000002</v>
      </c>
      <c r="Q708" s="21">
        <v>4047.72919</v>
      </c>
    </row>
    <row r="709" spans="1:17" x14ac:dyDescent="0.35">
      <c r="A709" s="21" t="s">
        <v>1176</v>
      </c>
      <c r="B709" s="21">
        <v>2023</v>
      </c>
      <c r="C709" s="21" t="s">
        <v>1073</v>
      </c>
      <c r="D709" s="21" t="s">
        <v>112</v>
      </c>
      <c r="E709" s="21" t="s">
        <v>111</v>
      </c>
      <c r="F709" s="21">
        <v>365</v>
      </c>
      <c r="G709" s="21">
        <v>3.3747680000000002E-3</v>
      </c>
      <c r="H709" s="21">
        <v>7.0904645479999999</v>
      </c>
      <c r="I709" s="21">
        <v>33.389365269999999</v>
      </c>
      <c r="J709" s="21">
        <v>0.101073146850452</v>
      </c>
      <c r="K709" s="21">
        <v>0.47595869000000002</v>
      </c>
      <c r="L709" s="21">
        <v>4.0477291900000001</v>
      </c>
      <c r="M709" s="21" t="s">
        <v>314</v>
      </c>
      <c r="N709" s="21" t="e">
        <v>#N/A</v>
      </c>
      <c r="O709" s="21">
        <v>7090.4645479999999</v>
      </c>
      <c r="P709" s="21">
        <v>33389.365270000002</v>
      </c>
      <c r="Q709" s="21">
        <v>4047.72919</v>
      </c>
    </row>
    <row r="710" spans="1:17" x14ac:dyDescent="0.35">
      <c r="A710" s="21" t="s">
        <v>1176</v>
      </c>
      <c r="B710" s="21">
        <v>2023</v>
      </c>
      <c r="C710" s="21" t="s">
        <v>1074</v>
      </c>
      <c r="D710" s="21" t="s">
        <v>114</v>
      </c>
      <c r="E710" s="21" t="s">
        <v>113</v>
      </c>
      <c r="F710" s="21">
        <v>365</v>
      </c>
      <c r="G710" s="21">
        <v>2.2013150000000001E-3</v>
      </c>
      <c r="H710" s="21">
        <v>2.3832638140000002</v>
      </c>
      <c r="I710" s="21">
        <v>2.3832638140000002</v>
      </c>
      <c r="J710" s="21">
        <v>0.92365541200000001</v>
      </c>
      <c r="K710" s="21">
        <v>0.92365541200000001</v>
      </c>
      <c r="L710" s="21">
        <v>2.3832638140000002</v>
      </c>
      <c r="M710" s="21" t="s">
        <v>314</v>
      </c>
      <c r="N710" s="21" t="e">
        <v>#N/A</v>
      </c>
      <c r="O710" s="21">
        <v>2383.2638139999999</v>
      </c>
      <c r="P710" s="21">
        <v>2383.2638139999999</v>
      </c>
      <c r="Q710" s="21">
        <v>2383.2638139999999</v>
      </c>
    </row>
    <row r="711" spans="1:17" x14ac:dyDescent="0.35">
      <c r="A711" s="21" t="s">
        <v>1176</v>
      </c>
      <c r="B711" s="21">
        <v>2020</v>
      </c>
      <c r="C711" s="21" t="s">
        <v>1075</v>
      </c>
      <c r="D711" s="21" t="s">
        <v>116</v>
      </c>
      <c r="E711" s="21" t="s">
        <v>115</v>
      </c>
      <c r="F711" s="21">
        <v>365</v>
      </c>
      <c r="G711" s="21">
        <v>2.463879E-3</v>
      </c>
      <c r="H711" s="21">
        <v>7.0904645479999999</v>
      </c>
      <c r="I711" s="21">
        <v>33.389365269999999</v>
      </c>
      <c r="J711" s="21">
        <v>7.3792341999999997E-2</v>
      </c>
      <c r="K711" s="21">
        <v>0.34749196408432498</v>
      </c>
      <c r="L711" s="21">
        <v>4.0477291900000001</v>
      </c>
      <c r="M711" s="21" t="s">
        <v>314</v>
      </c>
      <c r="N711" s="21" t="e">
        <v>#N/A</v>
      </c>
      <c r="O711" s="21">
        <v>7090.4645479999999</v>
      </c>
      <c r="P711" s="21">
        <v>33389.365270000002</v>
      </c>
      <c r="Q711" s="21">
        <v>4047.72919</v>
      </c>
    </row>
    <row r="712" spans="1:17" x14ac:dyDescent="0.35">
      <c r="A712" s="21" t="s">
        <v>1176</v>
      </c>
      <c r="B712" s="21">
        <v>2022</v>
      </c>
      <c r="C712" s="21" t="s">
        <v>1075</v>
      </c>
      <c r="D712" s="21" t="s">
        <v>116</v>
      </c>
      <c r="E712" s="21" t="s">
        <v>115</v>
      </c>
      <c r="F712" s="21">
        <v>365</v>
      </c>
      <c r="G712" s="21">
        <v>3.1794000000000002E-3</v>
      </c>
      <c r="H712" s="21">
        <v>7.0904645479999999</v>
      </c>
      <c r="I712" s="21">
        <v>33.389365269999999</v>
      </c>
      <c r="J712" s="21">
        <v>9.5221935999999993E-2</v>
      </c>
      <c r="K712" s="21">
        <v>0.44840503446234797</v>
      </c>
      <c r="L712" s="21">
        <v>4.0477291900000001</v>
      </c>
      <c r="M712" s="21" t="s">
        <v>314</v>
      </c>
      <c r="N712" s="21" t="e">
        <v>#N/A</v>
      </c>
      <c r="O712" s="21">
        <v>7090.4645479999999</v>
      </c>
      <c r="P712" s="21">
        <v>33389.365270000002</v>
      </c>
      <c r="Q712" s="21">
        <v>4047.72919</v>
      </c>
    </row>
    <row r="713" spans="1:17" x14ac:dyDescent="0.35">
      <c r="A713" s="21" t="s">
        <v>1176</v>
      </c>
      <c r="B713" s="21">
        <v>2023</v>
      </c>
      <c r="C713" s="21" t="s">
        <v>1075</v>
      </c>
      <c r="D713" s="21" t="s">
        <v>116</v>
      </c>
      <c r="E713" s="21" t="s">
        <v>115</v>
      </c>
      <c r="F713" s="21">
        <v>365</v>
      </c>
      <c r="G713" s="21">
        <v>1.24905E-3</v>
      </c>
      <c r="H713" s="21">
        <v>7.0904645479999999</v>
      </c>
      <c r="I713" s="21">
        <v>33.389365269999999</v>
      </c>
      <c r="J713" s="21">
        <v>3.7408617681099099E-2</v>
      </c>
      <c r="K713" s="21">
        <v>0.176159120681637</v>
      </c>
      <c r="L713" s="21">
        <v>4.0477291900000001</v>
      </c>
      <c r="M713" s="21" t="s">
        <v>314</v>
      </c>
      <c r="N713" s="21" t="e">
        <v>#N/A</v>
      </c>
      <c r="O713" s="21">
        <v>7090.4645479999999</v>
      </c>
      <c r="P713" s="21">
        <v>33389.365270000002</v>
      </c>
      <c r="Q713" s="21">
        <v>4047.72919</v>
      </c>
    </row>
    <row r="714" spans="1:17" x14ac:dyDescent="0.35">
      <c r="A714" s="21" t="s">
        <v>1176</v>
      </c>
      <c r="B714" s="21">
        <v>2021</v>
      </c>
      <c r="C714" s="21" t="s">
        <v>1076</v>
      </c>
      <c r="D714" s="21" t="s">
        <v>118</v>
      </c>
      <c r="E714" s="21" t="s">
        <v>117</v>
      </c>
      <c r="F714" s="21">
        <v>365</v>
      </c>
      <c r="G714" s="21">
        <v>3.0528876712328798E-4</v>
      </c>
      <c r="H714" s="21">
        <v>4.917846E-2</v>
      </c>
      <c r="I714" s="21">
        <v>4.917846E-2</v>
      </c>
      <c r="J714" s="21">
        <v>6.20777403609807</v>
      </c>
      <c r="K714" s="21">
        <v>6.20777403609807</v>
      </c>
      <c r="L714" s="21">
        <v>4.917846E-2</v>
      </c>
      <c r="M714" s="21" t="s">
        <v>314</v>
      </c>
      <c r="N714" s="21" t="e">
        <v>#N/A</v>
      </c>
      <c r="O714" s="21">
        <v>49.178460000000001</v>
      </c>
      <c r="P714" s="21">
        <v>49.178460000000001</v>
      </c>
      <c r="Q714" s="21">
        <v>49.178460000000001</v>
      </c>
    </row>
    <row r="715" spans="1:17" x14ac:dyDescent="0.35">
      <c r="A715" s="21" t="s">
        <v>1176</v>
      </c>
      <c r="B715" s="21">
        <v>2021</v>
      </c>
      <c r="C715" s="21" t="s">
        <v>1077</v>
      </c>
      <c r="D715" s="21" t="s">
        <v>120</v>
      </c>
      <c r="E715" s="21" t="s">
        <v>119</v>
      </c>
      <c r="F715" s="21">
        <v>365</v>
      </c>
      <c r="G715" s="21">
        <v>9.8410000000000008E-3</v>
      </c>
      <c r="H715" s="21">
        <v>4.4888653569999999</v>
      </c>
      <c r="I715" s="21">
        <v>4.4888653569999999</v>
      </c>
      <c r="J715" s="21">
        <v>2.1923134728238201</v>
      </c>
      <c r="K715" s="21">
        <v>2.1923134728238201</v>
      </c>
      <c r="L715" s="21">
        <v>4.4888653569999999</v>
      </c>
      <c r="M715" s="21" t="s">
        <v>314</v>
      </c>
      <c r="N715" s="21" t="s">
        <v>565</v>
      </c>
      <c r="O715" s="21">
        <v>4488.8653569999997</v>
      </c>
      <c r="P715" s="21">
        <v>4488.8653569999997</v>
      </c>
      <c r="Q715" s="21">
        <v>4488.8653569999997</v>
      </c>
    </row>
    <row r="716" spans="1:17" x14ac:dyDescent="0.35">
      <c r="A716" s="21" t="s">
        <v>1177</v>
      </c>
      <c r="B716" s="21">
        <v>2023</v>
      </c>
      <c r="C716" s="21" t="s">
        <v>1078</v>
      </c>
      <c r="D716" s="21" t="s">
        <v>536</v>
      </c>
      <c r="E716" s="21" t="s">
        <v>123</v>
      </c>
      <c r="F716" s="21">
        <v>365</v>
      </c>
      <c r="G716" s="21">
        <v>6.2736383561643796E-6</v>
      </c>
      <c r="H716" s="21" t="e">
        <v>#N/A</v>
      </c>
      <c r="I716" s="21" t="e">
        <v>#N/A</v>
      </c>
      <c r="J716" s="21">
        <v>1</v>
      </c>
      <c r="K716" s="21">
        <v>1</v>
      </c>
      <c r="L716" s="21" t="e">
        <v>#N/A</v>
      </c>
      <c r="M716" s="21" t="s">
        <v>314</v>
      </c>
      <c r="N716" s="21" t="s">
        <v>570</v>
      </c>
      <c r="O716" s="21" t="e">
        <v>#N/A</v>
      </c>
      <c r="P716" s="21" t="e">
        <v>#N/A</v>
      </c>
      <c r="Q716" s="21" t="e">
        <v>#N/A</v>
      </c>
    </row>
    <row r="717" spans="1:17" x14ac:dyDescent="0.35">
      <c r="A717" s="21" t="s">
        <v>1177</v>
      </c>
      <c r="B717" s="21">
        <v>2019</v>
      </c>
      <c r="C717" s="21" t="s">
        <v>1079</v>
      </c>
      <c r="D717" s="21" t="s">
        <v>125</v>
      </c>
      <c r="E717" s="21" t="s">
        <v>124</v>
      </c>
      <c r="F717" s="21">
        <v>365</v>
      </c>
      <c r="G717" s="21">
        <v>1.6244273698630101E-4</v>
      </c>
      <c r="H717" s="21">
        <v>1.5141640000000001</v>
      </c>
      <c r="I717" s="21">
        <v>1.5141640000000001</v>
      </c>
      <c r="J717" s="21">
        <v>0.10728212861110201</v>
      </c>
      <c r="K717" s="21">
        <v>0.10728212861110201</v>
      </c>
      <c r="L717" s="21">
        <v>1.5141640000000001</v>
      </c>
      <c r="M717" s="21" t="s">
        <v>314</v>
      </c>
      <c r="N717" s="21" t="s">
        <v>565</v>
      </c>
      <c r="O717" s="21">
        <v>1514.164</v>
      </c>
      <c r="P717" s="21">
        <v>1514.164</v>
      </c>
      <c r="Q717" s="21">
        <v>1514.164</v>
      </c>
    </row>
    <row r="718" spans="1:17" x14ac:dyDescent="0.35">
      <c r="A718" s="21" t="s">
        <v>1177</v>
      </c>
      <c r="B718" s="21">
        <v>2021</v>
      </c>
      <c r="C718" s="21" t="s">
        <v>1079</v>
      </c>
      <c r="D718" s="21" t="s">
        <v>125</v>
      </c>
      <c r="E718" s="21" t="s">
        <v>124</v>
      </c>
      <c r="F718" s="21">
        <v>365</v>
      </c>
      <c r="G718" s="21">
        <v>1.60862493150685E-5</v>
      </c>
      <c r="H718" s="21">
        <v>1.5141640000000001</v>
      </c>
      <c r="I718" s="21">
        <v>1.5141640000000001</v>
      </c>
      <c r="J718" s="21">
        <v>1.06238487476049E-2</v>
      </c>
      <c r="K718" s="21">
        <v>1.06238487476049E-2</v>
      </c>
      <c r="L718" s="21">
        <v>1.5141640000000001</v>
      </c>
      <c r="M718" s="21" t="s">
        <v>314</v>
      </c>
      <c r="N718" s="21" t="s">
        <v>565</v>
      </c>
      <c r="O718" s="21">
        <v>1514.164</v>
      </c>
      <c r="P718" s="21">
        <v>1514.164</v>
      </c>
      <c r="Q718" s="21">
        <v>1514.164</v>
      </c>
    </row>
    <row r="719" spans="1:17" x14ac:dyDescent="0.35">
      <c r="A719" s="21" t="s">
        <v>1177</v>
      </c>
      <c r="B719" s="21">
        <v>2022</v>
      </c>
      <c r="C719" s="21" t="s">
        <v>1079</v>
      </c>
      <c r="D719" s="21" t="s">
        <v>125</v>
      </c>
      <c r="E719" s="21" t="s">
        <v>124</v>
      </c>
      <c r="F719" s="21">
        <v>365</v>
      </c>
      <c r="G719" s="21">
        <v>4.1635013698630099E-6</v>
      </c>
      <c r="H719" s="21">
        <v>1.5141640000000001</v>
      </c>
      <c r="I719" s="21">
        <v>1.5141640000000001</v>
      </c>
      <c r="J719" s="21">
        <v>2.749703E-3</v>
      </c>
      <c r="K719" s="21">
        <v>2.749703E-3</v>
      </c>
      <c r="L719" s="21">
        <v>1.5141640000000001</v>
      </c>
      <c r="M719" s="21" t="s">
        <v>314</v>
      </c>
      <c r="N719" s="21" t="s">
        <v>565</v>
      </c>
      <c r="O719" s="21">
        <v>1514.164</v>
      </c>
      <c r="P719" s="21">
        <v>1514.164</v>
      </c>
      <c r="Q719" s="21">
        <v>1514.164</v>
      </c>
    </row>
    <row r="720" spans="1:17" x14ac:dyDescent="0.35">
      <c r="A720" s="21" t="s">
        <v>1177</v>
      </c>
      <c r="B720" s="21">
        <v>2023</v>
      </c>
      <c r="C720" s="21" t="s">
        <v>1079</v>
      </c>
      <c r="D720" s="21" t="s">
        <v>125</v>
      </c>
      <c r="E720" s="21" t="s">
        <v>124</v>
      </c>
      <c r="F720" s="21">
        <v>365</v>
      </c>
      <c r="G720" s="21">
        <v>6.8905924931506805E-4</v>
      </c>
      <c r="H720" s="21">
        <v>1.5141640000000001</v>
      </c>
      <c r="I720" s="21">
        <v>1.5141640000000001</v>
      </c>
      <c r="J720" s="21">
        <v>0.45507570468923297</v>
      </c>
      <c r="K720" s="21">
        <v>0.45507570468923297</v>
      </c>
      <c r="L720" s="21">
        <v>1.5141640000000001</v>
      </c>
      <c r="M720" s="21" t="s">
        <v>314</v>
      </c>
      <c r="N720" s="21" t="s">
        <v>565</v>
      </c>
      <c r="O720" s="21">
        <v>1514.164</v>
      </c>
      <c r="P720" s="21">
        <v>1514.164</v>
      </c>
      <c r="Q720" s="21">
        <v>1514.164</v>
      </c>
    </row>
    <row r="721" spans="1:17" x14ac:dyDescent="0.35">
      <c r="A721" s="21" t="s">
        <v>1177</v>
      </c>
      <c r="B721" s="21">
        <v>2019</v>
      </c>
      <c r="C721" s="21" t="s">
        <v>1080</v>
      </c>
      <c r="D721" s="21" t="s">
        <v>788</v>
      </c>
      <c r="E721" s="21" t="s">
        <v>126</v>
      </c>
      <c r="F721" s="21">
        <v>365</v>
      </c>
      <c r="G721" s="21">
        <v>8.1269912602739702E-4</v>
      </c>
      <c r="H721" s="21">
        <v>7570.82</v>
      </c>
      <c r="I721" s="21">
        <v>7570.82</v>
      </c>
      <c r="J721" s="21">
        <v>1.07346248626621E-4</v>
      </c>
      <c r="K721" s="21">
        <v>1.07346248626621E-4</v>
      </c>
      <c r="L721" s="21">
        <v>7570.82</v>
      </c>
      <c r="M721" s="21" t="s">
        <v>314</v>
      </c>
      <c r="N721" s="21" t="s">
        <v>565</v>
      </c>
      <c r="O721" s="21">
        <v>7570820</v>
      </c>
      <c r="P721" s="21">
        <v>7570820</v>
      </c>
      <c r="Q721" s="21">
        <v>7570820</v>
      </c>
    </row>
    <row r="722" spans="1:17" x14ac:dyDescent="0.35">
      <c r="A722" s="21" t="s">
        <v>1177</v>
      </c>
      <c r="B722" s="21">
        <v>2020</v>
      </c>
      <c r="C722" s="21" t="s">
        <v>1080</v>
      </c>
      <c r="D722" s="21" t="s">
        <v>788</v>
      </c>
      <c r="E722" s="21" t="s">
        <v>126</v>
      </c>
      <c r="F722" s="21">
        <v>365</v>
      </c>
      <c r="G722" s="21">
        <v>9.3918760547945202E-4</v>
      </c>
      <c r="H722" s="21">
        <v>7570.82</v>
      </c>
      <c r="I722" s="21">
        <v>7570.82</v>
      </c>
      <c r="J722" s="21">
        <v>1.2405361710877399E-4</v>
      </c>
      <c r="K722" s="21">
        <v>1.2405361710877399E-4</v>
      </c>
      <c r="L722" s="21">
        <v>7570.82</v>
      </c>
      <c r="M722" s="21" t="s">
        <v>314</v>
      </c>
      <c r="N722" s="21" t="s">
        <v>565</v>
      </c>
      <c r="O722" s="21">
        <v>7570820</v>
      </c>
      <c r="P722" s="21">
        <v>7570820</v>
      </c>
      <c r="Q722" s="21">
        <v>7570820</v>
      </c>
    </row>
    <row r="723" spans="1:17" x14ac:dyDescent="0.35">
      <c r="A723" s="21" t="s">
        <v>1177</v>
      </c>
      <c r="B723" s="21">
        <v>2021</v>
      </c>
      <c r="C723" s="21" t="s">
        <v>1080</v>
      </c>
      <c r="D723" s="21" t="s">
        <v>788</v>
      </c>
      <c r="E723" s="21" t="s">
        <v>126</v>
      </c>
      <c r="F723" s="21">
        <v>365</v>
      </c>
      <c r="G723" s="21">
        <v>1.7122800000000001E-3</v>
      </c>
      <c r="H723" s="21">
        <v>7570.82</v>
      </c>
      <c r="I723" s="21">
        <v>7570.82</v>
      </c>
      <c r="J723" s="21">
        <v>2.2616837762783E-4</v>
      </c>
      <c r="K723" s="21">
        <v>2.2616837762783E-4</v>
      </c>
      <c r="L723" s="21">
        <v>7570.82</v>
      </c>
      <c r="M723" s="21" t="s">
        <v>314</v>
      </c>
      <c r="N723" s="21" t="s">
        <v>565</v>
      </c>
      <c r="O723" s="21">
        <v>7570820</v>
      </c>
      <c r="P723" s="21">
        <v>7570820</v>
      </c>
      <c r="Q723" s="21">
        <v>7570820</v>
      </c>
    </row>
    <row r="724" spans="1:17" x14ac:dyDescent="0.35">
      <c r="A724" s="21" t="s">
        <v>1177</v>
      </c>
      <c r="B724" s="21">
        <v>2022</v>
      </c>
      <c r="C724" s="21" t="s">
        <v>1080</v>
      </c>
      <c r="D724" s="21" t="s">
        <v>788</v>
      </c>
      <c r="E724" s="21" t="s">
        <v>126</v>
      </c>
      <c r="F724" s="21">
        <v>365</v>
      </c>
      <c r="G724" s="21">
        <v>1.5934600000000001E-3</v>
      </c>
      <c r="H724" s="21">
        <v>7570.82</v>
      </c>
      <c r="I724" s="21">
        <v>7570.82</v>
      </c>
      <c r="J724" s="21">
        <v>2.1047391330513299E-4</v>
      </c>
      <c r="K724" s="21">
        <v>2.1047391330513299E-4</v>
      </c>
      <c r="L724" s="21">
        <v>7570.82</v>
      </c>
      <c r="M724" s="21" t="s">
        <v>314</v>
      </c>
      <c r="N724" s="21" t="s">
        <v>565</v>
      </c>
      <c r="O724" s="21">
        <v>7570820</v>
      </c>
      <c r="P724" s="21">
        <v>7570820</v>
      </c>
      <c r="Q724" s="21">
        <v>7570820</v>
      </c>
    </row>
    <row r="725" spans="1:17" x14ac:dyDescent="0.35">
      <c r="A725" s="21" t="s">
        <v>1177</v>
      </c>
      <c r="B725" s="21">
        <v>2023</v>
      </c>
      <c r="C725" s="21" t="s">
        <v>1080</v>
      </c>
      <c r="D725" s="21" t="s">
        <v>788</v>
      </c>
      <c r="E725" s="21" t="s">
        <v>126</v>
      </c>
      <c r="F725" s="21">
        <v>365</v>
      </c>
      <c r="G725" s="21">
        <v>1.6216620000000001E-3</v>
      </c>
      <c r="H725" s="21">
        <v>7570.82</v>
      </c>
      <c r="I725" s="21">
        <v>7570.82</v>
      </c>
      <c r="J725" s="21">
        <v>2.14198989248301E-4</v>
      </c>
      <c r="K725" s="21">
        <v>2.14198989248301E-4</v>
      </c>
      <c r="L725" s="21">
        <v>7570.82</v>
      </c>
      <c r="M725" s="21" t="s">
        <v>314</v>
      </c>
      <c r="N725" s="21" t="s">
        <v>565</v>
      </c>
      <c r="O725" s="21">
        <v>7570820</v>
      </c>
      <c r="P725" s="21">
        <v>7570820</v>
      </c>
      <c r="Q725" s="21">
        <v>7570820</v>
      </c>
    </row>
    <row r="726" spans="1:17" x14ac:dyDescent="0.35">
      <c r="A726" s="21" t="s">
        <v>1177</v>
      </c>
      <c r="B726" s="21">
        <v>2019</v>
      </c>
      <c r="C726" s="21" t="s">
        <v>1081</v>
      </c>
      <c r="D726" s="21" t="s">
        <v>128</v>
      </c>
      <c r="E726" s="21" t="s">
        <v>127</v>
      </c>
      <c r="F726" s="21">
        <v>365</v>
      </c>
      <c r="G726" s="21">
        <v>4.9685479452054799E-11</v>
      </c>
      <c r="H726" s="21">
        <v>1.7750611249999999</v>
      </c>
      <c r="I726" s="21">
        <v>2.505078691</v>
      </c>
      <c r="J726" s="21">
        <v>1.9833899681698599E-8</v>
      </c>
      <c r="K726" s="21">
        <v>2.7990855499161902E-8</v>
      </c>
      <c r="L726" s="21">
        <v>0.96511403399999995</v>
      </c>
      <c r="M726" s="21" t="s">
        <v>314</v>
      </c>
      <c r="N726" s="21" t="e">
        <v>#N/A</v>
      </c>
      <c r="O726" s="21">
        <v>1775.0611249999999</v>
      </c>
      <c r="P726" s="21">
        <v>2505.0786910000002</v>
      </c>
      <c r="Q726" s="21">
        <v>965.11403399999995</v>
      </c>
    </row>
    <row r="727" spans="1:17" x14ac:dyDescent="0.35">
      <c r="A727" s="21" t="s">
        <v>1177</v>
      </c>
      <c r="B727" s="21">
        <v>2020</v>
      </c>
      <c r="C727" s="21" t="s">
        <v>1081</v>
      </c>
      <c r="D727" s="21" t="s">
        <v>128</v>
      </c>
      <c r="E727" s="21" t="s">
        <v>127</v>
      </c>
      <c r="F727" s="21">
        <v>365</v>
      </c>
      <c r="G727" s="21">
        <v>5.4955068493150702E-11</v>
      </c>
      <c r="H727" s="21">
        <v>1.7750611249999999</v>
      </c>
      <c r="I727" s="21">
        <v>2.505078691</v>
      </c>
      <c r="J727" s="21">
        <v>2.1937461961010599E-8</v>
      </c>
      <c r="K727" s="21">
        <v>3.0959535826210298E-8</v>
      </c>
      <c r="L727" s="21">
        <v>0.96511403399999995</v>
      </c>
      <c r="M727" s="21" t="s">
        <v>314</v>
      </c>
      <c r="N727" s="21" t="e">
        <v>#N/A</v>
      </c>
      <c r="O727" s="21">
        <v>1775.0611249999999</v>
      </c>
      <c r="P727" s="21">
        <v>2505.0786910000002</v>
      </c>
      <c r="Q727" s="21">
        <v>965.11403399999995</v>
      </c>
    </row>
    <row r="728" spans="1:17" x14ac:dyDescent="0.35">
      <c r="A728" s="21" t="s">
        <v>1177</v>
      </c>
      <c r="B728" s="21">
        <v>2021</v>
      </c>
      <c r="C728" s="21" t="s">
        <v>1081</v>
      </c>
      <c r="D728" s="21" t="s">
        <v>128</v>
      </c>
      <c r="E728" s="21" t="s">
        <v>127</v>
      </c>
      <c r="F728" s="21">
        <v>365</v>
      </c>
      <c r="G728" s="21">
        <v>9.0632849315068499E-6</v>
      </c>
      <c r="H728" s="21">
        <v>1.7750611249999999</v>
      </c>
      <c r="I728" s="21">
        <v>2.505078691</v>
      </c>
      <c r="J728" s="21">
        <v>3.617964E-3</v>
      </c>
      <c r="K728" s="21">
        <v>5.1059E-3</v>
      </c>
      <c r="L728" s="21">
        <v>0.96511403399999995</v>
      </c>
      <c r="M728" s="21" t="s">
        <v>314</v>
      </c>
      <c r="N728" s="21" t="e">
        <v>#N/A</v>
      </c>
      <c r="O728" s="21">
        <v>1775.0611249999999</v>
      </c>
      <c r="P728" s="21">
        <v>2505.0786910000002</v>
      </c>
      <c r="Q728" s="21">
        <v>965.11403399999995</v>
      </c>
    </row>
    <row r="729" spans="1:17" x14ac:dyDescent="0.35">
      <c r="A729" s="21" t="s">
        <v>1177</v>
      </c>
      <c r="B729" s="21">
        <v>2022</v>
      </c>
      <c r="C729" s="21" t="s">
        <v>1081</v>
      </c>
      <c r="D729" s="21" t="s">
        <v>128</v>
      </c>
      <c r="E729" s="21" t="s">
        <v>127</v>
      </c>
      <c r="F729" s="21">
        <v>365</v>
      </c>
      <c r="G729" s="21">
        <v>1.83774794520548E-11</v>
      </c>
      <c r="H729" s="21">
        <v>1.7750611249999999</v>
      </c>
      <c r="I729" s="21">
        <v>2.505078691</v>
      </c>
      <c r="J729" s="21">
        <v>7.3360886897803197E-9</v>
      </c>
      <c r="K729" s="21">
        <v>1.03531530228599E-8</v>
      </c>
      <c r="L729" s="21">
        <v>0.96511403399999995</v>
      </c>
      <c r="M729" s="21" t="s">
        <v>314</v>
      </c>
      <c r="N729" s="21" t="e">
        <v>#N/A</v>
      </c>
      <c r="O729" s="21">
        <v>1775.0611249999999</v>
      </c>
      <c r="P729" s="21">
        <v>2505.0786910000002</v>
      </c>
      <c r="Q729" s="21">
        <v>965.11403399999995</v>
      </c>
    </row>
    <row r="730" spans="1:17" x14ac:dyDescent="0.35">
      <c r="A730" s="21" t="s">
        <v>1177</v>
      </c>
      <c r="B730" s="21">
        <v>2023</v>
      </c>
      <c r="C730" s="21" t="s">
        <v>1081</v>
      </c>
      <c r="D730" s="21" t="s">
        <v>128</v>
      </c>
      <c r="E730" s="21" t="s">
        <v>127</v>
      </c>
      <c r="F730" s="21">
        <v>365</v>
      </c>
      <c r="G730" s="21">
        <v>5.34385205479452E-6</v>
      </c>
      <c r="H730" s="21">
        <v>1.7750611249999999</v>
      </c>
      <c r="I730" s="21">
        <v>2.505078691</v>
      </c>
      <c r="J730" s="21">
        <v>2.1332069999999998E-3</v>
      </c>
      <c r="K730" s="21">
        <v>3.0105169999999999E-3</v>
      </c>
      <c r="L730" s="21">
        <v>0.96511403399999995</v>
      </c>
      <c r="M730" s="21" t="s">
        <v>314</v>
      </c>
      <c r="N730" s="21" t="e">
        <v>#N/A</v>
      </c>
      <c r="O730" s="21">
        <v>1775.0611249999999</v>
      </c>
      <c r="P730" s="21">
        <v>2505.0786910000002</v>
      </c>
      <c r="Q730" s="21">
        <v>965.11403399999995</v>
      </c>
    </row>
    <row r="731" spans="1:17" x14ac:dyDescent="0.35">
      <c r="A731" s="21" t="s">
        <v>1177</v>
      </c>
      <c r="B731" s="21">
        <v>2019</v>
      </c>
      <c r="C731" s="21" t="s">
        <v>1082</v>
      </c>
      <c r="D731" s="21" t="s">
        <v>130</v>
      </c>
      <c r="E731" s="21" t="s">
        <v>129</v>
      </c>
      <c r="F731" s="21">
        <v>365</v>
      </c>
      <c r="G731" s="21">
        <v>1.41937534246575E-6</v>
      </c>
      <c r="H731" s="21">
        <v>0.37854100000000002</v>
      </c>
      <c r="I731" s="21">
        <v>0.37854100000000002</v>
      </c>
      <c r="J731" s="21">
        <v>3.7495950000000001E-3</v>
      </c>
      <c r="K731" s="21">
        <v>3.7495950000000001E-3</v>
      </c>
      <c r="L731" s="21">
        <v>0.37854100000000002</v>
      </c>
      <c r="M731" s="21" t="s">
        <v>314</v>
      </c>
      <c r="N731" s="21" t="s">
        <v>565</v>
      </c>
      <c r="O731" s="21">
        <v>378.541</v>
      </c>
      <c r="P731" s="21">
        <v>378.541</v>
      </c>
      <c r="Q731" s="21">
        <v>378.541</v>
      </c>
    </row>
    <row r="732" spans="1:17" x14ac:dyDescent="0.35">
      <c r="A732" s="21" t="s">
        <v>1177</v>
      </c>
      <c r="B732" s="21">
        <v>2020</v>
      </c>
      <c r="C732" s="21" t="s">
        <v>1082</v>
      </c>
      <c r="D732" s="21" t="s">
        <v>130</v>
      </c>
      <c r="E732" s="21" t="s">
        <v>129</v>
      </c>
      <c r="F732" s="21">
        <v>365</v>
      </c>
      <c r="G732" s="21">
        <v>9.1786246575342496E-6</v>
      </c>
      <c r="H732" s="21">
        <v>0.37854100000000002</v>
      </c>
      <c r="I732" s="21">
        <v>0.37854100000000002</v>
      </c>
      <c r="J732" s="21">
        <v>2.4247372999999999E-2</v>
      </c>
      <c r="K732" s="21">
        <v>2.4247372999999999E-2</v>
      </c>
      <c r="L732" s="21">
        <v>0.37854100000000002</v>
      </c>
      <c r="M732" s="21" t="s">
        <v>314</v>
      </c>
      <c r="N732" s="21" t="s">
        <v>565</v>
      </c>
      <c r="O732" s="21">
        <v>378.541</v>
      </c>
      <c r="P732" s="21">
        <v>378.541</v>
      </c>
      <c r="Q732" s="21">
        <v>378.541</v>
      </c>
    </row>
    <row r="733" spans="1:17" x14ac:dyDescent="0.35">
      <c r="A733" s="21" t="s">
        <v>1177</v>
      </c>
      <c r="B733" s="21">
        <v>2020</v>
      </c>
      <c r="C733" s="21" t="s">
        <v>1083</v>
      </c>
      <c r="D733" s="21" t="s">
        <v>132</v>
      </c>
      <c r="E733" s="21" t="s">
        <v>131</v>
      </c>
      <c r="F733" s="21">
        <v>365</v>
      </c>
      <c r="G733" s="21">
        <v>6.3114876712328802E-6</v>
      </c>
      <c r="H733" s="21">
        <v>1.7750611249999999</v>
      </c>
      <c r="I733" s="21">
        <v>2.505078691</v>
      </c>
      <c r="J733" s="21">
        <v>2.519477E-3</v>
      </c>
      <c r="K733" s="21">
        <v>3.5556450000000001E-3</v>
      </c>
      <c r="L733" s="21">
        <v>0.96511403399999995</v>
      </c>
      <c r="M733" s="21" t="s">
        <v>314</v>
      </c>
      <c r="N733" s="21" t="e">
        <v>#N/A</v>
      </c>
      <c r="O733" s="21">
        <v>1775.0611249999999</v>
      </c>
      <c r="P733" s="21">
        <v>2505.0786910000002</v>
      </c>
      <c r="Q733" s="21">
        <v>965.11403399999995</v>
      </c>
    </row>
    <row r="734" spans="1:17" x14ac:dyDescent="0.35">
      <c r="A734" s="21" t="s">
        <v>1177</v>
      </c>
      <c r="B734" s="21">
        <v>2021</v>
      </c>
      <c r="C734" s="21" t="s">
        <v>1083</v>
      </c>
      <c r="D734" s="21" t="s">
        <v>132</v>
      </c>
      <c r="E734" s="21" t="s">
        <v>131</v>
      </c>
      <c r="F734" s="21">
        <v>365</v>
      </c>
      <c r="G734" s="21">
        <v>1.75624109589041E-6</v>
      </c>
      <c r="H734" s="21">
        <v>1.7750611249999999</v>
      </c>
      <c r="I734" s="21">
        <v>2.505078691</v>
      </c>
      <c r="J734" s="21">
        <v>7.0107222667298297E-4</v>
      </c>
      <c r="K734" s="21">
        <v>9.8939753181198804E-4</v>
      </c>
      <c r="L734" s="21">
        <v>0.96511403399999995</v>
      </c>
      <c r="M734" s="21" t="s">
        <v>314</v>
      </c>
      <c r="N734" s="21" t="e">
        <v>#N/A</v>
      </c>
      <c r="O734" s="21">
        <v>1775.0611249999999</v>
      </c>
      <c r="P734" s="21">
        <v>2505.0786910000002</v>
      </c>
      <c r="Q734" s="21">
        <v>965.11403399999995</v>
      </c>
    </row>
    <row r="735" spans="1:17" x14ac:dyDescent="0.35">
      <c r="A735" s="21" t="s">
        <v>1177</v>
      </c>
      <c r="B735" s="21">
        <v>2022</v>
      </c>
      <c r="C735" s="21" t="s">
        <v>1083</v>
      </c>
      <c r="D735" s="21" t="s">
        <v>132</v>
      </c>
      <c r="E735" s="21" t="s">
        <v>131</v>
      </c>
      <c r="F735" s="21">
        <v>365</v>
      </c>
      <c r="G735" s="21">
        <v>3.78501369863014E-9</v>
      </c>
      <c r="H735" s="21">
        <v>1.7750611249999999</v>
      </c>
      <c r="I735" s="21">
        <v>2.505078691</v>
      </c>
      <c r="J735" s="21">
        <v>1.51093604852756E-6</v>
      </c>
      <c r="K735" s="21">
        <v>2.13232865354433E-6</v>
      </c>
      <c r="L735" s="21">
        <v>0.96511403399999995</v>
      </c>
      <c r="M735" s="21" t="s">
        <v>314</v>
      </c>
      <c r="N735" s="21" t="e">
        <v>#N/A</v>
      </c>
      <c r="O735" s="21">
        <v>1775.0611249999999</v>
      </c>
      <c r="P735" s="21">
        <v>2505.0786910000002</v>
      </c>
      <c r="Q735" s="21">
        <v>965.11403399999995</v>
      </c>
    </row>
    <row r="736" spans="1:17" x14ac:dyDescent="0.35">
      <c r="A736" s="21" t="s">
        <v>1177</v>
      </c>
      <c r="B736" s="21">
        <v>2023</v>
      </c>
      <c r="C736" s="21" t="s">
        <v>1083</v>
      </c>
      <c r="D736" s="21" t="s">
        <v>132</v>
      </c>
      <c r="E736" s="21" t="s">
        <v>131</v>
      </c>
      <c r="F736" s="21">
        <v>365</v>
      </c>
      <c r="G736" s="21">
        <v>5.6775068493150701E-9</v>
      </c>
      <c r="H736" s="21">
        <v>1.7750611249999999</v>
      </c>
      <c r="I736" s="21">
        <v>2.505078691</v>
      </c>
      <c r="J736" s="21">
        <v>2.2663986044480999E-6</v>
      </c>
      <c r="K736" s="21">
        <v>3.1984852630441499E-6</v>
      </c>
      <c r="L736" s="21">
        <v>0.96511403399999995</v>
      </c>
      <c r="M736" s="21" t="s">
        <v>314</v>
      </c>
      <c r="N736" s="21" t="e">
        <v>#N/A</v>
      </c>
      <c r="O736" s="21">
        <v>1775.0611249999999</v>
      </c>
      <c r="P736" s="21">
        <v>2505.0786910000002</v>
      </c>
      <c r="Q736" s="21">
        <v>965.11403399999995</v>
      </c>
    </row>
    <row r="737" spans="1:17" x14ac:dyDescent="0.35">
      <c r="A737" s="21" t="s">
        <v>1177</v>
      </c>
      <c r="B737" s="21">
        <v>2019</v>
      </c>
      <c r="C737" s="21" t="s">
        <v>1084</v>
      </c>
      <c r="D737" s="21" t="s">
        <v>134</v>
      </c>
      <c r="E737" s="21" t="s">
        <v>133</v>
      </c>
      <c r="F737" s="21">
        <v>365</v>
      </c>
      <c r="G737" s="21">
        <v>2.1574499999999999E-4</v>
      </c>
      <c r="H737" s="21">
        <v>1.7750611249999999</v>
      </c>
      <c r="I737" s="21">
        <v>2.505078691</v>
      </c>
      <c r="J737" s="21">
        <v>8.6123042999999996E-2</v>
      </c>
      <c r="K737" s="21">
        <v>0.121542293367503</v>
      </c>
      <c r="L737" s="21">
        <v>1.626672127</v>
      </c>
      <c r="M737" s="21" t="s">
        <v>314</v>
      </c>
      <c r="N737" s="21" t="e">
        <v>#N/A</v>
      </c>
      <c r="O737" s="21">
        <v>1775.0611249999999</v>
      </c>
      <c r="P737" s="21">
        <v>2505.0786910000002</v>
      </c>
      <c r="Q737" s="21">
        <v>1626.672127</v>
      </c>
    </row>
    <row r="738" spans="1:17" x14ac:dyDescent="0.35">
      <c r="A738" s="21" t="s">
        <v>1177</v>
      </c>
      <c r="B738" s="21">
        <v>2020</v>
      </c>
      <c r="C738" s="21" t="s">
        <v>1084</v>
      </c>
      <c r="D738" s="21" t="s">
        <v>134</v>
      </c>
      <c r="E738" s="21" t="s">
        <v>133</v>
      </c>
      <c r="F738" s="21">
        <v>365</v>
      </c>
      <c r="G738" s="21">
        <v>3.34972501369863E-4</v>
      </c>
      <c r="H738" s="21">
        <v>1.7750611249999999</v>
      </c>
      <c r="I738" s="21">
        <v>2.505078691</v>
      </c>
      <c r="J738" s="21">
        <v>0.13371735689314601</v>
      </c>
      <c r="K738" s="21">
        <v>0.188710403631798</v>
      </c>
      <c r="L738" s="21">
        <v>1.626672127</v>
      </c>
      <c r="M738" s="21" t="s">
        <v>314</v>
      </c>
      <c r="N738" s="21" t="e">
        <v>#N/A</v>
      </c>
      <c r="O738" s="21">
        <v>1775.0611249999999</v>
      </c>
      <c r="P738" s="21">
        <v>2505.0786910000002</v>
      </c>
      <c r="Q738" s="21">
        <v>1626.672127</v>
      </c>
    </row>
    <row r="739" spans="1:17" x14ac:dyDescent="0.35">
      <c r="A739" s="21" t="s">
        <v>1177</v>
      </c>
      <c r="B739" s="21">
        <v>2021</v>
      </c>
      <c r="C739" s="21" t="s">
        <v>1084</v>
      </c>
      <c r="D739" s="21" t="s">
        <v>134</v>
      </c>
      <c r="E739" s="21" t="s">
        <v>133</v>
      </c>
      <c r="F739" s="21">
        <v>365</v>
      </c>
      <c r="G739" s="21">
        <v>2.83875E-4</v>
      </c>
      <c r="H739" s="21">
        <v>1.7750611249999999</v>
      </c>
      <c r="I739" s="21">
        <v>2.505078691</v>
      </c>
      <c r="J739" s="21">
        <v>0.113319793513824</v>
      </c>
      <c r="K739" s="21">
        <v>0.15992407022039901</v>
      </c>
      <c r="L739" s="21">
        <v>1.626672127</v>
      </c>
      <c r="M739" s="21" t="s">
        <v>314</v>
      </c>
      <c r="N739" s="21" t="e">
        <v>#N/A</v>
      </c>
      <c r="O739" s="21">
        <v>1775.0611249999999</v>
      </c>
      <c r="P739" s="21">
        <v>2505.0786910000002</v>
      </c>
      <c r="Q739" s="21">
        <v>1626.672127</v>
      </c>
    </row>
    <row r="740" spans="1:17" x14ac:dyDescent="0.35">
      <c r="A740" s="21" t="s">
        <v>1177</v>
      </c>
      <c r="B740" s="21">
        <v>2022</v>
      </c>
      <c r="C740" s="21" t="s">
        <v>1084</v>
      </c>
      <c r="D740" s="21" t="s">
        <v>134</v>
      </c>
      <c r="E740" s="21" t="s">
        <v>133</v>
      </c>
      <c r="F740" s="21">
        <v>365</v>
      </c>
      <c r="G740" s="21">
        <v>2.6495000000000002E-4</v>
      </c>
      <c r="H740" s="21">
        <v>1.7750611249999999</v>
      </c>
      <c r="I740" s="21">
        <v>2.505078691</v>
      </c>
      <c r="J740" s="21">
        <v>0.105765140612902</v>
      </c>
      <c r="K740" s="21">
        <v>0.14926246553903899</v>
      </c>
      <c r="L740" s="21">
        <v>1.626672127</v>
      </c>
      <c r="M740" s="21" t="s">
        <v>314</v>
      </c>
      <c r="N740" s="21" t="e">
        <v>#N/A</v>
      </c>
      <c r="O740" s="21">
        <v>1775.0611249999999</v>
      </c>
      <c r="P740" s="21">
        <v>2505.0786910000002</v>
      </c>
      <c r="Q740" s="21">
        <v>1626.672127</v>
      </c>
    </row>
    <row r="741" spans="1:17" x14ac:dyDescent="0.35">
      <c r="A741" s="21" t="s">
        <v>1177</v>
      </c>
      <c r="B741" s="21">
        <v>2023</v>
      </c>
      <c r="C741" s="21" t="s">
        <v>1084</v>
      </c>
      <c r="D741" s="21" t="s">
        <v>134</v>
      </c>
      <c r="E741" s="21" t="s">
        <v>133</v>
      </c>
      <c r="F741" s="21">
        <v>365</v>
      </c>
      <c r="G741" s="21">
        <v>3.4822E-4</v>
      </c>
      <c r="H741" s="21">
        <v>1.7750611249999999</v>
      </c>
      <c r="I741" s="21">
        <v>2.505078691</v>
      </c>
      <c r="J741" s="21">
        <v>0.13900561337695699</v>
      </c>
      <c r="K741" s="21">
        <v>0.19617352613702199</v>
      </c>
      <c r="L741" s="21">
        <v>1.626672127</v>
      </c>
      <c r="M741" s="21" t="s">
        <v>314</v>
      </c>
      <c r="N741" s="21" t="e">
        <v>#N/A</v>
      </c>
      <c r="O741" s="21">
        <v>1775.0611249999999</v>
      </c>
      <c r="P741" s="21">
        <v>2505.0786910000002</v>
      </c>
      <c r="Q741" s="21">
        <v>1626.672127</v>
      </c>
    </row>
    <row r="742" spans="1:17" x14ac:dyDescent="0.35">
      <c r="A742" s="21" t="s">
        <v>1177</v>
      </c>
      <c r="B742" s="21">
        <v>2019</v>
      </c>
      <c r="C742" s="21" t="s">
        <v>1085</v>
      </c>
      <c r="D742" s="21" t="s">
        <v>138</v>
      </c>
      <c r="E742" s="21" t="s">
        <v>137</v>
      </c>
      <c r="F742" s="21">
        <v>365</v>
      </c>
      <c r="G742" s="21">
        <v>6.5527808219178101E-6</v>
      </c>
      <c r="H742" s="21">
        <v>0.10894920299999999</v>
      </c>
      <c r="I742" s="21">
        <v>0.10894920299999999</v>
      </c>
      <c r="J742" s="21">
        <v>6.0145285E-2</v>
      </c>
      <c r="K742" s="21">
        <v>6.0145285E-2</v>
      </c>
      <c r="L742" s="21">
        <v>0.10894920299999999</v>
      </c>
      <c r="M742" s="21" t="s">
        <v>314</v>
      </c>
      <c r="N742" s="21" t="e">
        <v>#N/A</v>
      </c>
      <c r="O742" s="21">
        <v>108.949203</v>
      </c>
      <c r="P742" s="21">
        <v>108.949203</v>
      </c>
      <c r="Q742" s="21">
        <v>108.949203</v>
      </c>
    </row>
    <row r="743" spans="1:17" x14ac:dyDescent="0.35">
      <c r="A743" s="21" t="s">
        <v>1177</v>
      </c>
      <c r="B743" s="21">
        <v>2020</v>
      </c>
      <c r="C743" s="21" t="s">
        <v>1085</v>
      </c>
      <c r="D743" s="21" t="s">
        <v>138</v>
      </c>
      <c r="E743" s="21" t="s">
        <v>137</v>
      </c>
      <c r="F743" s="21">
        <v>365</v>
      </c>
      <c r="G743" s="21">
        <v>4.9678136986301396E-6</v>
      </c>
      <c r="H743" s="21">
        <v>0.10894920299999999</v>
      </c>
      <c r="I743" s="21">
        <v>0.10894920299999999</v>
      </c>
      <c r="J743" s="21">
        <v>4.5597522164803103E-2</v>
      </c>
      <c r="K743" s="21">
        <v>4.5597522164803103E-2</v>
      </c>
      <c r="L743" s="21">
        <v>0.10894920299999999</v>
      </c>
      <c r="M743" s="21" t="s">
        <v>314</v>
      </c>
      <c r="N743" s="21" t="e">
        <v>#N/A</v>
      </c>
      <c r="O743" s="21">
        <v>108.949203</v>
      </c>
      <c r="P743" s="21">
        <v>108.949203</v>
      </c>
      <c r="Q743" s="21">
        <v>108.949203</v>
      </c>
    </row>
    <row r="744" spans="1:17" x14ac:dyDescent="0.35">
      <c r="A744" s="21" t="s">
        <v>1177</v>
      </c>
      <c r="B744" s="21">
        <v>2020</v>
      </c>
      <c r="C744" s="21" t="s">
        <v>1086</v>
      </c>
      <c r="D744" s="21" t="s">
        <v>196</v>
      </c>
      <c r="E744" s="21" t="s">
        <v>195</v>
      </c>
      <c r="F744" s="21">
        <v>365</v>
      </c>
      <c r="G744" s="21">
        <v>1.9871249315068499E-5</v>
      </c>
      <c r="H744" s="21">
        <v>0.109019808</v>
      </c>
      <c r="I744" s="21">
        <v>0.109019808</v>
      </c>
      <c r="J744" s="21">
        <v>0.18227191626560599</v>
      </c>
      <c r="K744" s="21">
        <v>0.18227191626560599</v>
      </c>
      <c r="L744" s="21">
        <v>0.109019808</v>
      </c>
      <c r="M744" s="21" t="s">
        <v>314</v>
      </c>
      <c r="N744" s="21" t="s">
        <v>565</v>
      </c>
      <c r="O744" s="21">
        <v>109.019808</v>
      </c>
      <c r="P744" s="21">
        <v>109.019808</v>
      </c>
      <c r="Q744" s="21">
        <v>109.019808</v>
      </c>
    </row>
    <row r="745" spans="1:17" x14ac:dyDescent="0.35">
      <c r="A745" s="21" t="s">
        <v>1177</v>
      </c>
      <c r="B745" s="21">
        <v>2021</v>
      </c>
      <c r="C745" s="21" t="s">
        <v>1086</v>
      </c>
      <c r="D745" s="21" t="s">
        <v>196</v>
      </c>
      <c r="E745" s="21" t="s">
        <v>195</v>
      </c>
      <c r="F745" s="21">
        <v>365</v>
      </c>
      <c r="G745" s="21">
        <v>1.3626E-5</v>
      </c>
      <c r="H745" s="21">
        <v>0.109019808</v>
      </c>
      <c r="I745" s="21">
        <v>0.109019808</v>
      </c>
      <c r="J745" s="21">
        <v>0.124986461175936</v>
      </c>
      <c r="K745" s="21">
        <v>0.124986461175936</v>
      </c>
      <c r="L745" s="21">
        <v>0.109019808</v>
      </c>
      <c r="M745" s="21" t="s">
        <v>314</v>
      </c>
      <c r="N745" s="21" t="s">
        <v>565</v>
      </c>
      <c r="O745" s="21">
        <v>109.019808</v>
      </c>
      <c r="P745" s="21">
        <v>109.019808</v>
      </c>
      <c r="Q745" s="21">
        <v>109.019808</v>
      </c>
    </row>
    <row r="746" spans="1:17" x14ac:dyDescent="0.35">
      <c r="A746" s="21" t="s">
        <v>1177</v>
      </c>
      <c r="B746" s="21">
        <v>2021</v>
      </c>
      <c r="C746" s="21" t="s">
        <v>1087</v>
      </c>
      <c r="D746" s="21" t="s">
        <v>516</v>
      </c>
      <c r="E746" s="21" t="s">
        <v>571</v>
      </c>
      <c r="F746" s="21">
        <v>365</v>
      </c>
      <c r="G746" s="21">
        <v>1.11525024657534E-4</v>
      </c>
      <c r="H746" s="21" t="e">
        <v>#N/A</v>
      </c>
      <c r="I746" s="21" t="e">
        <v>#N/A</v>
      </c>
      <c r="J746" s="21">
        <v>5</v>
      </c>
      <c r="K746" s="21">
        <v>5</v>
      </c>
      <c r="L746" s="21" t="e">
        <v>#N/A</v>
      </c>
      <c r="M746" s="21" t="s">
        <v>314</v>
      </c>
      <c r="N746" s="21" t="s">
        <v>570</v>
      </c>
      <c r="O746" s="21" t="e">
        <v>#N/A</v>
      </c>
      <c r="P746" s="21" t="e">
        <v>#N/A</v>
      </c>
      <c r="Q746" s="21" t="e">
        <v>#N/A</v>
      </c>
    </row>
    <row r="747" spans="1:17" x14ac:dyDescent="0.35">
      <c r="A747" s="21" t="s">
        <v>1177</v>
      </c>
      <c r="B747" s="21">
        <v>2022</v>
      </c>
      <c r="C747" s="21" t="s">
        <v>1087</v>
      </c>
      <c r="D747" s="21" t="s">
        <v>516</v>
      </c>
      <c r="E747" s="21" t="s">
        <v>571</v>
      </c>
      <c r="F747" s="21">
        <v>365</v>
      </c>
      <c r="G747" s="21">
        <v>1.0988801369863E-4</v>
      </c>
      <c r="H747" s="21" t="e">
        <v>#N/A</v>
      </c>
      <c r="I747" s="21" t="e">
        <v>#N/A</v>
      </c>
      <c r="J747" s="21">
        <v>5</v>
      </c>
      <c r="K747" s="21">
        <v>5</v>
      </c>
      <c r="L747" s="21" t="e">
        <v>#N/A</v>
      </c>
      <c r="M747" s="21" t="s">
        <v>314</v>
      </c>
      <c r="N747" s="21" t="s">
        <v>570</v>
      </c>
      <c r="O747" s="21" t="e">
        <v>#N/A</v>
      </c>
      <c r="P747" s="21" t="e">
        <v>#N/A</v>
      </c>
      <c r="Q747" s="21" t="e">
        <v>#N/A</v>
      </c>
    </row>
    <row r="748" spans="1:17" x14ac:dyDescent="0.35">
      <c r="A748" s="21" t="s">
        <v>1177</v>
      </c>
      <c r="B748" s="21">
        <v>2023</v>
      </c>
      <c r="C748" s="21" t="s">
        <v>1087</v>
      </c>
      <c r="D748" s="21" t="s">
        <v>516</v>
      </c>
      <c r="E748" s="21" t="s">
        <v>571</v>
      </c>
      <c r="F748" s="21">
        <v>365</v>
      </c>
      <c r="G748" s="21">
        <v>1.7182007397260299E-4</v>
      </c>
      <c r="H748" s="21" t="e">
        <v>#N/A</v>
      </c>
      <c r="I748" s="21" t="e">
        <v>#N/A</v>
      </c>
      <c r="J748" s="21">
        <v>5</v>
      </c>
      <c r="K748" s="21">
        <v>5</v>
      </c>
      <c r="L748" s="21" t="e">
        <v>#N/A</v>
      </c>
      <c r="M748" s="21" t="s">
        <v>314</v>
      </c>
      <c r="N748" s="21" t="s">
        <v>570</v>
      </c>
      <c r="O748" s="21" t="e">
        <v>#N/A</v>
      </c>
      <c r="P748" s="21" t="e">
        <v>#N/A</v>
      </c>
      <c r="Q748" s="21" t="e">
        <v>#N/A</v>
      </c>
    </row>
    <row r="749" spans="1:17" x14ac:dyDescent="0.35">
      <c r="A749" s="21" t="s">
        <v>1177</v>
      </c>
      <c r="B749" s="21">
        <v>2021</v>
      </c>
      <c r="C749" s="21" t="s">
        <v>858</v>
      </c>
      <c r="D749" s="21" t="s">
        <v>615</v>
      </c>
      <c r="E749" s="21" t="s">
        <v>616</v>
      </c>
      <c r="F749" s="21">
        <v>365</v>
      </c>
      <c r="G749" s="21">
        <v>2.0371080000000001E-3</v>
      </c>
      <c r="H749" s="21">
        <v>15.388753060000001</v>
      </c>
      <c r="I749" s="21">
        <v>23.124856950000002</v>
      </c>
      <c r="J749" s="21">
        <v>8.809169E-2</v>
      </c>
      <c r="K749" s="21">
        <v>0.13237640059486599</v>
      </c>
      <c r="L749" s="21">
        <v>9.0278846420000001</v>
      </c>
      <c r="M749" s="21" t="s">
        <v>314</v>
      </c>
      <c r="N749" s="21" t="e">
        <v>#N/A</v>
      </c>
      <c r="O749" s="21">
        <v>15388.753059999999</v>
      </c>
      <c r="P749" s="21">
        <v>23124.856950000001</v>
      </c>
      <c r="Q749" s="21">
        <v>9027.8846420000009</v>
      </c>
    </row>
    <row r="750" spans="1:17" x14ac:dyDescent="0.35">
      <c r="A750" s="21" t="s">
        <v>1177</v>
      </c>
      <c r="B750" s="21">
        <v>2022</v>
      </c>
      <c r="C750" s="21" t="s">
        <v>858</v>
      </c>
      <c r="D750" s="21" t="s">
        <v>615</v>
      </c>
      <c r="E750" s="21" t="s">
        <v>616</v>
      </c>
      <c r="F750" s="21">
        <v>365</v>
      </c>
      <c r="G750" s="21">
        <v>1.69345E-3</v>
      </c>
      <c r="H750" s="21">
        <v>15.388753060000001</v>
      </c>
      <c r="I750" s="21">
        <v>23.124856950000002</v>
      </c>
      <c r="J750" s="21">
        <v>7.3230744E-2</v>
      </c>
      <c r="K750" s="21">
        <v>0.110044684767464</v>
      </c>
      <c r="L750" s="21">
        <v>9.0278846420000001</v>
      </c>
      <c r="M750" s="21" t="s">
        <v>314</v>
      </c>
      <c r="N750" s="21" t="e">
        <v>#N/A</v>
      </c>
      <c r="O750" s="21">
        <v>15388.753059999999</v>
      </c>
      <c r="P750" s="21">
        <v>23124.856950000001</v>
      </c>
      <c r="Q750" s="21">
        <v>9027.8846420000009</v>
      </c>
    </row>
    <row r="751" spans="1:17" x14ac:dyDescent="0.35">
      <c r="A751" s="21" t="s">
        <v>1177</v>
      </c>
      <c r="B751" s="21">
        <v>2023</v>
      </c>
      <c r="C751" s="21" t="s">
        <v>858</v>
      </c>
      <c r="D751" s="21" t="s">
        <v>615</v>
      </c>
      <c r="E751" s="21" t="s">
        <v>616</v>
      </c>
      <c r="F751" s="21">
        <v>365</v>
      </c>
      <c r="G751" s="21">
        <v>2.0481259999999999E-3</v>
      </c>
      <c r="H751" s="21">
        <v>15.388753060000001</v>
      </c>
      <c r="I751" s="21">
        <v>23.124856950000002</v>
      </c>
      <c r="J751" s="21">
        <v>8.8568147E-2</v>
      </c>
      <c r="K751" s="21">
        <v>0.133092376787281</v>
      </c>
      <c r="L751" s="21">
        <v>9.0278846420000001</v>
      </c>
      <c r="M751" s="21" t="s">
        <v>314</v>
      </c>
      <c r="N751" s="21" t="e">
        <v>#N/A</v>
      </c>
      <c r="O751" s="21">
        <v>15388.753059999999</v>
      </c>
      <c r="P751" s="21">
        <v>23124.856950000001</v>
      </c>
      <c r="Q751" s="21">
        <v>9027.8846420000009</v>
      </c>
    </row>
    <row r="752" spans="1:17" x14ac:dyDescent="0.35">
      <c r="A752" s="21" t="s">
        <v>1177</v>
      </c>
      <c r="B752" s="21">
        <v>2019</v>
      </c>
      <c r="C752" s="21" t="s">
        <v>1088</v>
      </c>
      <c r="D752" s="21" t="s">
        <v>695</v>
      </c>
      <c r="E752" s="21" t="s">
        <v>696</v>
      </c>
      <c r="F752" s="21">
        <v>365</v>
      </c>
      <c r="G752" s="21">
        <v>4.3433224657534298E-5</v>
      </c>
      <c r="H752" s="21">
        <v>2.25988977</v>
      </c>
      <c r="I752" s="21">
        <v>2.25988977</v>
      </c>
      <c r="J752" s="21">
        <v>1.9219178401579402E-2</v>
      </c>
      <c r="K752" s="21">
        <v>1.9219178401579402E-2</v>
      </c>
      <c r="L752" s="21">
        <v>2.25988977</v>
      </c>
      <c r="M752" s="21" t="s">
        <v>314</v>
      </c>
      <c r="N752" s="21" t="s">
        <v>565</v>
      </c>
      <c r="O752" s="21">
        <v>2259.8897700000002</v>
      </c>
      <c r="P752" s="21">
        <v>2259.8897700000002</v>
      </c>
      <c r="Q752" s="21">
        <v>2259.8897700000002</v>
      </c>
    </row>
    <row r="753" spans="1:17" x14ac:dyDescent="0.35">
      <c r="A753" s="21" t="s">
        <v>1177</v>
      </c>
      <c r="B753" s="21">
        <v>2020</v>
      </c>
      <c r="C753" s="21" t="s">
        <v>1088</v>
      </c>
      <c r="D753" s="21" t="s">
        <v>695</v>
      </c>
      <c r="E753" s="21" t="s">
        <v>696</v>
      </c>
      <c r="F753" s="21">
        <v>365</v>
      </c>
      <c r="G753" s="21">
        <v>2.0610112328767101E-5</v>
      </c>
      <c r="H753" s="21">
        <v>2.25988977</v>
      </c>
      <c r="I753" s="21">
        <v>2.25988977</v>
      </c>
      <c r="J753" s="21">
        <v>9.1199639999999995E-3</v>
      </c>
      <c r="K753" s="21">
        <v>9.1199639999999995E-3</v>
      </c>
      <c r="L753" s="21">
        <v>2.25988977</v>
      </c>
      <c r="M753" s="21" t="s">
        <v>314</v>
      </c>
      <c r="N753" s="21" t="s">
        <v>565</v>
      </c>
      <c r="O753" s="21">
        <v>2259.8897700000002</v>
      </c>
      <c r="P753" s="21">
        <v>2259.8897700000002</v>
      </c>
      <c r="Q753" s="21">
        <v>2259.8897700000002</v>
      </c>
    </row>
    <row r="754" spans="1:17" x14ac:dyDescent="0.35">
      <c r="A754" s="21" t="s">
        <v>1177</v>
      </c>
      <c r="B754" s="21">
        <v>2021</v>
      </c>
      <c r="C754" s="21" t="s">
        <v>1088</v>
      </c>
      <c r="D754" s="21" t="s">
        <v>695</v>
      </c>
      <c r="E754" s="21" t="s">
        <v>696</v>
      </c>
      <c r="F754" s="21">
        <v>365</v>
      </c>
      <c r="G754" s="21">
        <v>2.6748698630137E-5</v>
      </c>
      <c r="H754" s="21">
        <v>2.25988977</v>
      </c>
      <c r="I754" s="21">
        <v>2.25988977</v>
      </c>
      <c r="J754" s="21">
        <v>1.18362846653963E-2</v>
      </c>
      <c r="K754" s="21">
        <v>1.18362846653963E-2</v>
      </c>
      <c r="L754" s="21">
        <v>2.25988977</v>
      </c>
      <c r="M754" s="21" t="s">
        <v>314</v>
      </c>
      <c r="N754" s="21" t="s">
        <v>565</v>
      </c>
      <c r="O754" s="21">
        <v>2259.8897700000002</v>
      </c>
      <c r="P754" s="21">
        <v>2259.8897700000002</v>
      </c>
      <c r="Q754" s="21">
        <v>2259.8897700000002</v>
      </c>
    </row>
    <row r="755" spans="1:17" x14ac:dyDescent="0.35">
      <c r="A755" s="21" t="s">
        <v>1177</v>
      </c>
      <c r="B755" s="21">
        <v>2022</v>
      </c>
      <c r="C755" s="21" t="s">
        <v>1088</v>
      </c>
      <c r="D755" s="21" t="s">
        <v>695</v>
      </c>
      <c r="E755" s="21" t="s">
        <v>696</v>
      </c>
      <c r="F755" s="21">
        <v>365</v>
      </c>
      <c r="G755" s="21">
        <v>4.1981698630137001E-5</v>
      </c>
      <c r="H755" s="21">
        <v>2.25988977</v>
      </c>
      <c r="I755" s="21">
        <v>2.25988977</v>
      </c>
      <c r="J755" s="21">
        <v>1.8576878920132898E-2</v>
      </c>
      <c r="K755" s="21">
        <v>1.8576878920132898E-2</v>
      </c>
      <c r="L755" s="21">
        <v>2.25988977</v>
      </c>
      <c r="M755" s="21" t="s">
        <v>314</v>
      </c>
      <c r="N755" s="21" t="s">
        <v>565</v>
      </c>
      <c r="O755" s="21">
        <v>2259.8897700000002</v>
      </c>
      <c r="P755" s="21">
        <v>2259.8897700000002</v>
      </c>
      <c r="Q755" s="21">
        <v>2259.8897700000002</v>
      </c>
    </row>
    <row r="756" spans="1:17" x14ac:dyDescent="0.35">
      <c r="A756" s="21" t="s">
        <v>1177</v>
      </c>
      <c r="B756" s="21">
        <v>2023</v>
      </c>
      <c r="C756" s="21" t="s">
        <v>1088</v>
      </c>
      <c r="D756" s="21" t="s">
        <v>695</v>
      </c>
      <c r="E756" s="21" t="s">
        <v>696</v>
      </c>
      <c r="F756" s="21">
        <v>365</v>
      </c>
      <c r="G756" s="21">
        <v>1.15753980821918E-4</v>
      </c>
      <c r="H756" s="21">
        <v>2.25988977</v>
      </c>
      <c r="I756" s="21">
        <v>2.25988977</v>
      </c>
      <c r="J756" s="21">
        <v>5.1221073858800599E-2</v>
      </c>
      <c r="K756" s="21">
        <v>5.1221073858800599E-2</v>
      </c>
      <c r="L756" s="21">
        <v>2.25988977</v>
      </c>
      <c r="M756" s="21" t="s">
        <v>314</v>
      </c>
      <c r="N756" s="21" t="s">
        <v>565</v>
      </c>
      <c r="O756" s="21">
        <v>2259.8897700000002</v>
      </c>
      <c r="P756" s="21">
        <v>2259.8897700000002</v>
      </c>
      <c r="Q756" s="21">
        <v>2259.8897700000002</v>
      </c>
    </row>
    <row r="757" spans="1:17" x14ac:dyDescent="0.35">
      <c r="A757" s="21" t="s">
        <v>1177</v>
      </c>
      <c r="B757" s="21">
        <v>2019</v>
      </c>
      <c r="C757" s="21" t="s">
        <v>1089</v>
      </c>
      <c r="D757" s="21" t="s">
        <v>689</v>
      </c>
      <c r="E757" s="21" t="s">
        <v>690</v>
      </c>
      <c r="F757" s="21">
        <v>365</v>
      </c>
      <c r="G757" s="21">
        <v>3.9936884931506801E-5</v>
      </c>
      <c r="H757" s="21">
        <v>0.78239608800000005</v>
      </c>
      <c r="I757" s="21">
        <v>0.94232889099999995</v>
      </c>
      <c r="J757" s="21">
        <v>4.2381046907227701E-2</v>
      </c>
      <c r="K757" s="21">
        <v>5.1044330999999998E-2</v>
      </c>
      <c r="L757" s="21">
        <v>0.68093251799999999</v>
      </c>
      <c r="M757" s="21" t="s">
        <v>314</v>
      </c>
      <c r="N757" s="21" t="e">
        <v>#N/A</v>
      </c>
      <c r="O757" s="21">
        <v>782.39608799999996</v>
      </c>
      <c r="P757" s="21">
        <v>942.328891</v>
      </c>
      <c r="Q757" s="21">
        <v>680.93251799999996</v>
      </c>
    </row>
    <row r="758" spans="1:17" x14ac:dyDescent="0.35">
      <c r="A758" s="21" t="s">
        <v>1177</v>
      </c>
      <c r="B758" s="21">
        <v>2020</v>
      </c>
      <c r="C758" s="21" t="s">
        <v>1089</v>
      </c>
      <c r="D758" s="21" t="s">
        <v>689</v>
      </c>
      <c r="E758" s="21" t="s">
        <v>690</v>
      </c>
      <c r="F758" s="21">
        <v>365</v>
      </c>
      <c r="G758" s="21">
        <v>2.1107471232876701E-5</v>
      </c>
      <c r="H758" s="21">
        <v>0.78239608800000005</v>
      </c>
      <c r="I758" s="21">
        <v>0.94232889099999995</v>
      </c>
      <c r="J758" s="21">
        <v>2.2399261483405701E-2</v>
      </c>
      <c r="K758" s="21">
        <v>2.6977986670194999E-2</v>
      </c>
      <c r="L758" s="21">
        <v>0.68093251799999999</v>
      </c>
      <c r="M758" s="21" t="s">
        <v>314</v>
      </c>
      <c r="N758" s="21" t="e">
        <v>#N/A</v>
      </c>
      <c r="O758" s="21">
        <v>782.39608799999996</v>
      </c>
      <c r="P758" s="21">
        <v>942.328891</v>
      </c>
      <c r="Q758" s="21">
        <v>680.93251799999996</v>
      </c>
    </row>
    <row r="759" spans="1:17" x14ac:dyDescent="0.35">
      <c r="A759" s="21" t="s">
        <v>1177</v>
      </c>
      <c r="B759" s="21">
        <v>2021</v>
      </c>
      <c r="C759" s="21" t="s">
        <v>1089</v>
      </c>
      <c r="D759" s="21" t="s">
        <v>689</v>
      </c>
      <c r="E759" s="21" t="s">
        <v>690</v>
      </c>
      <c r="F759" s="21">
        <v>365</v>
      </c>
      <c r="G759" s="21">
        <v>3.1049882191780802E-5</v>
      </c>
      <c r="H759" s="21">
        <v>0.78239608800000005</v>
      </c>
      <c r="I759" s="21">
        <v>0.94232889099999995</v>
      </c>
      <c r="J759" s="21">
        <v>3.2950154121700201E-2</v>
      </c>
      <c r="K759" s="21">
        <v>3.9685630999999999E-2</v>
      </c>
      <c r="L759" s="21">
        <v>0.68093251799999999</v>
      </c>
      <c r="M759" s="21" t="s">
        <v>314</v>
      </c>
      <c r="N759" s="21" t="e">
        <v>#N/A</v>
      </c>
      <c r="O759" s="21">
        <v>782.39608799999996</v>
      </c>
      <c r="P759" s="21">
        <v>942.328891</v>
      </c>
      <c r="Q759" s="21">
        <v>680.93251799999996</v>
      </c>
    </row>
    <row r="760" spans="1:17" x14ac:dyDescent="0.35">
      <c r="A760" s="21" t="s">
        <v>1177</v>
      </c>
      <c r="B760" s="21">
        <v>2022</v>
      </c>
      <c r="C760" s="21" t="s">
        <v>1089</v>
      </c>
      <c r="D760" s="21" t="s">
        <v>689</v>
      </c>
      <c r="E760" s="21" t="s">
        <v>690</v>
      </c>
      <c r="F760" s="21">
        <v>365</v>
      </c>
      <c r="G760" s="21">
        <v>4.52747369863014E-5</v>
      </c>
      <c r="H760" s="21">
        <v>0.78239608800000005</v>
      </c>
      <c r="I760" s="21">
        <v>0.94232889099999995</v>
      </c>
      <c r="J760" s="21">
        <v>4.8045578999999998E-2</v>
      </c>
      <c r="K760" s="21">
        <v>5.78667732120631E-2</v>
      </c>
      <c r="L760" s="21">
        <v>0.68093251799999999</v>
      </c>
      <c r="M760" s="21" t="s">
        <v>314</v>
      </c>
      <c r="N760" s="21" t="e">
        <v>#N/A</v>
      </c>
      <c r="O760" s="21">
        <v>782.39608799999996</v>
      </c>
      <c r="P760" s="21">
        <v>942.328891</v>
      </c>
      <c r="Q760" s="21">
        <v>680.93251799999996</v>
      </c>
    </row>
    <row r="761" spans="1:17" x14ac:dyDescent="0.35">
      <c r="A761" s="21" t="s">
        <v>1177</v>
      </c>
      <c r="B761" s="21">
        <v>2023</v>
      </c>
      <c r="C761" s="21" t="s">
        <v>1089</v>
      </c>
      <c r="D761" s="21" t="s">
        <v>689</v>
      </c>
      <c r="E761" s="21" t="s">
        <v>690</v>
      </c>
      <c r="F761" s="21">
        <v>365</v>
      </c>
      <c r="G761" s="21">
        <v>3.4565323287671202E-5</v>
      </c>
      <c r="H761" s="21">
        <v>0.78239608800000005</v>
      </c>
      <c r="I761" s="21">
        <v>0.94232889099999995</v>
      </c>
      <c r="J761" s="21">
        <v>3.6680742000000002E-2</v>
      </c>
      <c r="K761" s="21">
        <v>4.4178803828159301E-2</v>
      </c>
      <c r="L761" s="21">
        <v>0.68093251799999999</v>
      </c>
      <c r="M761" s="21" t="s">
        <v>314</v>
      </c>
      <c r="N761" s="21" t="e">
        <v>#N/A</v>
      </c>
      <c r="O761" s="21">
        <v>782.39608799999996</v>
      </c>
      <c r="P761" s="21">
        <v>942.328891</v>
      </c>
      <c r="Q761" s="21">
        <v>680.93251799999996</v>
      </c>
    </row>
    <row r="762" spans="1:17" x14ac:dyDescent="0.35">
      <c r="A762" s="21" t="s">
        <v>1177</v>
      </c>
      <c r="B762" s="21">
        <v>2019</v>
      </c>
      <c r="C762" s="21" t="s">
        <v>1090</v>
      </c>
      <c r="D762" s="21" t="s">
        <v>691</v>
      </c>
      <c r="E762" s="21" t="s">
        <v>692</v>
      </c>
      <c r="F762" s="21">
        <v>365</v>
      </c>
      <c r="G762" s="21">
        <v>2.9269026575342498E-4</v>
      </c>
      <c r="H762" s="21">
        <v>5.0913764500000003</v>
      </c>
      <c r="I762" s="21">
        <v>5.0913764500000003</v>
      </c>
      <c r="J762" s="21">
        <v>5.7487453000000001E-2</v>
      </c>
      <c r="K762" s="21">
        <v>5.7487453000000001E-2</v>
      </c>
      <c r="L762" s="21">
        <v>5.0913764500000003</v>
      </c>
      <c r="M762" s="21" t="s">
        <v>314</v>
      </c>
      <c r="N762" s="21" t="s">
        <v>565</v>
      </c>
      <c r="O762" s="21">
        <v>5091.3764499999997</v>
      </c>
      <c r="P762" s="21">
        <v>5091.3764499999997</v>
      </c>
      <c r="Q762" s="21">
        <v>5091.3764499999997</v>
      </c>
    </row>
    <row r="763" spans="1:17" x14ac:dyDescent="0.35">
      <c r="A763" s="21" t="s">
        <v>1177</v>
      </c>
      <c r="B763" s="21">
        <v>2020</v>
      </c>
      <c r="C763" s="21" t="s">
        <v>1090</v>
      </c>
      <c r="D763" s="21" t="s">
        <v>691</v>
      </c>
      <c r="E763" s="21" t="s">
        <v>692</v>
      </c>
      <c r="F763" s="21">
        <v>365</v>
      </c>
      <c r="G763" s="21">
        <v>2.5102278630136999E-4</v>
      </c>
      <c r="H763" s="21">
        <v>5.0913764500000003</v>
      </c>
      <c r="I763" s="21">
        <v>5.0913764500000003</v>
      </c>
      <c r="J763" s="21">
        <v>4.9303521113896402E-2</v>
      </c>
      <c r="K763" s="21">
        <v>4.9303521113896402E-2</v>
      </c>
      <c r="L763" s="21">
        <v>5.0913764500000003</v>
      </c>
      <c r="M763" s="21" t="s">
        <v>314</v>
      </c>
      <c r="N763" s="21" t="s">
        <v>565</v>
      </c>
      <c r="O763" s="21">
        <v>5091.3764499999997</v>
      </c>
      <c r="P763" s="21">
        <v>5091.3764499999997</v>
      </c>
      <c r="Q763" s="21">
        <v>5091.3764499999997</v>
      </c>
    </row>
    <row r="764" spans="1:17" x14ac:dyDescent="0.35">
      <c r="A764" s="21" t="s">
        <v>1177</v>
      </c>
      <c r="B764" s="21">
        <v>2021</v>
      </c>
      <c r="C764" s="21" t="s">
        <v>1090</v>
      </c>
      <c r="D764" s="21" t="s">
        <v>691</v>
      </c>
      <c r="E764" s="21" t="s">
        <v>692</v>
      </c>
      <c r="F764" s="21">
        <v>365</v>
      </c>
      <c r="G764" s="21">
        <v>1.4691244109589E-4</v>
      </c>
      <c r="H764" s="21">
        <v>5.0913764500000003</v>
      </c>
      <c r="I764" s="21">
        <v>5.0913764500000003</v>
      </c>
      <c r="J764" s="21">
        <v>2.8855151999999998E-2</v>
      </c>
      <c r="K764" s="21">
        <v>2.8855151999999998E-2</v>
      </c>
      <c r="L764" s="21">
        <v>5.0913764500000003</v>
      </c>
      <c r="M764" s="21" t="s">
        <v>314</v>
      </c>
      <c r="N764" s="21" t="s">
        <v>565</v>
      </c>
      <c r="O764" s="21">
        <v>5091.3764499999997</v>
      </c>
      <c r="P764" s="21">
        <v>5091.3764499999997</v>
      </c>
      <c r="Q764" s="21">
        <v>5091.3764499999997</v>
      </c>
    </row>
    <row r="765" spans="1:17" x14ac:dyDescent="0.35">
      <c r="A765" s="21" t="s">
        <v>1177</v>
      </c>
      <c r="B765" s="21">
        <v>2022</v>
      </c>
      <c r="C765" s="21" t="s">
        <v>1090</v>
      </c>
      <c r="D765" s="21" t="s">
        <v>691</v>
      </c>
      <c r="E765" s="21" t="s">
        <v>692</v>
      </c>
      <c r="F765" s="21">
        <v>365</v>
      </c>
      <c r="G765" s="21">
        <v>1.03725893150685E-4</v>
      </c>
      <c r="H765" s="21">
        <v>5.0913764500000003</v>
      </c>
      <c r="I765" s="21">
        <v>5.0913764500000003</v>
      </c>
      <c r="J765" s="21">
        <v>2.0372859E-2</v>
      </c>
      <c r="K765" s="21">
        <v>2.0372859E-2</v>
      </c>
      <c r="L765" s="21">
        <v>5.0913764500000003</v>
      </c>
      <c r="M765" s="21" t="s">
        <v>314</v>
      </c>
      <c r="N765" s="21" t="s">
        <v>565</v>
      </c>
      <c r="O765" s="21">
        <v>5091.3764499999997</v>
      </c>
      <c r="P765" s="21">
        <v>5091.3764499999997</v>
      </c>
      <c r="Q765" s="21">
        <v>5091.3764499999997</v>
      </c>
    </row>
    <row r="766" spans="1:17" x14ac:dyDescent="0.35">
      <c r="A766" s="21" t="s">
        <v>1177</v>
      </c>
      <c r="B766" s="21">
        <v>2023</v>
      </c>
      <c r="C766" s="21" t="s">
        <v>1090</v>
      </c>
      <c r="D766" s="21" t="s">
        <v>691</v>
      </c>
      <c r="E766" s="21" t="s">
        <v>692</v>
      </c>
      <c r="F766" s="21">
        <v>365</v>
      </c>
      <c r="G766" s="21">
        <v>1.2267356712328801E-4</v>
      </c>
      <c r="H766" s="21">
        <v>5.0913764500000003</v>
      </c>
      <c r="I766" s="21">
        <v>5.0913764500000003</v>
      </c>
      <c r="J766" s="21">
        <v>2.4094381613303701E-2</v>
      </c>
      <c r="K766" s="21">
        <v>2.4094381613303701E-2</v>
      </c>
      <c r="L766" s="21">
        <v>5.0913764500000003</v>
      </c>
      <c r="M766" s="21" t="s">
        <v>314</v>
      </c>
      <c r="N766" s="21" t="s">
        <v>565</v>
      </c>
      <c r="O766" s="21">
        <v>5091.3764499999997</v>
      </c>
      <c r="P766" s="21">
        <v>5091.3764499999997</v>
      </c>
      <c r="Q766" s="21">
        <v>5091.3764499999997</v>
      </c>
    </row>
    <row r="767" spans="1:17" x14ac:dyDescent="0.35">
      <c r="A767" s="21" t="s">
        <v>1177</v>
      </c>
      <c r="B767" s="21">
        <v>2021</v>
      </c>
      <c r="C767" s="21" t="s">
        <v>1091</v>
      </c>
      <c r="D767" s="21" t="s">
        <v>735</v>
      </c>
      <c r="E767" s="21" t="s">
        <v>736</v>
      </c>
      <c r="F767" s="21">
        <v>365</v>
      </c>
      <c r="G767" s="21">
        <v>2.12747342465753E-5</v>
      </c>
      <c r="H767" s="21">
        <v>6.6381418090000004</v>
      </c>
      <c r="I767" s="21">
        <v>11.0418254</v>
      </c>
      <c r="J767" s="21">
        <v>1.926741E-3</v>
      </c>
      <c r="K767" s="21">
        <v>3.2049230000000001E-3</v>
      </c>
      <c r="L767" s="21">
        <v>3.7807292160000001</v>
      </c>
      <c r="M767" s="21" t="s">
        <v>314</v>
      </c>
      <c r="N767" s="21" t="e">
        <v>#N/A</v>
      </c>
      <c r="O767" s="21">
        <v>6638.1418089999997</v>
      </c>
      <c r="P767" s="21">
        <v>11041.8254</v>
      </c>
      <c r="Q767" s="21">
        <v>3780.7292160000002</v>
      </c>
    </row>
    <row r="768" spans="1:17" x14ac:dyDescent="0.35">
      <c r="A768" s="21" t="s">
        <v>1177</v>
      </c>
      <c r="B768" s="21">
        <v>2022</v>
      </c>
      <c r="C768" s="21" t="s">
        <v>1091</v>
      </c>
      <c r="D768" s="21" t="s">
        <v>735</v>
      </c>
      <c r="E768" s="21" t="s">
        <v>736</v>
      </c>
      <c r="F768" s="21">
        <v>365</v>
      </c>
      <c r="G768" s="21">
        <v>2.1156945205479399E-5</v>
      </c>
      <c r="H768" s="21">
        <v>6.6381418090000004</v>
      </c>
      <c r="I768" s="21">
        <v>11.0418254</v>
      </c>
      <c r="J768" s="21">
        <v>1.9160729999999999E-3</v>
      </c>
      <c r="K768" s="21">
        <v>3.1871790000000001E-3</v>
      </c>
      <c r="L768" s="21">
        <v>3.7807292160000001</v>
      </c>
      <c r="M768" s="21" t="s">
        <v>314</v>
      </c>
      <c r="N768" s="21" t="e">
        <v>#N/A</v>
      </c>
      <c r="O768" s="21">
        <v>6638.1418089999997</v>
      </c>
      <c r="P768" s="21">
        <v>11041.8254</v>
      </c>
      <c r="Q768" s="21">
        <v>3780.7292160000002</v>
      </c>
    </row>
    <row r="769" spans="1:17" x14ac:dyDescent="0.35">
      <c r="A769" s="21" t="s">
        <v>1177</v>
      </c>
      <c r="B769" s="21">
        <v>2023</v>
      </c>
      <c r="C769" s="21" t="s">
        <v>1091</v>
      </c>
      <c r="D769" s="21" t="s">
        <v>735</v>
      </c>
      <c r="E769" s="21" t="s">
        <v>736</v>
      </c>
      <c r="F769" s="21">
        <v>365</v>
      </c>
      <c r="G769" s="21">
        <v>3.2826336986301399E-5</v>
      </c>
      <c r="H769" s="21">
        <v>6.6381418090000004</v>
      </c>
      <c r="I769" s="21">
        <v>11.0418254</v>
      </c>
      <c r="J769" s="21">
        <v>2.9729090000000001E-3</v>
      </c>
      <c r="K769" s="21">
        <v>4.9451089999999996E-3</v>
      </c>
      <c r="L769" s="21">
        <v>3.7807292160000001</v>
      </c>
      <c r="M769" s="21" t="s">
        <v>314</v>
      </c>
      <c r="N769" s="21" t="e">
        <v>#N/A</v>
      </c>
      <c r="O769" s="21">
        <v>6638.1418089999997</v>
      </c>
      <c r="P769" s="21">
        <v>11041.8254</v>
      </c>
      <c r="Q769" s="21">
        <v>3780.7292160000002</v>
      </c>
    </row>
    <row r="770" spans="1:17" x14ac:dyDescent="0.35">
      <c r="A770" s="21" t="s">
        <v>1177</v>
      </c>
      <c r="B770" s="21">
        <v>2019</v>
      </c>
      <c r="C770" s="21" t="s">
        <v>1092</v>
      </c>
      <c r="D770" s="21" t="s">
        <v>791</v>
      </c>
      <c r="E770" s="21" t="s">
        <v>792</v>
      </c>
      <c r="F770" s="21">
        <v>365</v>
      </c>
      <c r="G770" s="21">
        <v>6.7527835616438398E-4</v>
      </c>
      <c r="H770" s="21">
        <v>7155.9339849999997</v>
      </c>
      <c r="I770" s="21">
        <v>11511.51174</v>
      </c>
      <c r="J770" s="21">
        <v>5.8661136036367697E-5</v>
      </c>
      <c r="K770" s="21">
        <v>9.4366208181891699E-5</v>
      </c>
      <c r="L770" s="21">
        <v>5211.2701790000001</v>
      </c>
      <c r="M770" s="21" t="s">
        <v>314</v>
      </c>
      <c r="N770" s="21" t="e">
        <v>#N/A</v>
      </c>
      <c r="O770" s="21">
        <v>7155933.9850000003</v>
      </c>
      <c r="P770" s="21">
        <v>11511511.74</v>
      </c>
      <c r="Q770" s="21">
        <v>5211270.1789999995</v>
      </c>
    </row>
    <row r="771" spans="1:17" x14ac:dyDescent="0.35">
      <c r="A771" s="21" t="s">
        <v>1177</v>
      </c>
      <c r="B771" s="21">
        <v>2020</v>
      </c>
      <c r="C771" s="21" t="s">
        <v>1092</v>
      </c>
      <c r="D771" s="21" t="s">
        <v>791</v>
      </c>
      <c r="E771" s="21" t="s">
        <v>792</v>
      </c>
      <c r="F771" s="21">
        <v>365</v>
      </c>
      <c r="G771" s="21">
        <v>8.9556164383561602E-4</v>
      </c>
      <c r="H771" s="21">
        <v>7155.9339849999997</v>
      </c>
      <c r="I771" s="21">
        <v>11511.51174</v>
      </c>
      <c r="J771" s="21">
        <v>7.7797049081202306E-5</v>
      </c>
      <c r="K771" s="21">
        <v>1.2514951167979699E-4</v>
      </c>
      <c r="L771" s="21">
        <v>5211.2701790000001</v>
      </c>
      <c r="M771" s="21" t="s">
        <v>314</v>
      </c>
      <c r="N771" s="21" t="e">
        <v>#N/A</v>
      </c>
      <c r="O771" s="21">
        <v>7155933.9850000003</v>
      </c>
      <c r="P771" s="21">
        <v>11511511.74</v>
      </c>
      <c r="Q771" s="21">
        <v>5211270.1789999995</v>
      </c>
    </row>
    <row r="772" spans="1:17" x14ac:dyDescent="0.35">
      <c r="A772" s="21" t="s">
        <v>1177</v>
      </c>
      <c r="B772" s="21">
        <v>2019</v>
      </c>
      <c r="C772" s="21" t="s">
        <v>1093</v>
      </c>
      <c r="D772" s="21" t="s">
        <v>703</v>
      </c>
      <c r="E772" s="21" t="s">
        <v>704</v>
      </c>
      <c r="F772" s="21">
        <v>365</v>
      </c>
      <c r="G772" s="21">
        <v>6.8611342465753399E-5</v>
      </c>
      <c r="H772" s="21">
        <v>4.1589242049999999</v>
      </c>
      <c r="I772" s="21">
        <v>4.3490843300000002</v>
      </c>
      <c r="J772" s="21">
        <v>1.5776043244890001E-2</v>
      </c>
      <c r="K772" s="21">
        <v>1.64973774668138E-2</v>
      </c>
      <c r="L772" s="21">
        <v>2.3300334010000001</v>
      </c>
      <c r="M772" s="21" t="s">
        <v>314</v>
      </c>
      <c r="N772" s="21" t="e">
        <v>#N/A</v>
      </c>
      <c r="O772" s="21">
        <v>4158.9242050000003</v>
      </c>
      <c r="P772" s="21">
        <v>4349.0843299999997</v>
      </c>
      <c r="Q772" s="21">
        <v>2330.0334010000001</v>
      </c>
    </row>
    <row r="773" spans="1:17" x14ac:dyDescent="0.35">
      <c r="A773" s="21" t="s">
        <v>1177</v>
      </c>
      <c r="B773" s="21">
        <v>2020</v>
      </c>
      <c r="C773" s="21" t="s">
        <v>1093</v>
      </c>
      <c r="D773" s="21" t="s">
        <v>703</v>
      </c>
      <c r="E773" s="21" t="s">
        <v>704</v>
      </c>
      <c r="F773" s="21">
        <v>365</v>
      </c>
      <c r="G773" s="21">
        <v>5.5306575342465797E-5</v>
      </c>
      <c r="H773" s="21">
        <v>4.1589242049999999</v>
      </c>
      <c r="I773" s="21">
        <v>4.3490843300000002</v>
      </c>
      <c r="J773" s="21">
        <v>1.27168321296878E-2</v>
      </c>
      <c r="K773" s="21">
        <v>1.32982888401703E-2</v>
      </c>
      <c r="L773" s="21">
        <v>2.3300334010000001</v>
      </c>
      <c r="M773" s="21" t="s">
        <v>314</v>
      </c>
      <c r="N773" s="21" t="e">
        <v>#N/A</v>
      </c>
      <c r="O773" s="21">
        <v>4158.9242050000003</v>
      </c>
      <c r="P773" s="21">
        <v>4349.0843299999997</v>
      </c>
      <c r="Q773" s="21">
        <v>2330.0334010000001</v>
      </c>
    </row>
    <row r="774" spans="1:17" x14ac:dyDescent="0.35">
      <c r="A774" s="21" t="s">
        <v>1177</v>
      </c>
      <c r="B774" s="21">
        <v>2021</v>
      </c>
      <c r="C774" s="21" t="s">
        <v>1093</v>
      </c>
      <c r="D774" s="21" t="s">
        <v>703</v>
      </c>
      <c r="E774" s="21" t="s">
        <v>704</v>
      </c>
      <c r="F774" s="21">
        <v>365</v>
      </c>
      <c r="G774" s="21">
        <v>9.47246136986302E-5</v>
      </c>
      <c r="H774" s="21">
        <v>4.1589242049999999</v>
      </c>
      <c r="I774" s="21">
        <v>4.3490843300000002</v>
      </c>
      <c r="J774" s="21">
        <v>2.1780358E-2</v>
      </c>
      <c r="K774" s="21">
        <v>2.2776229868471502E-2</v>
      </c>
      <c r="L774" s="21">
        <v>2.3300334010000001</v>
      </c>
      <c r="M774" s="21" t="s">
        <v>314</v>
      </c>
      <c r="N774" s="21" t="e">
        <v>#N/A</v>
      </c>
      <c r="O774" s="21">
        <v>4158.9242050000003</v>
      </c>
      <c r="P774" s="21">
        <v>4349.0843299999997</v>
      </c>
      <c r="Q774" s="21">
        <v>2330.0334010000001</v>
      </c>
    </row>
    <row r="775" spans="1:17" x14ac:dyDescent="0.35">
      <c r="A775" s="21" t="s">
        <v>1177</v>
      </c>
      <c r="B775" s="21">
        <v>2022</v>
      </c>
      <c r="C775" s="21" t="s">
        <v>1093</v>
      </c>
      <c r="D775" s="21" t="s">
        <v>703</v>
      </c>
      <c r="E775" s="21" t="s">
        <v>704</v>
      </c>
      <c r="F775" s="21">
        <v>365</v>
      </c>
      <c r="G775" s="21">
        <v>5.6558736986301403E-5</v>
      </c>
      <c r="H775" s="21">
        <v>4.1589242049999999</v>
      </c>
      <c r="I775" s="21">
        <v>4.3490843300000002</v>
      </c>
      <c r="J775" s="21">
        <v>1.3004745986680199E-2</v>
      </c>
      <c r="K775" s="21">
        <v>1.35993670955351E-2</v>
      </c>
      <c r="L775" s="21">
        <v>2.3300334010000001</v>
      </c>
      <c r="M775" s="21" t="s">
        <v>314</v>
      </c>
      <c r="N775" s="21" t="e">
        <v>#N/A</v>
      </c>
      <c r="O775" s="21">
        <v>4158.9242050000003</v>
      </c>
      <c r="P775" s="21">
        <v>4349.0843299999997</v>
      </c>
      <c r="Q775" s="21">
        <v>2330.0334010000001</v>
      </c>
    </row>
    <row r="776" spans="1:17" x14ac:dyDescent="0.35">
      <c r="A776" s="21" t="s">
        <v>1177</v>
      </c>
      <c r="B776" s="21">
        <v>2023</v>
      </c>
      <c r="C776" s="21" t="s">
        <v>1093</v>
      </c>
      <c r="D776" s="21" t="s">
        <v>703</v>
      </c>
      <c r="E776" s="21" t="s">
        <v>704</v>
      </c>
      <c r="F776" s="21">
        <v>365</v>
      </c>
      <c r="G776" s="21">
        <v>4.8615057534246601E-5</v>
      </c>
      <c r="H776" s="21">
        <v>4.1589242049999999</v>
      </c>
      <c r="I776" s="21">
        <v>4.3490843300000002</v>
      </c>
      <c r="J776" s="21">
        <v>1.11782282994376E-2</v>
      </c>
      <c r="K776" s="21">
        <v>1.16893348226447E-2</v>
      </c>
      <c r="L776" s="21">
        <v>2.3300334010000001</v>
      </c>
      <c r="M776" s="21" t="s">
        <v>314</v>
      </c>
      <c r="N776" s="21" t="e">
        <v>#N/A</v>
      </c>
      <c r="O776" s="21">
        <v>4158.9242050000003</v>
      </c>
      <c r="P776" s="21">
        <v>4349.0843299999997</v>
      </c>
      <c r="Q776" s="21">
        <v>2330.0334010000001</v>
      </c>
    </row>
    <row r="777" spans="1:17" x14ac:dyDescent="0.35">
      <c r="A777" s="21" t="s">
        <v>1177</v>
      </c>
      <c r="B777" s="21">
        <v>2019</v>
      </c>
      <c r="C777" s="21" t="s">
        <v>1094</v>
      </c>
      <c r="D777" s="21" t="s">
        <v>726</v>
      </c>
      <c r="E777" s="21" t="s">
        <v>727</v>
      </c>
      <c r="F777" s="21">
        <v>365</v>
      </c>
      <c r="G777" s="21">
        <v>1.738882E-3</v>
      </c>
      <c r="H777" s="21">
        <v>382.1858191</v>
      </c>
      <c r="I777" s="21">
        <v>702.02500339999995</v>
      </c>
      <c r="J777" s="21">
        <v>2.4769520000000001E-3</v>
      </c>
      <c r="K777" s="21">
        <v>4.549834E-3</v>
      </c>
      <c r="L777" s="21">
        <v>251.0519755</v>
      </c>
      <c r="M777" s="21" t="s">
        <v>314</v>
      </c>
      <c r="N777" s="21" t="e">
        <v>#N/A</v>
      </c>
      <c r="O777" s="21">
        <v>382185.81910000002</v>
      </c>
      <c r="P777" s="21">
        <v>702025.00340000005</v>
      </c>
      <c r="Q777" s="21">
        <v>251051.9755</v>
      </c>
    </row>
    <row r="778" spans="1:17" x14ac:dyDescent="0.35">
      <c r="A778" s="21" t="s">
        <v>1177</v>
      </c>
      <c r="B778" s="21">
        <v>2020</v>
      </c>
      <c r="C778" s="21" t="s">
        <v>1094</v>
      </c>
      <c r="D778" s="21" t="s">
        <v>726</v>
      </c>
      <c r="E778" s="21" t="s">
        <v>727</v>
      </c>
      <c r="F778" s="21">
        <v>365</v>
      </c>
      <c r="G778" s="21">
        <v>1.390608E-3</v>
      </c>
      <c r="H778" s="21">
        <v>382.1858191</v>
      </c>
      <c r="I778" s="21">
        <v>702.02500339999995</v>
      </c>
      <c r="J778" s="21">
        <v>1.9808529999999999E-3</v>
      </c>
      <c r="K778" s="21">
        <v>3.6385660000000002E-3</v>
      </c>
      <c r="L778" s="21">
        <v>251.0519755</v>
      </c>
      <c r="M778" s="21" t="s">
        <v>314</v>
      </c>
      <c r="N778" s="21" t="e">
        <v>#N/A</v>
      </c>
      <c r="O778" s="21">
        <v>382185.81910000002</v>
      </c>
      <c r="P778" s="21">
        <v>702025.00340000005</v>
      </c>
      <c r="Q778" s="21">
        <v>251051.9755</v>
      </c>
    </row>
    <row r="779" spans="1:17" x14ac:dyDescent="0.35">
      <c r="A779" s="21" t="s">
        <v>1177</v>
      </c>
      <c r="B779" s="21">
        <v>2021</v>
      </c>
      <c r="C779" s="21" t="s">
        <v>1094</v>
      </c>
      <c r="D779" s="21" t="s">
        <v>726</v>
      </c>
      <c r="E779" s="21" t="s">
        <v>727</v>
      </c>
      <c r="F779" s="21">
        <v>365</v>
      </c>
      <c r="G779" s="21">
        <v>2.4491119999999998E-3</v>
      </c>
      <c r="H779" s="21">
        <v>382.1858191</v>
      </c>
      <c r="I779" s="21">
        <v>702.02500339999995</v>
      </c>
      <c r="J779" s="21">
        <v>3.4886399999999999E-3</v>
      </c>
      <c r="K779" s="21">
        <v>6.4081720000000002E-3</v>
      </c>
      <c r="L779" s="21">
        <v>251.0519755</v>
      </c>
      <c r="M779" s="21" t="s">
        <v>314</v>
      </c>
      <c r="N779" s="21" t="e">
        <v>#N/A</v>
      </c>
      <c r="O779" s="21">
        <v>382185.81910000002</v>
      </c>
      <c r="P779" s="21">
        <v>702025.00340000005</v>
      </c>
      <c r="Q779" s="21">
        <v>251051.9755</v>
      </c>
    </row>
    <row r="780" spans="1:17" x14ac:dyDescent="0.35">
      <c r="A780" s="21" t="s">
        <v>1177</v>
      </c>
      <c r="B780" s="21">
        <v>2022</v>
      </c>
      <c r="C780" s="21" t="s">
        <v>1094</v>
      </c>
      <c r="D780" s="21" t="s">
        <v>726</v>
      </c>
      <c r="E780" s="21" t="s">
        <v>727</v>
      </c>
      <c r="F780" s="21">
        <v>365</v>
      </c>
      <c r="G780" s="21">
        <v>2.4292110000000001E-3</v>
      </c>
      <c r="H780" s="21">
        <v>382.1858191</v>
      </c>
      <c r="I780" s="21">
        <v>702.02500339999995</v>
      </c>
      <c r="J780" s="21">
        <v>3.4602909999999999E-3</v>
      </c>
      <c r="K780" s="21">
        <v>6.3560989999999996E-3</v>
      </c>
      <c r="L780" s="21">
        <v>251.0519755</v>
      </c>
      <c r="M780" s="21" t="s">
        <v>314</v>
      </c>
      <c r="N780" s="21" t="e">
        <v>#N/A</v>
      </c>
      <c r="O780" s="21">
        <v>382185.81910000002</v>
      </c>
      <c r="P780" s="21">
        <v>702025.00340000005</v>
      </c>
      <c r="Q780" s="21">
        <v>251051.9755</v>
      </c>
    </row>
    <row r="781" spans="1:17" x14ac:dyDescent="0.35">
      <c r="A781" s="21" t="s">
        <v>1177</v>
      </c>
      <c r="B781" s="21">
        <v>2023</v>
      </c>
      <c r="C781" s="21" t="s">
        <v>1094</v>
      </c>
      <c r="D781" s="21" t="s">
        <v>726</v>
      </c>
      <c r="E781" s="21" t="s">
        <v>727</v>
      </c>
      <c r="F781" s="21">
        <v>365</v>
      </c>
      <c r="G781" s="21">
        <v>1.9621510000000001E-3</v>
      </c>
      <c r="H781" s="21">
        <v>382.1858191</v>
      </c>
      <c r="I781" s="21">
        <v>702.02500339999995</v>
      </c>
      <c r="J781" s="21">
        <v>2.7949870000000001E-3</v>
      </c>
      <c r="K781" s="21">
        <v>5.1340229999999997E-3</v>
      </c>
      <c r="L781" s="21">
        <v>251.0519755</v>
      </c>
      <c r="M781" s="21" t="s">
        <v>314</v>
      </c>
      <c r="N781" s="21" t="e">
        <v>#N/A</v>
      </c>
      <c r="O781" s="21">
        <v>382185.81910000002</v>
      </c>
      <c r="P781" s="21">
        <v>702025.00340000005</v>
      </c>
      <c r="Q781" s="21">
        <v>251051.9755</v>
      </c>
    </row>
    <row r="782" spans="1:17" x14ac:dyDescent="0.35">
      <c r="A782" s="21" t="s">
        <v>1177</v>
      </c>
      <c r="B782" s="21">
        <v>2019</v>
      </c>
      <c r="C782" s="21" t="s">
        <v>1095</v>
      </c>
      <c r="D782" s="21" t="s">
        <v>780</v>
      </c>
      <c r="E782" s="21" t="s">
        <v>781</v>
      </c>
      <c r="F782" s="21">
        <v>365</v>
      </c>
      <c r="G782" s="21">
        <v>2.2132356164383601E-5</v>
      </c>
      <c r="H782" s="21">
        <v>93.488997560000001</v>
      </c>
      <c r="I782" s="21">
        <v>136.2815252</v>
      </c>
      <c r="J782" s="21">
        <v>1.62401735172124E-4</v>
      </c>
      <c r="K782" s="21">
        <v>2.3673754925203201E-4</v>
      </c>
      <c r="L782" s="21">
        <v>58.44189403</v>
      </c>
      <c r="M782" s="21" t="s">
        <v>314</v>
      </c>
      <c r="N782" s="21" t="e">
        <v>#N/A</v>
      </c>
      <c r="O782" s="21">
        <v>93488.997560000003</v>
      </c>
      <c r="P782" s="21">
        <v>136281.5252</v>
      </c>
      <c r="Q782" s="21">
        <v>58441.894030000003</v>
      </c>
    </row>
    <row r="783" spans="1:17" x14ac:dyDescent="0.35">
      <c r="A783" s="21" t="s">
        <v>1177</v>
      </c>
      <c r="B783" s="21">
        <v>2020</v>
      </c>
      <c r="C783" s="21" t="s">
        <v>1095</v>
      </c>
      <c r="D783" s="21" t="s">
        <v>780</v>
      </c>
      <c r="E783" s="21" t="s">
        <v>781</v>
      </c>
      <c r="F783" s="21">
        <v>365</v>
      </c>
      <c r="G783" s="21">
        <v>1.72464082191781E-5</v>
      </c>
      <c r="H783" s="21">
        <v>93.488997560000001</v>
      </c>
      <c r="I783" s="21">
        <v>136.2815252</v>
      </c>
      <c r="J783" s="21">
        <v>1.26549862087822E-4</v>
      </c>
      <c r="K783" s="21">
        <v>1.8447527162872399E-4</v>
      </c>
      <c r="L783" s="21">
        <v>58.44189403</v>
      </c>
      <c r="M783" s="21" t="s">
        <v>314</v>
      </c>
      <c r="N783" s="21" t="e">
        <v>#N/A</v>
      </c>
      <c r="O783" s="21">
        <v>93488.997560000003</v>
      </c>
      <c r="P783" s="21">
        <v>136281.5252</v>
      </c>
      <c r="Q783" s="21">
        <v>58441.894030000003</v>
      </c>
    </row>
    <row r="784" spans="1:17" x14ac:dyDescent="0.35">
      <c r="A784" s="21" t="s">
        <v>1177</v>
      </c>
      <c r="B784" s="21">
        <v>2021</v>
      </c>
      <c r="C784" s="21" t="s">
        <v>1095</v>
      </c>
      <c r="D784" s="21" t="s">
        <v>780</v>
      </c>
      <c r="E784" s="21" t="s">
        <v>781</v>
      </c>
      <c r="F784" s="21">
        <v>365</v>
      </c>
      <c r="G784" s="21">
        <v>8.8722054794520492E-6</v>
      </c>
      <c r="H784" s="21">
        <v>93.488997560000001</v>
      </c>
      <c r="I784" s="21">
        <v>136.2815252</v>
      </c>
      <c r="J784" s="21">
        <v>6.5102041281323006E-5</v>
      </c>
      <c r="K784" s="21">
        <v>9.49010654837538E-5</v>
      </c>
      <c r="L784" s="21">
        <v>58.44189403</v>
      </c>
      <c r="M784" s="21" t="s">
        <v>314</v>
      </c>
      <c r="N784" s="21" t="e">
        <v>#N/A</v>
      </c>
      <c r="O784" s="21">
        <v>93488.997560000003</v>
      </c>
      <c r="P784" s="21">
        <v>136281.5252</v>
      </c>
      <c r="Q784" s="21">
        <v>58441.894030000003</v>
      </c>
    </row>
    <row r="785" spans="1:17" x14ac:dyDescent="0.35">
      <c r="A785" s="21" t="s">
        <v>1177</v>
      </c>
      <c r="B785" s="21">
        <v>2019</v>
      </c>
      <c r="C785" s="21" t="s">
        <v>1096</v>
      </c>
      <c r="D785" s="21" t="s">
        <v>637</v>
      </c>
      <c r="E785" s="21" t="s">
        <v>638</v>
      </c>
      <c r="F785" s="21">
        <v>365</v>
      </c>
      <c r="G785" s="21">
        <v>1.5921095890411001E-5</v>
      </c>
      <c r="H785" s="21">
        <v>5.5976750999999998E-2</v>
      </c>
      <c r="I785" s="21">
        <v>5.5976750999999998E-2</v>
      </c>
      <c r="J785" s="21">
        <v>0.28442336516478001</v>
      </c>
      <c r="K785" s="21">
        <v>0.28442336516478001</v>
      </c>
      <c r="L785" s="21">
        <v>5.5976750999999998E-2</v>
      </c>
      <c r="M785" s="21" t="s">
        <v>314</v>
      </c>
      <c r="N785" s="21" t="e">
        <v>#N/A</v>
      </c>
      <c r="O785" s="21">
        <v>55.976751</v>
      </c>
      <c r="P785" s="21">
        <v>55.976751</v>
      </c>
      <c r="Q785" s="21">
        <v>55.976751</v>
      </c>
    </row>
    <row r="786" spans="1:17" x14ac:dyDescent="0.35">
      <c r="A786" s="21" t="s">
        <v>1177</v>
      </c>
      <c r="B786" s="21">
        <v>2020</v>
      </c>
      <c r="C786" s="21" t="s">
        <v>1096</v>
      </c>
      <c r="D786" s="21" t="s">
        <v>637</v>
      </c>
      <c r="E786" s="21" t="s">
        <v>638</v>
      </c>
      <c r="F786" s="21">
        <v>365</v>
      </c>
      <c r="G786" s="21">
        <v>3.74270136986301E-5</v>
      </c>
      <c r="H786" s="21">
        <v>5.5976750999999998E-2</v>
      </c>
      <c r="I786" s="21">
        <v>5.5976750999999998E-2</v>
      </c>
      <c r="J786" s="21">
        <v>0.66861711389126799</v>
      </c>
      <c r="K786" s="21">
        <v>0.66861711389126799</v>
      </c>
      <c r="L786" s="21">
        <v>5.5976750999999998E-2</v>
      </c>
      <c r="M786" s="21" t="s">
        <v>314</v>
      </c>
      <c r="N786" s="21" t="e">
        <v>#N/A</v>
      </c>
      <c r="O786" s="21">
        <v>55.976751</v>
      </c>
      <c r="P786" s="21">
        <v>55.976751</v>
      </c>
      <c r="Q786" s="21">
        <v>55.976751</v>
      </c>
    </row>
    <row r="787" spans="1:17" x14ac:dyDescent="0.35">
      <c r="A787" s="21" t="s">
        <v>1177</v>
      </c>
      <c r="B787" s="21">
        <v>2021</v>
      </c>
      <c r="C787" s="21" t="s">
        <v>1096</v>
      </c>
      <c r="D787" s="21" t="s">
        <v>637</v>
      </c>
      <c r="E787" s="21" t="s">
        <v>638</v>
      </c>
      <c r="F787" s="21">
        <v>365</v>
      </c>
      <c r="G787" s="21">
        <v>3.5436876712328797E-5</v>
      </c>
      <c r="H787" s="21">
        <v>5.5976750999999998E-2</v>
      </c>
      <c r="I787" s="21">
        <v>5.5976750999999998E-2</v>
      </c>
      <c r="J787" s="21">
        <v>0.63306419324566998</v>
      </c>
      <c r="K787" s="21">
        <v>0.63306419324566998</v>
      </c>
      <c r="L787" s="21">
        <v>5.5976750999999998E-2</v>
      </c>
      <c r="M787" s="21" t="s">
        <v>314</v>
      </c>
      <c r="N787" s="21" t="e">
        <v>#N/A</v>
      </c>
      <c r="O787" s="21">
        <v>55.976751</v>
      </c>
      <c r="P787" s="21">
        <v>55.976751</v>
      </c>
      <c r="Q787" s="21">
        <v>55.976751</v>
      </c>
    </row>
    <row r="788" spans="1:17" x14ac:dyDescent="0.35">
      <c r="A788" s="21" t="s">
        <v>1177</v>
      </c>
      <c r="B788" s="21">
        <v>2022</v>
      </c>
      <c r="C788" s="21" t="s">
        <v>1096</v>
      </c>
      <c r="D788" s="21" t="s">
        <v>637</v>
      </c>
      <c r="E788" s="21" t="s">
        <v>638</v>
      </c>
      <c r="F788" s="21">
        <v>365</v>
      </c>
      <c r="G788" s="21">
        <v>3.2737753424657503E-5</v>
      </c>
      <c r="H788" s="21">
        <v>5.5976750999999998E-2</v>
      </c>
      <c r="I788" s="21">
        <v>5.5976750999999998E-2</v>
      </c>
      <c r="J788" s="21">
        <v>0.58484554462007898</v>
      </c>
      <c r="K788" s="21">
        <v>0.58484554462007898</v>
      </c>
      <c r="L788" s="21">
        <v>5.5976750999999998E-2</v>
      </c>
      <c r="M788" s="21" t="s">
        <v>314</v>
      </c>
      <c r="N788" s="21" t="e">
        <v>#N/A</v>
      </c>
      <c r="O788" s="21">
        <v>55.976751</v>
      </c>
      <c r="P788" s="21">
        <v>55.976751</v>
      </c>
      <c r="Q788" s="21">
        <v>55.976751</v>
      </c>
    </row>
    <row r="789" spans="1:17" x14ac:dyDescent="0.35">
      <c r="A789" s="21" t="s">
        <v>1177</v>
      </c>
      <c r="B789" s="21">
        <v>2023</v>
      </c>
      <c r="C789" s="21" t="s">
        <v>1096</v>
      </c>
      <c r="D789" s="21" t="s">
        <v>637</v>
      </c>
      <c r="E789" s="21" t="s">
        <v>638</v>
      </c>
      <c r="F789" s="21">
        <v>365</v>
      </c>
      <c r="G789" s="21">
        <v>2.8029835616438402E-5</v>
      </c>
      <c r="H789" s="21">
        <v>5.5976750999999998E-2</v>
      </c>
      <c r="I789" s="21">
        <v>5.5976750999999998E-2</v>
      </c>
      <c r="J789" s="21">
        <v>0.50074066671783701</v>
      </c>
      <c r="K789" s="21">
        <v>0.50074066671783701</v>
      </c>
      <c r="L789" s="21">
        <v>5.5976750999999998E-2</v>
      </c>
      <c r="M789" s="21" t="s">
        <v>314</v>
      </c>
      <c r="N789" s="21" t="e">
        <v>#N/A</v>
      </c>
      <c r="O789" s="21">
        <v>55.976751</v>
      </c>
      <c r="P789" s="21">
        <v>55.976751</v>
      </c>
      <c r="Q789" s="21">
        <v>55.976751</v>
      </c>
    </row>
    <row r="790" spans="1:17" x14ac:dyDescent="0.35">
      <c r="A790" s="21" t="s">
        <v>1177</v>
      </c>
      <c r="B790" s="21">
        <v>2019</v>
      </c>
      <c r="C790" s="21" t="s">
        <v>1097</v>
      </c>
      <c r="D790" s="21" t="s">
        <v>800</v>
      </c>
      <c r="E790" s="21" t="s">
        <v>801</v>
      </c>
      <c r="F790" s="21">
        <v>365</v>
      </c>
      <c r="G790" s="21">
        <v>1.9296654794520501E-5</v>
      </c>
      <c r="H790" s="21">
        <v>364.50366750000001</v>
      </c>
      <c r="I790" s="21">
        <v>637.32849580000004</v>
      </c>
      <c r="J790" s="21">
        <v>3.0277407838635302E-5</v>
      </c>
      <c r="K790" s="21">
        <v>5.2939535360149803E-5</v>
      </c>
      <c r="L790" s="21">
        <v>239.03792989999999</v>
      </c>
      <c r="M790" s="21" t="s">
        <v>314</v>
      </c>
      <c r="N790" s="21" t="e">
        <v>#N/A</v>
      </c>
      <c r="O790" s="21">
        <v>364503.66749999998</v>
      </c>
      <c r="P790" s="21">
        <v>637328.49580000003</v>
      </c>
      <c r="Q790" s="21">
        <v>239037.92989999999</v>
      </c>
    </row>
    <row r="791" spans="1:17" x14ac:dyDescent="0.35">
      <c r="A791" s="21" t="s">
        <v>1177</v>
      </c>
      <c r="B791" s="21">
        <v>2020</v>
      </c>
      <c r="C791" s="21" t="s">
        <v>1097</v>
      </c>
      <c r="D791" s="21" t="s">
        <v>800</v>
      </c>
      <c r="E791" s="21" t="s">
        <v>801</v>
      </c>
      <c r="F791" s="21">
        <v>365</v>
      </c>
      <c r="G791" s="21">
        <v>7.52976438356164E-6</v>
      </c>
      <c r="H791" s="21">
        <v>364.50366750000001</v>
      </c>
      <c r="I791" s="21">
        <v>637.32849580000004</v>
      </c>
      <c r="J791" s="21">
        <v>1.1814573541247301E-5</v>
      </c>
      <c r="K791" s="21">
        <v>2.0657581953031099E-5</v>
      </c>
      <c r="L791" s="21">
        <v>239.03792989999999</v>
      </c>
      <c r="M791" s="21" t="s">
        <v>314</v>
      </c>
      <c r="N791" s="21" t="e">
        <v>#N/A</v>
      </c>
      <c r="O791" s="21">
        <v>364503.66749999998</v>
      </c>
      <c r="P791" s="21">
        <v>637328.49580000003</v>
      </c>
      <c r="Q791" s="21">
        <v>239037.92989999999</v>
      </c>
    </row>
    <row r="792" spans="1:17" x14ac:dyDescent="0.35">
      <c r="A792" s="21" t="s">
        <v>1177</v>
      </c>
      <c r="B792" s="21">
        <v>2021</v>
      </c>
      <c r="C792" s="21" t="s">
        <v>1097</v>
      </c>
      <c r="D792" s="21" t="s">
        <v>800</v>
      </c>
      <c r="E792" s="21" t="s">
        <v>801</v>
      </c>
      <c r="F792" s="21">
        <v>365</v>
      </c>
      <c r="G792" s="21">
        <v>1.5824824657534201E-5</v>
      </c>
      <c r="H792" s="21">
        <v>364.50366750000001</v>
      </c>
      <c r="I792" s="21">
        <v>637.32849580000004</v>
      </c>
      <c r="J792" s="21">
        <v>2.4829934267524501E-5</v>
      </c>
      <c r="K792" s="21">
        <v>4.3414719983672699E-5</v>
      </c>
      <c r="L792" s="21">
        <v>239.03792989999999</v>
      </c>
      <c r="M792" s="21" t="s">
        <v>314</v>
      </c>
      <c r="N792" s="21" t="e">
        <v>#N/A</v>
      </c>
      <c r="O792" s="21">
        <v>364503.66749999998</v>
      </c>
      <c r="P792" s="21">
        <v>637328.49580000003</v>
      </c>
      <c r="Q792" s="21">
        <v>239037.92989999999</v>
      </c>
    </row>
    <row r="793" spans="1:17" x14ac:dyDescent="0.35">
      <c r="A793" s="21" t="s">
        <v>1177</v>
      </c>
      <c r="B793" s="21">
        <v>2022</v>
      </c>
      <c r="C793" s="21" t="s">
        <v>1097</v>
      </c>
      <c r="D793" s="21" t="s">
        <v>800</v>
      </c>
      <c r="E793" s="21" t="s">
        <v>801</v>
      </c>
      <c r="F793" s="21">
        <v>365</v>
      </c>
      <c r="G793" s="21">
        <v>1.6330668493150698E-5</v>
      </c>
      <c r="H793" s="21">
        <v>364.50366750000001</v>
      </c>
      <c r="I793" s="21">
        <v>637.32849580000004</v>
      </c>
      <c r="J793" s="21">
        <v>2.5623628318473E-5</v>
      </c>
      <c r="K793" s="21">
        <v>4.4802480603712103E-5</v>
      </c>
      <c r="L793" s="21">
        <v>239.03792989999999</v>
      </c>
      <c r="M793" s="21" t="s">
        <v>314</v>
      </c>
      <c r="N793" s="21" t="e">
        <v>#N/A</v>
      </c>
      <c r="O793" s="21">
        <v>364503.66749999998</v>
      </c>
      <c r="P793" s="21">
        <v>637328.49580000003</v>
      </c>
      <c r="Q793" s="21">
        <v>239037.92989999999</v>
      </c>
    </row>
    <row r="794" spans="1:17" x14ac:dyDescent="0.35">
      <c r="A794" s="21" t="s">
        <v>1177</v>
      </c>
      <c r="B794" s="21">
        <v>2023</v>
      </c>
      <c r="C794" s="21" t="s">
        <v>1097</v>
      </c>
      <c r="D794" s="21" t="s">
        <v>800</v>
      </c>
      <c r="E794" s="21" t="s">
        <v>801</v>
      </c>
      <c r="F794" s="21">
        <v>365</v>
      </c>
      <c r="G794" s="21">
        <v>1.6461328767123301E-5</v>
      </c>
      <c r="H794" s="21">
        <v>364.50366750000001</v>
      </c>
      <c r="I794" s="21">
        <v>637.32849580000004</v>
      </c>
      <c r="J794" s="21">
        <v>2.5828640764697599E-5</v>
      </c>
      <c r="K794" s="21">
        <v>4.51609413974505E-5</v>
      </c>
      <c r="L794" s="21">
        <v>239.03792989999999</v>
      </c>
      <c r="M794" s="21" t="s">
        <v>314</v>
      </c>
      <c r="N794" s="21" t="e">
        <v>#N/A</v>
      </c>
      <c r="O794" s="21">
        <v>364503.66749999998</v>
      </c>
      <c r="P794" s="21">
        <v>637328.49580000003</v>
      </c>
      <c r="Q794" s="21">
        <v>239037.92989999999</v>
      </c>
    </row>
    <row r="795" spans="1:17" x14ac:dyDescent="0.35">
      <c r="A795" s="21" t="s">
        <v>1177</v>
      </c>
      <c r="B795" s="21">
        <v>2019</v>
      </c>
      <c r="C795" s="21" t="s">
        <v>1098</v>
      </c>
      <c r="D795" s="21" t="s">
        <v>739</v>
      </c>
      <c r="E795" s="21" t="s">
        <v>740</v>
      </c>
      <c r="F795" s="21">
        <v>365</v>
      </c>
      <c r="G795" s="21">
        <v>2.2813737534246601E-4</v>
      </c>
      <c r="H795" s="21">
        <v>73.286063569999996</v>
      </c>
      <c r="I795" s="21">
        <v>96.705218540000004</v>
      </c>
      <c r="J795" s="21">
        <v>2.3591010000000002E-3</v>
      </c>
      <c r="K795" s="21">
        <v>3.112971E-3</v>
      </c>
      <c r="L795" s="21">
        <v>45.42167628</v>
      </c>
      <c r="M795" s="21" t="s">
        <v>314</v>
      </c>
      <c r="N795" s="21" t="e">
        <v>#N/A</v>
      </c>
      <c r="O795" s="21">
        <v>73286.063569999998</v>
      </c>
      <c r="P795" s="21">
        <v>96705.218540000002</v>
      </c>
      <c r="Q795" s="21">
        <v>45421.67628</v>
      </c>
    </row>
    <row r="796" spans="1:17" x14ac:dyDescent="0.35">
      <c r="A796" s="21" t="s">
        <v>1177</v>
      </c>
      <c r="B796" s="21">
        <v>2020</v>
      </c>
      <c r="C796" s="21" t="s">
        <v>1098</v>
      </c>
      <c r="D796" s="21" t="s">
        <v>739</v>
      </c>
      <c r="E796" s="21" t="s">
        <v>740</v>
      </c>
      <c r="F796" s="21">
        <v>365</v>
      </c>
      <c r="G796" s="21">
        <v>2.3840807671232899E-4</v>
      </c>
      <c r="H796" s="21">
        <v>73.286063569999996</v>
      </c>
      <c r="I796" s="21">
        <v>96.705218540000004</v>
      </c>
      <c r="J796" s="21">
        <v>2.4653069999999999E-3</v>
      </c>
      <c r="K796" s="21">
        <v>3.2531159999999999E-3</v>
      </c>
      <c r="L796" s="21">
        <v>45.42167628</v>
      </c>
      <c r="M796" s="21" t="s">
        <v>314</v>
      </c>
      <c r="N796" s="21" t="e">
        <v>#N/A</v>
      </c>
      <c r="O796" s="21">
        <v>73286.063569999998</v>
      </c>
      <c r="P796" s="21">
        <v>96705.218540000002</v>
      </c>
      <c r="Q796" s="21">
        <v>45421.67628</v>
      </c>
    </row>
    <row r="797" spans="1:17" x14ac:dyDescent="0.35">
      <c r="A797" s="21" t="s">
        <v>1177</v>
      </c>
      <c r="B797" s="21">
        <v>2021</v>
      </c>
      <c r="C797" s="21" t="s">
        <v>1098</v>
      </c>
      <c r="D797" s="21" t="s">
        <v>739</v>
      </c>
      <c r="E797" s="21" t="s">
        <v>740</v>
      </c>
      <c r="F797" s="21">
        <v>365</v>
      </c>
      <c r="G797" s="21">
        <v>2.5911949315068499E-4</v>
      </c>
      <c r="H797" s="21">
        <v>73.286063569999996</v>
      </c>
      <c r="I797" s="21">
        <v>96.705218540000004</v>
      </c>
      <c r="J797" s="21">
        <v>2.6794779999999999E-3</v>
      </c>
      <c r="K797" s="21">
        <v>3.5357269999999998E-3</v>
      </c>
      <c r="L797" s="21">
        <v>45.42167628</v>
      </c>
      <c r="M797" s="21" t="s">
        <v>314</v>
      </c>
      <c r="N797" s="21" t="e">
        <v>#N/A</v>
      </c>
      <c r="O797" s="21">
        <v>73286.063569999998</v>
      </c>
      <c r="P797" s="21">
        <v>96705.218540000002</v>
      </c>
      <c r="Q797" s="21">
        <v>45421.67628</v>
      </c>
    </row>
    <row r="798" spans="1:17" x14ac:dyDescent="0.35">
      <c r="A798" s="21" t="s">
        <v>1177</v>
      </c>
      <c r="B798" s="21">
        <v>2022</v>
      </c>
      <c r="C798" s="21" t="s">
        <v>1098</v>
      </c>
      <c r="D798" s="21" t="s">
        <v>739</v>
      </c>
      <c r="E798" s="21" t="s">
        <v>740</v>
      </c>
      <c r="F798" s="21">
        <v>365</v>
      </c>
      <c r="G798" s="21">
        <v>2.2208713150684899E-4</v>
      </c>
      <c r="H798" s="21">
        <v>73.286063569999996</v>
      </c>
      <c r="I798" s="21">
        <v>96.705218540000004</v>
      </c>
      <c r="J798" s="21">
        <v>2.296537E-3</v>
      </c>
      <c r="K798" s="21">
        <v>3.0304139999999999E-3</v>
      </c>
      <c r="L798" s="21">
        <v>45.42167628</v>
      </c>
      <c r="M798" s="21" t="s">
        <v>314</v>
      </c>
      <c r="N798" s="21" t="e">
        <v>#N/A</v>
      </c>
      <c r="O798" s="21">
        <v>73286.063569999998</v>
      </c>
      <c r="P798" s="21">
        <v>96705.218540000002</v>
      </c>
      <c r="Q798" s="21">
        <v>45421.67628</v>
      </c>
    </row>
    <row r="799" spans="1:17" x14ac:dyDescent="0.35">
      <c r="A799" s="21" t="s">
        <v>1177</v>
      </c>
      <c r="B799" s="21">
        <v>2023</v>
      </c>
      <c r="C799" s="21" t="s">
        <v>1098</v>
      </c>
      <c r="D799" s="21" t="s">
        <v>739</v>
      </c>
      <c r="E799" s="21" t="s">
        <v>740</v>
      </c>
      <c r="F799" s="21">
        <v>365</v>
      </c>
      <c r="G799" s="21">
        <v>2.6358573972602701E-4</v>
      </c>
      <c r="H799" s="21">
        <v>73.286063569999996</v>
      </c>
      <c r="I799" s="21">
        <v>96.705218540000004</v>
      </c>
      <c r="J799" s="21">
        <v>2.7256619999999998E-3</v>
      </c>
      <c r="K799" s="21">
        <v>3.5966689999999998E-3</v>
      </c>
      <c r="L799" s="21">
        <v>45.42167628</v>
      </c>
      <c r="M799" s="21" t="s">
        <v>314</v>
      </c>
      <c r="N799" s="21" t="e">
        <v>#N/A</v>
      </c>
      <c r="O799" s="21">
        <v>73286.063569999998</v>
      </c>
      <c r="P799" s="21">
        <v>96705.218540000002</v>
      </c>
      <c r="Q799" s="21">
        <v>45421.67628</v>
      </c>
    </row>
    <row r="800" spans="1:17" x14ac:dyDescent="0.35">
      <c r="A800" s="21" t="s">
        <v>1177</v>
      </c>
      <c r="B800" s="21">
        <v>2019</v>
      </c>
      <c r="C800" s="21" t="s">
        <v>1099</v>
      </c>
      <c r="D800" s="21" t="s">
        <v>654</v>
      </c>
      <c r="E800" s="21" t="s">
        <v>655</v>
      </c>
      <c r="F800" s="21">
        <v>365</v>
      </c>
      <c r="G800" s="21">
        <v>2.9307069041095902E-4</v>
      </c>
      <c r="H800" s="21">
        <v>2.4465763200000001</v>
      </c>
      <c r="I800" s="21">
        <v>3.5308369833536002</v>
      </c>
      <c r="J800" s="21">
        <v>8.3003177941282202E-2</v>
      </c>
      <c r="K800" s="21">
        <v>0.11978808427728101</v>
      </c>
      <c r="L800" s="21">
        <v>1.34533067997421</v>
      </c>
      <c r="M800" s="21" t="s">
        <v>314</v>
      </c>
      <c r="N800" s="21" t="s">
        <v>656</v>
      </c>
      <c r="O800" s="21">
        <v>2446.5763200000001</v>
      </c>
      <c r="P800" s="21">
        <v>3530.8369833535999</v>
      </c>
      <c r="Q800" s="21">
        <v>1345.3306799742099</v>
      </c>
    </row>
    <row r="801" spans="1:17" x14ac:dyDescent="0.35">
      <c r="A801" s="21" t="s">
        <v>1177</v>
      </c>
      <c r="B801" s="21">
        <v>2019</v>
      </c>
      <c r="C801" s="21" t="s">
        <v>1100</v>
      </c>
      <c r="D801" s="21" t="s">
        <v>724</v>
      </c>
      <c r="E801" s="21" t="s">
        <v>725</v>
      </c>
      <c r="F801" s="21">
        <v>365</v>
      </c>
      <c r="G801" s="21">
        <v>2.7361008219178099E-5</v>
      </c>
      <c r="H801" s="21">
        <v>5.1564792180000003</v>
      </c>
      <c r="I801" s="21">
        <v>13.66344162</v>
      </c>
      <c r="J801" s="21">
        <v>2.0024980000000001E-3</v>
      </c>
      <c r="K801" s="21">
        <v>5.3061410000000003E-3</v>
      </c>
      <c r="L801" s="21">
        <v>2.9108586490000001</v>
      </c>
      <c r="M801" s="21" t="s">
        <v>314</v>
      </c>
      <c r="N801" s="21" t="e">
        <v>#N/A</v>
      </c>
      <c r="O801" s="21">
        <v>5156.4792180000004</v>
      </c>
      <c r="P801" s="21">
        <v>13663.44162</v>
      </c>
      <c r="Q801" s="21">
        <v>2910.8586489999998</v>
      </c>
    </row>
    <row r="802" spans="1:17" x14ac:dyDescent="0.35">
      <c r="A802" s="21" t="s">
        <v>1177</v>
      </c>
      <c r="B802" s="21">
        <v>2020</v>
      </c>
      <c r="C802" s="21" t="s">
        <v>1100</v>
      </c>
      <c r="D802" s="21" t="s">
        <v>724</v>
      </c>
      <c r="E802" s="21" t="s">
        <v>725</v>
      </c>
      <c r="F802" s="21">
        <v>365</v>
      </c>
      <c r="G802" s="21">
        <v>3.8697835616438397E-6</v>
      </c>
      <c r="H802" s="21">
        <v>5.1564792180000003</v>
      </c>
      <c r="I802" s="21">
        <v>13.66344162</v>
      </c>
      <c r="J802" s="21">
        <v>2.8322172914175598E-4</v>
      </c>
      <c r="K802" s="21">
        <v>7.5047011692306903E-4</v>
      </c>
      <c r="L802" s="21">
        <v>2.9108586490000001</v>
      </c>
      <c r="M802" s="21" t="s">
        <v>314</v>
      </c>
      <c r="N802" s="21" t="e">
        <v>#N/A</v>
      </c>
      <c r="O802" s="21">
        <v>5156.4792180000004</v>
      </c>
      <c r="P802" s="21">
        <v>13663.44162</v>
      </c>
      <c r="Q802" s="21">
        <v>2910.8586489999998</v>
      </c>
    </row>
    <row r="803" spans="1:17" x14ac:dyDescent="0.35">
      <c r="A803" s="21" t="s">
        <v>1177</v>
      </c>
      <c r="B803" s="21">
        <v>2021</v>
      </c>
      <c r="C803" s="21" t="s">
        <v>1100</v>
      </c>
      <c r="D803" s="21" t="s">
        <v>724</v>
      </c>
      <c r="E803" s="21" t="s">
        <v>725</v>
      </c>
      <c r="F803" s="21">
        <v>365</v>
      </c>
      <c r="G803" s="21">
        <v>3.4337520547945203E-5</v>
      </c>
      <c r="H803" s="21">
        <v>5.1564792180000003</v>
      </c>
      <c r="I803" s="21">
        <v>13.66344162</v>
      </c>
      <c r="J803" s="21">
        <v>2.5130949999999999E-3</v>
      </c>
      <c r="K803" s="21">
        <v>6.6591020000000001E-3</v>
      </c>
      <c r="L803" s="21">
        <v>2.9108586490000001</v>
      </c>
      <c r="M803" s="21" t="s">
        <v>314</v>
      </c>
      <c r="N803" s="21" t="e">
        <v>#N/A</v>
      </c>
      <c r="O803" s="21">
        <v>5156.4792180000004</v>
      </c>
      <c r="P803" s="21">
        <v>13663.44162</v>
      </c>
      <c r="Q803" s="21">
        <v>2910.8586489999998</v>
      </c>
    </row>
    <row r="804" spans="1:17" x14ac:dyDescent="0.35">
      <c r="A804" s="21" t="s">
        <v>1177</v>
      </c>
      <c r="B804" s="21">
        <v>2022</v>
      </c>
      <c r="C804" s="21" t="s">
        <v>1100</v>
      </c>
      <c r="D804" s="21" t="s">
        <v>724</v>
      </c>
      <c r="E804" s="21" t="s">
        <v>725</v>
      </c>
      <c r="F804" s="21">
        <v>365</v>
      </c>
      <c r="G804" s="21">
        <v>3.3792479452054797E-5</v>
      </c>
      <c r="H804" s="21">
        <v>5.1564792180000003</v>
      </c>
      <c r="I804" s="21">
        <v>13.66344162</v>
      </c>
      <c r="J804" s="21">
        <v>2.4732040000000001E-3</v>
      </c>
      <c r="K804" s="21">
        <v>6.5534019999999998E-3</v>
      </c>
      <c r="L804" s="21">
        <v>2.9108586490000001</v>
      </c>
      <c r="M804" s="21" t="s">
        <v>314</v>
      </c>
      <c r="N804" s="21" t="e">
        <v>#N/A</v>
      </c>
      <c r="O804" s="21">
        <v>5156.4792180000004</v>
      </c>
      <c r="P804" s="21">
        <v>13663.44162</v>
      </c>
      <c r="Q804" s="21">
        <v>2910.8586489999998</v>
      </c>
    </row>
    <row r="805" spans="1:17" x14ac:dyDescent="0.35">
      <c r="A805" s="21" t="s">
        <v>1177</v>
      </c>
      <c r="B805" s="21">
        <v>2023</v>
      </c>
      <c r="C805" s="21" t="s">
        <v>1100</v>
      </c>
      <c r="D805" s="21" t="s">
        <v>724</v>
      </c>
      <c r="E805" s="21" t="s">
        <v>725</v>
      </c>
      <c r="F805" s="21">
        <v>365</v>
      </c>
      <c r="G805" s="21">
        <v>3.3792479452054797E-5</v>
      </c>
      <c r="H805" s="21">
        <v>5.1564792180000003</v>
      </c>
      <c r="I805" s="21">
        <v>13.66344162</v>
      </c>
      <c r="J805" s="21">
        <v>2.4732040000000001E-3</v>
      </c>
      <c r="K805" s="21">
        <v>6.5534019999999998E-3</v>
      </c>
      <c r="L805" s="21">
        <v>2.9108586490000001</v>
      </c>
      <c r="M805" s="21" t="s">
        <v>314</v>
      </c>
      <c r="N805" s="21" t="e">
        <v>#N/A</v>
      </c>
      <c r="O805" s="21">
        <v>5156.4792180000004</v>
      </c>
      <c r="P805" s="21">
        <v>13663.44162</v>
      </c>
      <c r="Q805" s="21">
        <v>2910.8586489999998</v>
      </c>
    </row>
    <row r="806" spans="1:17" x14ac:dyDescent="0.35">
      <c r="A806" s="21" t="s">
        <v>1177</v>
      </c>
      <c r="B806" s="21">
        <v>2019</v>
      </c>
      <c r="C806" s="21" t="s">
        <v>1101</v>
      </c>
      <c r="D806" s="21" t="s">
        <v>823</v>
      </c>
      <c r="E806" s="21" t="s">
        <v>140</v>
      </c>
      <c r="F806" s="21">
        <v>365</v>
      </c>
      <c r="G806" s="21">
        <v>7.9728328767123297E-6</v>
      </c>
      <c r="H806" s="21">
        <v>20996.168699999998</v>
      </c>
      <c r="I806" s="21">
        <v>51661.860430000001</v>
      </c>
      <c r="J806" s="21">
        <v>1.5432725051617601E-7</v>
      </c>
      <c r="K806" s="21">
        <v>3.7972798707377199E-7</v>
      </c>
      <c r="L806" s="21">
        <v>15880.80062</v>
      </c>
      <c r="M806" s="21" t="s">
        <v>314</v>
      </c>
      <c r="N806" s="21" t="e">
        <v>#N/A</v>
      </c>
      <c r="O806" s="21">
        <v>20996168.699999999</v>
      </c>
      <c r="P806" s="21">
        <v>51661860.43</v>
      </c>
      <c r="Q806" s="21">
        <v>15880800.619999999</v>
      </c>
    </row>
    <row r="807" spans="1:17" x14ac:dyDescent="0.35">
      <c r="A807" s="21" t="s">
        <v>1177</v>
      </c>
      <c r="B807" s="21">
        <v>2020</v>
      </c>
      <c r="C807" s="21" t="s">
        <v>1101</v>
      </c>
      <c r="D807" s="21" t="s">
        <v>823</v>
      </c>
      <c r="E807" s="21" t="s">
        <v>140</v>
      </c>
      <c r="F807" s="21">
        <v>365</v>
      </c>
      <c r="G807" s="21">
        <v>8.5234547945205499E-6</v>
      </c>
      <c r="H807" s="21">
        <v>20996.168699999998</v>
      </c>
      <c r="I807" s="21">
        <v>51661.860430000001</v>
      </c>
      <c r="J807" s="21">
        <v>1.6498544039213499E-7</v>
      </c>
      <c r="K807" s="21">
        <v>4.0595286293925399E-7</v>
      </c>
      <c r="L807" s="21">
        <v>15880.80062</v>
      </c>
      <c r="M807" s="21" t="s">
        <v>314</v>
      </c>
      <c r="N807" s="21" t="e">
        <v>#N/A</v>
      </c>
      <c r="O807" s="21">
        <v>20996168.699999999</v>
      </c>
      <c r="P807" s="21">
        <v>51661860.43</v>
      </c>
      <c r="Q807" s="21">
        <v>15880800.619999999</v>
      </c>
    </row>
    <row r="808" spans="1:17" x14ac:dyDescent="0.35">
      <c r="A808" s="21" t="s">
        <v>1177</v>
      </c>
      <c r="B808" s="21">
        <v>2021</v>
      </c>
      <c r="C808" s="21" t="s">
        <v>1101</v>
      </c>
      <c r="D808" s="21" t="s">
        <v>823</v>
      </c>
      <c r="E808" s="21" t="s">
        <v>140</v>
      </c>
      <c r="F808" s="21">
        <v>365</v>
      </c>
      <c r="G808" s="21">
        <v>4.9090328767123303E-6</v>
      </c>
      <c r="H808" s="21">
        <v>20996.168699999998</v>
      </c>
      <c r="I808" s="21">
        <v>51661.860430000001</v>
      </c>
      <c r="J808" s="21">
        <v>9.5022378904915602E-8</v>
      </c>
      <c r="K808" s="21">
        <v>2.3380612657738499E-7</v>
      </c>
      <c r="L808" s="21">
        <v>15880.80062</v>
      </c>
      <c r="M808" s="21" t="s">
        <v>314</v>
      </c>
      <c r="N808" s="21" t="e">
        <v>#N/A</v>
      </c>
      <c r="O808" s="21">
        <v>20996168.699999999</v>
      </c>
      <c r="P808" s="21">
        <v>51661860.43</v>
      </c>
      <c r="Q808" s="21">
        <v>15880800.619999999</v>
      </c>
    </row>
    <row r="809" spans="1:17" x14ac:dyDescent="0.35">
      <c r="A809" s="21" t="s">
        <v>1177</v>
      </c>
      <c r="B809" s="21">
        <v>2022</v>
      </c>
      <c r="C809" s="21" t="s">
        <v>1101</v>
      </c>
      <c r="D809" s="21" t="s">
        <v>823</v>
      </c>
      <c r="E809" s="21" t="s">
        <v>140</v>
      </c>
      <c r="F809" s="21">
        <v>365</v>
      </c>
      <c r="G809" s="21">
        <v>4.1853095890411001E-6</v>
      </c>
      <c r="H809" s="21">
        <v>20996.168699999998</v>
      </c>
      <c r="I809" s="21">
        <v>51661.860430000001</v>
      </c>
      <c r="J809" s="21">
        <v>8.1013528243181301E-8</v>
      </c>
      <c r="K809" s="21">
        <v>1.9933682420074599E-7</v>
      </c>
      <c r="L809" s="21">
        <v>15880.80062</v>
      </c>
      <c r="M809" s="21" t="s">
        <v>314</v>
      </c>
      <c r="N809" s="21" t="e">
        <v>#N/A</v>
      </c>
      <c r="O809" s="21">
        <v>20996168.699999999</v>
      </c>
      <c r="P809" s="21">
        <v>51661860.43</v>
      </c>
      <c r="Q809" s="21">
        <v>15880800.619999999</v>
      </c>
    </row>
    <row r="810" spans="1:17" x14ac:dyDescent="0.35">
      <c r="A810" s="21" t="s">
        <v>1177</v>
      </c>
      <c r="B810" s="21">
        <v>2023</v>
      </c>
      <c r="C810" s="21" t="s">
        <v>1101</v>
      </c>
      <c r="D810" s="21" t="s">
        <v>823</v>
      </c>
      <c r="E810" s="21" t="s">
        <v>140</v>
      </c>
      <c r="F810" s="21">
        <v>365</v>
      </c>
      <c r="G810" s="21">
        <v>3.3171589041095902E-6</v>
      </c>
      <c r="H810" s="21">
        <v>20996.168699999998</v>
      </c>
      <c r="I810" s="21">
        <v>51661.860430000001</v>
      </c>
      <c r="J810" s="21">
        <v>6.4209048541800394E-8</v>
      </c>
      <c r="K810" s="21">
        <v>1.5798877173765499E-7</v>
      </c>
      <c r="L810" s="21">
        <v>15880.80062</v>
      </c>
      <c r="M810" s="21" t="s">
        <v>314</v>
      </c>
      <c r="N810" s="21" t="e">
        <v>#N/A</v>
      </c>
      <c r="O810" s="21">
        <v>20996168.699999999</v>
      </c>
      <c r="P810" s="21">
        <v>51661860.43</v>
      </c>
      <c r="Q810" s="21">
        <v>15880800.619999999</v>
      </c>
    </row>
    <row r="811" spans="1:17" x14ac:dyDescent="0.35">
      <c r="A811" s="21" t="s">
        <v>1177</v>
      </c>
      <c r="B811" s="21">
        <v>2019</v>
      </c>
      <c r="C811" s="21" t="s">
        <v>1102</v>
      </c>
      <c r="D811" s="21" t="s">
        <v>814</v>
      </c>
      <c r="E811" s="21" t="s">
        <v>815</v>
      </c>
      <c r="F811" s="21">
        <v>365</v>
      </c>
      <c r="G811" s="21">
        <v>7.1790561643835595E-5</v>
      </c>
      <c r="H811" s="21">
        <v>9029.0220050000007</v>
      </c>
      <c r="I811" s="21">
        <v>17848.807260000001</v>
      </c>
      <c r="J811" s="21">
        <v>4.0221489648062696E-6</v>
      </c>
      <c r="K811" s="21">
        <v>7.9510894539940395E-6</v>
      </c>
      <c r="L811" s="21">
        <v>6629.3702380000004</v>
      </c>
      <c r="M811" s="21" t="s">
        <v>314</v>
      </c>
      <c r="N811" s="21" t="e">
        <v>#N/A</v>
      </c>
      <c r="O811" s="21">
        <v>9029022.0050000008</v>
      </c>
      <c r="P811" s="21">
        <v>17848807.260000002</v>
      </c>
      <c r="Q811" s="21">
        <v>6629370.2379999999</v>
      </c>
    </row>
    <row r="812" spans="1:17" x14ac:dyDescent="0.35">
      <c r="A812" s="21" t="s">
        <v>1177</v>
      </c>
      <c r="B812" s="21">
        <v>2020</v>
      </c>
      <c r="C812" s="21" t="s">
        <v>1102</v>
      </c>
      <c r="D812" s="21" t="s">
        <v>814</v>
      </c>
      <c r="E812" s="21" t="s">
        <v>815</v>
      </c>
      <c r="F812" s="21">
        <v>365</v>
      </c>
      <c r="G812" s="21">
        <v>5.6930547945205497E-5</v>
      </c>
      <c r="H812" s="21">
        <v>9029.0220050000007</v>
      </c>
      <c r="I812" s="21">
        <v>17848.807260000001</v>
      </c>
      <c r="J812" s="21">
        <v>3.1895995690865798E-6</v>
      </c>
      <c r="K812" s="21">
        <v>6.30528399572834E-6</v>
      </c>
      <c r="L812" s="21">
        <v>6629.3702380000004</v>
      </c>
      <c r="M812" s="21" t="s">
        <v>314</v>
      </c>
      <c r="N812" s="21" t="e">
        <v>#N/A</v>
      </c>
      <c r="O812" s="21">
        <v>9029022.0050000008</v>
      </c>
      <c r="P812" s="21">
        <v>17848807.260000002</v>
      </c>
      <c r="Q812" s="21">
        <v>6629370.2379999999</v>
      </c>
    </row>
    <row r="813" spans="1:17" x14ac:dyDescent="0.35">
      <c r="A813" s="21" t="s">
        <v>1177</v>
      </c>
      <c r="B813" s="21">
        <v>2021</v>
      </c>
      <c r="C813" s="21" t="s">
        <v>1102</v>
      </c>
      <c r="D813" s="21" t="s">
        <v>814</v>
      </c>
      <c r="E813" s="21" t="s">
        <v>815</v>
      </c>
      <c r="F813" s="21">
        <v>365</v>
      </c>
      <c r="G813" s="21">
        <v>5.6329095890410997E-5</v>
      </c>
      <c r="H813" s="21">
        <v>9029.0220050000007</v>
      </c>
      <c r="I813" s="21">
        <v>17848.807260000001</v>
      </c>
      <c r="J813" s="21">
        <v>3.1559025244587098E-6</v>
      </c>
      <c r="K813" s="21">
        <v>6.23867079504487E-6</v>
      </c>
      <c r="L813" s="21">
        <v>6629.3702380000004</v>
      </c>
      <c r="M813" s="21" t="s">
        <v>314</v>
      </c>
      <c r="N813" s="21" t="e">
        <v>#N/A</v>
      </c>
      <c r="O813" s="21">
        <v>9029022.0050000008</v>
      </c>
      <c r="P813" s="21">
        <v>17848807.260000002</v>
      </c>
      <c r="Q813" s="21">
        <v>6629370.2379999999</v>
      </c>
    </row>
    <row r="814" spans="1:17" x14ac:dyDescent="0.35">
      <c r="A814" s="21" t="s">
        <v>1177</v>
      </c>
      <c r="B814" s="21">
        <v>2022</v>
      </c>
      <c r="C814" s="21" t="s">
        <v>1102</v>
      </c>
      <c r="D814" s="21" t="s">
        <v>814</v>
      </c>
      <c r="E814" s="21" t="s">
        <v>815</v>
      </c>
      <c r="F814" s="21">
        <v>365</v>
      </c>
      <c r="G814" s="21">
        <v>7.0883200000000006E-5</v>
      </c>
      <c r="H814" s="21">
        <v>9029.0220050000007</v>
      </c>
      <c r="I814" s="21">
        <v>17848.807260000001</v>
      </c>
      <c r="J814" s="21">
        <v>3.9713129828485799E-6</v>
      </c>
      <c r="K814" s="21">
        <v>7.8505955529565694E-6</v>
      </c>
      <c r="L814" s="21">
        <v>6629.3702380000004</v>
      </c>
      <c r="M814" s="21" t="s">
        <v>314</v>
      </c>
      <c r="N814" s="21" t="e">
        <v>#N/A</v>
      </c>
      <c r="O814" s="21">
        <v>9029022.0050000008</v>
      </c>
      <c r="P814" s="21">
        <v>17848807.260000002</v>
      </c>
      <c r="Q814" s="21">
        <v>6629370.2379999999</v>
      </c>
    </row>
    <row r="815" spans="1:17" x14ac:dyDescent="0.35">
      <c r="A815" s="21" t="s">
        <v>1177</v>
      </c>
      <c r="B815" s="21">
        <v>2023</v>
      </c>
      <c r="C815" s="21" t="s">
        <v>1102</v>
      </c>
      <c r="D815" s="21" t="s">
        <v>814</v>
      </c>
      <c r="E815" s="21" t="s">
        <v>815</v>
      </c>
      <c r="F815" s="21">
        <v>365</v>
      </c>
      <c r="G815" s="21">
        <v>3.82181315068493E-5</v>
      </c>
      <c r="H815" s="21">
        <v>9029.0220050000007</v>
      </c>
      <c r="I815" s="21">
        <v>17848.807260000001</v>
      </c>
      <c r="J815" s="21">
        <v>2.1412148694382502E-6</v>
      </c>
      <c r="K815" s="21">
        <v>4.2328096537681798E-6</v>
      </c>
      <c r="L815" s="21">
        <v>6629.3702380000004</v>
      </c>
      <c r="M815" s="21" t="s">
        <v>314</v>
      </c>
      <c r="N815" s="21" t="e">
        <v>#N/A</v>
      </c>
      <c r="O815" s="21">
        <v>9029022.0050000008</v>
      </c>
      <c r="P815" s="21">
        <v>17848807.260000002</v>
      </c>
      <c r="Q815" s="21">
        <v>6629370.2379999999</v>
      </c>
    </row>
    <row r="816" spans="1:17" x14ac:dyDescent="0.35">
      <c r="A816" s="21" t="s">
        <v>1177</v>
      </c>
      <c r="B816" s="21">
        <v>2022</v>
      </c>
      <c r="C816" s="21" t="s">
        <v>1103</v>
      </c>
      <c r="D816" s="21" t="s">
        <v>506</v>
      </c>
      <c r="E816" s="21" t="s">
        <v>339</v>
      </c>
      <c r="F816" s="21">
        <v>365</v>
      </c>
      <c r="G816" s="21">
        <v>1.8657534246575301E-5</v>
      </c>
      <c r="H816" s="21">
        <v>0.58594544100000001</v>
      </c>
      <c r="I816" s="21">
        <v>0.58594544100000001</v>
      </c>
      <c r="J816" s="21">
        <v>3.1841759999999997E-2</v>
      </c>
      <c r="K816" s="21">
        <v>3.1841759999999997E-2</v>
      </c>
      <c r="L816" s="21">
        <v>0.58594544100000001</v>
      </c>
      <c r="M816" s="21" t="s">
        <v>314</v>
      </c>
      <c r="N816" s="21" t="e">
        <v>#N/A</v>
      </c>
      <c r="O816" s="21">
        <v>585.94544099999996</v>
      </c>
      <c r="P816" s="21">
        <v>585.94544099999996</v>
      </c>
      <c r="Q816" s="21">
        <v>585.94544099999996</v>
      </c>
    </row>
    <row r="817" spans="1:17" x14ac:dyDescent="0.35">
      <c r="A817" s="21" t="s">
        <v>1177</v>
      </c>
      <c r="B817" s="21">
        <v>2023</v>
      </c>
      <c r="C817" s="21" t="s">
        <v>1103</v>
      </c>
      <c r="D817" s="21" t="s">
        <v>506</v>
      </c>
      <c r="E817" s="21" t="s">
        <v>339</v>
      </c>
      <c r="F817" s="21">
        <v>365</v>
      </c>
      <c r="G817" s="21">
        <v>7.7117808219178094E-5</v>
      </c>
      <c r="H817" s="21">
        <v>0.58594544100000001</v>
      </c>
      <c r="I817" s="21">
        <v>0.58594544100000001</v>
      </c>
      <c r="J817" s="21">
        <v>0.131612608995755</v>
      </c>
      <c r="K817" s="21">
        <v>0.131612608995755</v>
      </c>
      <c r="L817" s="21">
        <v>0.58594544100000001</v>
      </c>
      <c r="M817" s="21" t="s">
        <v>314</v>
      </c>
      <c r="N817" s="21" t="e">
        <v>#N/A</v>
      </c>
      <c r="O817" s="21">
        <v>585.94544099999996</v>
      </c>
      <c r="P817" s="21">
        <v>585.94544099999996</v>
      </c>
      <c r="Q817" s="21">
        <v>585.94544099999996</v>
      </c>
    </row>
    <row r="818" spans="1:17" x14ac:dyDescent="0.35">
      <c r="A818" s="21" t="s">
        <v>1177</v>
      </c>
      <c r="B818" s="21">
        <v>2019</v>
      </c>
      <c r="C818" s="21" t="s">
        <v>1104</v>
      </c>
      <c r="D818" s="21" t="s">
        <v>486</v>
      </c>
      <c r="E818" s="21" t="s">
        <v>141</v>
      </c>
      <c r="F818" s="21">
        <v>365</v>
      </c>
      <c r="G818" s="21">
        <v>1.8159999999999999E-3</v>
      </c>
      <c r="H818" s="21">
        <v>40451.048900000002</v>
      </c>
      <c r="I818" s="21">
        <v>80817.659339999998</v>
      </c>
      <c r="J818" s="21">
        <v>2.24703364936627E-5</v>
      </c>
      <c r="K818" s="21">
        <v>4.4893767884471299E-5</v>
      </c>
      <c r="L818" s="21">
        <v>31310.263719999999</v>
      </c>
      <c r="M818" s="21" t="s">
        <v>314</v>
      </c>
      <c r="N818" s="21" t="e">
        <v>#N/A</v>
      </c>
      <c r="O818" s="21">
        <v>40451048.899999999</v>
      </c>
      <c r="P818" s="21">
        <v>80817659.340000004</v>
      </c>
      <c r="Q818" s="21">
        <v>31310263.719999999</v>
      </c>
    </row>
    <row r="819" spans="1:17" x14ac:dyDescent="0.35">
      <c r="A819" s="21" t="s">
        <v>1177</v>
      </c>
      <c r="B819" s="21">
        <v>2020</v>
      </c>
      <c r="C819" s="21" t="s">
        <v>1104</v>
      </c>
      <c r="D819" s="21" t="s">
        <v>486</v>
      </c>
      <c r="E819" s="21" t="s">
        <v>141</v>
      </c>
      <c r="F819" s="21">
        <v>365</v>
      </c>
      <c r="G819" s="21">
        <v>1.3619999999999999E-3</v>
      </c>
      <c r="H819" s="21">
        <v>40451.048900000002</v>
      </c>
      <c r="I819" s="21">
        <v>80817.659339999998</v>
      </c>
      <c r="J819" s="21">
        <v>1.6852752370247E-5</v>
      </c>
      <c r="K819" s="21">
        <v>3.3670325913353503E-5</v>
      </c>
      <c r="L819" s="21">
        <v>31310.263719999999</v>
      </c>
      <c r="M819" s="21" t="s">
        <v>314</v>
      </c>
      <c r="N819" s="21" t="e">
        <v>#N/A</v>
      </c>
      <c r="O819" s="21">
        <v>40451048.899999999</v>
      </c>
      <c r="P819" s="21">
        <v>80817659.340000004</v>
      </c>
      <c r="Q819" s="21">
        <v>31310263.719999999</v>
      </c>
    </row>
    <row r="820" spans="1:17" x14ac:dyDescent="0.35">
      <c r="A820" s="21" t="s">
        <v>1177</v>
      </c>
      <c r="B820" s="21">
        <v>2021</v>
      </c>
      <c r="C820" s="21" t="s">
        <v>1104</v>
      </c>
      <c r="D820" s="21" t="s">
        <v>486</v>
      </c>
      <c r="E820" s="21" t="s">
        <v>141</v>
      </c>
      <c r="F820" s="21">
        <v>365</v>
      </c>
      <c r="G820" s="21">
        <v>1.5889999999999999E-3</v>
      </c>
      <c r="H820" s="21">
        <v>40451.048900000002</v>
      </c>
      <c r="I820" s="21">
        <v>80817.659339999998</v>
      </c>
      <c r="J820" s="21">
        <v>1.9661544431954801E-5</v>
      </c>
      <c r="K820" s="21">
        <v>3.9282046898912401E-5</v>
      </c>
      <c r="L820" s="21">
        <v>31310.263719999999</v>
      </c>
      <c r="M820" s="21" t="s">
        <v>314</v>
      </c>
      <c r="N820" s="21" t="e">
        <v>#N/A</v>
      </c>
      <c r="O820" s="21">
        <v>40451048.899999999</v>
      </c>
      <c r="P820" s="21">
        <v>80817659.340000004</v>
      </c>
      <c r="Q820" s="21">
        <v>31310263.719999999</v>
      </c>
    </row>
    <row r="821" spans="1:17" x14ac:dyDescent="0.35">
      <c r="A821" s="21" t="s">
        <v>1177</v>
      </c>
      <c r="B821" s="21">
        <v>2022</v>
      </c>
      <c r="C821" s="21" t="s">
        <v>1104</v>
      </c>
      <c r="D821" s="21" t="s">
        <v>486</v>
      </c>
      <c r="E821" s="21" t="s">
        <v>141</v>
      </c>
      <c r="F821" s="21">
        <v>365</v>
      </c>
      <c r="G821" s="21">
        <v>1.8159999999999999E-3</v>
      </c>
      <c r="H821" s="21">
        <v>40451.048900000002</v>
      </c>
      <c r="I821" s="21">
        <v>80817.659339999998</v>
      </c>
      <c r="J821" s="21">
        <v>2.24703364936627E-5</v>
      </c>
      <c r="K821" s="21">
        <v>4.4893767884471299E-5</v>
      </c>
      <c r="L821" s="21">
        <v>31310.263719999999</v>
      </c>
      <c r="M821" s="21" t="s">
        <v>314</v>
      </c>
      <c r="N821" s="21" t="e">
        <v>#N/A</v>
      </c>
      <c r="O821" s="21">
        <v>40451048.899999999</v>
      </c>
      <c r="P821" s="21">
        <v>80817659.340000004</v>
      </c>
      <c r="Q821" s="21">
        <v>31310263.719999999</v>
      </c>
    </row>
    <row r="822" spans="1:17" x14ac:dyDescent="0.35">
      <c r="A822" s="21" t="s">
        <v>1177</v>
      </c>
      <c r="B822" s="21">
        <v>2023</v>
      </c>
      <c r="C822" s="21" t="s">
        <v>1104</v>
      </c>
      <c r="D822" s="21" t="s">
        <v>486</v>
      </c>
      <c r="E822" s="21" t="s">
        <v>141</v>
      </c>
      <c r="F822" s="21">
        <v>365</v>
      </c>
      <c r="G822" s="21">
        <v>1.8159999999999999E-3</v>
      </c>
      <c r="H822" s="21">
        <v>40451.048900000002</v>
      </c>
      <c r="I822" s="21">
        <v>80817.659339999998</v>
      </c>
      <c r="J822" s="21">
        <v>2.24703364936627E-5</v>
      </c>
      <c r="K822" s="21">
        <v>4.4893767884471299E-5</v>
      </c>
      <c r="L822" s="21">
        <v>31310.263719999999</v>
      </c>
      <c r="M822" s="21" t="s">
        <v>314</v>
      </c>
      <c r="N822" s="21" t="e">
        <v>#N/A</v>
      </c>
      <c r="O822" s="21">
        <v>40451048.899999999</v>
      </c>
      <c r="P822" s="21">
        <v>80817659.340000004</v>
      </c>
      <c r="Q822" s="21">
        <v>31310263.719999999</v>
      </c>
    </row>
    <row r="823" spans="1:17" x14ac:dyDescent="0.35">
      <c r="A823" s="21" t="s">
        <v>1177</v>
      </c>
      <c r="B823" s="21">
        <v>2019</v>
      </c>
      <c r="C823" s="21" t="s">
        <v>1105</v>
      </c>
      <c r="D823" s="21" t="s">
        <v>761</v>
      </c>
      <c r="E823" s="21" t="s">
        <v>762</v>
      </c>
      <c r="F823" s="21">
        <v>365</v>
      </c>
      <c r="G823" s="21">
        <v>1.98702739726027E-5</v>
      </c>
      <c r="H823" s="21">
        <v>26.706601469999999</v>
      </c>
      <c r="I823" s="21">
        <v>38.892115680000003</v>
      </c>
      <c r="J823" s="21">
        <v>5.1090750979178204E-4</v>
      </c>
      <c r="K823" s="21">
        <v>7.4402106141896701E-4</v>
      </c>
      <c r="L823" s="21">
        <v>15.974549189999999</v>
      </c>
      <c r="M823" s="21" t="s">
        <v>314</v>
      </c>
      <c r="N823" s="21" t="e">
        <v>#N/A</v>
      </c>
      <c r="O823" s="21">
        <v>26706.601470000001</v>
      </c>
      <c r="P823" s="21">
        <v>38892.115680000003</v>
      </c>
      <c r="Q823" s="21">
        <v>15974.54919</v>
      </c>
    </row>
    <row r="824" spans="1:17" x14ac:dyDescent="0.35">
      <c r="A824" s="21" t="s">
        <v>1177</v>
      </c>
      <c r="B824" s="21">
        <v>2020</v>
      </c>
      <c r="C824" s="21" t="s">
        <v>1105</v>
      </c>
      <c r="D824" s="21" t="s">
        <v>761</v>
      </c>
      <c r="E824" s="21" t="s">
        <v>762</v>
      </c>
      <c r="F824" s="21">
        <v>365</v>
      </c>
      <c r="G824" s="21">
        <v>1.6437287671232899E-5</v>
      </c>
      <c r="H824" s="21">
        <v>26.706601469999999</v>
      </c>
      <c r="I824" s="21">
        <v>38.892115680000003</v>
      </c>
      <c r="J824" s="21">
        <v>4.2263804331132401E-4</v>
      </c>
      <c r="K824" s="21">
        <v>6.1547657756817796E-4</v>
      </c>
      <c r="L824" s="21">
        <v>15.974549189999999</v>
      </c>
      <c r="M824" s="21" t="s">
        <v>314</v>
      </c>
      <c r="N824" s="21" t="e">
        <v>#N/A</v>
      </c>
      <c r="O824" s="21">
        <v>26706.601470000001</v>
      </c>
      <c r="P824" s="21">
        <v>38892.115680000003</v>
      </c>
      <c r="Q824" s="21">
        <v>15974.54919</v>
      </c>
    </row>
    <row r="825" spans="1:17" x14ac:dyDescent="0.35">
      <c r="A825" s="21" t="s">
        <v>1177</v>
      </c>
      <c r="B825" s="21">
        <v>2021</v>
      </c>
      <c r="C825" s="21" t="s">
        <v>1105</v>
      </c>
      <c r="D825" s="21" t="s">
        <v>761</v>
      </c>
      <c r="E825" s="21" t="s">
        <v>762</v>
      </c>
      <c r="F825" s="21">
        <v>365</v>
      </c>
      <c r="G825" s="21">
        <v>1.59148767123288E-5</v>
      </c>
      <c r="H825" s="21">
        <v>26.706601469999999</v>
      </c>
      <c r="I825" s="21">
        <v>38.892115680000003</v>
      </c>
      <c r="J825" s="21">
        <v>4.09205733194733E-4</v>
      </c>
      <c r="K825" s="21">
        <v>5.9591546046044996E-4</v>
      </c>
      <c r="L825" s="21">
        <v>15.974549189999999</v>
      </c>
      <c r="M825" s="21" t="s">
        <v>314</v>
      </c>
      <c r="N825" s="21" t="e">
        <v>#N/A</v>
      </c>
      <c r="O825" s="21">
        <v>26706.601470000001</v>
      </c>
      <c r="P825" s="21">
        <v>38892.115680000003</v>
      </c>
      <c r="Q825" s="21">
        <v>15974.54919</v>
      </c>
    </row>
    <row r="826" spans="1:17" x14ac:dyDescent="0.35">
      <c r="A826" s="21" t="s">
        <v>1177</v>
      </c>
      <c r="B826" s="21">
        <v>2022</v>
      </c>
      <c r="C826" s="21" t="s">
        <v>1105</v>
      </c>
      <c r="D826" s="21" t="s">
        <v>761</v>
      </c>
      <c r="E826" s="21" t="s">
        <v>762</v>
      </c>
      <c r="F826" s="21">
        <v>365</v>
      </c>
      <c r="G826" s="21">
        <v>2.1555671232876701E-5</v>
      </c>
      <c r="H826" s="21">
        <v>26.706601469999999</v>
      </c>
      <c r="I826" s="21">
        <v>38.892115680000003</v>
      </c>
      <c r="J826" s="21">
        <v>5.5424270076316704E-4</v>
      </c>
      <c r="K826" s="21">
        <v>8.0712895113556804E-4</v>
      </c>
      <c r="L826" s="21">
        <v>15.974549189999999</v>
      </c>
      <c r="M826" s="21" t="s">
        <v>314</v>
      </c>
      <c r="N826" s="21" t="e">
        <v>#N/A</v>
      </c>
      <c r="O826" s="21">
        <v>26706.601470000001</v>
      </c>
      <c r="P826" s="21">
        <v>38892.115680000003</v>
      </c>
      <c r="Q826" s="21">
        <v>15974.54919</v>
      </c>
    </row>
    <row r="827" spans="1:17" x14ac:dyDescent="0.35">
      <c r="A827" s="21" t="s">
        <v>1177</v>
      </c>
      <c r="B827" s="21">
        <v>2023</v>
      </c>
      <c r="C827" s="21" t="s">
        <v>1105</v>
      </c>
      <c r="D827" s="21" t="s">
        <v>761</v>
      </c>
      <c r="E827" s="21" t="s">
        <v>762</v>
      </c>
      <c r="F827" s="21">
        <v>365</v>
      </c>
      <c r="G827" s="21">
        <v>1.9845397260274E-5</v>
      </c>
      <c r="H827" s="21">
        <v>26.706601469999999</v>
      </c>
      <c r="I827" s="21">
        <v>38.892115680000003</v>
      </c>
      <c r="J827" s="21">
        <v>5.1026787597670698E-4</v>
      </c>
      <c r="K827" s="21">
        <v>7.4308957965193198E-4</v>
      </c>
      <c r="L827" s="21">
        <v>15.974549189999999</v>
      </c>
      <c r="M827" s="21" t="s">
        <v>314</v>
      </c>
      <c r="N827" s="21" t="e">
        <v>#N/A</v>
      </c>
      <c r="O827" s="21">
        <v>26706.601470000001</v>
      </c>
      <c r="P827" s="21">
        <v>38892.115680000003</v>
      </c>
      <c r="Q827" s="21">
        <v>15974.54919</v>
      </c>
    </row>
    <row r="828" spans="1:17" x14ac:dyDescent="0.35">
      <c r="A828" s="21" t="s">
        <v>1177</v>
      </c>
      <c r="B828" s="21">
        <v>2019</v>
      </c>
      <c r="C828" s="21" t="s">
        <v>1106</v>
      </c>
      <c r="D828" s="21" t="s">
        <v>143</v>
      </c>
      <c r="E828" s="21" t="s">
        <v>142</v>
      </c>
      <c r="F828" s="21">
        <v>365</v>
      </c>
      <c r="G828" s="21">
        <v>2.27124383561644E-4</v>
      </c>
      <c r="H828" s="21">
        <v>28.38141809</v>
      </c>
      <c r="I828" s="21">
        <v>42.8497263</v>
      </c>
      <c r="J828" s="21">
        <v>5.3004860000000001E-3</v>
      </c>
      <c r="K828" s="21">
        <v>8.0025730000000007E-3</v>
      </c>
      <c r="L828" s="21">
        <v>17.012725750000001</v>
      </c>
      <c r="M828" s="21" t="s">
        <v>314</v>
      </c>
      <c r="N828" s="21" t="e">
        <v>#N/A</v>
      </c>
      <c r="O828" s="21">
        <v>28381.418089999999</v>
      </c>
      <c r="P828" s="21">
        <v>42849.726300000002</v>
      </c>
      <c r="Q828" s="21">
        <v>17012.725750000001</v>
      </c>
    </row>
    <row r="829" spans="1:17" x14ac:dyDescent="0.35">
      <c r="A829" s="21" t="s">
        <v>1177</v>
      </c>
      <c r="B829" s="21">
        <v>2020</v>
      </c>
      <c r="C829" s="21" t="s">
        <v>1106</v>
      </c>
      <c r="D829" s="21" t="s">
        <v>143</v>
      </c>
      <c r="E829" s="21" t="s">
        <v>142</v>
      </c>
      <c r="F829" s="21">
        <v>365</v>
      </c>
      <c r="G829" s="21">
        <v>2.32721643835616E-4</v>
      </c>
      <c r="H829" s="21">
        <v>28.38141809</v>
      </c>
      <c r="I829" s="21">
        <v>42.8497263</v>
      </c>
      <c r="J829" s="21">
        <v>5.4311120000000001E-3</v>
      </c>
      <c r="K829" s="21">
        <v>8.1997890000000007E-3</v>
      </c>
      <c r="L829" s="21">
        <v>17.012725750000001</v>
      </c>
      <c r="M829" s="21" t="s">
        <v>314</v>
      </c>
      <c r="N829" s="21" t="e">
        <v>#N/A</v>
      </c>
      <c r="O829" s="21">
        <v>28381.418089999999</v>
      </c>
      <c r="P829" s="21">
        <v>42849.726300000002</v>
      </c>
      <c r="Q829" s="21">
        <v>17012.725750000001</v>
      </c>
    </row>
    <row r="830" spans="1:17" x14ac:dyDescent="0.35">
      <c r="A830" s="21" t="s">
        <v>1177</v>
      </c>
      <c r="B830" s="21">
        <v>2021</v>
      </c>
      <c r="C830" s="21" t="s">
        <v>1106</v>
      </c>
      <c r="D830" s="21" t="s">
        <v>143</v>
      </c>
      <c r="E830" s="21" t="s">
        <v>142</v>
      </c>
      <c r="F830" s="21">
        <v>365</v>
      </c>
      <c r="G830" s="21">
        <v>2.51441369863014E-4</v>
      </c>
      <c r="H830" s="21">
        <v>28.38141809</v>
      </c>
      <c r="I830" s="21">
        <v>42.8497263</v>
      </c>
      <c r="J830" s="21">
        <v>5.8679810000000004E-3</v>
      </c>
      <c r="K830" s="21">
        <v>8.8593660000000005E-3</v>
      </c>
      <c r="L830" s="21">
        <v>17.012725750000001</v>
      </c>
      <c r="M830" s="21" t="s">
        <v>314</v>
      </c>
      <c r="N830" s="21" t="e">
        <v>#N/A</v>
      </c>
      <c r="O830" s="21">
        <v>28381.418089999999</v>
      </c>
      <c r="P830" s="21">
        <v>42849.726300000002</v>
      </c>
      <c r="Q830" s="21">
        <v>17012.725750000001</v>
      </c>
    </row>
    <row r="831" spans="1:17" x14ac:dyDescent="0.35">
      <c r="A831" s="21" t="s">
        <v>1177</v>
      </c>
      <c r="B831" s="21">
        <v>2022</v>
      </c>
      <c r="C831" s="21" t="s">
        <v>1106</v>
      </c>
      <c r="D831" s="21" t="s">
        <v>143</v>
      </c>
      <c r="E831" s="21" t="s">
        <v>142</v>
      </c>
      <c r="F831" s="21">
        <v>365</v>
      </c>
      <c r="G831" s="21">
        <v>2.2494767123287701E-4</v>
      </c>
      <c r="H831" s="21">
        <v>28.38141809</v>
      </c>
      <c r="I831" s="21">
        <v>42.8497263</v>
      </c>
      <c r="J831" s="21">
        <v>5.2496870000000003E-3</v>
      </c>
      <c r="K831" s="21">
        <v>7.9258780000000008E-3</v>
      </c>
      <c r="L831" s="21">
        <v>17.012725750000001</v>
      </c>
      <c r="M831" s="21" t="s">
        <v>314</v>
      </c>
      <c r="N831" s="21" t="e">
        <v>#N/A</v>
      </c>
      <c r="O831" s="21">
        <v>28381.418089999999</v>
      </c>
      <c r="P831" s="21">
        <v>42849.726300000002</v>
      </c>
      <c r="Q831" s="21">
        <v>17012.725750000001</v>
      </c>
    </row>
    <row r="832" spans="1:17" x14ac:dyDescent="0.35">
      <c r="A832" s="21" t="s">
        <v>1177</v>
      </c>
      <c r="B832" s="21">
        <v>2023</v>
      </c>
      <c r="C832" s="21" t="s">
        <v>1106</v>
      </c>
      <c r="D832" s="21" t="s">
        <v>143</v>
      </c>
      <c r="E832" s="21" t="s">
        <v>142</v>
      </c>
      <c r="F832" s="21">
        <v>365</v>
      </c>
      <c r="G832" s="21">
        <v>2.8633095890410998E-4</v>
      </c>
      <c r="H832" s="21">
        <v>28.38141809</v>
      </c>
      <c r="I832" s="21">
        <v>42.8497263</v>
      </c>
      <c r="J832" s="21">
        <v>6.6822119999999999E-3</v>
      </c>
      <c r="K832" s="21">
        <v>1.0088677000000001E-2</v>
      </c>
      <c r="L832" s="21">
        <v>17.012725750000001</v>
      </c>
      <c r="M832" s="21" t="s">
        <v>314</v>
      </c>
      <c r="N832" s="21" t="e">
        <v>#N/A</v>
      </c>
      <c r="O832" s="21">
        <v>28381.418089999999</v>
      </c>
      <c r="P832" s="21">
        <v>42849.726300000002</v>
      </c>
      <c r="Q832" s="21">
        <v>17012.725750000001</v>
      </c>
    </row>
    <row r="833" spans="1:17" x14ac:dyDescent="0.35">
      <c r="A833" s="21" t="s">
        <v>1174</v>
      </c>
      <c r="B833" s="21">
        <v>2019</v>
      </c>
      <c r="C833" s="21" t="s">
        <v>1107</v>
      </c>
      <c r="D833" s="21" t="s">
        <v>605</v>
      </c>
      <c r="E833" s="21" t="s">
        <v>606</v>
      </c>
      <c r="F833" s="21">
        <v>365</v>
      </c>
      <c r="G833" s="21">
        <v>3.8621095890410998E-4</v>
      </c>
      <c r="H833" s="21">
        <v>0.107579462</v>
      </c>
      <c r="I833" s="21">
        <v>8.1227273000000003E-2</v>
      </c>
      <c r="J833" s="21">
        <v>4.7546956170000003</v>
      </c>
      <c r="K833" s="21">
        <v>3.5900064168763901</v>
      </c>
      <c r="L833" s="21">
        <v>5.2995530999999999E-2</v>
      </c>
      <c r="M833" s="21" t="s">
        <v>314</v>
      </c>
      <c r="N833" s="21" t="e">
        <v>#N/A</v>
      </c>
      <c r="O833" s="21">
        <v>107.57946200000001</v>
      </c>
      <c r="P833" s="21">
        <v>81.227272999999997</v>
      </c>
      <c r="Q833" s="21">
        <v>52.995531</v>
      </c>
    </row>
    <row r="834" spans="1:17" x14ac:dyDescent="0.35">
      <c r="A834" s="21" t="s">
        <v>1174</v>
      </c>
      <c r="B834" s="21">
        <v>2020</v>
      </c>
      <c r="C834" s="21" t="s">
        <v>1107</v>
      </c>
      <c r="D834" s="21" t="s">
        <v>605</v>
      </c>
      <c r="E834" s="21" t="s">
        <v>606</v>
      </c>
      <c r="F834" s="21">
        <v>365</v>
      </c>
      <c r="G834" s="21">
        <v>3.9678356164383598E-4</v>
      </c>
      <c r="H834" s="21">
        <v>0.107579462</v>
      </c>
      <c r="I834" s="21">
        <v>8.1227273000000003E-2</v>
      </c>
      <c r="J834" s="21">
        <v>4.8848563660000002</v>
      </c>
      <c r="K834" s="21">
        <v>3.6882835649999999</v>
      </c>
      <c r="L834" s="21">
        <v>5.2995530999999999E-2</v>
      </c>
      <c r="M834" s="21" t="s">
        <v>314</v>
      </c>
      <c r="N834" s="21" t="e">
        <v>#N/A</v>
      </c>
      <c r="O834" s="21">
        <v>107.57946200000001</v>
      </c>
      <c r="P834" s="21">
        <v>81.227272999999997</v>
      </c>
      <c r="Q834" s="21">
        <v>52.995531</v>
      </c>
    </row>
    <row r="835" spans="1:17" x14ac:dyDescent="0.35">
      <c r="A835" s="21" t="s">
        <v>1174</v>
      </c>
      <c r="B835" s="21">
        <v>2021</v>
      </c>
      <c r="C835" s="21" t="s">
        <v>1107</v>
      </c>
      <c r="D835" s="21" t="s">
        <v>605</v>
      </c>
      <c r="E835" s="21" t="s">
        <v>606</v>
      </c>
      <c r="F835" s="21">
        <v>365</v>
      </c>
      <c r="G835" s="21">
        <v>1.7021890410958901E-4</v>
      </c>
      <c r="H835" s="21">
        <v>0.107579462</v>
      </c>
      <c r="I835" s="21">
        <v>8.1227273000000003E-2</v>
      </c>
      <c r="J835" s="21">
        <v>2.09558806817987</v>
      </c>
      <c r="K835" s="21">
        <v>1.5822620874381099</v>
      </c>
      <c r="L835" s="21">
        <v>5.2995530999999999E-2</v>
      </c>
      <c r="M835" s="21" t="s">
        <v>314</v>
      </c>
      <c r="N835" s="21" t="e">
        <v>#N/A</v>
      </c>
      <c r="O835" s="21">
        <v>107.57946200000001</v>
      </c>
      <c r="P835" s="21">
        <v>81.227272999999997</v>
      </c>
      <c r="Q835" s="21">
        <v>52.995531</v>
      </c>
    </row>
    <row r="836" spans="1:17" x14ac:dyDescent="0.35">
      <c r="A836" s="21" t="s">
        <v>1177</v>
      </c>
      <c r="B836" s="21">
        <v>2019</v>
      </c>
      <c r="C836" s="21" t="s">
        <v>1108</v>
      </c>
      <c r="D836" s="21" t="s">
        <v>682</v>
      </c>
      <c r="E836" s="21" t="s">
        <v>683</v>
      </c>
      <c r="F836" s="21">
        <v>365</v>
      </c>
      <c r="G836" s="21">
        <v>2.2709999999999999E-4</v>
      </c>
      <c r="H836" s="21">
        <v>8.3105134469999999</v>
      </c>
      <c r="I836" s="21">
        <v>10.83879963</v>
      </c>
      <c r="J836" s="21">
        <v>2.0952505E-2</v>
      </c>
      <c r="K836" s="21">
        <v>2.7326831422429199E-2</v>
      </c>
      <c r="L836" s="21">
        <v>4.7708061109999997</v>
      </c>
      <c r="M836" s="21" t="s">
        <v>314</v>
      </c>
      <c r="N836" s="21" t="e">
        <v>#N/A</v>
      </c>
      <c r="O836" s="21">
        <v>8310.5134469999994</v>
      </c>
      <c r="P836" s="21">
        <v>10838.79963</v>
      </c>
      <c r="Q836" s="21">
        <v>4770.8061109999999</v>
      </c>
    </row>
    <row r="837" spans="1:17" x14ac:dyDescent="0.35">
      <c r="A837" s="21" t="s">
        <v>1177</v>
      </c>
      <c r="B837" s="21">
        <v>2020</v>
      </c>
      <c r="C837" s="21" t="s">
        <v>1108</v>
      </c>
      <c r="D837" s="21" t="s">
        <v>682</v>
      </c>
      <c r="E837" s="21" t="s">
        <v>683</v>
      </c>
      <c r="F837" s="21">
        <v>365</v>
      </c>
      <c r="G837" s="21">
        <v>2.2709999999999999E-4</v>
      </c>
      <c r="H837" s="21">
        <v>8.3105134469999999</v>
      </c>
      <c r="I837" s="21">
        <v>10.83879963</v>
      </c>
      <c r="J837" s="21">
        <v>2.0952505E-2</v>
      </c>
      <c r="K837" s="21">
        <v>2.7326831422429199E-2</v>
      </c>
      <c r="L837" s="21">
        <v>4.7708061109999997</v>
      </c>
      <c r="M837" s="21" t="s">
        <v>314</v>
      </c>
      <c r="N837" s="21" t="e">
        <v>#N/A</v>
      </c>
      <c r="O837" s="21">
        <v>8310.5134469999994</v>
      </c>
      <c r="P837" s="21">
        <v>10838.79963</v>
      </c>
      <c r="Q837" s="21">
        <v>4770.8061109999999</v>
      </c>
    </row>
    <row r="838" spans="1:17" x14ac:dyDescent="0.35">
      <c r="A838" s="21" t="s">
        <v>1177</v>
      </c>
      <c r="B838" s="21">
        <v>2021</v>
      </c>
      <c r="C838" s="21" t="s">
        <v>1108</v>
      </c>
      <c r="D838" s="21" t="s">
        <v>682</v>
      </c>
      <c r="E838" s="21" t="s">
        <v>683</v>
      </c>
      <c r="F838" s="21">
        <v>365</v>
      </c>
      <c r="G838" s="21">
        <v>2.2709999999999999E-4</v>
      </c>
      <c r="H838" s="21">
        <v>8.3105134469999999</v>
      </c>
      <c r="I838" s="21">
        <v>10.83879963</v>
      </c>
      <c r="J838" s="21">
        <v>2.0952505E-2</v>
      </c>
      <c r="K838" s="21">
        <v>2.7326831422429199E-2</v>
      </c>
      <c r="L838" s="21">
        <v>4.7708061109999997</v>
      </c>
      <c r="M838" s="21" t="s">
        <v>314</v>
      </c>
      <c r="N838" s="21" t="e">
        <v>#N/A</v>
      </c>
      <c r="O838" s="21">
        <v>8310.5134469999994</v>
      </c>
      <c r="P838" s="21">
        <v>10838.79963</v>
      </c>
      <c r="Q838" s="21">
        <v>4770.8061109999999</v>
      </c>
    </row>
    <row r="839" spans="1:17" x14ac:dyDescent="0.35">
      <c r="A839" s="21" t="s">
        <v>1177</v>
      </c>
      <c r="B839" s="21">
        <v>2022</v>
      </c>
      <c r="C839" s="21" t="s">
        <v>1108</v>
      </c>
      <c r="D839" s="21" t="s">
        <v>682</v>
      </c>
      <c r="E839" s="21" t="s">
        <v>683</v>
      </c>
      <c r="F839" s="21">
        <v>365</v>
      </c>
      <c r="G839" s="21">
        <v>2.8496383561643803E-4</v>
      </c>
      <c r="H839" s="21">
        <v>8.3105134469999999</v>
      </c>
      <c r="I839" s="21">
        <v>10.83879963</v>
      </c>
      <c r="J839" s="21">
        <v>2.62910880673267E-2</v>
      </c>
      <c r="K839" s="21">
        <v>3.4289557999999998E-2</v>
      </c>
      <c r="L839" s="21">
        <v>4.7708061109999997</v>
      </c>
      <c r="M839" s="21" t="s">
        <v>314</v>
      </c>
      <c r="N839" s="21" t="e">
        <v>#N/A</v>
      </c>
      <c r="O839" s="21">
        <v>8310.5134469999994</v>
      </c>
      <c r="P839" s="21">
        <v>10838.79963</v>
      </c>
      <c r="Q839" s="21">
        <v>4770.8061109999999</v>
      </c>
    </row>
    <row r="840" spans="1:17" x14ac:dyDescent="0.35">
      <c r="A840" s="21" t="s">
        <v>1177</v>
      </c>
      <c r="B840" s="21">
        <v>2023</v>
      </c>
      <c r="C840" s="21" t="s">
        <v>1108</v>
      </c>
      <c r="D840" s="21" t="s">
        <v>682</v>
      </c>
      <c r="E840" s="21" t="s">
        <v>683</v>
      </c>
      <c r="F840" s="21">
        <v>365</v>
      </c>
      <c r="G840" s="21">
        <v>4.5419999999999998E-4</v>
      </c>
      <c r="H840" s="21">
        <v>8.3105134469999999</v>
      </c>
      <c r="I840" s="21">
        <v>10.83879963</v>
      </c>
      <c r="J840" s="21">
        <v>4.1905009E-2</v>
      </c>
      <c r="K840" s="21">
        <v>5.4653662844858397E-2</v>
      </c>
      <c r="L840" s="21">
        <v>4.7708061109999997</v>
      </c>
      <c r="M840" s="21" t="s">
        <v>314</v>
      </c>
      <c r="N840" s="21" t="e">
        <v>#N/A</v>
      </c>
      <c r="O840" s="21">
        <v>8310.5134469999994</v>
      </c>
      <c r="P840" s="21">
        <v>10838.79963</v>
      </c>
      <c r="Q840" s="21">
        <v>4770.8061109999999</v>
      </c>
    </row>
    <row r="841" spans="1:17" x14ac:dyDescent="0.35">
      <c r="A841" s="21" t="s">
        <v>1177</v>
      </c>
      <c r="B841" s="21">
        <v>2019</v>
      </c>
      <c r="C841" s="21" t="s">
        <v>1109</v>
      </c>
      <c r="D841" s="21" t="s">
        <v>540</v>
      </c>
      <c r="E841" s="21" t="s">
        <v>197</v>
      </c>
      <c r="F841" s="21">
        <v>365</v>
      </c>
      <c r="G841" s="21">
        <v>1.54339342465753E-5</v>
      </c>
      <c r="H841" s="21">
        <v>1.694376528</v>
      </c>
      <c r="I841" s="21">
        <v>1.8045304719999999</v>
      </c>
      <c r="J841" s="21">
        <v>8.552881E-3</v>
      </c>
      <c r="K841" s="21">
        <v>9.1089159999999999E-3</v>
      </c>
      <c r="L841" s="21">
        <v>0.91973790600000005</v>
      </c>
      <c r="M841" s="21" t="s">
        <v>314</v>
      </c>
      <c r="N841" s="21" t="e">
        <v>#N/A</v>
      </c>
      <c r="O841" s="21">
        <v>1694.376528</v>
      </c>
      <c r="P841" s="21">
        <v>1804.5304719999999</v>
      </c>
      <c r="Q841" s="21">
        <v>919.73790599999995</v>
      </c>
    </row>
    <row r="842" spans="1:17" x14ac:dyDescent="0.35">
      <c r="A842" s="21" t="s">
        <v>1177</v>
      </c>
      <c r="B842" s="21">
        <v>2020</v>
      </c>
      <c r="C842" s="21" t="s">
        <v>1109</v>
      </c>
      <c r="D842" s="21" t="s">
        <v>540</v>
      </c>
      <c r="E842" s="21" t="s">
        <v>197</v>
      </c>
      <c r="F842" s="21">
        <v>365</v>
      </c>
      <c r="G842" s="21">
        <v>1.7849257534246602E-5</v>
      </c>
      <c r="H842" s="21">
        <v>1.694376528</v>
      </c>
      <c r="I842" s="21">
        <v>1.8045304719999999</v>
      </c>
      <c r="J842" s="21">
        <v>9.8913579999999994E-3</v>
      </c>
      <c r="K842" s="21">
        <v>1.0534409999999999E-2</v>
      </c>
      <c r="L842" s="21">
        <v>0.91973790600000005</v>
      </c>
      <c r="M842" s="21" t="s">
        <v>314</v>
      </c>
      <c r="N842" s="21" t="e">
        <v>#N/A</v>
      </c>
      <c r="O842" s="21">
        <v>1694.376528</v>
      </c>
      <c r="P842" s="21">
        <v>1804.5304719999999</v>
      </c>
      <c r="Q842" s="21">
        <v>919.73790599999995</v>
      </c>
    </row>
    <row r="843" spans="1:17" x14ac:dyDescent="0.35">
      <c r="A843" s="21" t="s">
        <v>1176</v>
      </c>
      <c r="B843" s="21">
        <v>2019</v>
      </c>
      <c r="C843" s="21" t="s">
        <v>1110</v>
      </c>
      <c r="D843" s="21" t="s">
        <v>755</v>
      </c>
      <c r="E843" s="21" t="s">
        <v>756</v>
      </c>
      <c r="F843" s="21">
        <v>365</v>
      </c>
      <c r="G843" s="21">
        <v>1.0389824931506799E-4</v>
      </c>
      <c r="H843" s="21">
        <v>493.0562347</v>
      </c>
      <c r="I843" s="21">
        <v>864.16480139999999</v>
      </c>
      <c r="J843" s="21">
        <v>1.20229670482698E-4</v>
      </c>
      <c r="K843" s="21">
        <v>2.1072291962454399E-4</v>
      </c>
      <c r="L843" s="21">
        <v>326.79802239999998</v>
      </c>
      <c r="M843" s="21" t="s">
        <v>314</v>
      </c>
      <c r="N843" s="21" t="e">
        <v>#N/A</v>
      </c>
      <c r="O843" s="21">
        <v>493056.23469999997</v>
      </c>
      <c r="P843" s="21">
        <v>864164.8014</v>
      </c>
      <c r="Q843" s="21">
        <v>326798.02240000002</v>
      </c>
    </row>
    <row r="844" spans="1:17" x14ac:dyDescent="0.35">
      <c r="A844" s="21" t="s">
        <v>1176</v>
      </c>
      <c r="B844" s="21">
        <v>2020</v>
      </c>
      <c r="C844" s="21" t="s">
        <v>1110</v>
      </c>
      <c r="D844" s="21" t="s">
        <v>755</v>
      </c>
      <c r="E844" s="21" t="s">
        <v>756</v>
      </c>
      <c r="F844" s="21">
        <v>365</v>
      </c>
      <c r="G844" s="21">
        <v>5.4753810958904097E-5</v>
      </c>
      <c r="H844" s="21">
        <v>493.0562347</v>
      </c>
      <c r="I844" s="21">
        <v>864.16480139999999</v>
      </c>
      <c r="J844" s="21">
        <v>6.33603808789707E-5</v>
      </c>
      <c r="K844" s="21">
        <v>1.11049829827665E-4</v>
      </c>
      <c r="L844" s="21">
        <v>326.79802239999998</v>
      </c>
      <c r="M844" s="21" t="s">
        <v>314</v>
      </c>
      <c r="N844" s="21" t="e">
        <v>#N/A</v>
      </c>
      <c r="O844" s="21">
        <v>493056.23469999997</v>
      </c>
      <c r="P844" s="21">
        <v>864164.8014</v>
      </c>
      <c r="Q844" s="21">
        <v>326798.02240000002</v>
      </c>
    </row>
    <row r="845" spans="1:17" x14ac:dyDescent="0.35">
      <c r="A845" s="21" t="s">
        <v>1176</v>
      </c>
      <c r="B845" s="21">
        <v>2021</v>
      </c>
      <c r="C845" s="21" t="s">
        <v>1110</v>
      </c>
      <c r="D845" s="21" t="s">
        <v>755</v>
      </c>
      <c r="E845" s="21" t="s">
        <v>756</v>
      </c>
      <c r="F845" s="21">
        <v>365</v>
      </c>
      <c r="G845" s="21">
        <v>6.5353701369862995E-5</v>
      </c>
      <c r="H845" s="21">
        <v>493.0562347</v>
      </c>
      <c r="I845" s="21">
        <v>864.16480139999999</v>
      </c>
      <c r="J845" s="21">
        <v>7.5626432902596797E-5</v>
      </c>
      <c r="K845" s="21">
        <v>1.32548169499626E-4</v>
      </c>
      <c r="L845" s="21">
        <v>326.79802239999998</v>
      </c>
      <c r="M845" s="21" t="s">
        <v>314</v>
      </c>
      <c r="N845" s="21" t="e">
        <v>#N/A</v>
      </c>
      <c r="O845" s="21">
        <v>493056.23469999997</v>
      </c>
      <c r="P845" s="21">
        <v>864164.8014</v>
      </c>
      <c r="Q845" s="21">
        <v>326798.02240000002</v>
      </c>
    </row>
    <row r="846" spans="1:17" x14ac:dyDescent="0.35">
      <c r="A846" s="21" t="s">
        <v>1176</v>
      </c>
      <c r="B846" s="21">
        <v>2022</v>
      </c>
      <c r="C846" s="21" t="s">
        <v>1110</v>
      </c>
      <c r="D846" s="21" t="s">
        <v>755</v>
      </c>
      <c r="E846" s="21" t="s">
        <v>756</v>
      </c>
      <c r="F846" s="21">
        <v>365</v>
      </c>
      <c r="G846" s="21">
        <v>9.7999328767123302E-5</v>
      </c>
      <c r="H846" s="21">
        <v>493.0562347</v>
      </c>
      <c r="I846" s="21">
        <v>864.16480139999999</v>
      </c>
      <c r="J846" s="21">
        <v>1.13403518181206E-4</v>
      </c>
      <c r="K846" s="21">
        <v>1.9875892823209299E-4</v>
      </c>
      <c r="L846" s="21">
        <v>326.79802239999998</v>
      </c>
      <c r="M846" s="21" t="s">
        <v>314</v>
      </c>
      <c r="N846" s="21" t="e">
        <v>#N/A</v>
      </c>
      <c r="O846" s="21">
        <v>493056.23469999997</v>
      </c>
      <c r="P846" s="21">
        <v>864164.8014</v>
      </c>
      <c r="Q846" s="21">
        <v>326798.02240000002</v>
      </c>
    </row>
    <row r="847" spans="1:17" x14ac:dyDescent="0.35">
      <c r="A847" s="21" t="s">
        <v>1176</v>
      </c>
      <c r="B847" s="21">
        <v>2023</v>
      </c>
      <c r="C847" s="21" t="s">
        <v>1110</v>
      </c>
      <c r="D847" s="21" t="s">
        <v>755</v>
      </c>
      <c r="E847" s="21" t="s">
        <v>756</v>
      </c>
      <c r="F847" s="21">
        <v>365</v>
      </c>
      <c r="G847" s="21">
        <v>7.8587955068493197E-4</v>
      </c>
      <c r="H847" s="21">
        <v>493.0562347</v>
      </c>
      <c r="I847" s="21">
        <v>864.16480139999999</v>
      </c>
      <c r="J847" s="21">
        <v>9.0940935040603201E-4</v>
      </c>
      <c r="K847" s="21">
        <v>1.593894E-3</v>
      </c>
      <c r="L847" s="21">
        <v>326.79802239999998</v>
      </c>
      <c r="M847" s="21" t="s">
        <v>314</v>
      </c>
      <c r="N847" s="21" t="e">
        <v>#N/A</v>
      </c>
      <c r="O847" s="21">
        <v>493056.23469999997</v>
      </c>
      <c r="P847" s="21">
        <v>864164.8014</v>
      </c>
      <c r="Q847" s="21">
        <v>326798.02240000002</v>
      </c>
    </row>
    <row r="848" spans="1:17" x14ac:dyDescent="0.35">
      <c r="A848" s="21" t="s">
        <v>1177</v>
      </c>
      <c r="B848" s="21">
        <v>2019</v>
      </c>
      <c r="C848" s="21" t="s">
        <v>1111</v>
      </c>
      <c r="D848" s="21" t="s">
        <v>802</v>
      </c>
      <c r="E848" s="21" t="s">
        <v>803</v>
      </c>
      <c r="F848" s="21">
        <v>365</v>
      </c>
      <c r="G848" s="21">
        <v>2.27E-5</v>
      </c>
      <c r="H848" s="21">
        <v>551.69682150000006</v>
      </c>
      <c r="I848" s="21">
        <v>952.38332890000004</v>
      </c>
      <c r="J848" s="21">
        <v>2.3834940523600302E-5</v>
      </c>
      <c r="K848" s="21">
        <v>4.1145787170354398E-5</v>
      </c>
      <c r="L848" s="21">
        <v>367.11433959999999</v>
      </c>
      <c r="M848" s="21" t="s">
        <v>314</v>
      </c>
      <c r="N848" s="21" t="e">
        <v>#N/A</v>
      </c>
      <c r="O848" s="21">
        <v>551696.82149999996</v>
      </c>
      <c r="P848" s="21">
        <v>952383.32889999996</v>
      </c>
      <c r="Q848" s="21">
        <v>367114.33960000001</v>
      </c>
    </row>
    <row r="849" spans="1:17" x14ac:dyDescent="0.35">
      <c r="A849" s="21" t="s">
        <v>1177</v>
      </c>
      <c r="B849" s="21">
        <v>2020</v>
      </c>
      <c r="C849" s="21" t="s">
        <v>1111</v>
      </c>
      <c r="D849" s="21" t="s">
        <v>802</v>
      </c>
      <c r="E849" s="21" t="s">
        <v>803</v>
      </c>
      <c r="F849" s="21">
        <v>365</v>
      </c>
      <c r="G849" s="21">
        <v>9.0799999999999995E-6</v>
      </c>
      <c r="H849" s="21">
        <v>551.69682150000006</v>
      </c>
      <c r="I849" s="21">
        <v>952.38332890000004</v>
      </c>
      <c r="J849" s="21">
        <v>9.5339762094401396E-6</v>
      </c>
      <c r="K849" s="21">
        <v>1.6458314868141801E-5</v>
      </c>
      <c r="L849" s="21">
        <v>367.11433959999999</v>
      </c>
      <c r="M849" s="21" t="s">
        <v>314</v>
      </c>
      <c r="N849" s="21" t="e">
        <v>#N/A</v>
      </c>
      <c r="O849" s="21">
        <v>551696.82149999996</v>
      </c>
      <c r="P849" s="21">
        <v>952383.32889999996</v>
      </c>
      <c r="Q849" s="21">
        <v>367114.33960000001</v>
      </c>
    </row>
    <row r="850" spans="1:17" x14ac:dyDescent="0.35">
      <c r="A850" s="21" t="s">
        <v>1177</v>
      </c>
      <c r="B850" s="21">
        <v>2021</v>
      </c>
      <c r="C850" s="21" t="s">
        <v>1111</v>
      </c>
      <c r="D850" s="21" t="s">
        <v>802</v>
      </c>
      <c r="E850" s="21" t="s">
        <v>803</v>
      </c>
      <c r="F850" s="21">
        <v>365</v>
      </c>
      <c r="G850" s="21">
        <v>2.951E-5</v>
      </c>
      <c r="H850" s="21">
        <v>551.69682150000006</v>
      </c>
      <c r="I850" s="21">
        <v>952.38332890000004</v>
      </c>
      <c r="J850" s="21">
        <v>3.0985422680680403E-5</v>
      </c>
      <c r="K850" s="21">
        <v>5.3489523321460699E-5</v>
      </c>
      <c r="L850" s="21">
        <v>367.11433959999999</v>
      </c>
      <c r="M850" s="21" t="s">
        <v>314</v>
      </c>
      <c r="N850" s="21" t="e">
        <v>#N/A</v>
      </c>
      <c r="O850" s="21">
        <v>551696.82149999996</v>
      </c>
      <c r="P850" s="21">
        <v>952383.32889999996</v>
      </c>
      <c r="Q850" s="21">
        <v>367114.33960000001</v>
      </c>
    </row>
    <row r="851" spans="1:17" x14ac:dyDescent="0.35">
      <c r="A851" s="21" t="s">
        <v>1177</v>
      </c>
      <c r="B851" s="21">
        <v>2022</v>
      </c>
      <c r="C851" s="21" t="s">
        <v>1111</v>
      </c>
      <c r="D851" s="21" t="s">
        <v>802</v>
      </c>
      <c r="E851" s="21" t="s">
        <v>803</v>
      </c>
      <c r="F851" s="21">
        <v>365</v>
      </c>
      <c r="G851" s="21">
        <v>6.81E-6</v>
      </c>
      <c r="H851" s="21">
        <v>551.69682150000006</v>
      </c>
      <c r="I851" s="21">
        <v>952.38332890000004</v>
      </c>
      <c r="J851" s="21">
        <v>7.1504821570800996E-6</v>
      </c>
      <c r="K851" s="21">
        <v>1.2343736151106301E-5</v>
      </c>
      <c r="L851" s="21">
        <v>367.11433959999999</v>
      </c>
      <c r="M851" s="21" t="s">
        <v>314</v>
      </c>
      <c r="N851" s="21" t="e">
        <v>#N/A</v>
      </c>
      <c r="O851" s="21">
        <v>551696.82149999996</v>
      </c>
      <c r="P851" s="21">
        <v>952383.32889999996</v>
      </c>
      <c r="Q851" s="21">
        <v>367114.33960000001</v>
      </c>
    </row>
    <row r="852" spans="1:17" x14ac:dyDescent="0.35">
      <c r="A852" s="21" t="s">
        <v>1177</v>
      </c>
      <c r="B852" s="21">
        <v>2023</v>
      </c>
      <c r="C852" s="21" t="s">
        <v>1111</v>
      </c>
      <c r="D852" s="21" t="s">
        <v>802</v>
      </c>
      <c r="E852" s="21" t="s">
        <v>803</v>
      </c>
      <c r="F852" s="21">
        <v>365</v>
      </c>
      <c r="G852" s="21">
        <v>6.81E-6</v>
      </c>
      <c r="H852" s="21">
        <v>551.69682150000006</v>
      </c>
      <c r="I852" s="21">
        <v>952.38332890000004</v>
      </c>
      <c r="J852" s="21">
        <v>7.1504821570800996E-6</v>
      </c>
      <c r="K852" s="21">
        <v>1.2343736151106301E-5</v>
      </c>
      <c r="L852" s="21">
        <v>367.11433959999999</v>
      </c>
      <c r="M852" s="21" t="s">
        <v>314</v>
      </c>
      <c r="N852" s="21" t="e">
        <v>#N/A</v>
      </c>
      <c r="O852" s="21">
        <v>551696.82149999996</v>
      </c>
      <c r="P852" s="21">
        <v>952383.32889999996</v>
      </c>
      <c r="Q852" s="21">
        <v>367114.33960000001</v>
      </c>
    </row>
    <row r="853" spans="1:17" x14ac:dyDescent="0.35">
      <c r="A853" s="21" t="s">
        <v>1177</v>
      </c>
      <c r="B853" s="21">
        <v>2019</v>
      </c>
      <c r="C853" s="21" t="s">
        <v>1112</v>
      </c>
      <c r="D853" s="21" t="s">
        <v>733</v>
      </c>
      <c r="E853" s="21" t="s">
        <v>734</v>
      </c>
      <c r="F853" s="21">
        <v>365</v>
      </c>
      <c r="G853" s="21">
        <v>1.1935901369862999E-5</v>
      </c>
      <c r="H853" s="21">
        <v>2.4914425429999998</v>
      </c>
      <c r="I853" s="21">
        <v>2.564741159</v>
      </c>
      <c r="J853" s="21">
        <v>4.653842E-3</v>
      </c>
      <c r="K853" s="21">
        <v>4.7907590000000003E-3</v>
      </c>
      <c r="L853" s="21">
        <v>1.370878472</v>
      </c>
      <c r="M853" s="21" t="s">
        <v>314</v>
      </c>
      <c r="N853" s="21" t="e">
        <v>#N/A</v>
      </c>
      <c r="O853" s="21">
        <v>2491.4425430000001</v>
      </c>
      <c r="P853" s="21">
        <v>2564.7411590000002</v>
      </c>
      <c r="Q853" s="21">
        <v>1370.8784720000001</v>
      </c>
    </row>
    <row r="854" spans="1:17" x14ac:dyDescent="0.35">
      <c r="A854" s="21" t="s">
        <v>1177</v>
      </c>
      <c r="B854" s="21">
        <v>2020</v>
      </c>
      <c r="C854" s="21" t="s">
        <v>1112</v>
      </c>
      <c r="D854" s="21" t="s">
        <v>733</v>
      </c>
      <c r="E854" s="21" t="s">
        <v>734</v>
      </c>
      <c r="F854" s="21">
        <v>365</v>
      </c>
      <c r="G854" s="21">
        <v>1.02594246575342E-5</v>
      </c>
      <c r="H854" s="21">
        <v>2.4914425429999998</v>
      </c>
      <c r="I854" s="21">
        <v>2.564741159</v>
      </c>
      <c r="J854" s="21">
        <v>4.0001790000000004E-3</v>
      </c>
      <c r="K854" s="21">
        <v>4.1178650000000001E-3</v>
      </c>
      <c r="L854" s="21">
        <v>1.370878472</v>
      </c>
      <c r="M854" s="21" t="s">
        <v>314</v>
      </c>
      <c r="N854" s="21" t="e">
        <v>#N/A</v>
      </c>
      <c r="O854" s="21">
        <v>2491.4425430000001</v>
      </c>
      <c r="P854" s="21">
        <v>2564.7411590000002</v>
      </c>
      <c r="Q854" s="21">
        <v>1370.8784720000001</v>
      </c>
    </row>
    <row r="855" spans="1:17" x14ac:dyDescent="0.35">
      <c r="A855" s="21" t="s">
        <v>1177</v>
      </c>
      <c r="B855" s="21">
        <v>2021</v>
      </c>
      <c r="C855" s="21" t="s">
        <v>1112</v>
      </c>
      <c r="D855" s="21" t="s">
        <v>733</v>
      </c>
      <c r="E855" s="21" t="s">
        <v>734</v>
      </c>
      <c r="F855" s="21">
        <v>365</v>
      </c>
      <c r="G855" s="21">
        <v>1.11164931506849E-5</v>
      </c>
      <c r="H855" s="21">
        <v>2.4914425429999998</v>
      </c>
      <c r="I855" s="21">
        <v>2.564741159</v>
      </c>
      <c r="J855" s="21">
        <v>4.334353E-3</v>
      </c>
      <c r="K855" s="21">
        <v>4.4618699999999997E-3</v>
      </c>
      <c r="L855" s="21">
        <v>1.370878472</v>
      </c>
      <c r="M855" s="21" t="s">
        <v>314</v>
      </c>
      <c r="N855" s="21" t="e">
        <v>#N/A</v>
      </c>
      <c r="O855" s="21">
        <v>2491.4425430000001</v>
      </c>
      <c r="P855" s="21">
        <v>2564.7411590000002</v>
      </c>
      <c r="Q855" s="21">
        <v>1370.8784720000001</v>
      </c>
    </row>
    <row r="856" spans="1:17" x14ac:dyDescent="0.35">
      <c r="A856" s="21" t="s">
        <v>1177</v>
      </c>
      <c r="B856" s="21">
        <v>2022</v>
      </c>
      <c r="C856" s="21" t="s">
        <v>1112</v>
      </c>
      <c r="D856" s="21" t="s">
        <v>733</v>
      </c>
      <c r="E856" s="21" t="s">
        <v>734</v>
      </c>
      <c r="F856" s="21">
        <v>365</v>
      </c>
      <c r="G856" s="21">
        <v>1.07390301369863E-5</v>
      </c>
      <c r="H856" s="21">
        <v>2.4914425429999998</v>
      </c>
      <c r="I856" s="21">
        <v>2.564741159</v>
      </c>
      <c r="J856" s="21">
        <v>4.1871790000000001E-3</v>
      </c>
      <c r="K856" s="21">
        <v>4.3103660000000004E-3</v>
      </c>
      <c r="L856" s="21">
        <v>1.370878472</v>
      </c>
      <c r="M856" s="21" t="s">
        <v>314</v>
      </c>
      <c r="N856" s="21" t="e">
        <v>#N/A</v>
      </c>
      <c r="O856" s="21">
        <v>2491.4425430000001</v>
      </c>
      <c r="P856" s="21">
        <v>2564.7411590000002</v>
      </c>
      <c r="Q856" s="21">
        <v>1370.8784720000001</v>
      </c>
    </row>
    <row r="857" spans="1:17" x14ac:dyDescent="0.35">
      <c r="A857" s="21" t="s">
        <v>1177</v>
      </c>
      <c r="B857" s="21">
        <v>2023</v>
      </c>
      <c r="C857" s="21" t="s">
        <v>1112</v>
      </c>
      <c r="D857" s="21" t="s">
        <v>733</v>
      </c>
      <c r="E857" s="21" t="s">
        <v>734</v>
      </c>
      <c r="F857" s="21">
        <v>365</v>
      </c>
      <c r="G857" s="21">
        <v>1.21228876712329E-5</v>
      </c>
      <c r="H857" s="21">
        <v>2.4914425429999998</v>
      </c>
      <c r="I857" s="21">
        <v>2.564741159</v>
      </c>
      <c r="J857" s="21">
        <v>4.7267489999999997E-3</v>
      </c>
      <c r="K857" s="21">
        <v>4.8658110000000003E-3</v>
      </c>
      <c r="L857" s="21">
        <v>1.370878472</v>
      </c>
      <c r="M857" s="21" t="s">
        <v>314</v>
      </c>
      <c r="N857" s="21" t="e">
        <v>#N/A</v>
      </c>
      <c r="O857" s="21">
        <v>2491.4425430000001</v>
      </c>
      <c r="P857" s="21">
        <v>2564.7411590000002</v>
      </c>
      <c r="Q857" s="21">
        <v>1370.8784720000001</v>
      </c>
    </row>
    <row r="858" spans="1:17" x14ac:dyDescent="0.35">
      <c r="A858" s="21" t="s">
        <v>1177</v>
      </c>
      <c r="B858" s="21">
        <v>2019</v>
      </c>
      <c r="C858" s="21" t="s">
        <v>1113</v>
      </c>
      <c r="D858" s="21" t="s">
        <v>709</v>
      </c>
      <c r="E858" s="21" t="s">
        <v>710</v>
      </c>
      <c r="F858" s="21">
        <v>365</v>
      </c>
      <c r="G858" s="21">
        <v>5.9061104109589001E-5</v>
      </c>
      <c r="H858" s="21">
        <v>4.8728606360000004</v>
      </c>
      <c r="I858" s="21">
        <v>4.982730814</v>
      </c>
      <c r="J858" s="21">
        <v>1.18531597058474E-2</v>
      </c>
      <c r="K858" s="21">
        <v>1.21204172500346E-2</v>
      </c>
      <c r="L858" s="21">
        <v>2.7452822170000002</v>
      </c>
      <c r="M858" s="21" t="s">
        <v>314</v>
      </c>
      <c r="N858" s="21" t="e">
        <v>#N/A</v>
      </c>
      <c r="O858" s="21">
        <v>4872.8606360000003</v>
      </c>
      <c r="P858" s="21">
        <v>4982.7308139999996</v>
      </c>
      <c r="Q858" s="21">
        <v>2745.2822169999999</v>
      </c>
    </row>
    <row r="859" spans="1:17" x14ac:dyDescent="0.35">
      <c r="A859" s="21" t="s">
        <v>1177</v>
      </c>
      <c r="B859" s="21">
        <v>2020</v>
      </c>
      <c r="C859" s="21" t="s">
        <v>1113</v>
      </c>
      <c r="D859" s="21" t="s">
        <v>709</v>
      </c>
      <c r="E859" s="21" t="s">
        <v>710</v>
      </c>
      <c r="F859" s="21">
        <v>365</v>
      </c>
      <c r="G859" s="21">
        <v>4.3781704109589E-5</v>
      </c>
      <c r="H859" s="21">
        <v>4.8728606360000004</v>
      </c>
      <c r="I859" s="21">
        <v>4.982730814</v>
      </c>
      <c r="J859" s="21">
        <v>8.7866890000000003E-3</v>
      </c>
      <c r="K859" s="21">
        <v>8.9848050000000002E-3</v>
      </c>
      <c r="L859" s="21">
        <v>2.7452822170000002</v>
      </c>
      <c r="M859" s="21" t="s">
        <v>314</v>
      </c>
      <c r="N859" s="21" t="e">
        <v>#N/A</v>
      </c>
      <c r="O859" s="21">
        <v>4872.8606360000003</v>
      </c>
      <c r="P859" s="21">
        <v>4982.7308139999996</v>
      </c>
      <c r="Q859" s="21">
        <v>2745.2822169999999</v>
      </c>
    </row>
    <row r="860" spans="1:17" x14ac:dyDescent="0.35">
      <c r="A860" s="21" t="s">
        <v>1177</v>
      </c>
      <c r="B860" s="21">
        <v>2021</v>
      </c>
      <c r="C860" s="21" t="s">
        <v>1113</v>
      </c>
      <c r="D860" s="21" t="s">
        <v>709</v>
      </c>
      <c r="E860" s="21" t="s">
        <v>710</v>
      </c>
      <c r="F860" s="21">
        <v>365</v>
      </c>
      <c r="G860" s="21">
        <v>5.5645021917808199E-5</v>
      </c>
      <c r="H860" s="21">
        <v>4.8728606360000004</v>
      </c>
      <c r="I860" s="21">
        <v>4.982730814</v>
      </c>
      <c r="J860" s="21">
        <v>1.11675753708111E-2</v>
      </c>
      <c r="K860" s="21">
        <v>1.1419375000000001E-2</v>
      </c>
      <c r="L860" s="21">
        <v>2.7452822170000002</v>
      </c>
      <c r="M860" s="21" t="s">
        <v>314</v>
      </c>
      <c r="N860" s="21" t="e">
        <v>#N/A</v>
      </c>
      <c r="O860" s="21">
        <v>4872.8606360000003</v>
      </c>
      <c r="P860" s="21">
        <v>4982.7308139999996</v>
      </c>
      <c r="Q860" s="21">
        <v>2745.2822169999999</v>
      </c>
    </row>
    <row r="861" spans="1:17" x14ac:dyDescent="0.35">
      <c r="A861" s="21" t="s">
        <v>1177</v>
      </c>
      <c r="B861" s="21">
        <v>2022</v>
      </c>
      <c r="C861" s="21" t="s">
        <v>1113</v>
      </c>
      <c r="D861" s="21" t="s">
        <v>709</v>
      </c>
      <c r="E861" s="21" t="s">
        <v>710</v>
      </c>
      <c r="F861" s="21">
        <v>365</v>
      </c>
      <c r="G861" s="21">
        <v>1.9487046575342499E-5</v>
      </c>
      <c r="H861" s="21">
        <v>4.8728606360000004</v>
      </c>
      <c r="I861" s="21">
        <v>4.982730814</v>
      </c>
      <c r="J861" s="21">
        <v>3.9109169999999999E-3</v>
      </c>
      <c r="K861" s="21">
        <v>3.9990980000000004E-3</v>
      </c>
      <c r="L861" s="21">
        <v>2.7452822170000002</v>
      </c>
      <c r="M861" s="21" t="s">
        <v>314</v>
      </c>
      <c r="N861" s="21" t="e">
        <v>#N/A</v>
      </c>
      <c r="O861" s="21">
        <v>4872.8606360000003</v>
      </c>
      <c r="P861" s="21">
        <v>4982.7308139999996</v>
      </c>
      <c r="Q861" s="21">
        <v>2745.2822169999999</v>
      </c>
    </row>
    <row r="862" spans="1:17" x14ac:dyDescent="0.35">
      <c r="A862" s="21" t="s">
        <v>1174</v>
      </c>
      <c r="B862" s="21">
        <v>2022</v>
      </c>
      <c r="C862" s="21" t="s">
        <v>1107</v>
      </c>
      <c r="D862" s="21" t="s">
        <v>605</v>
      </c>
      <c r="E862" s="21" t="s">
        <v>613</v>
      </c>
      <c r="F862" s="21">
        <v>365</v>
      </c>
      <c r="G862" s="21">
        <v>1.13251232876712E-4</v>
      </c>
      <c r="H862" s="21">
        <v>0.107579462</v>
      </c>
      <c r="I862" s="21">
        <v>8.1227273000000003E-2</v>
      </c>
      <c r="J862" s="21">
        <v>1.3942513234035601</v>
      </c>
      <c r="K862" s="21">
        <v>1.0527216884270401</v>
      </c>
      <c r="L862" s="21">
        <v>5.2995530999999999E-2</v>
      </c>
      <c r="M862" s="21" t="s">
        <v>314</v>
      </c>
      <c r="N862" s="21" t="e">
        <v>#N/A</v>
      </c>
      <c r="O862" s="21">
        <v>107.57946200000001</v>
      </c>
      <c r="P862" s="21">
        <v>81.227272999999997</v>
      </c>
      <c r="Q862" s="21">
        <v>52.995531</v>
      </c>
    </row>
    <row r="863" spans="1:17" x14ac:dyDescent="0.35">
      <c r="A863" s="21" t="s">
        <v>1174</v>
      </c>
      <c r="B863" s="21">
        <v>2023</v>
      </c>
      <c r="C863" s="21" t="s">
        <v>1107</v>
      </c>
      <c r="D863" s="21" t="s">
        <v>605</v>
      </c>
      <c r="E863" s="21" t="s">
        <v>613</v>
      </c>
      <c r="F863" s="21">
        <v>365</v>
      </c>
      <c r="G863" s="21">
        <v>1.5840246575342501E-4</v>
      </c>
      <c r="H863" s="21">
        <v>0.107579462</v>
      </c>
      <c r="I863" s="21">
        <v>8.1227273000000003E-2</v>
      </c>
      <c r="J863" s="21">
        <v>1.9501142892415499</v>
      </c>
      <c r="K863" s="21">
        <v>1.4724229217043701</v>
      </c>
      <c r="L863" s="21">
        <v>5.2995530999999999E-2</v>
      </c>
      <c r="M863" s="21" t="s">
        <v>314</v>
      </c>
      <c r="N863" s="21" t="e">
        <v>#N/A</v>
      </c>
      <c r="O863" s="21">
        <v>107.57946200000001</v>
      </c>
      <c r="P863" s="21">
        <v>81.227272999999997</v>
      </c>
      <c r="Q863" s="21">
        <v>52.995531</v>
      </c>
    </row>
    <row r="864" spans="1:17" x14ac:dyDescent="0.35">
      <c r="A864" s="21" t="s">
        <v>1177</v>
      </c>
      <c r="B864" s="21">
        <v>2022</v>
      </c>
      <c r="C864" s="21" t="s">
        <v>1114</v>
      </c>
      <c r="D864" s="21" t="s">
        <v>145</v>
      </c>
      <c r="E864" s="21" t="s">
        <v>144</v>
      </c>
      <c r="F864" s="21">
        <v>365</v>
      </c>
      <c r="G864" s="21">
        <v>6.3866741917808199E-4</v>
      </c>
      <c r="H864" s="21">
        <v>0.628361858</v>
      </c>
      <c r="I864" s="21">
        <v>1.0781678189999999</v>
      </c>
      <c r="J864" s="21">
        <v>0.59236364499400995</v>
      </c>
      <c r="K864" s="21">
        <v>1.01640067907827</v>
      </c>
      <c r="L864" s="21">
        <v>0.52271571999999999</v>
      </c>
      <c r="M864" s="21" t="s">
        <v>314</v>
      </c>
      <c r="N864" s="21" t="e">
        <v>#N/A</v>
      </c>
      <c r="O864" s="21">
        <v>628.36185799999998</v>
      </c>
      <c r="P864" s="21">
        <v>1078.167819</v>
      </c>
      <c r="Q864" s="21">
        <v>522.71572000000003</v>
      </c>
    </row>
    <row r="865" spans="1:17" x14ac:dyDescent="0.35">
      <c r="A865" s="21" t="s">
        <v>1177</v>
      </c>
      <c r="B865" s="21">
        <v>2023</v>
      </c>
      <c r="C865" s="21" t="s">
        <v>1115</v>
      </c>
      <c r="D865" s="21" t="s">
        <v>345</v>
      </c>
      <c r="E865" s="21" t="s">
        <v>474</v>
      </c>
      <c r="F865" s="21">
        <v>365</v>
      </c>
      <c r="G865" s="21">
        <v>1.2941526849315099E-4</v>
      </c>
      <c r="H865" s="21">
        <v>0.77261613699999998</v>
      </c>
      <c r="I865" s="21">
        <v>1.5933785789999999</v>
      </c>
      <c r="J865" s="21">
        <v>8.1220664999999997E-2</v>
      </c>
      <c r="K865" s="21">
        <v>0.167502673443579</v>
      </c>
      <c r="L865" s="21">
        <v>0.40795579700000001</v>
      </c>
      <c r="M865" s="21" t="s">
        <v>314</v>
      </c>
      <c r="N865" s="21" t="e">
        <v>#N/A</v>
      </c>
      <c r="O865" s="21">
        <v>772.61613699999998</v>
      </c>
      <c r="P865" s="21">
        <v>1593.3785789999999</v>
      </c>
      <c r="Q865" s="21">
        <v>407.95579700000002</v>
      </c>
    </row>
    <row r="866" spans="1:17" x14ac:dyDescent="0.35">
      <c r="A866" s="21" t="s">
        <v>1177</v>
      </c>
      <c r="B866" s="21">
        <v>2022</v>
      </c>
      <c r="C866" s="21" t="s">
        <v>1116</v>
      </c>
      <c r="D866" s="21" t="s">
        <v>500</v>
      </c>
      <c r="E866" s="21" t="s">
        <v>146</v>
      </c>
      <c r="F866" s="21">
        <v>365</v>
      </c>
      <c r="G866" s="21">
        <v>1.3415699999999999E-2</v>
      </c>
      <c r="H866" s="21">
        <v>241.85085570000001</v>
      </c>
      <c r="I866" s="21">
        <v>373.63074130000001</v>
      </c>
      <c r="J866" s="21">
        <v>3.5906306727657898E-2</v>
      </c>
      <c r="K866" s="21">
        <v>5.54709635455716E-2</v>
      </c>
      <c r="L866" s="21">
        <v>156.3297073</v>
      </c>
      <c r="M866" s="21" t="s">
        <v>314</v>
      </c>
      <c r="N866" s="21" t="e">
        <v>#N/A</v>
      </c>
      <c r="O866" s="21">
        <v>241850.85569999999</v>
      </c>
      <c r="P866" s="21">
        <v>373630.74129999999</v>
      </c>
      <c r="Q866" s="21">
        <v>156329.70730000001</v>
      </c>
    </row>
    <row r="867" spans="1:17" x14ac:dyDescent="0.35">
      <c r="A867" s="21" t="s">
        <v>1177</v>
      </c>
      <c r="B867" s="21">
        <v>2021</v>
      </c>
      <c r="C867" s="21" t="s">
        <v>1117</v>
      </c>
      <c r="D867" s="21" t="s">
        <v>148</v>
      </c>
      <c r="E867" s="21" t="s">
        <v>147</v>
      </c>
      <c r="F867" s="21">
        <v>365</v>
      </c>
      <c r="G867" s="21">
        <v>9.0799999999999995E-4</v>
      </c>
      <c r="H867" s="21">
        <v>26.989306790000001</v>
      </c>
      <c r="I867" s="21">
        <v>26.989306790000001</v>
      </c>
      <c r="J867" s="21">
        <v>3.3642954000000003E-2</v>
      </c>
      <c r="K867" s="21">
        <v>3.3642954000000003E-2</v>
      </c>
      <c r="L867" s="21">
        <v>26.989306790000001</v>
      </c>
      <c r="M867" s="21" t="s">
        <v>314</v>
      </c>
      <c r="N867" s="21" t="e">
        <v>#N/A</v>
      </c>
      <c r="O867" s="21">
        <v>26989.306789999999</v>
      </c>
      <c r="P867" s="21">
        <v>26989.306789999999</v>
      </c>
      <c r="Q867" s="21">
        <v>26989.306789999999</v>
      </c>
    </row>
    <row r="868" spans="1:17" x14ac:dyDescent="0.35">
      <c r="A868" s="21" t="s">
        <v>1177</v>
      </c>
      <c r="B868" s="21">
        <v>2022</v>
      </c>
      <c r="C868" s="21" t="s">
        <v>1117</v>
      </c>
      <c r="D868" s="21" t="s">
        <v>148</v>
      </c>
      <c r="E868" s="21" t="s">
        <v>147</v>
      </c>
      <c r="F868" s="21">
        <v>365</v>
      </c>
      <c r="G868" s="21">
        <v>9.0799999999999995E-4</v>
      </c>
      <c r="H868" s="21">
        <v>26.989306790000001</v>
      </c>
      <c r="I868" s="21">
        <v>26.989306790000001</v>
      </c>
      <c r="J868" s="21">
        <v>3.3642954000000003E-2</v>
      </c>
      <c r="K868" s="21">
        <v>3.3642954000000003E-2</v>
      </c>
      <c r="L868" s="21">
        <v>26.989306790000001</v>
      </c>
      <c r="M868" s="21" t="s">
        <v>314</v>
      </c>
      <c r="N868" s="21" t="e">
        <v>#N/A</v>
      </c>
      <c r="O868" s="21">
        <v>26989.306789999999</v>
      </c>
      <c r="P868" s="21">
        <v>26989.306789999999</v>
      </c>
      <c r="Q868" s="21">
        <v>26989.306789999999</v>
      </c>
    </row>
    <row r="869" spans="1:17" x14ac:dyDescent="0.35">
      <c r="A869" s="21" t="s">
        <v>1177</v>
      </c>
      <c r="B869" s="21">
        <v>2023</v>
      </c>
      <c r="C869" s="21" t="s">
        <v>1117</v>
      </c>
      <c r="D869" s="21" t="s">
        <v>148</v>
      </c>
      <c r="E869" s="21" t="s">
        <v>147</v>
      </c>
      <c r="F869" s="21">
        <v>365</v>
      </c>
      <c r="G869" s="21">
        <v>9.0799999999999995E-4</v>
      </c>
      <c r="H869" s="21">
        <v>26.989306790000001</v>
      </c>
      <c r="I869" s="21">
        <v>26.989306790000001</v>
      </c>
      <c r="J869" s="21">
        <v>3.3642954000000003E-2</v>
      </c>
      <c r="K869" s="21">
        <v>3.3642954000000003E-2</v>
      </c>
      <c r="L869" s="21">
        <v>26.989306790000001</v>
      </c>
      <c r="M869" s="21" t="s">
        <v>314</v>
      </c>
      <c r="N869" s="21" t="e">
        <v>#N/A</v>
      </c>
      <c r="O869" s="21">
        <v>26989.306789999999</v>
      </c>
      <c r="P869" s="21">
        <v>26989.306789999999</v>
      </c>
      <c r="Q869" s="21">
        <v>26989.306789999999</v>
      </c>
    </row>
    <row r="870" spans="1:17" x14ac:dyDescent="0.35">
      <c r="A870" s="21" t="s">
        <v>1176</v>
      </c>
      <c r="B870" s="21">
        <v>2019</v>
      </c>
      <c r="C870" s="21" t="s">
        <v>1118</v>
      </c>
      <c r="D870" s="21" t="s">
        <v>757</v>
      </c>
      <c r="E870" s="21" t="s">
        <v>758</v>
      </c>
      <c r="F870" s="21">
        <v>365</v>
      </c>
      <c r="G870" s="21">
        <v>3.44564657534247E-6</v>
      </c>
      <c r="H870" s="21">
        <v>2.7163814180000001</v>
      </c>
      <c r="I870" s="21">
        <v>3.320231846</v>
      </c>
      <c r="J870" s="21">
        <v>1.0377730000000001E-3</v>
      </c>
      <c r="K870" s="21">
        <v>1.2684689999999999E-3</v>
      </c>
      <c r="L870" s="21">
        <v>1.4992022840000001</v>
      </c>
      <c r="M870" s="21" t="s">
        <v>314</v>
      </c>
      <c r="N870" s="21" t="e">
        <v>#N/A</v>
      </c>
      <c r="O870" s="21">
        <v>2716.3814179999999</v>
      </c>
      <c r="P870" s="21">
        <v>3320.2318460000001</v>
      </c>
      <c r="Q870" s="21">
        <v>1499.202284</v>
      </c>
    </row>
    <row r="871" spans="1:17" x14ac:dyDescent="0.35">
      <c r="A871" s="21" t="s">
        <v>1176</v>
      </c>
      <c r="B871" s="21">
        <v>2020</v>
      </c>
      <c r="C871" s="21" t="s">
        <v>1118</v>
      </c>
      <c r="D871" s="21" t="s">
        <v>757</v>
      </c>
      <c r="E871" s="21" t="s">
        <v>758</v>
      </c>
      <c r="F871" s="21">
        <v>365</v>
      </c>
      <c r="G871" s="21">
        <v>1.36821643835616E-6</v>
      </c>
      <c r="H871" s="21">
        <v>2.7163814180000001</v>
      </c>
      <c r="I871" s="21">
        <v>3.320231846</v>
      </c>
      <c r="J871" s="21">
        <v>4.1208460788800101E-4</v>
      </c>
      <c r="K871" s="21">
        <v>5.0369084006013603E-4</v>
      </c>
      <c r="L871" s="21">
        <v>1.4992022840000001</v>
      </c>
      <c r="M871" s="21" t="s">
        <v>314</v>
      </c>
      <c r="N871" s="21" t="e">
        <v>#N/A</v>
      </c>
      <c r="O871" s="21">
        <v>2716.3814179999999</v>
      </c>
      <c r="P871" s="21">
        <v>3320.2318460000001</v>
      </c>
      <c r="Q871" s="21">
        <v>1499.202284</v>
      </c>
    </row>
    <row r="872" spans="1:17" x14ac:dyDescent="0.35">
      <c r="A872" s="21" t="s">
        <v>1176</v>
      </c>
      <c r="B872" s="21">
        <v>2021</v>
      </c>
      <c r="C872" s="21" t="s">
        <v>1118</v>
      </c>
      <c r="D872" s="21" t="s">
        <v>757</v>
      </c>
      <c r="E872" s="21" t="s">
        <v>758</v>
      </c>
      <c r="F872" s="21">
        <v>365</v>
      </c>
      <c r="G872" s="21">
        <v>1.3382301369863E-6</v>
      </c>
      <c r="H872" s="21">
        <v>2.7163814180000001</v>
      </c>
      <c r="I872" s="21">
        <v>3.320231846</v>
      </c>
      <c r="J872" s="21">
        <v>4.0305322009320398E-4</v>
      </c>
      <c r="K872" s="21">
        <v>4.9265177861936797E-4</v>
      </c>
      <c r="L872" s="21">
        <v>1.4992022840000001</v>
      </c>
      <c r="M872" s="21" t="s">
        <v>314</v>
      </c>
      <c r="N872" s="21" t="e">
        <v>#N/A</v>
      </c>
      <c r="O872" s="21">
        <v>2716.3814179999999</v>
      </c>
      <c r="P872" s="21">
        <v>3320.2318460000001</v>
      </c>
      <c r="Q872" s="21">
        <v>1499.202284</v>
      </c>
    </row>
    <row r="873" spans="1:17" x14ac:dyDescent="0.35">
      <c r="A873" s="21" t="s">
        <v>1177</v>
      </c>
      <c r="B873" s="21">
        <v>2019</v>
      </c>
      <c r="C873" s="21" t="s">
        <v>861</v>
      </c>
      <c r="D873" s="21" t="s">
        <v>26</v>
      </c>
      <c r="E873" s="21" t="s">
        <v>149</v>
      </c>
      <c r="F873" s="21">
        <v>365</v>
      </c>
      <c r="G873" s="21">
        <v>1.460385E-3</v>
      </c>
      <c r="H873" s="21">
        <v>2721.4987780000001</v>
      </c>
      <c r="I873" s="21">
        <v>4949.0723580000003</v>
      </c>
      <c r="J873" s="21">
        <v>2.9508261564971801E-4</v>
      </c>
      <c r="K873" s="21">
        <v>5.3661064566473096E-4</v>
      </c>
      <c r="L873" s="21">
        <v>1915.6069319999999</v>
      </c>
      <c r="M873" s="21" t="s">
        <v>314</v>
      </c>
      <c r="N873" s="21" t="e">
        <v>#N/A</v>
      </c>
      <c r="O873" s="21">
        <v>2721498.7779999999</v>
      </c>
      <c r="P873" s="21">
        <v>4949072.358</v>
      </c>
      <c r="Q873" s="21">
        <v>1915606.932</v>
      </c>
    </row>
    <row r="874" spans="1:17" x14ac:dyDescent="0.35">
      <c r="A874" s="21" t="s">
        <v>1177</v>
      </c>
      <c r="B874" s="21">
        <v>2020</v>
      </c>
      <c r="C874" s="21" t="s">
        <v>1119</v>
      </c>
      <c r="D874" s="21" t="s">
        <v>151</v>
      </c>
      <c r="E874" s="21" t="s">
        <v>150</v>
      </c>
      <c r="F874" s="21">
        <v>365</v>
      </c>
      <c r="G874" s="21">
        <v>3.859E-3</v>
      </c>
      <c r="H874" s="21">
        <v>19.955105750000001</v>
      </c>
      <c r="I874" s="21">
        <v>19.955105750000001</v>
      </c>
      <c r="J874" s="21">
        <v>0.19338409200000001</v>
      </c>
      <c r="K874" s="21">
        <v>0.19338409200000001</v>
      </c>
      <c r="L874" s="21">
        <v>19.955105750000001</v>
      </c>
      <c r="M874" s="21" t="s">
        <v>314</v>
      </c>
      <c r="N874" s="21" t="e">
        <v>#N/A</v>
      </c>
      <c r="O874" s="21">
        <v>19955.105749999999</v>
      </c>
      <c r="P874" s="21">
        <v>19955.105749999999</v>
      </c>
      <c r="Q874" s="21">
        <v>19955.105749999999</v>
      </c>
    </row>
    <row r="875" spans="1:17" x14ac:dyDescent="0.35">
      <c r="A875" s="21" t="s">
        <v>1177</v>
      </c>
      <c r="B875" s="21">
        <v>2021</v>
      </c>
      <c r="C875" s="21" t="s">
        <v>1119</v>
      </c>
      <c r="D875" s="21" t="s">
        <v>151</v>
      </c>
      <c r="E875" s="21" t="s">
        <v>150</v>
      </c>
      <c r="F875" s="21">
        <v>365</v>
      </c>
      <c r="G875" s="21">
        <v>1.3619999999999999E-3</v>
      </c>
      <c r="H875" s="21">
        <v>19.955105750000001</v>
      </c>
      <c r="I875" s="21">
        <v>19.955105750000001</v>
      </c>
      <c r="J875" s="21">
        <v>6.8253208999999995E-2</v>
      </c>
      <c r="K875" s="21">
        <v>6.8253208999999995E-2</v>
      </c>
      <c r="L875" s="21">
        <v>19.955105750000001</v>
      </c>
      <c r="M875" s="21" t="s">
        <v>314</v>
      </c>
      <c r="N875" s="21" t="e">
        <v>#N/A</v>
      </c>
      <c r="O875" s="21">
        <v>19955.105749999999</v>
      </c>
      <c r="P875" s="21">
        <v>19955.105749999999</v>
      </c>
      <c r="Q875" s="21">
        <v>19955.105749999999</v>
      </c>
    </row>
    <row r="876" spans="1:17" x14ac:dyDescent="0.35">
      <c r="A876" s="21" t="s">
        <v>1177</v>
      </c>
      <c r="B876" s="21">
        <v>2023</v>
      </c>
      <c r="C876" s="21" t="s">
        <v>1120</v>
      </c>
      <c r="D876" s="21" t="s">
        <v>741</v>
      </c>
      <c r="E876" s="21" t="s">
        <v>742</v>
      </c>
      <c r="F876" s="21">
        <v>365</v>
      </c>
      <c r="G876" s="21">
        <v>2.08135594520548E-4</v>
      </c>
      <c r="H876" s="21">
        <v>37.816245899999998</v>
      </c>
      <c r="I876" s="21">
        <v>37.816245899999998</v>
      </c>
      <c r="J876" s="21">
        <v>5.503867E-3</v>
      </c>
      <c r="K876" s="21">
        <v>5.503867E-3</v>
      </c>
      <c r="L876" s="21">
        <v>37.816245899999998</v>
      </c>
      <c r="M876" s="21" t="s">
        <v>314</v>
      </c>
      <c r="N876" s="21" t="s">
        <v>565</v>
      </c>
      <c r="O876" s="21">
        <v>37816.245900000002</v>
      </c>
      <c r="P876" s="21">
        <v>37816.245900000002</v>
      </c>
      <c r="Q876" s="21">
        <v>37816.245900000002</v>
      </c>
    </row>
    <row r="877" spans="1:17" x14ac:dyDescent="0.35">
      <c r="A877" s="21" t="s">
        <v>1177</v>
      </c>
      <c r="B877" s="21">
        <v>2022</v>
      </c>
      <c r="C877" s="21" t="s">
        <v>863</v>
      </c>
      <c r="D877" s="21" t="s">
        <v>495</v>
      </c>
      <c r="E877" s="21" t="s">
        <v>154</v>
      </c>
      <c r="F877" s="21">
        <v>365</v>
      </c>
      <c r="G877" s="21">
        <v>5.6749999999999997E-4</v>
      </c>
      <c r="H877" s="21">
        <v>5.3202933989999996</v>
      </c>
      <c r="I877" s="21">
        <v>11.944370579999999</v>
      </c>
      <c r="J877" s="21">
        <v>4.7511921999999998E-2</v>
      </c>
      <c r="K877" s="21">
        <v>0.10666704962299001</v>
      </c>
      <c r="L877" s="21">
        <v>3.0066406529999998</v>
      </c>
      <c r="M877" s="21" t="s">
        <v>314</v>
      </c>
      <c r="N877" s="21" t="e">
        <v>#N/A</v>
      </c>
      <c r="O877" s="21">
        <v>5320.2933990000001</v>
      </c>
      <c r="P877" s="21">
        <v>11944.370580000001</v>
      </c>
      <c r="Q877" s="21">
        <v>3006.6406529999999</v>
      </c>
    </row>
    <row r="878" spans="1:17" x14ac:dyDescent="0.35">
      <c r="A878" s="21" t="s">
        <v>1177</v>
      </c>
      <c r="B878" s="21">
        <v>2023</v>
      </c>
      <c r="C878" s="21" t="s">
        <v>1121</v>
      </c>
      <c r="D878" s="21" t="s">
        <v>496</v>
      </c>
      <c r="E878" s="21" t="s">
        <v>155</v>
      </c>
      <c r="F878" s="21">
        <v>365</v>
      </c>
      <c r="G878" s="21">
        <v>9.0799999999999998E-5</v>
      </c>
      <c r="H878" s="21">
        <v>270.42542789999999</v>
      </c>
      <c r="I878" s="21">
        <v>343.92270689999998</v>
      </c>
      <c r="J878" s="21">
        <v>2.6401280921064998E-4</v>
      </c>
      <c r="K878" s="21">
        <v>3.3576724165738101E-4</v>
      </c>
      <c r="L878" s="21">
        <v>175.4884783</v>
      </c>
      <c r="M878" s="21" t="s">
        <v>314</v>
      </c>
      <c r="N878" s="21" t="e">
        <v>#N/A</v>
      </c>
      <c r="O878" s="21">
        <v>270425.42790000001</v>
      </c>
      <c r="P878" s="21">
        <v>343922.70689999999</v>
      </c>
      <c r="Q878" s="21">
        <v>175488.47829999999</v>
      </c>
    </row>
    <row r="879" spans="1:17" x14ac:dyDescent="0.35">
      <c r="A879" s="21" t="s">
        <v>1177</v>
      </c>
      <c r="B879" s="21">
        <v>2019</v>
      </c>
      <c r="C879" s="21" t="s">
        <v>845</v>
      </c>
      <c r="D879" s="21" t="s">
        <v>490</v>
      </c>
      <c r="E879" s="21" t="s">
        <v>156</v>
      </c>
      <c r="F879" s="21">
        <v>365</v>
      </c>
      <c r="G879" s="21">
        <v>2.7016109589041101E-2</v>
      </c>
      <c r="H879" s="21">
        <v>123.8117359</v>
      </c>
      <c r="I879" s="21">
        <v>185.24007309999999</v>
      </c>
      <c r="J879" s="21">
        <v>0.145843764456175</v>
      </c>
      <c r="K879" s="21">
        <v>0.21820313999999999</v>
      </c>
      <c r="L879" s="21">
        <v>78.166386970000005</v>
      </c>
      <c r="M879" s="21" t="s">
        <v>314</v>
      </c>
      <c r="N879" s="21" t="e">
        <v>#N/A</v>
      </c>
      <c r="O879" s="21">
        <v>123811.7359</v>
      </c>
      <c r="P879" s="21">
        <v>185240.07310000001</v>
      </c>
      <c r="Q879" s="21">
        <v>78166.386970000007</v>
      </c>
    </row>
    <row r="880" spans="1:17" x14ac:dyDescent="0.35">
      <c r="A880" s="21" t="s">
        <v>1177</v>
      </c>
      <c r="B880" s="21">
        <v>2020</v>
      </c>
      <c r="C880" s="21" t="s">
        <v>845</v>
      </c>
      <c r="D880" s="21" t="s">
        <v>490</v>
      </c>
      <c r="E880" s="21" t="s">
        <v>156</v>
      </c>
      <c r="F880" s="21">
        <v>365</v>
      </c>
      <c r="G880" s="21">
        <v>2.724E-2</v>
      </c>
      <c r="H880" s="21">
        <v>123.8117359</v>
      </c>
      <c r="I880" s="21">
        <v>185.24007309999999</v>
      </c>
      <c r="J880" s="21">
        <v>0.14705241443785599</v>
      </c>
      <c r="K880" s="21">
        <v>0.22001145369612701</v>
      </c>
      <c r="L880" s="21">
        <v>78.166386970000005</v>
      </c>
      <c r="M880" s="21" t="s">
        <v>314</v>
      </c>
      <c r="N880" s="21" t="e">
        <v>#N/A</v>
      </c>
      <c r="O880" s="21">
        <v>123811.7359</v>
      </c>
      <c r="P880" s="21">
        <v>185240.07310000001</v>
      </c>
      <c r="Q880" s="21">
        <v>78166.386970000007</v>
      </c>
    </row>
    <row r="881" spans="1:17" x14ac:dyDescent="0.35">
      <c r="A881" s="21" t="s">
        <v>1177</v>
      </c>
      <c r="B881" s="21">
        <v>2021</v>
      </c>
      <c r="C881" s="21" t="s">
        <v>845</v>
      </c>
      <c r="D881" s="21" t="s">
        <v>490</v>
      </c>
      <c r="E881" s="21" t="s">
        <v>156</v>
      </c>
      <c r="F881" s="21">
        <v>365</v>
      </c>
      <c r="G881" s="21">
        <v>2.9528657534246602E-2</v>
      </c>
      <c r="H881" s="21">
        <v>123.8117359</v>
      </c>
      <c r="I881" s="21">
        <v>185.24007309999999</v>
      </c>
      <c r="J881" s="21">
        <v>0.15940750313948401</v>
      </c>
      <c r="K881" s="21">
        <v>0.23849643428064199</v>
      </c>
      <c r="L881" s="21">
        <v>78.166386970000005</v>
      </c>
      <c r="M881" s="21" t="s">
        <v>314</v>
      </c>
      <c r="N881" s="21" t="e">
        <v>#N/A</v>
      </c>
      <c r="O881" s="21">
        <v>123811.7359</v>
      </c>
      <c r="P881" s="21">
        <v>185240.07310000001</v>
      </c>
      <c r="Q881" s="21">
        <v>78166.386970000007</v>
      </c>
    </row>
    <row r="882" spans="1:17" x14ac:dyDescent="0.35">
      <c r="A882" s="21" t="s">
        <v>1177</v>
      </c>
      <c r="B882" s="21">
        <v>2020</v>
      </c>
      <c r="C882" s="21" t="s">
        <v>1122</v>
      </c>
      <c r="D882" s="21" t="s">
        <v>498</v>
      </c>
      <c r="E882" s="21" t="s">
        <v>157</v>
      </c>
      <c r="F882" s="21">
        <v>365</v>
      </c>
      <c r="G882" s="21">
        <v>4.5399999999999998E-4</v>
      </c>
      <c r="H882" s="21">
        <v>6.4310293400000003</v>
      </c>
      <c r="I882" s="21">
        <v>6.4310293400000003</v>
      </c>
      <c r="J882" s="21">
        <v>7.0595230999999994E-2</v>
      </c>
      <c r="K882" s="21">
        <v>7.0595230999999994E-2</v>
      </c>
      <c r="L882" s="21">
        <v>6.4310293400000003</v>
      </c>
      <c r="M882" s="21" t="s">
        <v>314</v>
      </c>
      <c r="N882" s="21" t="e">
        <v>#N/A</v>
      </c>
      <c r="O882" s="21">
        <v>6431.02934</v>
      </c>
      <c r="P882" s="21">
        <v>6431.02934</v>
      </c>
      <c r="Q882" s="21">
        <v>6431.02934</v>
      </c>
    </row>
    <row r="883" spans="1:17" x14ac:dyDescent="0.35">
      <c r="A883" s="21" t="s">
        <v>1176</v>
      </c>
      <c r="B883" s="21">
        <v>2019</v>
      </c>
      <c r="C883" s="21" t="s">
        <v>1123</v>
      </c>
      <c r="D883" s="21" t="s">
        <v>600</v>
      </c>
      <c r="E883" s="21" t="s">
        <v>601</v>
      </c>
      <c r="F883" s="21">
        <v>365</v>
      </c>
      <c r="G883" s="21">
        <v>1.004678E-3</v>
      </c>
      <c r="H883" s="21">
        <v>12.078239610000001</v>
      </c>
      <c r="I883" s="21">
        <v>17.14734704</v>
      </c>
      <c r="J883" s="21">
        <v>5.8590875086945798E-2</v>
      </c>
      <c r="K883" s="21">
        <v>8.3180835999999994E-2</v>
      </c>
      <c r="L883" s="21">
        <v>11.34887531</v>
      </c>
      <c r="M883" s="21" t="s">
        <v>314</v>
      </c>
      <c r="N883" s="21" t="e">
        <v>#N/A</v>
      </c>
      <c r="O883" s="21">
        <v>12078.239610000001</v>
      </c>
      <c r="P883" s="21">
        <v>17147.347040000001</v>
      </c>
      <c r="Q883" s="21">
        <v>11348.875309999999</v>
      </c>
    </row>
    <row r="884" spans="1:17" x14ac:dyDescent="0.35">
      <c r="A884" s="21" t="s">
        <v>1176</v>
      </c>
      <c r="B884" s="21">
        <v>2020</v>
      </c>
      <c r="C884" s="21" t="s">
        <v>1123</v>
      </c>
      <c r="D884" s="21" t="s">
        <v>600</v>
      </c>
      <c r="E884" s="21" t="s">
        <v>601</v>
      </c>
      <c r="F884" s="21">
        <v>365</v>
      </c>
      <c r="G884" s="21">
        <v>0.33266989315068501</v>
      </c>
      <c r="H884" s="21">
        <v>12.078239610000001</v>
      </c>
      <c r="I884" s="21">
        <v>17.14734704</v>
      </c>
      <c r="J884" s="21">
        <v>19.400662526667201</v>
      </c>
      <c r="K884" s="21">
        <v>27.542912203468401</v>
      </c>
      <c r="L884" s="21">
        <v>11.34887531</v>
      </c>
      <c r="M884" s="21" t="s">
        <v>314</v>
      </c>
      <c r="N884" s="21" t="e">
        <v>#N/A</v>
      </c>
      <c r="O884" s="21">
        <v>12078.239610000001</v>
      </c>
      <c r="P884" s="21">
        <v>17147.347040000001</v>
      </c>
      <c r="Q884" s="21">
        <v>11348.875309999999</v>
      </c>
    </row>
    <row r="885" spans="1:17" x14ac:dyDescent="0.35">
      <c r="A885" s="21" t="s">
        <v>1176</v>
      </c>
      <c r="B885" s="21">
        <v>2021</v>
      </c>
      <c r="C885" s="21" t="s">
        <v>1123</v>
      </c>
      <c r="D885" s="21" t="s">
        <v>600</v>
      </c>
      <c r="E885" s="21" t="s">
        <v>601</v>
      </c>
      <c r="F885" s="21">
        <v>365</v>
      </c>
      <c r="G885" s="21">
        <v>1.1936519999999999E-3</v>
      </c>
      <c r="H885" s="21">
        <v>12.078239610000001</v>
      </c>
      <c r="I885" s="21">
        <v>17.14734704</v>
      </c>
      <c r="J885" s="21">
        <v>6.9611458000000001E-2</v>
      </c>
      <c r="K885" s="21">
        <v>9.8826638999999994E-2</v>
      </c>
      <c r="L885" s="21">
        <v>11.34887531</v>
      </c>
      <c r="M885" s="21" t="s">
        <v>314</v>
      </c>
      <c r="N885" s="21" t="e">
        <v>#N/A</v>
      </c>
      <c r="O885" s="21">
        <v>12078.239610000001</v>
      </c>
      <c r="P885" s="21">
        <v>17147.347040000001</v>
      </c>
      <c r="Q885" s="21">
        <v>11348.875309999999</v>
      </c>
    </row>
    <row r="886" spans="1:17" x14ac:dyDescent="0.35">
      <c r="A886" s="21" t="s">
        <v>1176</v>
      </c>
      <c r="B886" s="21">
        <v>2022</v>
      </c>
      <c r="C886" s="21" t="s">
        <v>1123</v>
      </c>
      <c r="D886" s="21" t="s">
        <v>600</v>
      </c>
      <c r="E886" s="21" t="s">
        <v>601</v>
      </c>
      <c r="F886" s="21">
        <v>365</v>
      </c>
      <c r="G886" s="21">
        <v>73.340584547945198</v>
      </c>
      <c r="H886" s="21">
        <v>12.078239610000001</v>
      </c>
      <c r="I886" s="21">
        <v>17.14734704</v>
      </c>
      <c r="J886" s="21">
        <v>0.2</v>
      </c>
      <c r="K886" s="21">
        <v>0.2</v>
      </c>
      <c r="L886" s="21">
        <v>11.34887531</v>
      </c>
      <c r="M886" s="21" t="s">
        <v>314</v>
      </c>
      <c r="N886" s="21" t="s">
        <v>570</v>
      </c>
      <c r="O886" s="21">
        <v>12078.239610000001</v>
      </c>
      <c r="P886" s="21">
        <v>17147.347040000001</v>
      </c>
      <c r="Q886" s="21">
        <v>11348.875309999999</v>
      </c>
    </row>
    <row r="887" spans="1:17" x14ac:dyDescent="0.35">
      <c r="A887" s="21" t="s">
        <v>1176</v>
      </c>
      <c r="B887" s="21">
        <v>2023</v>
      </c>
      <c r="C887" s="21" t="s">
        <v>1123</v>
      </c>
      <c r="D887" s="21" t="s">
        <v>600</v>
      </c>
      <c r="E887" s="21" t="s">
        <v>601</v>
      </c>
      <c r="F887" s="21">
        <v>365</v>
      </c>
      <c r="G887" s="21">
        <v>9.8809679452054803E-4</v>
      </c>
      <c r="H887" s="21">
        <v>12.078239610000001</v>
      </c>
      <c r="I887" s="21">
        <v>17.14734704</v>
      </c>
      <c r="J887" s="21">
        <v>5.7623887369608398E-2</v>
      </c>
      <c r="K887" s="21">
        <v>8.1808013999999998E-2</v>
      </c>
      <c r="L887" s="21">
        <v>11.34887531</v>
      </c>
      <c r="M887" s="21" t="s">
        <v>314</v>
      </c>
      <c r="N887" s="21" t="e">
        <v>#N/A</v>
      </c>
      <c r="O887" s="21">
        <v>12078.239610000001</v>
      </c>
      <c r="P887" s="21">
        <v>17147.347040000001</v>
      </c>
      <c r="Q887" s="21">
        <v>11348.875309999999</v>
      </c>
    </row>
    <row r="888" spans="1:17" x14ac:dyDescent="0.35">
      <c r="A888" s="21" t="s">
        <v>1177</v>
      </c>
      <c r="B888" s="21">
        <v>2020</v>
      </c>
      <c r="C888" s="21" t="s">
        <v>1124</v>
      </c>
      <c r="D888" s="21" t="s">
        <v>159</v>
      </c>
      <c r="E888" s="21" t="s">
        <v>158</v>
      </c>
      <c r="F888" s="21">
        <v>365</v>
      </c>
      <c r="G888" s="21">
        <v>4.0859999999999998E-5</v>
      </c>
      <c r="H888" s="21">
        <v>15.96332518</v>
      </c>
      <c r="I888" s="21">
        <v>30.868277800000001</v>
      </c>
      <c r="J888" s="21">
        <v>1.3236890000000001E-3</v>
      </c>
      <c r="K888" s="21">
        <v>2.5596170000000001E-3</v>
      </c>
      <c r="L888" s="21">
        <v>9.3770517459999994</v>
      </c>
      <c r="M888" s="21" t="s">
        <v>314</v>
      </c>
      <c r="N888" s="21" t="e">
        <v>#N/A</v>
      </c>
      <c r="O888" s="21">
        <v>15963.32518</v>
      </c>
      <c r="P888" s="21">
        <v>30868.2778</v>
      </c>
      <c r="Q888" s="21">
        <v>9377.0517459999992</v>
      </c>
    </row>
    <row r="889" spans="1:17" x14ac:dyDescent="0.35">
      <c r="A889" s="21" t="s">
        <v>1177</v>
      </c>
      <c r="B889" s="21">
        <v>2021</v>
      </c>
      <c r="C889" s="21" t="s">
        <v>1124</v>
      </c>
      <c r="D889" s="21" t="s">
        <v>159</v>
      </c>
      <c r="E889" s="21" t="s">
        <v>158</v>
      </c>
      <c r="F889" s="21">
        <v>365</v>
      </c>
      <c r="G889" s="21">
        <v>4.0859999999999998E-5</v>
      </c>
      <c r="H889" s="21">
        <v>15.96332518</v>
      </c>
      <c r="I889" s="21">
        <v>30.868277800000001</v>
      </c>
      <c r="J889" s="21">
        <v>1.3236890000000001E-3</v>
      </c>
      <c r="K889" s="21">
        <v>2.5596170000000001E-3</v>
      </c>
      <c r="L889" s="21">
        <v>9.3770517459999994</v>
      </c>
      <c r="M889" s="21" t="s">
        <v>314</v>
      </c>
      <c r="N889" s="21" t="e">
        <v>#N/A</v>
      </c>
      <c r="O889" s="21">
        <v>15963.32518</v>
      </c>
      <c r="P889" s="21">
        <v>30868.2778</v>
      </c>
      <c r="Q889" s="21">
        <v>9377.0517459999992</v>
      </c>
    </row>
    <row r="890" spans="1:17" x14ac:dyDescent="0.35">
      <c r="A890" s="21" t="s">
        <v>1177</v>
      </c>
      <c r="B890" s="21">
        <v>2022</v>
      </c>
      <c r="C890" s="21" t="s">
        <v>1124</v>
      </c>
      <c r="D890" s="21" t="s">
        <v>159</v>
      </c>
      <c r="E890" s="21" t="s">
        <v>158</v>
      </c>
      <c r="F890" s="21">
        <v>365</v>
      </c>
      <c r="G890" s="21">
        <v>4.0859999999999998E-5</v>
      </c>
      <c r="H890" s="21">
        <v>15.96332518</v>
      </c>
      <c r="I890" s="21">
        <v>30.868277800000001</v>
      </c>
      <c r="J890" s="21">
        <v>1.3236890000000001E-3</v>
      </c>
      <c r="K890" s="21">
        <v>2.5596170000000001E-3</v>
      </c>
      <c r="L890" s="21">
        <v>9.3770517459999994</v>
      </c>
      <c r="M890" s="21" t="s">
        <v>314</v>
      </c>
      <c r="N890" s="21" t="e">
        <v>#N/A</v>
      </c>
      <c r="O890" s="21">
        <v>15963.32518</v>
      </c>
      <c r="P890" s="21">
        <v>30868.2778</v>
      </c>
      <c r="Q890" s="21">
        <v>9377.0517459999992</v>
      </c>
    </row>
    <row r="891" spans="1:17" x14ac:dyDescent="0.35">
      <c r="A891" s="21" t="s">
        <v>1177</v>
      </c>
      <c r="B891" s="21">
        <v>2023</v>
      </c>
      <c r="C891" s="21" t="s">
        <v>1124</v>
      </c>
      <c r="D891" s="21" t="s">
        <v>159</v>
      </c>
      <c r="E891" s="21" t="s">
        <v>158</v>
      </c>
      <c r="F891" s="21">
        <v>365</v>
      </c>
      <c r="G891" s="21">
        <v>4.0859999999999998E-5</v>
      </c>
      <c r="H891" s="21">
        <v>15.96332518</v>
      </c>
      <c r="I891" s="21">
        <v>30.868277800000001</v>
      </c>
      <c r="J891" s="21">
        <v>1.3236890000000001E-3</v>
      </c>
      <c r="K891" s="21">
        <v>2.5596170000000001E-3</v>
      </c>
      <c r="L891" s="21">
        <v>9.3770517459999994</v>
      </c>
      <c r="M891" s="21" t="s">
        <v>314</v>
      </c>
      <c r="N891" s="21" t="e">
        <v>#N/A</v>
      </c>
      <c r="O891" s="21">
        <v>15963.32518</v>
      </c>
      <c r="P891" s="21">
        <v>30868.2778</v>
      </c>
      <c r="Q891" s="21">
        <v>9377.0517459999992</v>
      </c>
    </row>
    <row r="892" spans="1:17" x14ac:dyDescent="0.35">
      <c r="A892" s="21" t="s">
        <v>1177</v>
      </c>
      <c r="B892" s="21">
        <v>2020</v>
      </c>
      <c r="C892" s="21" t="s">
        <v>1125</v>
      </c>
      <c r="D892" s="21" t="s">
        <v>485</v>
      </c>
      <c r="E892" s="21" t="s">
        <v>160</v>
      </c>
      <c r="F892" s="21">
        <v>365</v>
      </c>
      <c r="G892" s="21">
        <v>3.0417999999999998E-4</v>
      </c>
      <c r="H892" s="21">
        <v>2.3545250200000001</v>
      </c>
      <c r="I892" s="21">
        <v>2.3545250200000001</v>
      </c>
      <c r="J892" s="21">
        <v>0.12918953819399201</v>
      </c>
      <c r="K892" s="21">
        <v>0.12918953819399201</v>
      </c>
      <c r="L892" s="21">
        <v>2.3545250200000001</v>
      </c>
      <c r="M892" s="21" t="s">
        <v>314</v>
      </c>
      <c r="N892" s="21" t="s">
        <v>565</v>
      </c>
      <c r="O892" s="21">
        <v>2354.52502</v>
      </c>
      <c r="P892" s="21">
        <v>2354.52502</v>
      </c>
      <c r="Q892" s="21">
        <v>2354.52502</v>
      </c>
    </row>
    <row r="893" spans="1:17" x14ac:dyDescent="0.35">
      <c r="A893" s="21" t="s">
        <v>1177</v>
      </c>
      <c r="B893" s="21">
        <v>2019</v>
      </c>
      <c r="C893" s="21" t="s">
        <v>1126</v>
      </c>
      <c r="D893" s="21" t="s">
        <v>162</v>
      </c>
      <c r="E893" s="21" t="s">
        <v>161</v>
      </c>
      <c r="F893" s="21">
        <v>365</v>
      </c>
      <c r="G893" s="21">
        <v>4.4946000000000001E-6</v>
      </c>
      <c r="H893" s="21">
        <v>1.039119804</v>
      </c>
      <c r="I893" s="21">
        <v>2.6397350429999999</v>
      </c>
      <c r="J893" s="21">
        <v>1.702671E-3</v>
      </c>
      <c r="K893" s="21">
        <v>4.325392E-3</v>
      </c>
      <c r="L893" s="21">
        <v>0.55442813599999996</v>
      </c>
      <c r="M893" s="21" t="s">
        <v>314</v>
      </c>
      <c r="N893" s="21" t="e">
        <v>#N/A</v>
      </c>
      <c r="O893" s="21">
        <v>1039.1198039999999</v>
      </c>
      <c r="P893" s="21">
        <v>2639.7350430000001</v>
      </c>
      <c r="Q893" s="21">
        <v>554.42813599999999</v>
      </c>
    </row>
    <row r="894" spans="1:17" x14ac:dyDescent="0.35">
      <c r="A894" s="21" t="s">
        <v>1177</v>
      </c>
      <c r="B894" s="21">
        <v>2020</v>
      </c>
      <c r="C894" s="21" t="s">
        <v>1126</v>
      </c>
      <c r="D894" s="21" t="s">
        <v>162</v>
      </c>
      <c r="E894" s="21" t="s">
        <v>161</v>
      </c>
      <c r="F894" s="21">
        <v>365</v>
      </c>
      <c r="G894" s="21">
        <v>7.1732000000000002E-6</v>
      </c>
      <c r="H894" s="21">
        <v>1.039119804</v>
      </c>
      <c r="I894" s="21">
        <v>2.6397350429999999</v>
      </c>
      <c r="J894" s="21">
        <v>2.7173940000000001E-3</v>
      </c>
      <c r="K894" s="21">
        <v>6.9031500000000003E-3</v>
      </c>
      <c r="L894" s="21">
        <v>0.55442813599999996</v>
      </c>
      <c r="M894" s="21" t="s">
        <v>314</v>
      </c>
      <c r="N894" s="21" t="e">
        <v>#N/A</v>
      </c>
      <c r="O894" s="21">
        <v>1039.1198039999999</v>
      </c>
      <c r="P894" s="21">
        <v>2639.7350430000001</v>
      </c>
      <c r="Q894" s="21">
        <v>554.42813599999999</v>
      </c>
    </row>
    <row r="895" spans="1:17" x14ac:dyDescent="0.35">
      <c r="A895" s="21" t="s">
        <v>1177</v>
      </c>
      <c r="B895" s="21">
        <v>2021</v>
      </c>
      <c r="C895" s="21" t="s">
        <v>1126</v>
      </c>
      <c r="D895" s="21" t="s">
        <v>162</v>
      </c>
      <c r="E895" s="21" t="s">
        <v>161</v>
      </c>
      <c r="F895" s="21">
        <v>365</v>
      </c>
      <c r="G895" s="21">
        <v>8.3536000000000008E-6</v>
      </c>
      <c r="H895" s="21">
        <v>1.039119804</v>
      </c>
      <c r="I895" s="21">
        <v>2.6397350429999999</v>
      </c>
      <c r="J895" s="21">
        <v>3.1645599999999999E-3</v>
      </c>
      <c r="K895" s="21">
        <v>8.0391119999999993E-3</v>
      </c>
      <c r="L895" s="21">
        <v>0.55442813599999996</v>
      </c>
      <c r="M895" s="21" t="s">
        <v>314</v>
      </c>
      <c r="N895" s="21" t="e">
        <v>#N/A</v>
      </c>
      <c r="O895" s="21">
        <v>1039.1198039999999</v>
      </c>
      <c r="P895" s="21">
        <v>2639.7350430000001</v>
      </c>
      <c r="Q895" s="21">
        <v>554.42813599999999</v>
      </c>
    </row>
    <row r="896" spans="1:17" x14ac:dyDescent="0.35">
      <c r="A896" s="21" t="s">
        <v>1177</v>
      </c>
      <c r="B896" s="21">
        <v>2022</v>
      </c>
      <c r="C896" s="21" t="s">
        <v>1126</v>
      </c>
      <c r="D896" s="21" t="s">
        <v>162</v>
      </c>
      <c r="E896" s="21" t="s">
        <v>161</v>
      </c>
      <c r="F896" s="21">
        <v>365</v>
      </c>
      <c r="G896" s="21">
        <v>1.0805199999999999E-5</v>
      </c>
      <c r="H896" s="21">
        <v>1.039119804</v>
      </c>
      <c r="I896" s="21">
        <v>2.6397350429999999</v>
      </c>
      <c r="J896" s="21">
        <v>4.0932900000000003E-3</v>
      </c>
      <c r="K896" s="21">
        <v>1.03984160040126E-2</v>
      </c>
      <c r="L896" s="21">
        <v>0.55442813599999996</v>
      </c>
      <c r="M896" s="21" t="s">
        <v>314</v>
      </c>
      <c r="N896" s="21" t="e">
        <v>#N/A</v>
      </c>
      <c r="O896" s="21">
        <v>1039.1198039999999</v>
      </c>
      <c r="P896" s="21">
        <v>2639.7350430000001</v>
      </c>
      <c r="Q896" s="21">
        <v>554.42813599999999</v>
      </c>
    </row>
    <row r="897" spans="1:17" x14ac:dyDescent="0.35">
      <c r="A897" s="21" t="s">
        <v>1177</v>
      </c>
      <c r="B897" s="21">
        <v>2023</v>
      </c>
      <c r="C897" s="21" t="s">
        <v>1126</v>
      </c>
      <c r="D897" s="21" t="s">
        <v>162</v>
      </c>
      <c r="E897" s="21" t="s">
        <v>161</v>
      </c>
      <c r="F897" s="21">
        <v>365</v>
      </c>
      <c r="G897" s="21">
        <v>9.5794000000000001E-6</v>
      </c>
      <c r="H897" s="21">
        <v>1.039119804</v>
      </c>
      <c r="I897" s="21">
        <v>2.6397350429999999</v>
      </c>
      <c r="J897" s="21">
        <v>3.6289249999999999E-3</v>
      </c>
      <c r="K897" s="21">
        <v>9.2187640000000008E-3</v>
      </c>
      <c r="L897" s="21">
        <v>0.55442813599999996</v>
      </c>
      <c r="M897" s="21" t="s">
        <v>314</v>
      </c>
      <c r="N897" s="21" t="e">
        <v>#N/A</v>
      </c>
      <c r="O897" s="21">
        <v>1039.1198039999999</v>
      </c>
      <c r="P897" s="21">
        <v>2639.7350430000001</v>
      </c>
      <c r="Q897" s="21">
        <v>554.42813599999999</v>
      </c>
    </row>
    <row r="898" spans="1:17" x14ac:dyDescent="0.35">
      <c r="A898" s="21" t="s">
        <v>1177</v>
      </c>
      <c r="B898" s="21">
        <v>2020</v>
      </c>
      <c r="C898" s="21" t="s">
        <v>1127</v>
      </c>
      <c r="D898" s="21" t="s">
        <v>688</v>
      </c>
      <c r="E898" s="21" t="s">
        <v>163</v>
      </c>
      <c r="F898" s="21">
        <v>365</v>
      </c>
      <c r="G898" s="21">
        <v>3.0417999999999998E-4</v>
      </c>
      <c r="H898" s="21">
        <v>24.86552567</v>
      </c>
      <c r="I898" s="21">
        <v>50.48934929</v>
      </c>
      <c r="J898" s="21">
        <v>6.0246370000000002E-3</v>
      </c>
      <c r="K898" s="21">
        <v>1.22330009844509E-2</v>
      </c>
      <c r="L898" s="21">
        <v>14.835961299999999</v>
      </c>
      <c r="M898" s="21" t="s">
        <v>314</v>
      </c>
      <c r="N898" s="21" t="e">
        <v>#N/A</v>
      </c>
      <c r="O898" s="21">
        <v>24865.525669999999</v>
      </c>
      <c r="P898" s="21">
        <v>50489.349289999998</v>
      </c>
      <c r="Q898" s="21">
        <v>14835.961300000001</v>
      </c>
    </row>
    <row r="899" spans="1:17" x14ac:dyDescent="0.35">
      <c r="A899" s="21" t="s">
        <v>1177</v>
      </c>
      <c r="B899" s="21">
        <v>2021</v>
      </c>
      <c r="C899" s="21" t="s">
        <v>1127</v>
      </c>
      <c r="D899" s="21" t="s">
        <v>688</v>
      </c>
      <c r="E899" s="21" t="s">
        <v>163</v>
      </c>
      <c r="F899" s="21">
        <v>365</v>
      </c>
      <c r="G899" s="21">
        <v>1.02604E-3</v>
      </c>
      <c r="H899" s="21">
        <v>24.86552567</v>
      </c>
      <c r="I899" s="21">
        <v>50.48934929</v>
      </c>
      <c r="J899" s="21">
        <v>2.0321909757771799E-2</v>
      </c>
      <c r="K899" s="21">
        <v>4.1263556E-2</v>
      </c>
      <c r="L899" s="21">
        <v>14.835961299999999</v>
      </c>
      <c r="M899" s="21" t="s">
        <v>314</v>
      </c>
      <c r="N899" s="21" t="e">
        <v>#N/A</v>
      </c>
      <c r="O899" s="21">
        <v>24865.525669999999</v>
      </c>
      <c r="P899" s="21">
        <v>50489.349289999998</v>
      </c>
      <c r="Q899" s="21">
        <v>14835.961300000001</v>
      </c>
    </row>
    <row r="900" spans="1:17" x14ac:dyDescent="0.35">
      <c r="A900" s="21" t="s">
        <v>1177</v>
      </c>
      <c r="B900" s="21">
        <v>2022</v>
      </c>
      <c r="C900" s="21" t="s">
        <v>1127</v>
      </c>
      <c r="D900" s="21" t="s">
        <v>688</v>
      </c>
      <c r="E900" s="21" t="s">
        <v>163</v>
      </c>
      <c r="F900" s="21">
        <v>365</v>
      </c>
      <c r="G900" s="21">
        <v>4.5399999999999998E-4</v>
      </c>
      <c r="H900" s="21">
        <v>24.86552567</v>
      </c>
      <c r="I900" s="21">
        <v>50.48934929</v>
      </c>
      <c r="J900" s="21">
        <v>8.9919949999999992E-3</v>
      </c>
      <c r="K900" s="21">
        <v>1.8258210424553601E-2</v>
      </c>
      <c r="L900" s="21">
        <v>14.835961299999999</v>
      </c>
      <c r="M900" s="21" t="s">
        <v>314</v>
      </c>
      <c r="N900" s="21" t="e">
        <v>#N/A</v>
      </c>
      <c r="O900" s="21">
        <v>24865.525669999999</v>
      </c>
      <c r="P900" s="21">
        <v>50489.349289999998</v>
      </c>
      <c r="Q900" s="21">
        <v>14835.961300000001</v>
      </c>
    </row>
    <row r="901" spans="1:17" x14ac:dyDescent="0.35">
      <c r="A901" s="21" t="s">
        <v>1177</v>
      </c>
      <c r="B901" s="21">
        <v>2023</v>
      </c>
      <c r="C901" s="21" t="s">
        <v>1127</v>
      </c>
      <c r="D901" s="21" t="s">
        <v>688</v>
      </c>
      <c r="E901" s="21" t="s">
        <v>163</v>
      </c>
      <c r="F901" s="21">
        <v>365</v>
      </c>
      <c r="G901" s="21">
        <v>5.4480000000000002E-4</v>
      </c>
      <c r="H901" s="21">
        <v>24.86552567</v>
      </c>
      <c r="I901" s="21">
        <v>50.48934929</v>
      </c>
      <c r="J901" s="21">
        <v>1.07903945616487E-2</v>
      </c>
      <c r="K901" s="21">
        <v>2.1909852509464402E-2</v>
      </c>
      <c r="L901" s="21">
        <v>14.835961299999999</v>
      </c>
      <c r="M901" s="21" t="s">
        <v>314</v>
      </c>
      <c r="N901" s="21" t="e">
        <v>#N/A</v>
      </c>
      <c r="O901" s="21">
        <v>24865.525669999999</v>
      </c>
      <c r="P901" s="21">
        <v>50489.349289999998</v>
      </c>
      <c r="Q901" s="21">
        <v>14835.961300000001</v>
      </c>
    </row>
    <row r="902" spans="1:17" x14ac:dyDescent="0.35">
      <c r="A902" s="21" t="s">
        <v>1177</v>
      </c>
      <c r="B902" s="21">
        <v>2022</v>
      </c>
      <c r="C902" s="21" t="s">
        <v>1128</v>
      </c>
      <c r="D902" s="21" t="s">
        <v>501</v>
      </c>
      <c r="E902" s="21" t="s">
        <v>164</v>
      </c>
      <c r="F902" s="21">
        <v>365</v>
      </c>
      <c r="G902" s="21">
        <v>4.5399999999999998E-4</v>
      </c>
      <c r="H902" s="21">
        <v>1.4006016999999999</v>
      </c>
      <c r="I902" s="21">
        <v>1.4006016999999999</v>
      </c>
      <c r="J902" s="21">
        <v>0.32414640079331603</v>
      </c>
      <c r="K902" s="21">
        <v>0.32414640079331603</v>
      </c>
      <c r="L902" s="21">
        <v>1.4006016999999999</v>
      </c>
      <c r="M902" s="21" t="s">
        <v>314</v>
      </c>
      <c r="N902" s="21" t="s">
        <v>565</v>
      </c>
      <c r="O902" s="21">
        <v>1400.6016999999999</v>
      </c>
      <c r="P902" s="21">
        <v>1400.6016999999999</v>
      </c>
      <c r="Q902" s="21">
        <v>1400.6016999999999</v>
      </c>
    </row>
    <row r="903" spans="1:17" x14ac:dyDescent="0.35">
      <c r="A903" s="21" t="s">
        <v>1177</v>
      </c>
      <c r="B903" s="21">
        <v>2019</v>
      </c>
      <c r="C903" s="21" t="s">
        <v>1129</v>
      </c>
      <c r="D903" s="21" t="s">
        <v>806</v>
      </c>
      <c r="E903" s="21" t="s">
        <v>807</v>
      </c>
      <c r="F903" s="21">
        <v>365</v>
      </c>
      <c r="G903" s="21">
        <v>1.33709150684931E-5</v>
      </c>
      <c r="H903" s="21">
        <v>1531.4278730000001</v>
      </c>
      <c r="I903" s="21">
        <v>2617.840181</v>
      </c>
      <c r="J903" s="21">
        <v>5.1076132017293504E-6</v>
      </c>
      <c r="K903" s="21">
        <v>8.7310119557247707E-6</v>
      </c>
      <c r="L903" s="21">
        <v>1056.3429920000001</v>
      </c>
      <c r="M903" s="21" t="s">
        <v>314</v>
      </c>
      <c r="N903" s="21" t="e">
        <v>#N/A</v>
      </c>
      <c r="O903" s="21">
        <v>1531427.8729999999</v>
      </c>
      <c r="P903" s="21">
        <v>2617840.1809999999</v>
      </c>
      <c r="Q903" s="21">
        <v>1056342.9920000001</v>
      </c>
    </row>
    <row r="904" spans="1:17" x14ac:dyDescent="0.35">
      <c r="A904" s="21" t="s">
        <v>1177</v>
      </c>
      <c r="B904" s="21">
        <v>2020</v>
      </c>
      <c r="C904" s="21" t="s">
        <v>1129</v>
      </c>
      <c r="D904" s="21" t="s">
        <v>806</v>
      </c>
      <c r="E904" s="21" t="s">
        <v>807</v>
      </c>
      <c r="F904" s="21">
        <v>365</v>
      </c>
      <c r="G904" s="21">
        <v>9.2936465753424702E-6</v>
      </c>
      <c r="H904" s="21">
        <v>1531.4278730000001</v>
      </c>
      <c r="I904" s="21">
        <v>2617.840181</v>
      </c>
      <c r="J904" s="21">
        <v>3.5501199205340102E-6</v>
      </c>
      <c r="K904" s="21">
        <v>6.0686152702292303E-6</v>
      </c>
      <c r="L904" s="21">
        <v>1056.3429920000001</v>
      </c>
      <c r="M904" s="21" t="s">
        <v>314</v>
      </c>
      <c r="N904" s="21" t="e">
        <v>#N/A</v>
      </c>
      <c r="O904" s="21">
        <v>1531427.8729999999</v>
      </c>
      <c r="P904" s="21">
        <v>2617840.1809999999</v>
      </c>
      <c r="Q904" s="21">
        <v>1056342.9920000001</v>
      </c>
    </row>
    <row r="905" spans="1:17" x14ac:dyDescent="0.35">
      <c r="A905" s="21" t="s">
        <v>1177</v>
      </c>
      <c r="B905" s="21">
        <v>2021</v>
      </c>
      <c r="C905" s="21" t="s">
        <v>1129</v>
      </c>
      <c r="D905" s="21" t="s">
        <v>806</v>
      </c>
      <c r="E905" s="21" t="s">
        <v>807</v>
      </c>
      <c r="F905" s="21">
        <v>365</v>
      </c>
      <c r="G905" s="21">
        <v>5.0348265753424698E-5</v>
      </c>
      <c r="H905" s="21">
        <v>1531.4278730000001</v>
      </c>
      <c r="I905" s="21">
        <v>2617.840181</v>
      </c>
      <c r="J905" s="21">
        <v>1.9232750004697299E-5</v>
      </c>
      <c r="K905" s="21">
        <v>3.2876681064185302E-5</v>
      </c>
      <c r="L905" s="21">
        <v>1056.3429920000001</v>
      </c>
      <c r="M905" s="21" t="s">
        <v>314</v>
      </c>
      <c r="N905" s="21" t="e">
        <v>#N/A</v>
      </c>
      <c r="O905" s="21">
        <v>1531427.8729999999</v>
      </c>
      <c r="P905" s="21">
        <v>2617840.1809999999</v>
      </c>
      <c r="Q905" s="21">
        <v>1056342.9920000001</v>
      </c>
    </row>
    <row r="906" spans="1:17" x14ac:dyDescent="0.35">
      <c r="A906" s="21" t="s">
        <v>1177</v>
      </c>
      <c r="B906" s="21">
        <v>2022</v>
      </c>
      <c r="C906" s="21" t="s">
        <v>1129</v>
      </c>
      <c r="D906" s="21" t="s">
        <v>806</v>
      </c>
      <c r="E906" s="21" t="s">
        <v>807</v>
      </c>
      <c r="F906" s="21">
        <v>365</v>
      </c>
      <c r="G906" s="21">
        <v>4.2945772602739702E-5</v>
      </c>
      <c r="H906" s="21">
        <v>1531.4278730000001</v>
      </c>
      <c r="I906" s="21">
        <v>2617.840181</v>
      </c>
      <c r="J906" s="21">
        <v>1.6405039892975699E-5</v>
      </c>
      <c r="K906" s="21">
        <v>2.8042961317277599E-5</v>
      </c>
      <c r="L906" s="21">
        <v>1056.3429920000001</v>
      </c>
      <c r="M906" s="21" t="s">
        <v>314</v>
      </c>
      <c r="N906" s="21" t="e">
        <v>#N/A</v>
      </c>
      <c r="O906" s="21">
        <v>1531427.8729999999</v>
      </c>
      <c r="P906" s="21">
        <v>2617840.1809999999</v>
      </c>
      <c r="Q906" s="21">
        <v>1056342.9920000001</v>
      </c>
    </row>
    <row r="907" spans="1:17" x14ac:dyDescent="0.35">
      <c r="A907" s="21" t="s">
        <v>1177</v>
      </c>
      <c r="B907" s="21">
        <v>2023</v>
      </c>
      <c r="C907" s="21" t="s">
        <v>1129</v>
      </c>
      <c r="D907" s="21" t="s">
        <v>806</v>
      </c>
      <c r="E907" s="21" t="s">
        <v>807</v>
      </c>
      <c r="F907" s="21">
        <v>365</v>
      </c>
      <c r="G907" s="21">
        <v>3.0348430136986299E-5</v>
      </c>
      <c r="H907" s="21">
        <v>1531.4278730000001</v>
      </c>
      <c r="I907" s="21">
        <v>2617.840181</v>
      </c>
      <c r="J907" s="21">
        <v>1.15929270080167E-5</v>
      </c>
      <c r="K907" s="21">
        <v>1.9817080955654202E-5</v>
      </c>
      <c r="L907" s="21">
        <v>1056.3429920000001</v>
      </c>
      <c r="M907" s="21" t="s">
        <v>314</v>
      </c>
      <c r="N907" s="21" t="e">
        <v>#N/A</v>
      </c>
      <c r="O907" s="21">
        <v>1531427.8729999999</v>
      </c>
      <c r="P907" s="21">
        <v>2617840.1809999999</v>
      </c>
      <c r="Q907" s="21">
        <v>1056342.9920000001</v>
      </c>
    </row>
    <row r="908" spans="1:17" x14ac:dyDescent="0.35">
      <c r="A908" s="21" t="s">
        <v>1177</v>
      </c>
      <c r="B908" s="21">
        <v>2019</v>
      </c>
      <c r="C908" s="21" t="s">
        <v>1130</v>
      </c>
      <c r="D908" s="21" t="s">
        <v>604</v>
      </c>
      <c r="E908" s="21" t="s">
        <v>198</v>
      </c>
      <c r="F908" s="21">
        <v>365</v>
      </c>
      <c r="G908" s="21">
        <v>2.271E-3</v>
      </c>
      <c r="H908" s="21">
        <v>0.27254951999999999</v>
      </c>
      <c r="I908" s="21">
        <v>0.27254951999999999</v>
      </c>
      <c r="J908" s="21">
        <v>8.3324307450623998</v>
      </c>
      <c r="K908" s="21">
        <v>8.3324307450623998</v>
      </c>
      <c r="L908" s="21">
        <v>0.27254951999999999</v>
      </c>
      <c r="M908" s="21" t="s">
        <v>314</v>
      </c>
      <c r="N908" s="21" t="s">
        <v>565</v>
      </c>
      <c r="O908" s="21">
        <v>272.54951999999997</v>
      </c>
      <c r="P908" s="21">
        <v>272.54951999999997</v>
      </c>
      <c r="Q908" s="21">
        <v>272.54951999999997</v>
      </c>
    </row>
    <row r="909" spans="1:17" x14ac:dyDescent="0.35">
      <c r="A909" s="21" t="s">
        <v>1177</v>
      </c>
      <c r="B909" s="21">
        <v>2020</v>
      </c>
      <c r="C909" s="21" t="s">
        <v>1130</v>
      </c>
      <c r="D909" s="21" t="s">
        <v>604</v>
      </c>
      <c r="E909" s="21" t="s">
        <v>198</v>
      </c>
      <c r="F909" s="21">
        <v>365</v>
      </c>
      <c r="G909" s="21">
        <v>2.0817499999999998E-3</v>
      </c>
      <c r="H909" s="21">
        <v>0.27254951999999999</v>
      </c>
      <c r="I909" s="21">
        <v>0.27254951999999999</v>
      </c>
      <c r="J909" s="21">
        <v>7.6380615163072001</v>
      </c>
      <c r="K909" s="21">
        <v>7.6380615163072001</v>
      </c>
      <c r="L909" s="21">
        <v>0.27254951999999999</v>
      </c>
      <c r="M909" s="21" t="s">
        <v>314</v>
      </c>
      <c r="N909" s="21" t="s">
        <v>565</v>
      </c>
      <c r="O909" s="21">
        <v>272.54951999999997</v>
      </c>
      <c r="P909" s="21">
        <v>272.54951999999997</v>
      </c>
      <c r="Q909" s="21">
        <v>272.54951999999997</v>
      </c>
    </row>
    <row r="910" spans="1:17" x14ac:dyDescent="0.35">
      <c r="A910" s="21" t="s">
        <v>1177</v>
      </c>
      <c r="B910" s="21">
        <v>2021</v>
      </c>
      <c r="C910" s="21" t="s">
        <v>1130</v>
      </c>
      <c r="D910" s="21" t="s">
        <v>604</v>
      </c>
      <c r="E910" s="21" t="s">
        <v>198</v>
      </c>
      <c r="F910" s="21">
        <v>365</v>
      </c>
      <c r="G910" s="21">
        <v>1.9681999999999998E-3</v>
      </c>
      <c r="H910" s="21">
        <v>0.27254951999999999</v>
      </c>
      <c r="I910" s="21">
        <v>0.27254951999999999</v>
      </c>
      <c r="J910" s="21">
        <v>7.2214399790540797</v>
      </c>
      <c r="K910" s="21">
        <v>7.2214399790540797</v>
      </c>
      <c r="L910" s="21">
        <v>0.27254951999999999</v>
      </c>
      <c r="M910" s="21" t="s">
        <v>314</v>
      </c>
      <c r="N910" s="21" t="s">
        <v>565</v>
      </c>
      <c r="O910" s="21">
        <v>272.54951999999997</v>
      </c>
      <c r="P910" s="21">
        <v>272.54951999999997</v>
      </c>
      <c r="Q910" s="21">
        <v>272.54951999999997</v>
      </c>
    </row>
    <row r="911" spans="1:17" x14ac:dyDescent="0.35">
      <c r="A911" s="21" t="s">
        <v>1177</v>
      </c>
      <c r="B911" s="21">
        <v>2022</v>
      </c>
      <c r="C911" s="21" t="s">
        <v>1130</v>
      </c>
      <c r="D911" s="21" t="s">
        <v>604</v>
      </c>
      <c r="E911" s="21" t="s">
        <v>198</v>
      </c>
      <c r="F911" s="21">
        <v>365</v>
      </c>
      <c r="G911" s="21">
        <v>1.55185E-3</v>
      </c>
      <c r="H911" s="21">
        <v>0.27254951999999999</v>
      </c>
      <c r="I911" s="21">
        <v>0.27254951999999999</v>
      </c>
      <c r="J911" s="21">
        <v>5.6938276757926403</v>
      </c>
      <c r="K911" s="21">
        <v>5.6938276757926403</v>
      </c>
      <c r="L911" s="21">
        <v>0.27254951999999999</v>
      </c>
      <c r="M911" s="21" t="s">
        <v>314</v>
      </c>
      <c r="N911" s="21" t="s">
        <v>565</v>
      </c>
      <c r="O911" s="21">
        <v>272.54951999999997</v>
      </c>
      <c r="P911" s="21">
        <v>272.54951999999997</v>
      </c>
      <c r="Q911" s="21">
        <v>272.54951999999997</v>
      </c>
    </row>
    <row r="912" spans="1:17" x14ac:dyDescent="0.35">
      <c r="A912" s="21" t="s">
        <v>1177</v>
      </c>
      <c r="B912" s="21">
        <v>2023</v>
      </c>
      <c r="C912" s="21" t="s">
        <v>1130</v>
      </c>
      <c r="D912" s="21" t="s">
        <v>604</v>
      </c>
      <c r="E912" s="21" t="s">
        <v>198</v>
      </c>
      <c r="F912" s="21">
        <v>365</v>
      </c>
      <c r="G912" s="21">
        <v>1.76002501369863E-4</v>
      </c>
      <c r="H912" s="21">
        <v>0.27254951999999999</v>
      </c>
      <c r="I912" s="21">
        <v>0.27254951999999999</v>
      </c>
      <c r="J912" s="21">
        <v>0.64576338799999999</v>
      </c>
      <c r="K912" s="21">
        <v>0.64576338799999999</v>
      </c>
      <c r="L912" s="21">
        <v>0.27254951999999999</v>
      </c>
      <c r="M912" s="21" t="s">
        <v>314</v>
      </c>
      <c r="N912" s="21" t="s">
        <v>565</v>
      </c>
      <c r="O912" s="21">
        <v>272.54951999999997</v>
      </c>
      <c r="P912" s="21">
        <v>272.54951999999997</v>
      </c>
      <c r="Q912" s="21">
        <v>272.54951999999997</v>
      </c>
    </row>
    <row r="913" spans="1:17" x14ac:dyDescent="0.35">
      <c r="A913" s="21" t="s">
        <v>1175</v>
      </c>
      <c r="B913" s="21">
        <v>2019</v>
      </c>
      <c r="C913" s="21" t="s">
        <v>1131</v>
      </c>
      <c r="D913" s="21" t="s">
        <v>789</v>
      </c>
      <c r="E913" s="21" t="s">
        <v>790</v>
      </c>
      <c r="F913" s="21">
        <v>365</v>
      </c>
      <c r="G913" s="21">
        <v>3.0528767123287702E-7</v>
      </c>
      <c r="H913" s="21">
        <v>2.5696821519999999</v>
      </c>
      <c r="I913" s="21">
        <v>2.810953907</v>
      </c>
      <c r="J913" s="21">
        <v>1.08606430889041E-4</v>
      </c>
      <c r="K913" s="21">
        <v>1.1880367032758099E-4</v>
      </c>
      <c r="L913" s="21">
        <v>1.415468382</v>
      </c>
      <c r="M913" s="21" t="s">
        <v>314</v>
      </c>
      <c r="N913" s="21" t="e">
        <v>#N/A</v>
      </c>
      <c r="O913" s="21">
        <v>2569.6821519999999</v>
      </c>
      <c r="P913" s="21">
        <v>2810.9539070000001</v>
      </c>
      <c r="Q913" s="21">
        <v>1415.468382</v>
      </c>
    </row>
    <row r="914" spans="1:17" x14ac:dyDescent="0.35">
      <c r="A914" s="21" t="s">
        <v>1175</v>
      </c>
      <c r="B914" s="21">
        <v>2020</v>
      </c>
      <c r="C914" s="21" t="s">
        <v>1131</v>
      </c>
      <c r="D914" s="21" t="s">
        <v>789</v>
      </c>
      <c r="E914" s="21" t="s">
        <v>790</v>
      </c>
      <c r="F914" s="21">
        <v>365</v>
      </c>
      <c r="G914" s="21">
        <v>2.2616164383561599E-7</v>
      </c>
      <c r="H914" s="21">
        <v>2.5696821519999999</v>
      </c>
      <c r="I914" s="21">
        <v>2.810953907</v>
      </c>
      <c r="J914" s="21">
        <v>8.0457258040559005E-5</v>
      </c>
      <c r="K914" s="21">
        <v>8.8011524561352195E-5</v>
      </c>
      <c r="L914" s="21">
        <v>1.415468382</v>
      </c>
      <c r="M914" s="21" t="s">
        <v>314</v>
      </c>
      <c r="N914" s="21" t="e">
        <v>#N/A</v>
      </c>
      <c r="O914" s="21">
        <v>2569.6821519999999</v>
      </c>
      <c r="P914" s="21">
        <v>2810.9539070000001</v>
      </c>
      <c r="Q914" s="21">
        <v>1415.468382</v>
      </c>
    </row>
    <row r="915" spans="1:17" x14ac:dyDescent="0.35">
      <c r="A915" s="21" t="s">
        <v>1175</v>
      </c>
      <c r="B915" s="21">
        <v>2021</v>
      </c>
      <c r="C915" s="21" t="s">
        <v>1131</v>
      </c>
      <c r="D915" s="21" t="s">
        <v>789</v>
      </c>
      <c r="E915" s="21" t="s">
        <v>790</v>
      </c>
      <c r="F915" s="21">
        <v>365</v>
      </c>
      <c r="G915" s="21">
        <v>2.2709999999999999E-7</v>
      </c>
      <c r="H915" s="21">
        <v>2.5696821519999999</v>
      </c>
      <c r="I915" s="21">
        <v>2.810953907</v>
      </c>
      <c r="J915" s="21">
        <v>8.0791079296769095E-5</v>
      </c>
      <c r="K915" s="21">
        <v>8.8376688853618199E-5</v>
      </c>
      <c r="L915" s="21">
        <v>1.415468382</v>
      </c>
      <c r="M915" s="21" t="s">
        <v>314</v>
      </c>
      <c r="N915" s="21" t="e">
        <v>#N/A</v>
      </c>
      <c r="O915" s="21">
        <v>2569.6821519999999</v>
      </c>
      <c r="P915" s="21">
        <v>2810.9539070000001</v>
      </c>
      <c r="Q915" s="21">
        <v>1415.468382</v>
      </c>
    </row>
    <row r="916" spans="1:17" x14ac:dyDescent="0.35">
      <c r="A916" s="21" t="s">
        <v>1175</v>
      </c>
      <c r="B916" s="21">
        <v>2022</v>
      </c>
      <c r="C916" s="21" t="s">
        <v>1131</v>
      </c>
      <c r="D916" s="21" t="s">
        <v>789</v>
      </c>
      <c r="E916" s="21" t="s">
        <v>790</v>
      </c>
      <c r="F916" s="21">
        <v>365</v>
      </c>
      <c r="G916" s="21">
        <v>9.8143561643835597E-8</v>
      </c>
      <c r="H916" s="21">
        <v>2.5696821519999999</v>
      </c>
      <c r="I916" s="21">
        <v>2.810953907</v>
      </c>
      <c r="J916" s="21">
        <v>3.4914681951714999E-5</v>
      </c>
      <c r="K916" s="21">
        <v>3.819287983436E-5</v>
      </c>
      <c r="L916" s="21">
        <v>1.415468382</v>
      </c>
      <c r="M916" s="21" t="s">
        <v>314</v>
      </c>
      <c r="N916" s="21" t="e">
        <v>#N/A</v>
      </c>
      <c r="O916" s="21">
        <v>2569.6821519999999</v>
      </c>
      <c r="P916" s="21">
        <v>2810.9539070000001</v>
      </c>
      <c r="Q916" s="21">
        <v>1415.468382</v>
      </c>
    </row>
    <row r="917" spans="1:17" x14ac:dyDescent="0.35">
      <c r="A917" s="21" t="s">
        <v>1175</v>
      </c>
      <c r="B917" s="21">
        <v>2023</v>
      </c>
      <c r="C917" s="21" t="s">
        <v>1131</v>
      </c>
      <c r="D917" s="21" t="s">
        <v>789</v>
      </c>
      <c r="E917" s="21" t="s">
        <v>790</v>
      </c>
      <c r="F917" s="21">
        <v>365</v>
      </c>
      <c r="G917" s="21">
        <v>1.1261671232876699E-7</v>
      </c>
      <c r="H917" s="21">
        <v>2.5696821519999999</v>
      </c>
      <c r="I917" s="21">
        <v>2.810953907</v>
      </c>
      <c r="J917" s="21">
        <v>4.0063521514288303E-5</v>
      </c>
      <c r="K917" s="21">
        <v>4.3825152554807899E-5</v>
      </c>
      <c r="L917" s="21">
        <v>1.415468382</v>
      </c>
      <c r="M917" s="21" t="s">
        <v>314</v>
      </c>
      <c r="N917" s="21" t="e">
        <v>#N/A</v>
      </c>
      <c r="O917" s="21">
        <v>2569.6821519999999</v>
      </c>
      <c r="P917" s="21">
        <v>2810.9539070000001</v>
      </c>
      <c r="Q917" s="21">
        <v>1415.468382</v>
      </c>
    </row>
    <row r="918" spans="1:17" x14ac:dyDescent="0.35">
      <c r="A918" s="21" t="s">
        <v>1177</v>
      </c>
      <c r="B918" s="21">
        <v>2019</v>
      </c>
      <c r="C918" s="21" t="s">
        <v>1132</v>
      </c>
      <c r="D918" s="21" t="s">
        <v>810</v>
      </c>
      <c r="E918" s="21" t="s">
        <v>811</v>
      </c>
      <c r="F918" s="21">
        <v>365</v>
      </c>
      <c r="G918" s="21">
        <v>2.8620821917808199E-8</v>
      </c>
      <c r="H918" s="21">
        <v>2.5403422980000001</v>
      </c>
      <c r="I918" s="21">
        <v>2.8678035030000002</v>
      </c>
      <c r="J918" s="21">
        <v>9.98004984925504E-6</v>
      </c>
      <c r="K918" s="21">
        <v>1.1266521814930701E-5</v>
      </c>
      <c r="L918" s="21">
        <v>1.398741486</v>
      </c>
      <c r="M918" s="21" t="s">
        <v>314</v>
      </c>
      <c r="N918" s="21" t="e">
        <v>#N/A</v>
      </c>
      <c r="O918" s="21">
        <v>2540.342298</v>
      </c>
      <c r="P918" s="21">
        <v>2867.8035030000001</v>
      </c>
      <c r="Q918" s="21">
        <v>1398.7414859999999</v>
      </c>
    </row>
    <row r="919" spans="1:17" x14ac:dyDescent="0.35">
      <c r="A919" s="21" t="s">
        <v>1177</v>
      </c>
      <c r="B919" s="21">
        <v>2020</v>
      </c>
      <c r="C919" s="21" t="s">
        <v>1132</v>
      </c>
      <c r="D919" s="21" t="s">
        <v>810</v>
      </c>
      <c r="E919" s="21" t="s">
        <v>811</v>
      </c>
      <c r="F919" s="21">
        <v>365</v>
      </c>
      <c r="G919" s="21">
        <v>1.4077095890411E-8</v>
      </c>
      <c r="H919" s="21">
        <v>2.5403422980000001</v>
      </c>
      <c r="I919" s="21">
        <v>2.8678035030000002</v>
      </c>
      <c r="J919" s="21">
        <v>4.90866821094435E-6</v>
      </c>
      <c r="K919" s="21">
        <v>5.5414169584523299E-6</v>
      </c>
      <c r="L919" s="21">
        <v>1.398741486</v>
      </c>
      <c r="M919" s="21" t="s">
        <v>314</v>
      </c>
      <c r="N919" s="21" t="e">
        <v>#N/A</v>
      </c>
      <c r="O919" s="21">
        <v>2540.342298</v>
      </c>
      <c r="P919" s="21">
        <v>2867.8035030000001</v>
      </c>
      <c r="Q919" s="21">
        <v>1398.7414859999999</v>
      </c>
    </row>
    <row r="920" spans="1:17" x14ac:dyDescent="0.35">
      <c r="A920" s="21" t="s">
        <v>1177</v>
      </c>
      <c r="B920" s="21">
        <v>2019</v>
      </c>
      <c r="C920" s="21" t="s">
        <v>1133</v>
      </c>
      <c r="D920" s="21" t="s">
        <v>537</v>
      </c>
      <c r="E920" s="21" t="s">
        <v>285</v>
      </c>
      <c r="F920" s="21">
        <v>365</v>
      </c>
      <c r="G920" s="21">
        <v>1.2289342465753401E-6</v>
      </c>
      <c r="H920" s="21" t="e">
        <v>#N/A</v>
      </c>
      <c r="I920" s="21" t="e">
        <v>#N/A</v>
      </c>
      <c r="J920" s="21">
        <v>2</v>
      </c>
      <c r="K920" s="21">
        <v>2</v>
      </c>
      <c r="L920" s="21" t="e">
        <v>#N/A</v>
      </c>
      <c r="M920" s="21" t="s">
        <v>314</v>
      </c>
      <c r="N920" s="21" t="s">
        <v>570</v>
      </c>
      <c r="O920" s="21" t="e">
        <v>#N/A</v>
      </c>
      <c r="P920" s="21" t="e">
        <v>#N/A</v>
      </c>
      <c r="Q920" s="21" t="e">
        <v>#N/A</v>
      </c>
    </row>
    <row r="921" spans="1:17" x14ac:dyDescent="0.35">
      <c r="A921" s="21" t="s">
        <v>1177</v>
      </c>
      <c r="B921" s="21">
        <v>2020</v>
      </c>
      <c r="C921" s="21" t="s">
        <v>1133</v>
      </c>
      <c r="D921" s="21" t="s">
        <v>537</v>
      </c>
      <c r="E921" s="21" t="s">
        <v>285</v>
      </c>
      <c r="F921" s="21">
        <v>365</v>
      </c>
      <c r="G921" s="21">
        <v>1.3800602739726E-6</v>
      </c>
      <c r="H921" s="21" t="e">
        <v>#N/A</v>
      </c>
      <c r="I921" s="21" t="e">
        <v>#N/A</v>
      </c>
      <c r="J921" s="21">
        <v>2</v>
      </c>
      <c r="K921" s="21">
        <v>2</v>
      </c>
      <c r="L921" s="21" t="e">
        <v>#N/A</v>
      </c>
      <c r="M921" s="21" t="s">
        <v>314</v>
      </c>
      <c r="N921" s="21" t="s">
        <v>570</v>
      </c>
      <c r="O921" s="21" t="e">
        <v>#N/A</v>
      </c>
      <c r="P921" s="21" t="e">
        <v>#N/A</v>
      </c>
      <c r="Q921" s="21" t="e">
        <v>#N/A</v>
      </c>
    </row>
    <row r="922" spans="1:17" x14ac:dyDescent="0.35">
      <c r="A922" s="21" t="s">
        <v>1177</v>
      </c>
      <c r="B922" s="21">
        <v>2021</v>
      </c>
      <c r="C922" s="21" t="s">
        <v>1133</v>
      </c>
      <c r="D922" s="21" t="s">
        <v>537</v>
      </c>
      <c r="E922" s="21" t="s">
        <v>285</v>
      </c>
      <c r="F922" s="21">
        <v>365</v>
      </c>
      <c r="G922" s="21">
        <v>7.8506575342465804E-7</v>
      </c>
      <c r="H922" s="21" t="e">
        <v>#N/A</v>
      </c>
      <c r="I922" s="21" t="e">
        <v>#N/A</v>
      </c>
      <c r="J922" s="21">
        <v>2</v>
      </c>
      <c r="K922" s="21">
        <v>2</v>
      </c>
      <c r="L922" s="21" t="e">
        <v>#N/A</v>
      </c>
      <c r="M922" s="21" t="s">
        <v>314</v>
      </c>
      <c r="N922" s="21" t="s">
        <v>570</v>
      </c>
      <c r="O922" s="21" t="e">
        <v>#N/A</v>
      </c>
      <c r="P922" s="21" t="e">
        <v>#N/A</v>
      </c>
      <c r="Q922" s="21" t="e">
        <v>#N/A</v>
      </c>
    </row>
    <row r="923" spans="1:17" x14ac:dyDescent="0.35">
      <c r="A923" s="21" t="s">
        <v>1177</v>
      </c>
      <c r="B923" s="21">
        <v>2022</v>
      </c>
      <c r="C923" s="21" t="s">
        <v>1133</v>
      </c>
      <c r="D923" s="21" t="s">
        <v>537</v>
      </c>
      <c r="E923" s="21" t="s">
        <v>285</v>
      </c>
      <c r="F923" s="21">
        <v>365</v>
      </c>
      <c r="G923" s="21">
        <v>8.0490958904109599E-7</v>
      </c>
      <c r="H923" s="21" t="e">
        <v>#N/A</v>
      </c>
      <c r="I923" s="21" t="e">
        <v>#N/A</v>
      </c>
      <c r="J923" s="21">
        <v>2</v>
      </c>
      <c r="K923" s="21">
        <v>2</v>
      </c>
      <c r="L923" s="21" t="e">
        <v>#N/A</v>
      </c>
      <c r="M923" s="21" t="s">
        <v>314</v>
      </c>
      <c r="N923" s="21" t="s">
        <v>570</v>
      </c>
      <c r="O923" s="21" t="e">
        <v>#N/A</v>
      </c>
      <c r="P923" s="21" t="e">
        <v>#N/A</v>
      </c>
      <c r="Q923" s="21" t="e">
        <v>#N/A</v>
      </c>
    </row>
    <row r="924" spans="1:17" x14ac:dyDescent="0.35">
      <c r="A924" s="21" t="s">
        <v>1177</v>
      </c>
      <c r="B924" s="21">
        <v>2023</v>
      </c>
      <c r="C924" s="21" t="s">
        <v>1133</v>
      </c>
      <c r="D924" s="21" t="s">
        <v>537</v>
      </c>
      <c r="E924" s="21" t="s">
        <v>285</v>
      </c>
      <c r="F924" s="21">
        <v>365</v>
      </c>
      <c r="G924" s="21">
        <v>2.4646756164383602E-5</v>
      </c>
      <c r="H924" s="21" t="e">
        <v>#N/A</v>
      </c>
      <c r="I924" s="21" t="e">
        <v>#N/A</v>
      </c>
      <c r="J924" s="21">
        <v>2</v>
      </c>
      <c r="K924" s="21">
        <v>2</v>
      </c>
      <c r="L924" s="21" t="e">
        <v>#N/A</v>
      </c>
      <c r="M924" s="21" t="s">
        <v>314</v>
      </c>
      <c r="N924" s="21" t="s">
        <v>570</v>
      </c>
      <c r="O924" s="21" t="e">
        <v>#N/A</v>
      </c>
      <c r="P924" s="21" t="e">
        <v>#N/A</v>
      </c>
      <c r="Q924" s="21" t="e">
        <v>#N/A</v>
      </c>
    </row>
    <row r="925" spans="1:17" x14ac:dyDescent="0.35">
      <c r="A925" s="21" t="s">
        <v>1174</v>
      </c>
      <c r="B925" s="21">
        <v>2019</v>
      </c>
      <c r="C925" s="21" t="s">
        <v>1134</v>
      </c>
      <c r="D925" s="21" t="s">
        <v>287</v>
      </c>
      <c r="E925" s="21" t="s">
        <v>286</v>
      </c>
      <c r="F925" s="21">
        <v>365</v>
      </c>
      <c r="G925" s="21">
        <v>1.4734092328767099E-4</v>
      </c>
      <c r="H925" s="21">
        <v>17.126034239999999</v>
      </c>
      <c r="I925" s="21">
        <v>22.2450089770762</v>
      </c>
      <c r="J925" s="21">
        <v>6.6235497337631304E-3</v>
      </c>
      <c r="K925" s="21">
        <v>8.6033299491798301E-3</v>
      </c>
      <c r="L925" s="21">
        <v>10.084968297330599</v>
      </c>
      <c r="M925" s="21" t="s">
        <v>314</v>
      </c>
      <c r="N925" s="21" t="s">
        <v>590</v>
      </c>
      <c r="O925" s="21">
        <v>17126.034240000001</v>
      </c>
      <c r="P925" s="21">
        <v>22245.008977076199</v>
      </c>
      <c r="Q925" s="21">
        <v>10084.968297330601</v>
      </c>
    </row>
    <row r="926" spans="1:17" x14ac:dyDescent="0.35">
      <c r="A926" s="21" t="s">
        <v>1174</v>
      </c>
      <c r="B926" s="21">
        <v>2020</v>
      </c>
      <c r="C926" s="21" t="s">
        <v>1134</v>
      </c>
      <c r="D926" s="21" t="s">
        <v>287</v>
      </c>
      <c r="E926" s="21" t="s">
        <v>286</v>
      </c>
      <c r="F926" s="21">
        <v>365</v>
      </c>
      <c r="G926" s="21">
        <v>9.4629690410958904E-5</v>
      </c>
      <c r="H926" s="21">
        <v>17.126034239999999</v>
      </c>
      <c r="I926" s="21">
        <v>22.2450089770762</v>
      </c>
      <c r="J926" s="21">
        <v>4.2539740266446403E-3</v>
      </c>
      <c r="K926" s="21">
        <v>5.5254876339053101E-3</v>
      </c>
      <c r="L926" s="21">
        <v>10.084968297330599</v>
      </c>
      <c r="M926" s="21" t="s">
        <v>314</v>
      </c>
      <c r="N926" s="21" t="s">
        <v>590</v>
      </c>
      <c r="O926" s="21">
        <v>17126.034240000001</v>
      </c>
      <c r="P926" s="21">
        <v>22245.008977076199</v>
      </c>
      <c r="Q926" s="21">
        <v>10084.968297330601</v>
      </c>
    </row>
    <row r="927" spans="1:17" x14ac:dyDescent="0.35">
      <c r="A927" s="21" t="s">
        <v>1174</v>
      </c>
      <c r="B927" s="21">
        <v>2021</v>
      </c>
      <c r="C927" s="21" t="s">
        <v>1134</v>
      </c>
      <c r="D927" s="21" t="s">
        <v>287</v>
      </c>
      <c r="E927" s="21" t="s">
        <v>286</v>
      </c>
      <c r="F927" s="21">
        <v>365</v>
      </c>
      <c r="G927" s="21">
        <v>1.16899249315068E-4</v>
      </c>
      <c r="H927" s="21">
        <v>17.126034239999999</v>
      </c>
      <c r="I927" s="21">
        <v>22.2450089770762</v>
      </c>
      <c r="J927" s="21">
        <v>5.25507764170988E-3</v>
      </c>
      <c r="K927" s="21">
        <v>6.8258213008844503E-3</v>
      </c>
      <c r="L927" s="21">
        <v>10.084968297330599</v>
      </c>
      <c r="M927" s="21" t="s">
        <v>314</v>
      </c>
      <c r="N927" s="21" t="s">
        <v>590</v>
      </c>
      <c r="O927" s="21">
        <v>17126.034240000001</v>
      </c>
      <c r="P927" s="21">
        <v>22245.008977076199</v>
      </c>
      <c r="Q927" s="21">
        <v>10084.968297330601</v>
      </c>
    </row>
    <row r="928" spans="1:17" x14ac:dyDescent="0.35">
      <c r="A928" s="21" t="s">
        <v>1174</v>
      </c>
      <c r="B928" s="21">
        <v>2022</v>
      </c>
      <c r="C928" s="21" t="s">
        <v>1134</v>
      </c>
      <c r="D928" s="21" t="s">
        <v>287</v>
      </c>
      <c r="E928" s="21" t="s">
        <v>286</v>
      </c>
      <c r="F928" s="21">
        <v>365</v>
      </c>
      <c r="G928" s="21">
        <v>1.0803018082191799E-4</v>
      </c>
      <c r="H928" s="21">
        <v>17.126034239999999</v>
      </c>
      <c r="I928" s="21">
        <v>22.2450089770762</v>
      </c>
      <c r="J928" s="21">
        <v>4.8563783873157703E-3</v>
      </c>
      <c r="K928" s="21">
        <v>6.3079507671192098E-3</v>
      </c>
      <c r="L928" s="21">
        <v>10.084968297330599</v>
      </c>
      <c r="M928" s="21" t="s">
        <v>314</v>
      </c>
      <c r="N928" s="21" t="s">
        <v>590</v>
      </c>
      <c r="O928" s="21">
        <v>17126.034240000001</v>
      </c>
      <c r="P928" s="21">
        <v>22245.008977076199</v>
      </c>
      <c r="Q928" s="21">
        <v>10084.968297330601</v>
      </c>
    </row>
    <row r="929" spans="1:17" x14ac:dyDescent="0.35">
      <c r="A929" s="21" t="s">
        <v>1174</v>
      </c>
      <c r="B929" s="21">
        <v>2023</v>
      </c>
      <c r="C929" s="21" t="s">
        <v>1134</v>
      </c>
      <c r="D929" s="21" t="s">
        <v>287</v>
      </c>
      <c r="E929" s="21" t="s">
        <v>286</v>
      </c>
      <c r="F929" s="21">
        <v>365</v>
      </c>
      <c r="G929" s="21">
        <v>4.4032594520548E-5</v>
      </c>
      <c r="H929" s="21">
        <v>17.126034239999999</v>
      </c>
      <c r="I929" s="21">
        <v>22.2450089770762</v>
      </c>
      <c r="J929" s="21">
        <v>1.9794370308379898E-3</v>
      </c>
      <c r="K929" s="21">
        <v>2.57109111797198E-3</v>
      </c>
      <c r="L929" s="21">
        <v>10.084968297330599</v>
      </c>
      <c r="M929" s="21" t="s">
        <v>314</v>
      </c>
      <c r="N929" s="21" t="s">
        <v>590</v>
      </c>
      <c r="O929" s="21">
        <v>17126.034240000001</v>
      </c>
      <c r="P929" s="21">
        <v>22245.008977076199</v>
      </c>
      <c r="Q929" s="21">
        <v>10084.968297330601</v>
      </c>
    </row>
    <row r="930" spans="1:17" x14ac:dyDescent="0.35">
      <c r="A930" s="21" t="s">
        <v>1174</v>
      </c>
      <c r="B930" s="21">
        <v>2019</v>
      </c>
      <c r="C930" s="21" t="s">
        <v>1135</v>
      </c>
      <c r="D930" s="21" t="s">
        <v>289</v>
      </c>
      <c r="E930" s="21" t="s">
        <v>288</v>
      </c>
      <c r="F930" s="21">
        <v>365</v>
      </c>
      <c r="G930" s="21">
        <v>3.5658164383561599E-6</v>
      </c>
      <c r="H930" s="21" t="e">
        <v>#N/A</v>
      </c>
      <c r="I930" s="21" t="e">
        <v>#N/A</v>
      </c>
      <c r="J930" s="21">
        <v>0.56999999999999995</v>
      </c>
      <c r="K930" s="21">
        <v>0.56999999999999995</v>
      </c>
      <c r="L930" s="21" t="e">
        <v>#N/A</v>
      </c>
      <c r="M930" s="21" t="s">
        <v>314</v>
      </c>
      <c r="N930" s="21" t="s">
        <v>570</v>
      </c>
      <c r="O930" s="21" t="e">
        <v>#N/A</v>
      </c>
      <c r="P930" s="21" t="e">
        <v>#N/A</v>
      </c>
      <c r="Q930" s="21" t="e">
        <v>#N/A</v>
      </c>
    </row>
    <row r="931" spans="1:17" x14ac:dyDescent="0.35">
      <c r="A931" s="21" t="s">
        <v>1174</v>
      </c>
      <c r="B931" s="21">
        <v>2020</v>
      </c>
      <c r="C931" s="21" t="s">
        <v>1135</v>
      </c>
      <c r="D931" s="21" t="s">
        <v>289</v>
      </c>
      <c r="E931" s="21" t="s">
        <v>288</v>
      </c>
      <c r="F931" s="21">
        <v>365</v>
      </c>
      <c r="G931" s="21">
        <v>2.4266000000000002E-6</v>
      </c>
      <c r="H931" s="21" t="e">
        <v>#N/A</v>
      </c>
      <c r="I931" s="21" t="e">
        <v>#N/A</v>
      </c>
      <c r="J931" s="21">
        <v>0.56999999999999995</v>
      </c>
      <c r="K931" s="21">
        <v>0.56999999999999995</v>
      </c>
      <c r="L931" s="21" t="e">
        <v>#N/A</v>
      </c>
      <c r="M931" s="21" t="s">
        <v>314</v>
      </c>
      <c r="N931" s="21" t="s">
        <v>570</v>
      </c>
      <c r="O931" s="21" t="e">
        <v>#N/A</v>
      </c>
      <c r="P931" s="21" t="e">
        <v>#N/A</v>
      </c>
      <c r="Q931" s="21" t="e">
        <v>#N/A</v>
      </c>
    </row>
    <row r="932" spans="1:17" x14ac:dyDescent="0.35">
      <c r="A932" s="21" t="s">
        <v>1174</v>
      </c>
      <c r="B932" s="21">
        <v>2021</v>
      </c>
      <c r="C932" s="21" t="s">
        <v>1135</v>
      </c>
      <c r="D932" s="21" t="s">
        <v>289</v>
      </c>
      <c r="E932" s="21" t="s">
        <v>288</v>
      </c>
      <c r="F932" s="21">
        <v>365</v>
      </c>
      <c r="G932" s="21">
        <v>1.9180328767123301E-6</v>
      </c>
      <c r="H932" s="21" t="e">
        <v>#N/A</v>
      </c>
      <c r="I932" s="21" t="e">
        <v>#N/A</v>
      </c>
      <c r="J932" s="21">
        <v>0.56999999999999995</v>
      </c>
      <c r="K932" s="21">
        <v>0.56999999999999995</v>
      </c>
      <c r="L932" s="21" t="e">
        <v>#N/A</v>
      </c>
      <c r="M932" s="21" t="s">
        <v>314</v>
      </c>
      <c r="N932" s="21" t="s">
        <v>570</v>
      </c>
      <c r="O932" s="21" t="e">
        <v>#N/A</v>
      </c>
      <c r="P932" s="21" t="e">
        <v>#N/A</v>
      </c>
      <c r="Q932" s="21" t="e">
        <v>#N/A</v>
      </c>
    </row>
    <row r="933" spans="1:17" x14ac:dyDescent="0.35">
      <c r="A933" s="21" t="s">
        <v>1174</v>
      </c>
      <c r="B933" s="21">
        <v>2022</v>
      </c>
      <c r="C933" s="21" t="s">
        <v>1135</v>
      </c>
      <c r="D933" s="21" t="s">
        <v>289</v>
      </c>
      <c r="E933" s="21" t="s">
        <v>288</v>
      </c>
      <c r="F933" s="21">
        <v>365</v>
      </c>
      <c r="G933" s="21">
        <v>6.1668493150684896E-6</v>
      </c>
      <c r="H933" s="21" t="e">
        <v>#N/A</v>
      </c>
      <c r="I933" s="21" t="e">
        <v>#N/A</v>
      </c>
      <c r="J933" s="21">
        <v>0.56999999999999995</v>
      </c>
      <c r="K933" s="21">
        <v>0.56999999999999995</v>
      </c>
      <c r="L933" s="21" t="e">
        <v>#N/A</v>
      </c>
      <c r="M933" s="21" t="s">
        <v>314</v>
      </c>
      <c r="N933" s="21" t="s">
        <v>570</v>
      </c>
      <c r="O933" s="21" t="e">
        <v>#N/A</v>
      </c>
      <c r="P933" s="21" t="e">
        <v>#N/A</v>
      </c>
      <c r="Q933" s="21" t="e">
        <v>#N/A</v>
      </c>
    </row>
    <row r="934" spans="1:17" x14ac:dyDescent="0.35">
      <c r="A934" s="21" t="s">
        <v>1174</v>
      </c>
      <c r="B934" s="21">
        <v>2023</v>
      </c>
      <c r="C934" s="21" t="s">
        <v>1135</v>
      </c>
      <c r="D934" s="21" t="s">
        <v>289</v>
      </c>
      <c r="E934" s="21" t="s">
        <v>288</v>
      </c>
      <c r="F934" s="21">
        <v>365</v>
      </c>
      <c r="G934" s="21">
        <v>2.5301454794520498E-5</v>
      </c>
      <c r="H934" s="21" t="e">
        <v>#N/A</v>
      </c>
      <c r="I934" s="21" t="e">
        <v>#N/A</v>
      </c>
      <c r="J934" s="21">
        <v>1</v>
      </c>
      <c r="K934" s="21">
        <v>1</v>
      </c>
      <c r="L934" s="21" t="e">
        <v>#N/A</v>
      </c>
      <c r="M934" s="21" t="s">
        <v>314</v>
      </c>
      <c r="N934" s="21" t="s">
        <v>570</v>
      </c>
      <c r="O934" s="21" t="e">
        <v>#N/A</v>
      </c>
      <c r="P934" s="21" t="e">
        <v>#N/A</v>
      </c>
      <c r="Q934" s="21" t="e">
        <v>#N/A</v>
      </c>
    </row>
    <row r="935" spans="1:17" x14ac:dyDescent="0.35">
      <c r="A935" s="21" t="s">
        <v>1177</v>
      </c>
      <c r="B935" s="21">
        <v>2019</v>
      </c>
      <c r="C935" s="21" t="s">
        <v>1136</v>
      </c>
      <c r="D935" s="21" t="s">
        <v>291</v>
      </c>
      <c r="E935" s="21" t="s">
        <v>290</v>
      </c>
      <c r="F935" s="21">
        <v>365</v>
      </c>
      <c r="G935" s="21">
        <v>1.1240177260274E-4</v>
      </c>
      <c r="H935" s="21" t="e">
        <v>#N/A</v>
      </c>
      <c r="I935" s="21" t="e">
        <v>#N/A</v>
      </c>
      <c r="J935" s="21">
        <v>1</v>
      </c>
      <c r="K935" s="21">
        <v>1</v>
      </c>
      <c r="L935" s="21" t="e">
        <v>#N/A</v>
      </c>
      <c r="M935" s="21" t="s">
        <v>314</v>
      </c>
      <c r="N935" s="21" t="s">
        <v>570</v>
      </c>
      <c r="O935" s="21" t="e">
        <v>#N/A</v>
      </c>
      <c r="P935" s="21" t="e">
        <v>#N/A</v>
      </c>
      <c r="Q935" s="21" t="e">
        <v>#N/A</v>
      </c>
    </row>
    <row r="936" spans="1:17" x14ac:dyDescent="0.35">
      <c r="A936" s="21" t="s">
        <v>1177</v>
      </c>
      <c r="B936" s="21">
        <v>2020</v>
      </c>
      <c r="C936" s="21" t="s">
        <v>1136</v>
      </c>
      <c r="D936" s="21" t="s">
        <v>291</v>
      </c>
      <c r="E936" s="21" t="s">
        <v>290</v>
      </c>
      <c r="F936" s="21">
        <v>365</v>
      </c>
      <c r="G936" s="21">
        <v>4.8219999999999998E-8</v>
      </c>
      <c r="H936" s="21" t="e">
        <v>#N/A</v>
      </c>
      <c r="I936" s="21" t="e">
        <v>#N/A</v>
      </c>
      <c r="J936" s="21">
        <v>1</v>
      </c>
      <c r="K936" s="21">
        <v>1</v>
      </c>
      <c r="L936" s="21" t="e">
        <v>#N/A</v>
      </c>
      <c r="M936" s="21" t="s">
        <v>314</v>
      </c>
      <c r="N936" s="21" t="s">
        <v>570</v>
      </c>
      <c r="O936" s="21" t="e">
        <v>#N/A</v>
      </c>
      <c r="P936" s="21" t="e">
        <v>#N/A</v>
      </c>
      <c r="Q936" s="21" t="e">
        <v>#N/A</v>
      </c>
    </row>
    <row r="937" spans="1:17" x14ac:dyDescent="0.35">
      <c r="A937" s="21" t="s">
        <v>1177</v>
      </c>
      <c r="B937" s="21">
        <v>2019</v>
      </c>
      <c r="C937" s="21" t="s">
        <v>1137</v>
      </c>
      <c r="D937" s="21" t="s">
        <v>293</v>
      </c>
      <c r="E937" s="21" t="s">
        <v>292</v>
      </c>
      <c r="F937" s="21">
        <v>365</v>
      </c>
      <c r="G937" s="21">
        <v>6.07850260273973E-4</v>
      </c>
      <c r="H937" s="21" t="e">
        <v>#N/A</v>
      </c>
      <c r="I937" s="21" t="e">
        <v>#N/A</v>
      </c>
      <c r="J937" s="21">
        <v>5</v>
      </c>
      <c r="K937" s="21">
        <v>5</v>
      </c>
      <c r="L937" s="21" t="e">
        <v>#N/A</v>
      </c>
      <c r="M937" s="21" t="s">
        <v>314</v>
      </c>
      <c r="N937" s="21" t="s">
        <v>570</v>
      </c>
      <c r="O937" s="21" t="e">
        <v>#N/A</v>
      </c>
      <c r="P937" s="21" t="e">
        <v>#N/A</v>
      </c>
      <c r="Q937" s="21" t="e">
        <v>#N/A</v>
      </c>
    </row>
    <row r="938" spans="1:17" x14ac:dyDescent="0.35">
      <c r="A938" s="21" t="s">
        <v>1177</v>
      </c>
      <c r="B938" s="21">
        <v>2020</v>
      </c>
      <c r="C938" s="21" t="s">
        <v>1137</v>
      </c>
      <c r="D938" s="21" t="s">
        <v>293</v>
      </c>
      <c r="E938" s="21" t="s">
        <v>292</v>
      </c>
      <c r="F938" s="21">
        <v>365</v>
      </c>
      <c r="G938" s="21">
        <v>2.3145534246575301E-4</v>
      </c>
      <c r="H938" s="21" t="e">
        <v>#N/A</v>
      </c>
      <c r="I938" s="21" t="e">
        <v>#N/A</v>
      </c>
      <c r="J938" s="21">
        <v>5</v>
      </c>
      <c r="K938" s="21">
        <v>5</v>
      </c>
      <c r="L938" s="21" t="e">
        <v>#N/A</v>
      </c>
      <c r="M938" s="21" t="s">
        <v>314</v>
      </c>
      <c r="N938" s="21" t="s">
        <v>570</v>
      </c>
      <c r="O938" s="21" t="e">
        <v>#N/A</v>
      </c>
      <c r="P938" s="21" t="e">
        <v>#N/A</v>
      </c>
      <c r="Q938" s="21" t="e">
        <v>#N/A</v>
      </c>
    </row>
    <row r="939" spans="1:17" x14ac:dyDescent="0.35">
      <c r="A939" s="21" t="s">
        <v>1177</v>
      </c>
      <c r="B939" s="21">
        <v>2019</v>
      </c>
      <c r="C939" s="21" t="s">
        <v>1138</v>
      </c>
      <c r="D939" s="21" t="s">
        <v>295</v>
      </c>
      <c r="E939" s="21" t="s">
        <v>294</v>
      </c>
      <c r="F939" s="21">
        <v>365</v>
      </c>
      <c r="G939" s="21">
        <v>4.1206330000000003E-3</v>
      </c>
      <c r="H939" s="21" t="e">
        <v>#N/A</v>
      </c>
      <c r="I939" s="21" t="e">
        <v>#N/A</v>
      </c>
      <c r="J939" s="21">
        <v>5</v>
      </c>
      <c r="K939" s="21">
        <v>5</v>
      </c>
      <c r="L939" s="21" t="e">
        <v>#N/A</v>
      </c>
      <c r="M939" s="21" t="s">
        <v>314</v>
      </c>
      <c r="N939" s="21" t="s">
        <v>570</v>
      </c>
      <c r="O939" s="21" t="e">
        <v>#N/A</v>
      </c>
      <c r="P939" s="21" t="e">
        <v>#N/A</v>
      </c>
      <c r="Q939" s="21" t="e">
        <v>#N/A</v>
      </c>
    </row>
    <row r="940" spans="1:17" x14ac:dyDescent="0.35">
      <c r="A940" s="21" t="s">
        <v>1177</v>
      </c>
      <c r="B940" s="21">
        <v>2020</v>
      </c>
      <c r="C940" s="21" t="s">
        <v>1138</v>
      </c>
      <c r="D940" s="21" t="s">
        <v>295</v>
      </c>
      <c r="E940" s="21" t="s">
        <v>294</v>
      </c>
      <c r="F940" s="21">
        <v>365</v>
      </c>
      <c r="G940" s="21">
        <v>4.9471479452054801E-5</v>
      </c>
      <c r="H940" s="21" t="e">
        <v>#N/A</v>
      </c>
      <c r="I940" s="21" t="e">
        <v>#N/A</v>
      </c>
      <c r="J940" s="21">
        <v>5</v>
      </c>
      <c r="K940" s="21">
        <v>5</v>
      </c>
      <c r="L940" s="21" t="e">
        <v>#N/A</v>
      </c>
      <c r="M940" s="21" t="s">
        <v>314</v>
      </c>
      <c r="N940" s="21" t="s">
        <v>570</v>
      </c>
      <c r="O940" s="21" t="e">
        <v>#N/A</v>
      </c>
      <c r="P940" s="21" t="e">
        <v>#N/A</v>
      </c>
      <c r="Q940" s="21" t="e">
        <v>#N/A</v>
      </c>
    </row>
    <row r="941" spans="1:17" x14ac:dyDescent="0.35">
      <c r="A941" s="21" t="s">
        <v>1177</v>
      </c>
      <c r="B941" s="21">
        <v>2019</v>
      </c>
      <c r="C941" s="21" t="s">
        <v>1139</v>
      </c>
      <c r="D941" s="21" t="s">
        <v>629</v>
      </c>
      <c r="E941" s="21" t="s">
        <v>630</v>
      </c>
      <c r="F941" s="21">
        <v>365</v>
      </c>
      <c r="G941" s="21">
        <v>3.8957808219178102E-7</v>
      </c>
      <c r="H941" s="21" t="e">
        <v>#N/A</v>
      </c>
      <c r="I941" s="21" t="e">
        <v>#N/A</v>
      </c>
      <c r="J941" s="21">
        <v>1</v>
      </c>
      <c r="K941" s="21">
        <v>1</v>
      </c>
      <c r="L941" s="21" t="e">
        <v>#N/A</v>
      </c>
      <c r="M941" s="21" t="s">
        <v>314</v>
      </c>
      <c r="N941" s="21" t="s">
        <v>570</v>
      </c>
      <c r="O941" s="21" t="e">
        <v>#N/A</v>
      </c>
      <c r="P941" s="21" t="e">
        <v>#N/A</v>
      </c>
      <c r="Q941" s="21" t="e">
        <v>#N/A</v>
      </c>
    </row>
    <row r="942" spans="1:17" x14ac:dyDescent="0.35">
      <c r="A942" s="21" t="s">
        <v>1177</v>
      </c>
      <c r="B942" s="21">
        <v>2020</v>
      </c>
      <c r="C942" s="21" t="s">
        <v>1139</v>
      </c>
      <c r="D942" s="21" t="s">
        <v>629</v>
      </c>
      <c r="E942" s="21" t="s">
        <v>630</v>
      </c>
      <c r="F942" s="21">
        <v>365</v>
      </c>
      <c r="G942" s="21">
        <v>4.37956712328767E-6</v>
      </c>
      <c r="H942" s="21" t="e">
        <v>#N/A</v>
      </c>
      <c r="I942" s="21" t="e">
        <v>#N/A</v>
      </c>
      <c r="J942" s="21">
        <v>1</v>
      </c>
      <c r="K942" s="21">
        <v>1</v>
      </c>
      <c r="L942" s="21" t="e">
        <v>#N/A</v>
      </c>
      <c r="M942" s="21" t="s">
        <v>314</v>
      </c>
      <c r="N942" s="21" t="s">
        <v>570</v>
      </c>
      <c r="O942" s="21" t="e">
        <v>#N/A</v>
      </c>
      <c r="P942" s="21" t="e">
        <v>#N/A</v>
      </c>
      <c r="Q942" s="21" t="e">
        <v>#N/A</v>
      </c>
    </row>
    <row r="943" spans="1:17" x14ac:dyDescent="0.35">
      <c r="A943" s="21" t="s">
        <v>1177</v>
      </c>
      <c r="B943" s="21">
        <v>2021</v>
      </c>
      <c r="C943" s="21" t="s">
        <v>1139</v>
      </c>
      <c r="D943" s="21" t="s">
        <v>629</v>
      </c>
      <c r="E943" s="21" t="s">
        <v>630</v>
      </c>
      <c r="F943" s="21">
        <v>365</v>
      </c>
      <c r="G943" s="21">
        <v>2.7348438356164399E-7</v>
      </c>
      <c r="H943" s="21" t="e">
        <v>#N/A</v>
      </c>
      <c r="I943" s="21" t="e">
        <v>#N/A</v>
      </c>
      <c r="J943" s="21">
        <v>0.14899999999999999</v>
      </c>
      <c r="K943" s="21">
        <v>0.14899999999999999</v>
      </c>
      <c r="L943" s="21" t="e">
        <v>#N/A</v>
      </c>
      <c r="M943" s="21" t="s">
        <v>314</v>
      </c>
      <c r="N943" s="21" t="s">
        <v>570</v>
      </c>
      <c r="O943" s="21" t="e">
        <v>#N/A</v>
      </c>
      <c r="P943" s="21" t="e">
        <v>#N/A</v>
      </c>
      <c r="Q943" s="21" t="e">
        <v>#N/A</v>
      </c>
    </row>
    <row r="944" spans="1:17" x14ac:dyDescent="0.35">
      <c r="A944" s="21" t="s">
        <v>1177</v>
      </c>
      <c r="B944" s="21">
        <v>2019</v>
      </c>
      <c r="C944" s="21" t="s">
        <v>1140</v>
      </c>
      <c r="D944" s="21" t="s">
        <v>545</v>
      </c>
      <c r="E944" s="21" t="s">
        <v>296</v>
      </c>
      <c r="F944" s="21">
        <v>365</v>
      </c>
      <c r="G944" s="21">
        <v>2.77746410958904E-5</v>
      </c>
      <c r="H944" s="21" t="e">
        <v>#N/A</v>
      </c>
      <c r="I944" s="21" t="e">
        <v>#N/A</v>
      </c>
      <c r="J944" s="21">
        <v>2</v>
      </c>
      <c r="K944" s="21">
        <v>2</v>
      </c>
      <c r="L944" s="21" t="e">
        <v>#N/A</v>
      </c>
      <c r="M944" s="21" t="s">
        <v>314</v>
      </c>
      <c r="N944" s="21" t="s">
        <v>570</v>
      </c>
      <c r="O944" s="21" t="e">
        <v>#N/A</v>
      </c>
      <c r="P944" s="21" t="e">
        <v>#N/A</v>
      </c>
      <c r="Q944" s="21" t="e">
        <v>#N/A</v>
      </c>
    </row>
    <row r="945" spans="1:17" x14ac:dyDescent="0.35">
      <c r="A945" s="21" t="s">
        <v>1177</v>
      </c>
      <c r="B945" s="21">
        <v>2020</v>
      </c>
      <c r="C945" s="21" t="s">
        <v>1140</v>
      </c>
      <c r="D945" s="21" t="s">
        <v>545</v>
      </c>
      <c r="E945" s="21" t="s">
        <v>296</v>
      </c>
      <c r="F945" s="21">
        <v>365</v>
      </c>
      <c r="G945" s="21">
        <v>5.4694052054794498E-5</v>
      </c>
      <c r="H945" s="21" t="e">
        <v>#N/A</v>
      </c>
      <c r="I945" s="21" t="e">
        <v>#N/A</v>
      </c>
      <c r="J945" s="21">
        <v>2</v>
      </c>
      <c r="K945" s="21">
        <v>2</v>
      </c>
      <c r="L945" s="21" t="e">
        <v>#N/A</v>
      </c>
      <c r="M945" s="21" t="s">
        <v>314</v>
      </c>
      <c r="N945" s="21" t="s">
        <v>570</v>
      </c>
      <c r="O945" s="21" t="e">
        <v>#N/A</v>
      </c>
      <c r="P945" s="21" t="e">
        <v>#N/A</v>
      </c>
      <c r="Q945" s="21" t="e">
        <v>#N/A</v>
      </c>
    </row>
    <row r="946" spans="1:17" x14ac:dyDescent="0.35">
      <c r="A946" s="21" t="s">
        <v>1177</v>
      </c>
      <c r="B946" s="21">
        <v>2021</v>
      </c>
      <c r="C946" s="21" t="s">
        <v>1140</v>
      </c>
      <c r="D946" s="21" t="s">
        <v>545</v>
      </c>
      <c r="E946" s="21" t="s">
        <v>296</v>
      </c>
      <c r="F946" s="21">
        <v>365</v>
      </c>
      <c r="G946" s="21">
        <v>1.9120191780821899E-5</v>
      </c>
      <c r="H946" s="21" t="e">
        <v>#N/A</v>
      </c>
      <c r="I946" s="21" t="e">
        <v>#N/A</v>
      </c>
      <c r="J946" s="21">
        <v>2</v>
      </c>
      <c r="K946" s="21">
        <v>2</v>
      </c>
      <c r="L946" s="21" t="e">
        <v>#N/A</v>
      </c>
      <c r="M946" s="21" t="s">
        <v>314</v>
      </c>
      <c r="N946" s="21" t="s">
        <v>570</v>
      </c>
      <c r="O946" s="21" t="e">
        <v>#N/A</v>
      </c>
      <c r="P946" s="21" t="e">
        <v>#N/A</v>
      </c>
      <c r="Q946" s="21" t="e">
        <v>#N/A</v>
      </c>
    </row>
    <row r="947" spans="1:17" x14ac:dyDescent="0.35">
      <c r="A947" s="21" t="s">
        <v>1177</v>
      </c>
      <c r="B947" s="21">
        <v>2022</v>
      </c>
      <c r="C947" s="21" t="s">
        <v>1140</v>
      </c>
      <c r="D947" s="21" t="s">
        <v>545</v>
      </c>
      <c r="E947" s="21" t="s">
        <v>296</v>
      </c>
      <c r="F947" s="21">
        <v>365</v>
      </c>
      <c r="G947" s="21">
        <v>1.4076945205479501E-5</v>
      </c>
      <c r="H947" s="21" t="e">
        <v>#N/A</v>
      </c>
      <c r="I947" s="21" t="e">
        <v>#N/A</v>
      </c>
      <c r="J947" s="21">
        <v>2</v>
      </c>
      <c r="K947" s="21">
        <v>2</v>
      </c>
      <c r="L947" s="21" t="e">
        <v>#N/A</v>
      </c>
      <c r="M947" s="21" t="s">
        <v>314</v>
      </c>
      <c r="N947" s="21" t="s">
        <v>570</v>
      </c>
      <c r="O947" s="21" t="e">
        <v>#N/A</v>
      </c>
      <c r="P947" s="21" t="e">
        <v>#N/A</v>
      </c>
      <c r="Q947" s="21" t="e">
        <v>#N/A</v>
      </c>
    </row>
    <row r="948" spans="1:17" x14ac:dyDescent="0.35">
      <c r="A948" s="21" t="s">
        <v>1177</v>
      </c>
      <c r="B948" s="21">
        <v>2023</v>
      </c>
      <c r="C948" s="21" t="s">
        <v>1140</v>
      </c>
      <c r="D948" s="21" t="s">
        <v>545</v>
      </c>
      <c r="E948" s="21" t="s">
        <v>296</v>
      </c>
      <c r="F948" s="21">
        <v>365</v>
      </c>
      <c r="G948" s="21">
        <v>1.1852041095890399E-5</v>
      </c>
      <c r="H948" s="21" t="e">
        <v>#N/A</v>
      </c>
      <c r="I948" s="21" t="e">
        <v>#N/A</v>
      </c>
      <c r="J948" s="21">
        <v>2</v>
      </c>
      <c r="K948" s="21">
        <v>2</v>
      </c>
      <c r="L948" s="21" t="e">
        <v>#N/A</v>
      </c>
      <c r="M948" s="21" t="s">
        <v>314</v>
      </c>
      <c r="N948" s="21" t="s">
        <v>570</v>
      </c>
      <c r="O948" s="21" t="e">
        <v>#N/A</v>
      </c>
      <c r="P948" s="21" t="e">
        <v>#N/A</v>
      </c>
      <c r="Q948" s="21" t="e">
        <v>#N/A</v>
      </c>
    </row>
    <row r="949" spans="1:17" x14ac:dyDescent="0.35">
      <c r="A949" s="21" t="s">
        <v>1177</v>
      </c>
      <c r="B949" s="21">
        <v>2020</v>
      </c>
      <c r="C949" s="21" t="s">
        <v>1141</v>
      </c>
      <c r="D949" s="21" t="s">
        <v>513</v>
      </c>
      <c r="E949" s="21" t="s">
        <v>568</v>
      </c>
      <c r="F949" s="21">
        <v>365</v>
      </c>
      <c r="G949" s="21">
        <v>6.6885251232876703E-4</v>
      </c>
      <c r="H949" s="21" t="e">
        <v>#N/A</v>
      </c>
      <c r="I949" s="21" t="e">
        <v>#N/A</v>
      </c>
      <c r="J949" s="21">
        <v>1</v>
      </c>
      <c r="K949" s="21">
        <v>1</v>
      </c>
      <c r="L949" s="21" t="e">
        <v>#N/A</v>
      </c>
      <c r="M949" s="21" t="s">
        <v>314</v>
      </c>
      <c r="N949" s="21" t="s">
        <v>570</v>
      </c>
      <c r="O949" s="21" t="e">
        <v>#N/A</v>
      </c>
      <c r="P949" s="21" t="e">
        <v>#N/A</v>
      </c>
      <c r="Q949" s="21" t="e">
        <v>#N/A</v>
      </c>
    </row>
    <row r="950" spans="1:17" x14ac:dyDescent="0.35">
      <c r="A950" s="21" t="s">
        <v>1177</v>
      </c>
      <c r="B950" s="21">
        <v>2020</v>
      </c>
      <c r="C950" s="21" t="s">
        <v>1142</v>
      </c>
      <c r="D950" s="21" t="s">
        <v>619</v>
      </c>
      <c r="E950" s="21" t="s">
        <v>620</v>
      </c>
      <c r="F950" s="21">
        <v>365</v>
      </c>
      <c r="G950" s="21">
        <v>2.7523698630137001E-6</v>
      </c>
      <c r="H950" s="21" t="e">
        <v>#N/A</v>
      </c>
      <c r="I950" s="21" t="e">
        <v>#N/A</v>
      </c>
      <c r="J950" s="21">
        <v>2</v>
      </c>
      <c r="K950" s="21">
        <v>2</v>
      </c>
      <c r="L950" s="21" t="e">
        <v>#N/A</v>
      </c>
      <c r="M950" s="21" t="s">
        <v>314</v>
      </c>
      <c r="N950" s="21" t="s">
        <v>570</v>
      </c>
      <c r="O950" s="21" t="e">
        <v>#N/A</v>
      </c>
      <c r="P950" s="21" t="e">
        <v>#N/A</v>
      </c>
      <c r="Q950" s="21" t="e">
        <v>#N/A</v>
      </c>
    </row>
    <row r="951" spans="1:17" x14ac:dyDescent="0.35">
      <c r="A951" s="21" t="s">
        <v>1177</v>
      </c>
      <c r="B951" s="21">
        <v>2020</v>
      </c>
      <c r="C951" s="21" t="s">
        <v>1143</v>
      </c>
      <c r="D951" s="21" t="s">
        <v>541</v>
      </c>
      <c r="E951" s="21" t="s">
        <v>585</v>
      </c>
      <c r="F951" s="21">
        <v>365</v>
      </c>
      <c r="G951" s="21">
        <v>4.2581889589041102E-4</v>
      </c>
      <c r="H951" s="21" t="e">
        <v>#N/A</v>
      </c>
      <c r="I951" s="21" t="e">
        <v>#N/A</v>
      </c>
      <c r="J951" s="21">
        <v>2</v>
      </c>
      <c r="K951" s="21">
        <v>2</v>
      </c>
      <c r="L951" s="21" t="e">
        <v>#N/A</v>
      </c>
      <c r="M951" s="21" t="s">
        <v>314</v>
      </c>
      <c r="N951" s="21" t="s">
        <v>570</v>
      </c>
      <c r="O951" s="21" t="e">
        <v>#N/A</v>
      </c>
      <c r="P951" s="21" t="e">
        <v>#N/A</v>
      </c>
      <c r="Q951" s="21" t="e">
        <v>#N/A</v>
      </c>
    </row>
    <row r="952" spans="1:17" x14ac:dyDescent="0.35">
      <c r="A952" s="21" t="s">
        <v>1177</v>
      </c>
      <c r="B952" s="21">
        <v>2021</v>
      </c>
      <c r="C952" s="21" t="s">
        <v>1143</v>
      </c>
      <c r="D952" s="21" t="s">
        <v>541</v>
      </c>
      <c r="E952" s="21" t="s">
        <v>585</v>
      </c>
      <c r="F952" s="21">
        <v>365</v>
      </c>
      <c r="G952" s="21">
        <v>1.02611868493151E-4</v>
      </c>
      <c r="H952" s="21" t="e">
        <v>#N/A</v>
      </c>
      <c r="I952" s="21" t="e">
        <v>#N/A</v>
      </c>
      <c r="J952" s="21">
        <v>1</v>
      </c>
      <c r="K952" s="21">
        <v>1</v>
      </c>
      <c r="L952" s="21" t="e">
        <v>#N/A</v>
      </c>
      <c r="M952" s="21" t="s">
        <v>314</v>
      </c>
      <c r="N952" s="21" t="s">
        <v>570</v>
      </c>
      <c r="O952" s="21" t="e">
        <v>#N/A</v>
      </c>
      <c r="P952" s="21" t="e">
        <v>#N/A</v>
      </c>
      <c r="Q952" s="21" t="e">
        <v>#N/A</v>
      </c>
    </row>
    <row r="953" spans="1:17" x14ac:dyDescent="0.35">
      <c r="A953" s="21" t="s">
        <v>1177</v>
      </c>
      <c r="B953" s="21">
        <v>2021</v>
      </c>
      <c r="C953" s="21" t="s">
        <v>1144</v>
      </c>
      <c r="D953" s="21" t="s">
        <v>512</v>
      </c>
      <c r="E953" s="21" t="s">
        <v>567</v>
      </c>
      <c r="F953" s="21">
        <v>365</v>
      </c>
      <c r="G953" s="21">
        <v>4.7933654794520502E-5</v>
      </c>
      <c r="H953" s="21" t="e">
        <v>#N/A</v>
      </c>
      <c r="I953" s="21" t="e">
        <v>#N/A</v>
      </c>
      <c r="J953" s="21">
        <v>0.5</v>
      </c>
      <c r="K953" s="21">
        <v>0.5</v>
      </c>
      <c r="L953" s="21" t="e">
        <v>#N/A</v>
      </c>
      <c r="M953" s="21" t="s">
        <v>314</v>
      </c>
      <c r="N953" s="21" t="s">
        <v>570</v>
      </c>
      <c r="O953" s="21" t="e">
        <v>#N/A</v>
      </c>
      <c r="P953" s="21" t="e">
        <v>#N/A</v>
      </c>
      <c r="Q953" s="21" t="e">
        <v>#N/A</v>
      </c>
    </row>
    <row r="954" spans="1:17" x14ac:dyDescent="0.35">
      <c r="A954" s="21" t="s">
        <v>1177</v>
      </c>
      <c r="B954" s="21">
        <v>2022</v>
      </c>
      <c r="C954" s="21" t="s">
        <v>1144</v>
      </c>
      <c r="D954" s="21" t="s">
        <v>512</v>
      </c>
      <c r="E954" s="21" t="s">
        <v>567</v>
      </c>
      <c r="F954" s="21">
        <v>365</v>
      </c>
      <c r="G954" s="21">
        <v>3.96460602739726E-5</v>
      </c>
      <c r="H954" s="21" t="e">
        <v>#N/A</v>
      </c>
      <c r="I954" s="21" t="e">
        <v>#N/A</v>
      </c>
      <c r="J954" s="21">
        <v>0.5</v>
      </c>
      <c r="K954" s="21">
        <v>0.5</v>
      </c>
      <c r="L954" s="21" t="e">
        <v>#N/A</v>
      </c>
      <c r="M954" s="21" t="s">
        <v>314</v>
      </c>
      <c r="N954" s="21" t="s">
        <v>570</v>
      </c>
      <c r="O954" s="21" t="e">
        <v>#N/A</v>
      </c>
      <c r="P954" s="21" t="e">
        <v>#N/A</v>
      </c>
      <c r="Q954" s="21" t="e">
        <v>#N/A</v>
      </c>
    </row>
    <row r="955" spans="1:17" x14ac:dyDescent="0.35">
      <c r="A955" s="21" t="s">
        <v>1177</v>
      </c>
      <c r="B955" s="21">
        <v>2022</v>
      </c>
      <c r="C955" s="21" t="s">
        <v>1145</v>
      </c>
      <c r="D955" s="21" t="s">
        <v>514</v>
      </c>
      <c r="E955" s="21" t="s">
        <v>569</v>
      </c>
      <c r="F955" s="21">
        <v>365</v>
      </c>
      <c r="G955" s="21">
        <v>1.16180054794521E-5</v>
      </c>
      <c r="H955" s="21" t="e">
        <v>#N/A</v>
      </c>
      <c r="I955" s="21" t="e">
        <v>#N/A</v>
      </c>
      <c r="J955" s="21">
        <v>2</v>
      </c>
      <c r="K955" s="21">
        <v>2</v>
      </c>
      <c r="L955" s="21" t="e">
        <v>#N/A</v>
      </c>
      <c r="M955" s="21" t="s">
        <v>314</v>
      </c>
      <c r="N955" s="21" t="s">
        <v>570</v>
      </c>
      <c r="O955" s="21" t="e">
        <v>#N/A</v>
      </c>
      <c r="P955" s="21" t="e">
        <v>#N/A</v>
      </c>
      <c r="Q955" s="21" t="e">
        <v>#N/A</v>
      </c>
    </row>
    <row r="956" spans="1:17" x14ac:dyDescent="0.35">
      <c r="A956" s="21" t="s">
        <v>1177</v>
      </c>
      <c r="B956" s="21">
        <v>2020</v>
      </c>
      <c r="C956" s="21" t="s">
        <v>1146</v>
      </c>
      <c r="D956" s="21" t="s">
        <v>544</v>
      </c>
      <c r="E956" s="21" t="s">
        <v>588</v>
      </c>
      <c r="F956" s="21">
        <v>365</v>
      </c>
      <c r="G956" s="21">
        <v>6.5964772602739702E-4</v>
      </c>
      <c r="H956" s="21" t="e">
        <v>#N/A</v>
      </c>
      <c r="I956" s="21" t="e">
        <v>#N/A</v>
      </c>
      <c r="J956" s="21">
        <v>0.5</v>
      </c>
      <c r="K956" s="21">
        <v>0.5</v>
      </c>
      <c r="L956" s="21" t="e">
        <v>#N/A</v>
      </c>
      <c r="M956" s="21" t="s">
        <v>314</v>
      </c>
      <c r="N956" s="21" t="s">
        <v>589</v>
      </c>
      <c r="O956" s="21" t="e">
        <v>#N/A</v>
      </c>
      <c r="P956" s="21" t="e">
        <v>#N/A</v>
      </c>
      <c r="Q956" s="21" t="e">
        <v>#N/A</v>
      </c>
    </row>
    <row r="957" spans="1:17" x14ac:dyDescent="0.35">
      <c r="A957" s="21" t="s">
        <v>1177</v>
      </c>
      <c r="B957" s="21">
        <v>2021</v>
      </c>
      <c r="C957" s="21" t="s">
        <v>1146</v>
      </c>
      <c r="D957" s="21" t="s">
        <v>544</v>
      </c>
      <c r="E957" s="21" t="s">
        <v>588</v>
      </c>
      <c r="F957" s="21">
        <v>365</v>
      </c>
      <c r="G957" s="21">
        <v>3.3321361095890397E-4</v>
      </c>
      <c r="H957" s="21">
        <v>19.572610560000001</v>
      </c>
      <c r="I957" s="21">
        <v>27.739768934077901</v>
      </c>
      <c r="J957" s="21">
        <v>1.20121264077855E-2</v>
      </c>
      <c r="K957" s="21">
        <v>1.70244847991756E-2</v>
      </c>
      <c r="L957" s="21">
        <v>11.579979773862799</v>
      </c>
      <c r="M957" s="21" t="s">
        <v>314</v>
      </c>
      <c r="N957" s="21" t="s">
        <v>589</v>
      </c>
      <c r="O957" s="21">
        <v>19572.610560000001</v>
      </c>
      <c r="P957" s="21">
        <v>27739.7689340779</v>
      </c>
      <c r="Q957" s="21">
        <v>11579.9797738628</v>
      </c>
    </row>
    <row r="958" spans="1:17" x14ac:dyDescent="0.35">
      <c r="A958" s="21" t="s">
        <v>1177</v>
      </c>
      <c r="B958" s="21">
        <v>2022</v>
      </c>
      <c r="C958" s="21" t="s">
        <v>1146</v>
      </c>
      <c r="D958" s="21" t="s">
        <v>544</v>
      </c>
      <c r="E958" s="21" t="s">
        <v>588</v>
      </c>
      <c r="F958" s="21">
        <v>365</v>
      </c>
      <c r="G958" s="21">
        <v>6.7666027397260305E-7</v>
      </c>
      <c r="H958" s="21">
        <v>19.572610560000001</v>
      </c>
      <c r="I958" s="21">
        <v>27.739768934077901</v>
      </c>
      <c r="J958" s="21">
        <v>2.4393147454856199E-5</v>
      </c>
      <c r="K958" s="21">
        <v>3.4571794697406099E-5</v>
      </c>
      <c r="L958" s="21">
        <v>11.579979773862799</v>
      </c>
      <c r="M958" s="21" t="s">
        <v>314</v>
      </c>
      <c r="N958" s="21" t="s">
        <v>589</v>
      </c>
      <c r="O958" s="21">
        <v>19572.610560000001</v>
      </c>
      <c r="P958" s="21">
        <v>27739.7689340779</v>
      </c>
      <c r="Q958" s="21">
        <v>11579.9797738628</v>
      </c>
    </row>
    <row r="959" spans="1:17" x14ac:dyDescent="0.35">
      <c r="A959" s="21" t="s">
        <v>1177</v>
      </c>
      <c r="B959" s="21">
        <v>2021</v>
      </c>
      <c r="C959" s="21" t="s">
        <v>1147</v>
      </c>
      <c r="D959" s="21" t="s">
        <v>542</v>
      </c>
      <c r="E959" s="21" t="s">
        <v>586</v>
      </c>
      <c r="F959" s="21">
        <v>365</v>
      </c>
      <c r="G959" s="21">
        <v>8.3018161643835602E-5</v>
      </c>
      <c r="H959" s="21">
        <v>19.572610560000001</v>
      </c>
      <c r="I959" s="21">
        <v>27.0393520837948</v>
      </c>
      <c r="J959" s="21">
        <v>3.0702718536510299E-3</v>
      </c>
      <c r="K959" s="21">
        <v>4.2415477173748904E-3</v>
      </c>
      <c r="L959" s="21">
        <v>11.579979773862799</v>
      </c>
      <c r="M959" s="21" t="s">
        <v>314</v>
      </c>
      <c r="N959" s="21" t="s">
        <v>587</v>
      </c>
      <c r="O959" s="21">
        <v>19572.610560000001</v>
      </c>
      <c r="P959" s="21">
        <v>27039.352083794802</v>
      </c>
      <c r="Q959" s="21">
        <v>11579.9797738628</v>
      </c>
    </row>
    <row r="960" spans="1:17" x14ac:dyDescent="0.35">
      <c r="A960" s="21" t="s">
        <v>1177</v>
      </c>
      <c r="B960" s="21">
        <v>2022</v>
      </c>
      <c r="C960" s="21" t="s">
        <v>1147</v>
      </c>
      <c r="D960" s="21" t="s">
        <v>542</v>
      </c>
      <c r="E960" s="21" t="s">
        <v>586</v>
      </c>
      <c r="F960" s="21">
        <v>365</v>
      </c>
      <c r="G960" s="21">
        <v>1.01810797260274E-4</v>
      </c>
      <c r="H960" s="21">
        <v>19.572610560000001</v>
      </c>
      <c r="I960" s="21">
        <v>27.0393520837948</v>
      </c>
      <c r="J960" s="21">
        <v>3.7652824278023699E-3</v>
      </c>
      <c r="K960" s="21">
        <v>5.20169738973614E-3</v>
      </c>
      <c r="L960" s="21">
        <v>11.579979773862799</v>
      </c>
      <c r="M960" s="21" t="s">
        <v>314</v>
      </c>
      <c r="N960" s="21" t="s">
        <v>587</v>
      </c>
      <c r="O960" s="21">
        <v>19572.610560000001</v>
      </c>
      <c r="P960" s="21">
        <v>27039.352083794802</v>
      </c>
      <c r="Q960" s="21">
        <v>11579.9797738628</v>
      </c>
    </row>
    <row r="961" spans="1:17" x14ac:dyDescent="0.35">
      <c r="A961" s="21" t="s">
        <v>1177</v>
      </c>
      <c r="B961" s="21">
        <v>2021</v>
      </c>
      <c r="C961" s="21" t="s">
        <v>1148</v>
      </c>
      <c r="D961" s="21" t="s">
        <v>534</v>
      </c>
      <c r="E961" s="21" t="s">
        <v>578</v>
      </c>
      <c r="F961" s="21">
        <v>365</v>
      </c>
      <c r="G961" s="21">
        <v>2.55347506849315E-5</v>
      </c>
      <c r="H961" s="21">
        <v>2.4465763200000001</v>
      </c>
      <c r="I961" s="21">
        <v>2.91465060766902</v>
      </c>
      <c r="J961" s="21">
        <v>8.7608273244636995E-3</v>
      </c>
      <c r="K961" s="21">
        <v>1.0436932000114999E-2</v>
      </c>
      <c r="L961" s="21">
        <v>1.34533067997421</v>
      </c>
      <c r="M961" s="21" t="s">
        <v>314</v>
      </c>
      <c r="N961" s="21" t="s">
        <v>711</v>
      </c>
      <c r="O961" s="21">
        <v>2446.5763200000001</v>
      </c>
      <c r="P961" s="21">
        <v>2914.6506076690198</v>
      </c>
      <c r="Q961" s="21">
        <v>1345.3306799742099</v>
      </c>
    </row>
    <row r="962" spans="1:17" x14ac:dyDescent="0.35">
      <c r="A962" s="21" t="s">
        <v>1177</v>
      </c>
      <c r="B962" s="21">
        <v>2022</v>
      </c>
      <c r="C962" s="21" t="s">
        <v>1149</v>
      </c>
      <c r="D962" s="21" t="s">
        <v>646</v>
      </c>
      <c r="E962" s="21" t="s">
        <v>647</v>
      </c>
      <c r="F962" s="21">
        <v>365</v>
      </c>
      <c r="G962" s="21">
        <v>1.68264109589041E-6</v>
      </c>
      <c r="H962" s="21" t="e">
        <v>#N/A</v>
      </c>
      <c r="I962" s="21" t="e">
        <v>#N/A</v>
      </c>
      <c r="J962" s="21">
        <v>0.5</v>
      </c>
      <c r="K962" s="21">
        <v>0.5</v>
      </c>
      <c r="L962" s="21" t="e">
        <v>#N/A</v>
      </c>
      <c r="M962" s="21" t="s">
        <v>314</v>
      </c>
      <c r="N962" s="21" t="s">
        <v>570</v>
      </c>
      <c r="O962" s="21" t="e">
        <v>#N/A</v>
      </c>
      <c r="P962" s="21" t="e">
        <v>#N/A</v>
      </c>
      <c r="Q962" s="21" t="e">
        <v>#N/A</v>
      </c>
    </row>
    <row r="963" spans="1:17" x14ac:dyDescent="0.35">
      <c r="A963" s="21" t="s">
        <v>1177</v>
      </c>
      <c r="B963" s="21">
        <v>2023</v>
      </c>
      <c r="C963" s="21" t="s">
        <v>1149</v>
      </c>
      <c r="D963" s="21" t="s">
        <v>646</v>
      </c>
      <c r="E963" s="21" t="s">
        <v>647</v>
      </c>
      <c r="F963" s="21">
        <v>365</v>
      </c>
      <c r="G963" s="21">
        <v>1.3843780821917801E-8</v>
      </c>
      <c r="H963" s="21" t="e">
        <v>#N/A</v>
      </c>
      <c r="I963" s="21" t="e">
        <v>#N/A</v>
      </c>
      <c r="J963" s="21">
        <v>0.5</v>
      </c>
      <c r="K963" s="21">
        <v>0.5</v>
      </c>
      <c r="L963" s="21" t="e">
        <v>#N/A</v>
      </c>
      <c r="M963" s="21" t="s">
        <v>314</v>
      </c>
      <c r="N963" s="21" t="s">
        <v>570</v>
      </c>
      <c r="O963" s="21" t="e">
        <v>#N/A</v>
      </c>
      <c r="P963" s="21" t="e">
        <v>#N/A</v>
      </c>
      <c r="Q963" s="21" t="e">
        <v>#N/A</v>
      </c>
    </row>
    <row r="964" spans="1:17" x14ac:dyDescent="0.35">
      <c r="A964" s="21" t="s">
        <v>1177</v>
      </c>
      <c r="B964" s="21">
        <v>2021</v>
      </c>
      <c r="C964" s="21" t="s">
        <v>1150</v>
      </c>
      <c r="D964" s="21" t="s">
        <v>631</v>
      </c>
      <c r="E964" s="21" t="s">
        <v>632</v>
      </c>
      <c r="F964" s="21">
        <v>365</v>
      </c>
      <c r="G964" s="21">
        <v>1.33563835616438E-7</v>
      </c>
      <c r="H964" s="21" t="e">
        <v>#N/A</v>
      </c>
      <c r="I964" s="21" t="e">
        <v>#N/A</v>
      </c>
      <c r="J964" s="21">
        <v>1</v>
      </c>
      <c r="K964" s="21">
        <v>1</v>
      </c>
      <c r="L964" s="21" t="e">
        <v>#N/A</v>
      </c>
      <c r="M964" s="21" t="s">
        <v>314</v>
      </c>
      <c r="N964" s="21" t="s">
        <v>570</v>
      </c>
      <c r="O964" s="21" t="e">
        <v>#N/A</v>
      </c>
      <c r="P964" s="21" t="e">
        <v>#N/A</v>
      </c>
      <c r="Q964" s="21" t="e">
        <v>#N/A</v>
      </c>
    </row>
    <row r="965" spans="1:17" x14ac:dyDescent="0.35">
      <c r="A965" s="21" t="s">
        <v>1177</v>
      </c>
      <c r="B965" s="21">
        <v>2022</v>
      </c>
      <c r="C965" s="21" t="s">
        <v>1150</v>
      </c>
      <c r="D965" s="21" t="s">
        <v>631</v>
      </c>
      <c r="E965" s="21" t="s">
        <v>632</v>
      </c>
      <c r="F965" s="21">
        <v>365</v>
      </c>
      <c r="G965" s="21">
        <v>1.10335342465753E-7</v>
      </c>
      <c r="H965" s="21" t="e">
        <v>#N/A</v>
      </c>
      <c r="I965" s="21" t="e">
        <v>#N/A</v>
      </c>
      <c r="J965" s="21">
        <v>1</v>
      </c>
      <c r="K965" s="21">
        <v>1</v>
      </c>
      <c r="L965" s="21" t="e">
        <v>#N/A</v>
      </c>
      <c r="M965" s="21" t="s">
        <v>314</v>
      </c>
      <c r="N965" s="21" t="s">
        <v>570</v>
      </c>
      <c r="O965" s="21" t="e">
        <v>#N/A</v>
      </c>
      <c r="P965" s="21" t="e">
        <v>#N/A</v>
      </c>
      <c r="Q965" s="21" t="e">
        <v>#N/A</v>
      </c>
    </row>
    <row r="966" spans="1:17" x14ac:dyDescent="0.35">
      <c r="A966" s="21" t="s">
        <v>1177</v>
      </c>
      <c r="B966" s="21">
        <v>2022</v>
      </c>
      <c r="C966" s="21" t="s">
        <v>1151</v>
      </c>
      <c r="D966" s="21" t="s">
        <v>511</v>
      </c>
      <c r="E966" s="21" t="s">
        <v>566</v>
      </c>
      <c r="F966" s="21">
        <v>365</v>
      </c>
      <c r="G966" s="21">
        <v>3.4213808219178099E-5</v>
      </c>
      <c r="H966" s="21" t="e">
        <v>#N/A</v>
      </c>
      <c r="I966" s="21" t="e">
        <v>#N/A</v>
      </c>
      <c r="J966" s="21">
        <v>1</v>
      </c>
      <c r="K966" s="21">
        <v>1</v>
      </c>
      <c r="L966" s="21" t="e">
        <v>#N/A</v>
      </c>
      <c r="M966" s="21" t="s">
        <v>314</v>
      </c>
      <c r="N966" s="21" t="s">
        <v>570</v>
      </c>
      <c r="O966" s="21" t="e">
        <v>#N/A</v>
      </c>
      <c r="P966" s="21" t="e">
        <v>#N/A</v>
      </c>
      <c r="Q966" s="21" t="e">
        <v>#N/A</v>
      </c>
    </row>
    <row r="967" spans="1:17" x14ac:dyDescent="0.35">
      <c r="A967" s="21" t="s">
        <v>1177</v>
      </c>
      <c r="B967" s="21">
        <v>2023</v>
      </c>
      <c r="C967" s="21" t="s">
        <v>1152</v>
      </c>
      <c r="D967" s="21" t="s">
        <v>633</v>
      </c>
      <c r="E967" s="21" t="s">
        <v>634</v>
      </c>
      <c r="F967" s="21">
        <v>365</v>
      </c>
      <c r="G967" s="21">
        <v>2.56654246575342E-7</v>
      </c>
      <c r="H967" s="21" t="e">
        <v>#N/A</v>
      </c>
      <c r="I967" s="21" t="e">
        <v>#N/A</v>
      </c>
      <c r="J967" s="21">
        <v>1</v>
      </c>
      <c r="K967" s="21">
        <v>1</v>
      </c>
      <c r="L967" s="21" t="e">
        <v>#N/A</v>
      </c>
      <c r="M967" s="21" t="s">
        <v>314</v>
      </c>
      <c r="N967" s="21" t="s">
        <v>570</v>
      </c>
      <c r="O967" s="21" t="e">
        <v>#N/A</v>
      </c>
      <c r="P967" s="21" t="e">
        <v>#N/A</v>
      </c>
      <c r="Q967" s="21" t="e">
        <v>#N/A</v>
      </c>
    </row>
    <row r="968" spans="1:17" x14ac:dyDescent="0.35">
      <c r="A968" s="21" t="s">
        <v>1177</v>
      </c>
      <c r="B968" s="21">
        <v>2023</v>
      </c>
      <c r="C968" s="21" t="s">
        <v>1153</v>
      </c>
      <c r="D968" s="21" t="s">
        <v>546</v>
      </c>
      <c r="E968" s="21" t="s">
        <v>591</v>
      </c>
      <c r="F968" s="21">
        <v>365</v>
      </c>
      <c r="G968" s="21">
        <v>1.46843397260274E-5</v>
      </c>
      <c r="H968" s="21" t="e">
        <v>#N/A</v>
      </c>
      <c r="I968" s="21" t="e">
        <v>#N/A</v>
      </c>
      <c r="J968" s="21">
        <v>1</v>
      </c>
      <c r="K968" s="21">
        <v>1</v>
      </c>
      <c r="L968" s="21" t="e">
        <v>#N/A</v>
      </c>
      <c r="M968" s="21" t="s">
        <v>314</v>
      </c>
      <c r="N968" s="21" t="s">
        <v>570</v>
      </c>
      <c r="O968" s="21" t="e">
        <v>#N/A</v>
      </c>
      <c r="P968" s="21" t="e">
        <v>#N/A</v>
      </c>
      <c r="Q968" s="21" t="e">
        <v>#N/A</v>
      </c>
    </row>
    <row r="969" spans="1:17" x14ac:dyDescent="0.35">
      <c r="A969" s="21" t="s">
        <v>1177</v>
      </c>
      <c r="B969" s="21">
        <v>2023</v>
      </c>
      <c r="C969" s="21" t="s">
        <v>1154</v>
      </c>
      <c r="D969" s="21" t="s">
        <v>535</v>
      </c>
      <c r="E969" s="21" t="s">
        <v>580</v>
      </c>
      <c r="F969" s="21">
        <v>365</v>
      </c>
      <c r="G969" s="21">
        <v>7.8991690410958902E-5</v>
      </c>
      <c r="H969" s="21" t="e">
        <v>#N/A</v>
      </c>
      <c r="I969" s="21" t="e">
        <v>#N/A</v>
      </c>
      <c r="J969" s="21">
        <v>1</v>
      </c>
      <c r="K969" s="21">
        <v>1</v>
      </c>
      <c r="L969" s="21" t="e">
        <v>#N/A</v>
      </c>
      <c r="M969" s="21" t="s">
        <v>314</v>
      </c>
      <c r="N969" s="21" t="s">
        <v>570</v>
      </c>
      <c r="O969" s="21" t="e">
        <v>#N/A</v>
      </c>
      <c r="P969" s="21" t="e">
        <v>#N/A</v>
      </c>
      <c r="Q969" s="21" t="e">
        <v>#N/A</v>
      </c>
    </row>
    <row r="970" spans="1:17" x14ac:dyDescent="0.35">
      <c r="A970" s="21" t="s">
        <v>1177</v>
      </c>
      <c r="B970" s="21">
        <v>2023</v>
      </c>
      <c r="C970" s="21" t="s">
        <v>1155</v>
      </c>
      <c r="D970" s="21" t="s">
        <v>517</v>
      </c>
      <c r="E970" s="21" t="s">
        <v>572</v>
      </c>
      <c r="F970" s="21">
        <v>365</v>
      </c>
      <c r="G970" s="21">
        <v>2.7774630136986299E-6</v>
      </c>
      <c r="H970" s="21" t="e">
        <v>#N/A</v>
      </c>
      <c r="I970" s="21" t="e">
        <v>#N/A</v>
      </c>
      <c r="J970" s="21">
        <v>1</v>
      </c>
      <c r="K970" s="21">
        <v>1</v>
      </c>
      <c r="L970" s="21" t="e">
        <v>#N/A</v>
      </c>
      <c r="M970" s="21" t="s">
        <v>314</v>
      </c>
      <c r="N970" s="21" t="s">
        <v>570</v>
      </c>
      <c r="O970" s="21" t="e">
        <v>#N/A</v>
      </c>
      <c r="P970" s="21" t="e">
        <v>#N/A</v>
      </c>
      <c r="Q970" s="21" t="e">
        <v>#N/A</v>
      </c>
    </row>
    <row r="971" spans="1:17" x14ac:dyDescent="0.35">
      <c r="A971" s="21" t="s">
        <v>1176</v>
      </c>
      <c r="B971" s="21">
        <v>2019</v>
      </c>
      <c r="C971" s="21" t="s">
        <v>1156</v>
      </c>
      <c r="D971" s="21" t="s">
        <v>722</v>
      </c>
      <c r="E971" s="21" t="s">
        <v>723</v>
      </c>
      <c r="F971" s="21">
        <v>365</v>
      </c>
      <c r="G971" s="21">
        <v>1.9287950000000001E-3</v>
      </c>
      <c r="H971" s="21">
        <v>207.99511000000001</v>
      </c>
      <c r="I971" s="21">
        <v>305.09255610000002</v>
      </c>
      <c r="J971" s="21">
        <v>6.3219979999999997E-3</v>
      </c>
      <c r="K971" s="21">
        <v>9.2732690000000007E-3</v>
      </c>
      <c r="L971" s="21">
        <v>133.73392910000001</v>
      </c>
      <c r="M971" s="21" t="s">
        <v>314</v>
      </c>
      <c r="N971" s="21" t="e">
        <v>#N/A</v>
      </c>
      <c r="O971" s="21">
        <v>207995.11</v>
      </c>
      <c r="P971" s="21">
        <v>305092.55609999999</v>
      </c>
      <c r="Q971" s="21">
        <v>133733.92910000001</v>
      </c>
    </row>
    <row r="972" spans="1:17" x14ac:dyDescent="0.35">
      <c r="A972" s="21" t="s">
        <v>1176</v>
      </c>
      <c r="B972" s="21">
        <v>2020</v>
      </c>
      <c r="C972" s="21" t="s">
        <v>1156</v>
      </c>
      <c r="D972" s="21" t="s">
        <v>722</v>
      </c>
      <c r="E972" s="21" t="s">
        <v>723</v>
      </c>
      <c r="F972" s="21">
        <v>365</v>
      </c>
      <c r="G972" s="21">
        <v>1.9287945205479499E-6</v>
      </c>
      <c r="H972" s="21">
        <v>207.99511000000001</v>
      </c>
      <c r="I972" s="21">
        <v>305.09255610000002</v>
      </c>
      <c r="J972" s="21">
        <v>6.32199797072645E-6</v>
      </c>
      <c r="K972" s="21">
        <v>9.2732685905353507E-6</v>
      </c>
      <c r="L972" s="21">
        <v>133.73392910000001</v>
      </c>
      <c r="M972" s="21" t="s">
        <v>314</v>
      </c>
      <c r="N972" s="21" t="e">
        <v>#N/A</v>
      </c>
      <c r="O972" s="21">
        <v>207995.11</v>
      </c>
      <c r="P972" s="21">
        <v>305092.55609999999</v>
      </c>
      <c r="Q972" s="21">
        <v>133733.92910000001</v>
      </c>
    </row>
    <row r="973" spans="1:17" x14ac:dyDescent="0.35">
      <c r="A973" s="21" t="s">
        <v>1176</v>
      </c>
      <c r="B973" s="21">
        <v>2021</v>
      </c>
      <c r="C973" s="21" t="s">
        <v>1156</v>
      </c>
      <c r="D973" s="21" t="s">
        <v>722</v>
      </c>
      <c r="E973" s="21" t="s">
        <v>723</v>
      </c>
      <c r="F973" s="21">
        <v>365</v>
      </c>
      <c r="G973" s="21">
        <v>1.45178082191781E-6</v>
      </c>
      <c r="H973" s="21">
        <v>207.99511000000001</v>
      </c>
      <c r="I973" s="21">
        <v>305.09255610000002</v>
      </c>
      <c r="J973" s="21">
        <v>4.7584930962457096E-6</v>
      </c>
      <c r="K973" s="21">
        <v>6.9798795842739198E-6</v>
      </c>
      <c r="L973" s="21">
        <v>133.73392910000001</v>
      </c>
      <c r="M973" s="21" t="s">
        <v>314</v>
      </c>
      <c r="N973" s="21" t="e">
        <v>#N/A</v>
      </c>
      <c r="O973" s="21">
        <v>207995.11</v>
      </c>
      <c r="P973" s="21">
        <v>305092.55609999999</v>
      </c>
      <c r="Q973" s="21">
        <v>133733.92910000001</v>
      </c>
    </row>
    <row r="974" spans="1:17" x14ac:dyDescent="0.35">
      <c r="A974" s="21" t="s">
        <v>1176</v>
      </c>
      <c r="B974" s="21">
        <v>2022</v>
      </c>
      <c r="C974" s="21" t="s">
        <v>1156</v>
      </c>
      <c r="D974" s="21" t="s">
        <v>722</v>
      </c>
      <c r="E974" s="21" t="s">
        <v>723</v>
      </c>
      <c r="F974" s="21">
        <v>365</v>
      </c>
      <c r="G974" s="21">
        <v>1.60732876712329E-6</v>
      </c>
      <c r="H974" s="21">
        <v>207.99511000000001</v>
      </c>
      <c r="I974" s="21">
        <v>305.09255610000002</v>
      </c>
      <c r="J974" s="21">
        <v>5.2683316422720401E-6</v>
      </c>
      <c r="K974" s="21">
        <v>7.7277238254461298E-6</v>
      </c>
      <c r="L974" s="21">
        <v>133.73392910000001</v>
      </c>
      <c r="M974" s="21" t="s">
        <v>314</v>
      </c>
      <c r="N974" s="21" t="e">
        <v>#N/A</v>
      </c>
      <c r="O974" s="21">
        <v>207995.11</v>
      </c>
      <c r="P974" s="21">
        <v>305092.55609999999</v>
      </c>
      <c r="Q974" s="21">
        <v>133733.92910000001</v>
      </c>
    </row>
    <row r="975" spans="1:17" x14ac:dyDescent="0.35">
      <c r="A975" s="21" t="s">
        <v>1177</v>
      </c>
      <c r="B975" s="21">
        <v>2019</v>
      </c>
      <c r="C975" s="21" t="s">
        <v>1157</v>
      </c>
      <c r="D975" s="21" t="s">
        <v>507</v>
      </c>
      <c r="E975" s="21" t="s">
        <v>166</v>
      </c>
      <c r="F975" s="21">
        <v>365</v>
      </c>
      <c r="G975" s="21">
        <v>1.5890000000000001E-4</v>
      </c>
      <c r="H975" s="21">
        <v>3692.7823960000001</v>
      </c>
      <c r="I975" s="21">
        <v>7434.9923710000003</v>
      </c>
      <c r="J975" s="21">
        <v>2.1371911640391899E-5</v>
      </c>
      <c r="K975" s="21">
        <v>4.3029884504464603E-5</v>
      </c>
      <c r="L975" s="21">
        <v>2627.3478620000001</v>
      </c>
      <c r="M975" s="21" t="s">
        <v>314</v>
      </c>
      <c r="N975" s="21" t="e">
        <v>#N/A</v>
      </c>
      <c r="O975" s="21">
        <v>3692782.3960000002</v>
      </c>
      <c r="P975" s="21">
        <v>7434992.3710000003</v>
      </c>
      <c r="Q975" s="21">
        <v>2627347.8620000002</v>
      </c>
    </row>
    <row r="976" spans="1:17" x14ac:dyDescent="0.35">
      <c r="A976" s="21" t="s">
        <v>1177</v>
      </c>
      <c r="B976" s="21">
        <v>2019</v>
      </c>
      <c r="C976" s="21" t="s">
        <v>1158</v>
      </c>
      <c r="D976" s="21" t="s">
        <v>666</v>
      </c>
      <c r="E976" s="21" t="s">
        <v>667</v>
      </c>
      <c r="F976" s="21">
        <v>365</v>
      </c>
      <c r="G976" s="21">
        <v>1.7021639999999999E-3</v>
      </c>
      <c r="H976" s="21">
        <v>10.21398778</v>
      </c>
      <c r="I976" s="21">
        <v>10.21398778</v>
      </c>
      <c r="J976" s="21">
        <v>0.16665030358823901</v>
      </c>
      <c r="K976" s="21">
        <v>0.16665030358823901</v>
      </c>
      <c r="L976" s="21">
        <v>10.21398778</v>
      </c>
      <c r="M976" s="21" t="s">
        <v>314</v>
      </c>
      <c r="N976" s="21" t="e">
        <v>#N/A</v>
      </c>
      <c r="O976" s="21">
        <v>10213.987779999999</v>
      </c>
      <c r="P976" s="21">
        <v>10213.987779999999</v>
      </c>
      <c r="Q976" s="21">
        <v>10213.987779999999</v>
      </c>
    </row>
    <row r="977" spans="1:17" x14ac:dyDescent="0.35">
      <c r="A977" s="21" t="s">
        <v>1177</v>
      </c>
      <c r="B977" s="21">
        <v>2020</v>
      </c>
      <c r="C977" s="21" t="s">
        <v>1158</v>
      </c>
      <c r="D977" s="21" t="s">
        <v>666</v>
      </c>
      <c r="E977" s="21" t="s">
        <v>667</v>
      </c>
      <c r="F977" s="21">
        <v>365</v>
      </c>
      <c r="G977" s="21">
        <v>9.0986575342465799E-4</v>
      </c>
      <c r="H977" s="21">
        <v>10.21398778</v>
      </c>
      <c r="I977" s="21">
        <v>10.21398778</v>
      </c>
      <c r="J977" s="21">
        <v>8.9080363999999995E-2</v>
      </c>
      <c r="K977" s="21">
        <v>8.9080363999999995E-2</v>
      </c>
      <c r="L977" s="21">
        <v>10.21398778</v>
      </c>
      <c r="M977" s="21" t="s">
        <v>314</v>
      </c>
      <c r="N977" s="21" t="e">
        <v>#N/A</v>
      </c>
      <c r="O977" s="21">
        <v>10213.987779999999</v>
      </c>
      <c r="P977" s="21">
        <v>10213.987779999999</v>
      </c>
      <c r="Q977" s="21">
        <v>10213.987779999999</v>
      </c>
    </row>
    <row r="978" spans="1:17" x14ac:dyDescent="0.35">
      <c r="A978" s="21" t="s">
        <v>1173</v>
      </c>
      <c r="B978" s="21">
        <v>2023</v>
      </c>
      <c r="C978" s="21" t="s">
        <v>1159</v>
      </c>
      <c r="D978" s="21" t="s">
        <v>828</v>
      </c>
      <c r="E978" s="21" t="e">
        <v>#N/A</v>
      </c>
      <c r="F978" s="21">
        <v>250</v>
      </c>
      <c r="G978" s="21">
        <v>0.90718474000000004</v>
      </c>
      <c r="H978" s="21">
        <v>528.46048512000004</v>
      </c>
      <c r="I978" s="21">
        <v>674.87049006849304</v>
      </c>
      <c r="J978" s="21">
        <v>1.3442353064036501</v>
      </c>
      <c r="K978" s="21">
        <v>1.7166557681110299</v>
      </c>
      <c r="L978" s="21">
        <v>351.12000133673303</v>
      </c>
      <c r="M978" s="21" t="s">
        <v>346</v>
      </c>
      <c r="N978" s="21" t="s">
        <v>833</v>
      </c>
      <c r="O978" s="21">
        <v>528460.48511999997</v>
      </c>
      <c r="P978" s="21">
        <v>674870.49006849295</v>
      </c>
      <c r="Q978" s="21">
        <v>351120.001336733</v>
      </c>
    </row>
    <row r="979" spans="1:17" x14ac:dyDescent="0.35">
      <c r="A979" s="21" t="s">
        <v>1173</v>
      </c>
      <c r="B979" s="21">
        <v>2023</v>
      </c>
      <c r="C979" s="21" t="s">
        <v>1159</v>
      </c>
      <c r="D979" s="21" t="s">
        <v>828</v>
      </c>
      <c r="E979" s="21" t="e">
        <v>#N/A</v>
      </c>
      <c r="F979" s="21">
        <v>250</v>
      </c>
      <c r="G979" s="21">
        <v>0.90718474000000004</v>
      </c>
      <c r="H979" s="21" t="e">
        <v>#N/A</v>
      </c>
      <c r="I979" s="21" t="e">
        <v>#N/A</v>
      </c>
      <c r="J979" s="21" t="e">
        <v>#N/A</v>
      </c>
      <c r="K979" s="21">
        <v>0</v>
      </c>
      <c r="L979" s="21" t="e">
        <v>#N/A</v>
      </c>
      <c r="M979" s="21" t="s">
        <v>346</v>
      </c>
      <c r="N979" s="21" t="e">
        <v>#N/A</v>
      </c>
      <c r="O979" s="21" t="e">
        <v>#N/A</v>
      </c>
      <c r="P979" s="21" t="e">
        <v>#N/A</v>
      </c>
      <c r="Q979" s="21" t="e">
        <v>#N/A</v>
      </c>
    </row>
    <row r="980" spans="1:17" x14ac:dyDescent="0.35">
      <c r="A980" s="21" t="s">
        <v>1172</v>
      </c>
      <c r="B980" s="21">
        <v>2019</v>
      </c>
      <c r="C980" s="21" t="s">
        <v>1160</v>
      </c>
      <c r="D980" s="21" t="s">
        <v>548</v>
      </c>
      <c r="E980" s="21" t="e">
        <v>#N/A</v>
      </c>
      <c r="F980" s="21">
        <v>350</v>
      </c>
      <c r="G980" s="21">
        <v>2.8343042999999998E-2</v>
      </c>
      <c r="H980" s="21">
        <v>124.77539231999999</v>
      </c>
      <c r="I980" s="21">
        <v>248.53411784990899</v>
      </c>
      <c r="J980" s="21">
        <v>0.114040853807913</v>
      </c>
      <c r="K980" s="21">
        <v>0.22715250557827299</v>
      </c>
      <c r="L980" s="21">
        <v>78.7962759751601</v>
      </c>
      <c r="M980" s="21" t="s">
        <v>346</v>
      </c>
      <c r="N980" s="21" t="s">
        <v>593</v>
      </c>
      <c r="O980" s="21">
        <v>124775.39232</v>
      </c>
      <c r="P980" s="21">
        <v>248534.117849909</v>
      </c>
      <c r="Q980" s="21">
        <v>78796.275975160097</v>
      </c>
    </row>
    <row r="981" spans="1:17" x14ac:dyDescent="0.35">
      <c r="A981" s="21" t="s">
        <v>1172</v>
      </c>
      <c r="B981" s="21">
        <v>2020</v>
      </c>
      <c r="C981" s="21" t="s">
        <v>1160</v>
      </c>
      <c r="D981" s="21" t="s">
        <v>548</v>
      </c>
      <c r="E981" s="21" t="e">
        <v>#N/A</v>
      </c>
      <c r="F981" s="21">
        <v>350</v>
      </c>
      <c r="G981" s="21">
        <v>2.7643214999999999E-2</v>
      </c>
      <c r="H981" s="21">
        <v>124.77539231999999</v>
      </c>
      <c r="I981" s="21">
        <v>248.53411784990899</v>
      </c>
      <c r="J981" s="21">
        <v>0.111225031151232</v>
      </c>
      <c r="K981" s="21">
        <v>0.221543803517812</v>
      </c>
      <c r="L981" s="21">
        <v>78.7962759751601</v>
      </c>
      <c r="M981" s="21" t="s">
        <v>346</v>
      </c>
      <c r="N981" s="21" t="s">
        <v>593</v>
      </c>
      <c r="O981" s="21">
        <v>124775.39232</v>
      </c>
      <c r="P981" s="21">
        <v>248534.117849909</v>
      </c>
      <c r="Q981" s="21">
        <v>78796.275975160097</v>
      </c>
    </row>
    <row r="982" spans="1:17" x14ac:dyDescent="0.35">
      <c r="A982" s="21" t="s">
        <v>1172</v>
      </c>
      <c r="B982" s="21">
        <v>2021</v>
      </c>
      <c r="C982" s="21" t="s">
        <v>1160</v>
      </c>
      <c r="D982" s="21" t="s">
        <v>548</v>
      </c>
      <c r="E982" s="21" t="e">
        <v>#N/A</v>
      </c>
      <c r="F982" s="21">
        <v>350</v>
      </c>
      <c r="G982" s="21">
        <v>2.7993128999999999E-2</v>
      </c>
      <c r="H982" s="21">
        <v>124.77539231999999</v>
      </c>
      <c r="I982" s="21">
        <v>248.53411784990899</v>
      </c>
      <c r="J982" s="21">
        <v>0.11263294247957201</v>
      </c>
      <c r="K982" s="21">
        <v>0.22434815454804299</v>
      </c>
      <c r="L982" s="21">
        <v>78.7962759751601</v>
      </c>
      <c r="M982" s="21" t="s">
        <v>346</v>
      </c>
      <c r="N982" s="21" t="s">
        <v>593</v>
      </c>
      <c r="O982" s="21">
        <v>124775.39232</v>
      </c>
      <c r="P982" s="21">
        <v>248534.117849909</v>
      </c>
      <c r="Q982" s="21">
        <v>78796.275975160097</v>
      </c>
    </row>
    <row r="983" spans="1:17" x14ac:dyDescent="0.35">
      <c r="A983" s="21" t="s">
        <v>1172</v>
      </c>
      <c r="B983" s="21">
        <v>2022</v>
      </c>
      <c r="C983" s="21" t="s">
        <v>1160</v>
      </c>
      <c r="D983" s="21" t="s">
        <v>548</v>
      </c>
      <c r="E983" s="21" t="e">
        <v>#N/A</v>
      </c>
      <c r="F983" s="21">
        <v>350</v>
      </c>
      <c r="G983" s="21">
        <v>2.3444245999999998E-2</v>
      </c>
      <c r="H983" s="21">
        <v>124.77539231999999</v>
      </c>
      <c r="I983" s="21">
        <v>248.53411784990899</v>
      </c>
      <c r="J983" s="21">
        <v>9.4330091187553297E-2</v>
      </c>
      <c r="K983" s="21">
        <v>0.187891583140646</v>
      </c>
      <c r="L983" s="21">
        <v>78.7962759751601</v>
      </c>
      <c r="M983" s="21" t="s">
        <v>346</v>
      </c>
      <c r="N983" s="21" t="s">
        <v>593</v>
      </c>
      <c r="O983" s="21">
        <v>124775.39232</v>
      </c>
      <c r="P983" s="21">
        <v>248534.117849909</v>
      </c>
      <c r="Q983" s="21">
        <v>78796.275975160097</v>
      </c>
    </row>
    <row r="984" spans="1:17" x14ac:dyDescent="0.35">
      <c r="A984" s="21" t="s">
        <v>1172</v>
      </c>
      <c r="B984" s="21">
        <v>2023</v>
      </c>
      <c r="C984" s="21" t="s">
        <v>1160</v>
      </c>
      <c r="D984" s="21" t="s">
        <v>548</v>
      </c>
      <c r="E984" s="21" t="e">
        <v>#N/A</v>
      </c>
      <c r="F984" s="21">
        <v>350</v>
      </c>
      <c r="G984" s="21">
        <v>1.6096049000000001E-2</v>
      </c>
      <c r="H984" s="21">
        <v>124.77539231999999</v>
      </c>
      <c r="I984" s="21">
        <v>248.53411784990899</v>
      </c>
      <c r="J984" s="21">
        <v>6.4763941221625404E-2</v>
      </c>
      <c r="K984" s="21">
        <v>0.129000187462604</v>
      </c>
      <c r="L984" s="21">
        <v>78.7962759751601</v>
      </c>
      <c r="M984" s="21" t="s">
        <v>346</v>
      </c>
      <c r="N984" s="21" t="s">
        <v>593</v>
      </c>
      <c r="O984" s="21">
        <v>124775.39232</v>
      </c>
      <c r="P984" s="21">
        <v>248534.117849909</v>
      </c>
      <c r="Q984" s="21">
        <v>78796.275975160097</v>
      </c>
    </row>
    <row r="985" spans="1:17" x14ac:dyDescent="0.35">
      <c r="A985" s="21" t="s">
        <v>614</v>
      </c>
      <c r="B985" s="21">
        <v>2019</v>
      </c>
      <c r="C985" s="21" t="s">
        <v>1000</v>
      </c>
      <c r="D985" s="21" t="s">
        <v>547</v>
      </c>
      <c r="E985" s="21" t="s">
        <v>592</v>
      </c>
      <c r="F985" s="21">
        <v>350</v>
      </c>
      <c r="G985" s="21">
        <v>1.6847717000000002E-2</v>
      </c>
      <c r="H985" s="21">
        <v>3261.2862345600001</v>
      </c>
      <c r="I985" s="21">
        <v>7270.1475260858197</v>
      </c>
      <c r="J985" s="21">
        <v>2.3173830984239501E-3</v>
      </c>
      <c r="K985" s="21">
        <v>5.16597311252964E-3</v>
      </c>
      <c r="L985" s="21">
        <v>2310.21934926926</v>
      </c>
      <c r="M985" s="21" t="s">
        <v>346</v>
      </c>
      <c r="N985" s="21" t="s">
        <v>1161</v>
      </c>
      <c r="O985" s="21">
        <v>3261286.2345599998</v>
      </c>
      <c r="P985" s="21">
        <v>7270147.52608582</v>
      </c>
      <c r="Q985" s="21">
        <v>2310219.3492692602</v>
      </c>
    </row>
    <row r="986" spans="1:17" x14ac:dyDescent="0.35">
      <c r="A986" s="21" t="s">
        <v>614</v>
      </c>
      <c r="B986" s="21">
        <v>2020</v>
      </c>
      <c r="C986" s="21" t="s">
        <v>1000</v>
      </c>
      <c r="D986" s="21" t="s">
        <v>547</v>
      </c>
      <c r="E986" s="21" t="s">
        <v>592</v>
      </c>
      <c r="F986" s="21">
        <v>350</v>
      </c>
      <c r="G986" s="21">
        <v>4.2767280999999997E-2</v>
      </c>
      <c r="H986" s="21">
        <v>3261.2862345600001</v>
      </c>
      <c r="I986" s="21">
        <v>7270.1475260858197</v>
      </c>
      <c r="J986" s="21">
        <v>5.8825877805846298E-3</v>
      </c>
      <c r="K986" s="21">
        <v>1.3113623866189099E-2</v>
      </c>
      <c r="L986" s="21">
        <v>2310.21934926926</v>
      </c>
      <c r="M986" s="21" t="s">
        <v>346</v>
      </c>
      <c r="N986" s="21" t="s">
        <v>1161</v>
      </c>
      <c r="O986" s="21">
        <v>3261286.2345599998</v>
      </c>
      <c r="P986" s="21">
        <v>7270147.52608582</v>
      </c>
      <c r="Q986" s="21">
        <v>2310219.3492692602</v>
      </c>
    </row>
    <row r="987" spans="1:17" x14ac:dyDescent="0.35">
      <c r="A987" s="21" t="s">
        <v>614</v>
      </c>
      <c r="B987" s="21">
        <v>2021</v>
      </c>
      <c r="C987" s="21" t="s">
        <v>1000</v>
      </c>
      <c r="D987" s="21" t="s">
        <v>547</v>
      </c>
      <c r="E987" s="21" t="s">
        <v>592</v>
      </c>
      <c r="F987" s="21">
        <v>350</v>
      </c>
      <c r="G987" s="21">
        <v>3.8879346000000002E-2</v>
      </c>
      <c r="H987" s="21">
        <v>3261.2862345600001</v>
      </c>
      <c r="I987" s="21">
        <v>7270.1475260858197</v>
      </c>
      <c r="J987" s="21">
        <v>5.3478070232410102E-3</v>
      </c>
      <c r="K987" s="21">
        <v>1.19214761304892E-2</v>
      </c>
      <c r="L987" s="21">
        <v>2310.21934926926</v>
      </c>
      <c r="M987" s="21" t="s">
        <v>346</v>
      </c>
      <c r="N987" s="21" t="s">
        <v>1161</v>
      </c>
      <c r="O987" s="21">
        <v>3261286.2345599998</v>
      </c>
      <c r="P987" s="21">
        <v>7270147.52608582</v>
      </c>
      <c r="Q987" s="21">
        <v>2310219.3492692602</v>
      </c>
    </row>
    <row r="988" spans="1:17" x14ac:dyDescent="0.35">
      <c r="A988" s="21" t="s">
        <v>614</v>
      </c>
      <c r="B988" s="21">
        <v>2022</v>
      </c>
      <c r="C988" s="21" t="s">
        <v>1000</v>
      </c>
      <c r="D988" s="21" t="s">
        <v>547</v>
      </c>
      <c r="E988" s="21" t="s">
        <v>592</v>
      </c>
      <c r="F988" s="21">
        <v>350</v>
      </c>
      <c r="G988" s="21">
        <v>3.1103476800000002E-2</v>
      </c>
      <c r="H988" s="21">
        <v>3261.2862345600001</v>
      </c>
      <c r="I988" s="21">
        <v>7270.1475260858197</v>
      </c>
      <c r="J988" s="21">
        <v>4.2782456185928098E-3</v>
      </c>
      <c r="K988" s="21">
        <v>9.5371809043913493E-3</v>
      </c>
      <c r="L988" s="21">
        <v>2310.21934926926</v>
      </c>
      <c r="M988" s="21" t="s">
        <v>346</v>
      </c>
      <c r="N988" s="21" t="s">
        <v>1161</v>
      </c>
      <c r="O988" s="21">
        <v>3261286.2345599998</v>
      </c>
      <c r="P988" s="21">
        <v>7270147.52608582</v>
      </c>
      <c r="Q988" s="21">
        <v>2310219.3492692602</v>
      </c>
    </row>
  </sheetData>
  <sheetProtection sheet="1" objects="1" scenarios="1" formatCells="0" formatColumns="0" formatRows="0" sort="0" autoFilter="0"/>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846AF-725A-4C20-88D8-E67AA4B06A0C}">
  <sheetPr codeName="Sheet22"/>
  <dimension ref="A1:T1134"/>
  <sheetViews>
    <sheetView zoomScaleNormal="100" workbookViewId="0"/>
  </sheetViews>
  <sheetFormatPr defaultColWidth="8.7265625" defaultRowHeight="15" customHeight="1" x14ac:dyDescent="0.35"/>
  <cols>
    <col min="1" max="1" width="66.453125" style="2" bestFit="1" customWidth="1"/>
    <col min="2" max="2" width="14.453125" style="2" customWidth="1"/>
    <col min="3" max="3" width="13.54296875" style="2" bestFit="1" customWidth="1"/>
    <col min="4" max="4" width="41.26953125" style="2" customWidth="1"/>
    <col min="5" max="5" width="11.26953125" style="2" customWidth="1"/>
    <col min="6" max="6" width="12.54296875" style="2" customWidth="1"/>
    <col min="7" max="8" width="12.453125" style="2" customWidth="1"/>
    <col min="9" max="9" width="17.7265625" style="2" customWidth="1"/>
    <col min="10" max="10" width="18" style="2" bestFit="1" customWidth="1"/>
    <col min="11" max="11" width="15" style="2" customWidth="1"/>
    <col min="12" max="12" width="18" style="2" bestFit="1" customWidth="1"/>
    <col min="13" max="13" width="14.1796875" style="2" customWidth="1"/>
    <col min="14" max="14" width="18" style="2" bestFit="1" customWidth="1"/>
    <col min="15" max="15" width="16.1796875" style="2" customWidth="1"/>
    <col min="16" max="16" width="18" style="2" bestFit="1" customWidth="1"/>
    <col min="17" max="17" width="14.54296875" style="2" customWidth="1"/>
    <col min="18" max="18" width="18" style="2" bestFit="1" customWidth="1"/>
    <col min="19" max="19" width="8.7265625" style="2"/>
    <col min="20" max="20" width="18" style="2" bestFit="1" customWidth="1"/>
    <col min="21" max="16384" width="8.7265625" style="2"/>
  </cols>
  <sheetData>
    <row r="1" spans="1:20" ht="15.5" x14ac:dyDescent="0.35">
      <c r="F1" s="22" t="s">
        <v>549</v>
      </c>
      <c r="I1" s="23"/>
      <c r="J1" s="23"/>
    </row>
    <row r="2" spans="1:20" s="34" customFormat="1" ht="27" customHeight="1" x14ac:dyDescent="0.35">
      <c r="A2" s="24" t="s">
        <v>343</v>
      </c>
      <c r="B2" s="25" t="s">
        <v>347</v>
      </c>
      <c r="C2" s="25"/>
      <c r="D2" s="25"/>
      <c r="E2" s="26"/>
      <c r="F2" s="27" t="s">
        <v>598</v>
      </c>
      <c r="G2" s="28"/>
      <c r="H2" s="29"/>
      <c r="I2" s="30" t="s">
        <v>348</v>
      </c>
      <c r="J2" s="31"/>
      <c r="K2" s="30" t="s">
        <v>349</v>
      </c>
      <c r="L2" s="31"/>
      <c r="M2" s="32" t="s">
        <v>350</v>
      </c>
      <c r="N2" s="33"/>
      <c r="O2" s="32" t="s">
        <v>351</v>
      </c>
      <c r="P2" s="33"/>
      <c r="Q2" s="32" t="s">
        <v>352</v>
      </c>
      <c r="R2" s="33"/>
      <c r="S2" s="32" t="s">
        <v>353</v>
      </c>
      <c r="T2" s="33"/>
    </row>
    <row r="3" spans="1:20" s="34" customFormat="1" ht="13" x14ac:dyDescent="0.35">
      <c r="A3" s="35"/>
      <c r="B3" s="36"/>
      <c r="C3" s="36"/>
      <c r="D3" s="36"/>
      <c r="E3" s="37"/>
      <c r="F3" s="38"/>
      <c r="G3" s="39"/>
      <c r="H3" s="40"/>
      <c r="I3" s="41" t="s">
        <v>354</v>
      </c>
      <c r="J3" s="41" t="s">
        <v>355</v>
      </c>
      <c r="K3" s="41" t="s">
        <v>354</v>
      </c>
      <c r="L3" s="41" t="s">
        <v>355</v>
      </c>
      <c r="M3" s="42" t="s">
        <v>354</v>
      </c>
      <c r="N3" s="42" t="s">
        <v>355</v>
      </c>
      <c r="O3" s="42" t="s">
        <v>354</v>
      </c>
      <c r="P3" s="42" t="s">
        <v>355</v>
      </c>
      <c r="Q3" s="42" t="s">
        <v>354</v>
      </c>
      <c r="R3" s="42" t="s">
        <v>355</v>
      </c>
      <c r="S3" s="42" t="s">
        <v>354</v>
      </c>
      <c r="T3" s="42" t="s">
        <v>355</v>
      </c>
    </row>
    <row r="4" spans="1:20" s="34" customFormat="1" ht="52" x14ac:dyDescent="0.35">
      <c r="A4" s="43" t="s">
        <v>343</v>
      </c>
      <c r="B4" s="43" t="s">
        <v>313</v>
      </c>
      <c r="C4" s="43" t="s">
        <v>550</v>
      </c>
      <c r="D4" s="43" t="s">
        <v>0</v>
      </c>
      <c r="E4" s="43" t="s">
        <v>315</v>
      </c>
      <c r="F4" s="44" t="s">
        <v>340</v>
      </c>
      <c r="G4" s="44" t="s">
        <v>341</v>
      </c>
      <c r="H4" s="44" t="s">
        <v>594</v>
      </c>
      <c r="I4" s="43" t="s">
        <v>356</v>
      </c>
      <c r="J4" s="43" t="s">
        <v>357</v>
      </c>
      <c r="K4" s="43" t="s">
        <v>356</v>
      </c>
      <c r="L4" s="43" t="s">
        <v>357</v>
      </c>
      <c r="M4" s="44" t="s">
        <v>356</v>
      </c>
      <c r="N4" s="44" t="s">
        <v>357</v>
      </c>
      <c r="O4" s="44" t="s">
        <v>356</v>
      </c>
      <c r="P4" s="44" t="s">
        <v>357</v>
      </c>
      <c r="Q4" s="44" t="s">
        <v>356</v>
      </c>
      <c r="R4" s="44" t="s">
        <v>357</v>
      </c>
      <c r="S4" s="44" t="s">
        <v>356</v>
      </c>
      <c r="T4" s="44" t="s">
        <v>357</v>
      </c>
    </row>
    <row r="5" spans="1:20" s="34" customFormat="1" ht="14.5" x14ac:dyDescent="0.35">
      <c r="A5" s="45" t="s">
        <v>1177</v>
      </c>
      <c r="B5" s="46">
        <v>2019</v>
      </c>
      <c r="C5" s="46" t="s">
        <v>923</v>
      </c>
      <c r="D5" s="46" t="s">
        <v>76</v>
      </c>
      <c r="E5" s="46" t="s">
        <v>75</v>
      </c>
      <c r="F5" s="46">
        <v>20</v>
      </c>
      <c r="G5" s="46">
        <v>20</v>
      </c>
      <c r="H5" s="46">
        <v>365</v>
      </c>
      <c r="I5" s="47">
        <f>($F5*(1-('Exposure Inputs'!$C$17)/100)*'Exposure Inputs'!$C$7*'Exposure Inputs'!$C$12*'Exposure Inputs'!$C$15*H5)/('Exposure Inputs'!$C$8*'Exposure Inputs'!$C$13*'Exposure Inputs'!$C$16)</f>
        <v>2.1990350877192983E-4</v>
      </c>
      <c r="J5" s="47">
        <f>'Exposure Inputs'!$E$61/$I5</f>
        <v>97315.409469863167</v>
      </c>
      <c r="K5" s="47">
        <f>($F5*(1-('Exposure Inputs'!$C$17)/100)*'Exposure Inputs'!$D$7*'Exposure Inputs'!$D$12*'Exposure Inputs'!$C$15*H5)/('Exposure Inputs'!$D$8*'Exposure Inputs'!$D$13*'Exposure Inputs'!$C$16)</f>
        <v>5.617021276595745E-4</v>
      </c>
      <c r="L5" s="47">
        <f>'Exposure Inputs'!$E$61/K5</f>
        <v>38098.484848484841</v>
      </c>
      <c r="M5" s="47">
        <f>($F5*(1-('Exposure Inputs'!$C$17)/100)*'Exposure Inputs'!$E$7*'Exposure Inputs'!$E$12*'Exposure Inputs'!$C$15*H5)/('Exposure Inputs'!$E$8*'Exposure Inputs'!$E$13*'Exposure Inputs'!$C$16)</f>
        <v>1.217877094972067E-4</v>
      </c>
      <c r="N5" s="47">
        <f>'Exposure Inputs'!$E$61/M5</f>
        <v>175715.59633027521</v>
      </c>
      <c r="O5" s="47">
        <f>($F5*(1-('Exposure Inputs'!$C$17)/100)*'Exposure Inputs'!$F$7*'Exposure Inputs'!$F$12*'Exposure Inputs'!$C$15*H5)/('Exposure Inputs'!$F$8*'Exposure Inputs'!$F$13*'Exposure Inputs'!$C$16)</f>
        <v>1.1091549295774649E-4</v>
      </c>
      <c r="P5" s="47">
        <f>'Exposure Inputs'!$E$61/O5</f>
        <v>192939.68253968252</v>
      </c>
      <c r="Q5" s="47">
        <f>($F5*(1-('Exposure Inputs'!$C$17)/100)*'Exposure Inputs'!$G$7*'Exposure Inputs'!$G$12*'Exposure Inputs'!$C$15*H5)/('Exposure Inputs'!$G$8*'Exposure Inputs'!$G$13*'Exposure Inputs'!$C$16)</f>
        <v>1.8490566037735847E-4</v>
      </c>
      <c r="R5" s="47">
        <f>'Exposure Inputs'!$E$61/Q5</f>
        <v>115734.69387755102</v>
      </c>
      <c r="S5" s="47">
        <f>($F5*(1-('Exposure Inputs'!$C$17)/100)*'Exposure Inputs'!$H$7*'Exposure Inputs'!$H$12*'Exposure Inputs'!$C$15*H5)/('Exposure Inputs'!$H$8*'Exposure Inputs'!$H$13*'Exposure Inputs'!$C$16)</f>
        <v>2.4074074074074069E-4</v>
      </c>
      <c r="T5" s="47">
        <f>'Exposure Inputs'!$E$61/S5</f>
        <v>88892.307692307702</v>
      </c>
    </row>
    <row r="6" spans="1:20" s="34" customFormat="1" ht="14.5" x14ac:dyDescent="0.35">
      <c r="A6" s="45" t="s">
        <v>1177</v>
      </c>
      <c r="B6" s="46">
        <v>2020</v>
      </c>
      <c r="C6" s="46" t="s">
        <v>923</v>
      </c>
      <c r="D6" s="46" t="s">
        <v>76</v>
      </c>
      <c r="E6" s="46" t="s">
        <v>75</v>
      </c>
      <c r="F6" s="46">
        <v>20</v>
      </c>
      <c r="G6" s="46">
        <v>20</v>
      </c>
      <c r="H6" s="46">
        <v>365</v>
      </c>
      <c r="I6" s="47">
        <f>($F6*(1-('Exposure Inputs'!$C$17)/100)*'Exposure Inputs'!$C$7*'Exposure Inputs'!$C$12*'Exposure Inputs'!$C$15*H6)/('Exposure Inputs'!$C$8*'Exposure Inputs'!$C$13*'Exposure Inputs'!$C$16)</f>
        <v>2.1990350877192983E-4</v>
      </c>
      <c r="J6" s="47">
        <f>'Exposure Inputs'!$E$61/$I6</f>
        <v>97315.409469863167</v>
      </c>
      <c r="K6" s="47">
        <f>($F6*(1-('Exposure Inputs'!$C$17)/100)*'Exposure Inputs'!$D$7*'Exposure Inputs'!$D$12*'Exposure Inputs'!$C$15*H6)/('Exposure Inputs'!$D$8*'Exposure Inputs'!$D$13*'Exposure Inputs'!$C$16)</f>
        <v>5.617021276595745E-4</v>
      </c>
      <c r="L6" s="47">
        <f>'Exposure Inputs'!$E$61/K6</f>
        <v>38098.484848484841</v>
      </c>
      <c r="M6" s="47">
        <f>($F6*(1-('Exposure Inputs'!$C$17)/100)*'Exposure Inputs'!$E$7*'Exposure Inputs'!$E$12*'Exposure Inputs'!$C$15*H6)/('Exposure Inputs'!$E$8*'Exposure Inputs'!$E$13*'Exposure Inputs'!$C$16)</f>
        <v>1.217877094972067E-4</v>
      </c>
      <c r="N6" s="47">
        <f>'Exposure Inputs'!$E$61/M6</f>
        <v>175715.59633027521</v>
      </c>
      <c r="O6" s="47">
        <f>($F6*(1-('Exposure Inputs'!$C$17)/100)*'Exposure Inputs'!$F$7*'Exposure Inputs'!$F$12*'Exposure Inputs'!$C$15*H6)/('Exposure Inputs'!$F$8*'Exposure Inputs'!$F$13*'Exposure Inputs'!$C$16)</f>
        <v>1.1091549295774649E-4</v>
      </c>
      <c r="P6" s="47">
        <f>'Exposure Inputs'!$E$61/O6</f>
        <v>192939.68253968252</v>
      </c>
      <c r="Q6" s="47">
        <f>($F6*(1-('Exposure Inputs'!$C$17)/100)*'Exposure Inputs'!$G$7*'Exposure Inputs'!$G$12*'Exposure Inputs'!$C$15*H6)/('Exposure Inputs'!$G$8*'Exposure Inputs'!$G$13*'Exposure Inputs'!$C$16)</f>
        <v>1.8490566037735847E-4</v>
      </c>
      <c r="R6" s="47">
        <f>'Exposure Inputs'!$E$61/Q6</f>
        <v>115734.69387755102</v>
      </c>
      <c r="S6" s="47">
        <f>($F6*(1-('Exposure Inputs'!$C$17)/100)*'Exposure Inputs'!$H$7*'Exposure Inputs'!$H$12*'Exposure Inputs'!$C$15*H6)/('Exposure Inputs'!$H$8*'Exposure Inputs'!$H$13*'Exposure Inputs'!$C$16)</f>
        <v>2.4074074074074069E-4</v>
      </c>
      <c r="T6" s="47">
        <f>'Exposure Inputs'!$E$61/S6</f>
        <v>88892.307692307702</v>
      </c>
    </row>
    <row r="7" spans="1:20" s="34" customFormat="1" ht="14.5" x14ac:dyDescent="0.35">
      <c r="A7" s="45" t="s">
        <v>1177</v>
      </c>
      <c r="B7" s="46">
        <v>2021</v>
      </c>
      <c r="C7" s="46" t="s">
        <v>923</v>
      </c>
      <c r="D7" s="46" t="s">
        <v>76</v>
      </c>
      <c r="E7" s="46" t="s">
        <v>75</v>
      </c>
      <c r="F7" s="46">
        <v>20</v>
      </c>
      <c r="G7" s="46">
        <v>20</v>
      </c>
      <c r="H7" s="46">
        <v>365</v>
      </c>
      <c r="I7" s="47">
        <f>($F7*(1-('Exposure Inputs'!$C$17)/100)*'Exposure Inputs'!$C$7*'Exposure Inputs'!$C$12*'Exposure Inputs'!$C$15*H7)/('Exposure Inputs'!$C$8*'Exposure Inputs'!$C$13*'Exposure Inputs'!$C$16)</f>
        <v>2.1990350877192983E-4</v>
      </c>
      <c r="J7" s="47">
        <f>'Exposure Inputs'!$E$61/$I7</f>
        <v>97315.409469863167</v>
      </c>
      <c r="K7" s="47">
        <f>($F7*(1-('Exposure Inputs'!$C$17)/100)*'Exposure Inputs'!$D$7*'Exposure Inputs'!$D$12*'Exposure Inputs'!$C$15*H7)/('Exposure Inputs'!$D$8*'Exposure Inputs'!$D$13*'Exposure Inputs'!$C$16)</f>
        <v>5.617021276595745E-4</v>
      </c>
      <c r="L7" s="47">
        <f>'Exposure Inputs'!$E$61/K7</f>
        <v>38098.484848484841</v>
      </c>
      <c r="M7" s="47">
        <f>($F7*(1-('Exposure Inputs'!$C$17)/100)*'Exposure Inputs'!$E$7*'Exposure Inputs'!$E$12*'Exposure Inputs'!$C$15*H7)/('Exposure Inputs'!$E$8*'Exposure Inputs'!$E$13*'Exposure Inputs'!$C$16)</f>
        <v>1.217877094972067E-4</v>
      </c>
      <c r="N7" s="47">
        <f>'Exposure Inputs'!$E$61/M7</f>
        <v>175715.59633027521</v>
      </c>
      <c r="O7" s="47">
        <f>($F7*(1-('Exposure Inputs'!$C$17)/100)*'Exposure Inputs'!$F$7*'Exposure Inputs'!$F$12*'Exposure Inputs'!$C$15*H7)/('Exposure Inputs'!$F$8*'Exposure Inputs'!$F$13*'Exposure Inputs'!$C$16)</f>
        <v>1.1091549295774649E-4</v>
      </c>
      <c r="P7" s="47">
        <f>'Exposure Inputs'!$E$61/O7</f>
        <v>192939.68253968252</v>
      </c>
      <c r="Q7" s="47">
        <f>($F7*(1-('Exposure Inputs'!$C$17)/100)*'Exposure Inputs'!$G$7*'Exposure Inputs'!$G$12*'Exposure Inputs'!$C$15*H7)/('Exposure Inputs'!$G$8*'Exposure Inputs'!$G$13*'Exposure Inputs'!$C$16)</f>
        <v>1.8490566037735847E-4</v>
      </c>
      <c r="R7" s="47">
        <f>'Exposure Inputs'!$E$61/Q7</f>
        <v>115734.69387755102</v>
      </c>
      <c r="S7" s="47">
        <f>($F7*(1-('Exposure Inputs'!$C$17)/100)*'Exposure Inputs'!$H$7*'Exposure Inputs'!$H$12*'Exposure Inputs'!$C$15*H7)/('Exposure Inputs'!$H$8*'Exposure Inputs'!$H$13*'Exposure Inputs'!$C$16)</f>
        <v>2.4074074074074069E-4</v>
      </c>
      <c r="T7" s="47">
        <f>'Exposure Inputs'!$E$61/S7</f>
        <v>88892.307692307702</v>
      </c>
    </row>
    <row r="8" spans="1:20" s="34" customFormat="1" ht="14.5" x14ac:dyDescent="0.35">
      <c r="A8" s="45" t="s">
        <v>1177</v>
      </c>
      <c r="B8" s="46">
        <v>2022</v>
      </c>
      <c r="C8" s="46" t="s">
        <v>923</v>
      </c>
      <c r="D8" s="46" t="s">
        <v>76</v>
      </c>
      <c r="E8" s="46" t="s">
        <v>75</v>
      </c>
      <c r="F8" s="46">
        <v>20</v>
      </c>
      <c r="G8" s="46">
        <v>20</v>
      </c>
      <c r="H8" s="46">
        <v>365</v>
      </c>
      <c r="I8" s="47">
        <f>($F8*(1-('Exposure Inputs'!$C$17)/100)*'Exposure Inputs'!$C$7*'Exposure Inputs'!$C$12*'Exposure Inputs'!$C$15*H8)/('Exposure Inputs'!$C$8*'Exposure Inputs'!$C$13*'Exposure Inputs'!$C$16)</f>
        <v>2.1990350877192983E-4</v>
      </c>
      <c r="J8" s="47">
        <f>'Exposure Inputs'!$E$61/$I8</f>
        <v>97315.409469863167</v>
      </c>
      <c r="K8" s="47">
        <f>($F8*(1-('Exposure Inputs'!$C$17)/100)*'Exposure Inputs'!$D$7*'Exposure Inputs'!$D$12*'Exposure Inputs'!$C$15*H8)/('Exposure Inputs'!$D$8*'Exposure Inputs'!$D$13*'Exposure Inputs'!$C$16)</f>
        <v>5.617021276595745E-4</v>
      </c>
      <c r="L8" s="47">
        <f>'Exposure Inputs'!$E$61/K8</f>
        <v>38098.484848484841</v>
      </c>
      <c r="M8" s="47">
        <f>($F8*(1-('Exposure Inputs'!$C$17)/100)*'Exposure Inputs'!$E$7*'Exposure Inputs'!$E$12*'Exposure Inputs'!$C$15*H8)/('Exposure Inputs'!$E$8*'Exposure Inputs'!$E$13*'Exposure Inputs'!$C$16)</f>
        <v>1.217877094972067E-4</v>
      </c>
      <c r="N8" s="47">
        <f>'Exposure Inputs'!$E$61/M8</f>
        <v>175715.59633027521</v>
      </c>
      <c r="O8" s="47">
        <f>($F8*(1-('Exposure Inputs'!$C$17)/100)*'Exposure Inputs'!$F$7*'Exposure Inputs'!$F$12*'Exposure Inputs'!$C$15*H8)/('Exposure Inputs'!$F$8*'Exposure Inputs'!$F$13*'Exposure Inputs'!$C$16)</f>
        <v>1.1091549295774649E-4</v>
      </c>
      <c r="P8" s="47">
        <f>'Exposure Inputs'!$E$61/O8</f>
        <v>192939.68253968252</v>
      </c>
      <c r="Q8" s="47">
        <f>($F8*(1-('Exposure Inputs'!$C$17)/100)*'Exposure Inputs'!$G$7*'Exposure Inputs'!$G$12*'Exposure Inputs'!$C$15*H8)/('Exposure Inputs'!$G$8*'Exposure Inputs'!$G$13*'Exposure Inputs'!$C$16)</f>
        <v>1.8490566037735847E-4</v>
      </c>
      <c r="R8" s="47">
        <f>'Exposure Inputs'!$E$61/Q8</f>
        <v>115734.69387755102</v>
      </c>
      <c r="S8" s="47">
        <f>($F8*(1-('Exposure Inputs'!$C$17)/100)*'Exposure Inputs'!$H$7*'Exposure Inputs'!$H$12*'Exposure Inputs'!$C$15*H8)/('Exposure Inputs'!$H$8*'Exposure Inputs'!$H$13*'Exposure Inputs'!$C$16)</f>
        <v>2.4074074074074069E-4</v>
      </c>
      <c r="T8" s="47">
        <f>'Exposure Inputs'!$E$61/S8</f>
        <v>88892.307692307702</v>
      </c>
    </row>
    <row r="9" spans="1:20" s="34" customFormat="1" ht="14.5" x14ac:dyDescent="0.35">
      <c r="A9" s="45" t="s">
        <v>1176</v>
      </c>
      <c r="B9" s="46">
        <v>2020</v>
      </c>
      <c r="C9" s="46" t="s">
        <v>1123</v>
      </c>
      <c r="D9" s="46" t="s">
        <v>600</v>
      </c>
      <c r="E9" s="46" t="s">
        <v>601</v>
      </c>
      <c r="F9" s="46">
        <v>19.400662526667201</v>
      </c>
      <c r="G9" s="46">
        <v>27.542912203468401</v>
      </c>
      <c r="H9" s="46">
        <v>365</v>
      </c>
      <c r="I9" s="47">
        <f>($F9*(1-('Exposure Inputs'!$C$17)/100)*'Exposure Inputs'!$C$7*'Exposure Inputs'!$C$12*'Exposure Inputs'!$C$15*H9)/('Exposure Inputs'!$C$8*'Exposure Inputs'!$C$13*'Exposure Inputs'!$C$16)</f>
        <v>2.1331368810571054E-4</v>
      </c>
      <c r="J9" s="47">
        <f>'Exposure Inputs'!$E$61/$I9</f>
        <v>100321.73832836706</v>
      </c>
      <c r="K9" s="47">
        <f>($F9*(1-('Exposure Inputs'!$C$17)/100)*'Exposure Inputs'!$D$7*'Exposure Inputs'!$D$12*'Exposure Inputs'!$C$15*H9)/('Exposure Inputs'!$D$8*'Exposure Inputs'!$D$13*'Exposure Inputs'!$C$16)</f>
        <v>5.4486967096171719E-4</v>
      </c>
      <c r="L9" s="47">
        <f>'Exposure Inputs'!$E$61/K9</f>
        <v>39275.44721332741</v>
      </c>
      <c r="M9" s="47">
        <f>($F9*(1-('Exposure Inputs'!$C$17)/100)*'Exposure Inputs'!$E$7*'Exposure Inputs'!$E$12*'Exposure Inputs'!$C$15*H9)/('Exposure Inputs'!$E$8*'Exposure Inputs'!$E$13*'Exposure Inputs'!$C$16)</f>
        <v>1.1813811259255446E-4</v>
      </c>
      <c r="N9" s="47">
        <f>'Exposure Inputs'!$E$61/M9</f>
        <v>181143.91308930318</v>
      </c>
      <c r="O9" s="47">
        <f>($F9*(1-('Exposure Inputs'!$C$17)/100)*'Exposure Inputs'!$F$7*'Exposure Inputs'!$F$12*'Exposure Inputs'!$C$15*H9)/('Exposure Inputs'!$F$8*'Exposure Inputs'!$F$13*'Exposure Inputs'!$C$16)</f>
        <v>1.0759170239260859E-4</v>
      </c>
      <c r="P9" s="47">
        <f>'Exposure Inputs'!$E$61/O9</f>
        <v>198900.0966069866</v>
      </c>
      <c r="Q9" s="47">
        <f>($F9*(1-('Exposure Inputs'!$C$17)/100)*'Exposure Inputs'!$G$7*'Exposure Inputs'!$G$12*'Exposure Inputs'!$C$15*H9)/('Exposure Inputs'!$G$8*'Exposure Inputs'!$G$13*'Exposure Inputs'!$C$16)</f>
        <v>1.7936461581258354E-4</v>
      </c>
      <c r="R9" s="47">
        <f>'Exposure Inputs'!$E$61/Q9</f>
        <v>119310.04285907018</v>
      </c>
      <c r="S9" s="47">
        <f>($F9*(1-('Exposure Inputs'!$C$17)/100)*'Exposure Inputs'!$H$7*'Exposure Inputs'!$H$12*'Exposure Inputs'!$C$15*H9)/('Exposure Inputs'!$H$8*'Exposure Inputs'!$H$13*'Exposure Inputs'!$C$16)</f>
        <v>2.3352649337654964E-4</v>
      </c>
      <c r="T9" s="47">
        <f>'Exposure Inputs'!$E$61/S9</f>
        <v>91638.424791030382</v>
      </c>
    </row>
    <row r="10" spans="1:20" s="34" customFormat="1" ht="14.5" x14ac:dyDescent="0.35">
      <c r="A10" s="45" t="s">
        <v>1177</v>
      </c>
      <c r="B10" s="46">
        <v>2019</v>
      </c>
      <c r="C10" s="46" t="s">
        <v>1130</v>
      </c>
      <c r="D10" s="46" t="s">
        <v>604</v>
      </c>
      <c r="E10" s="46" t="s">
        <v>198</v>
      </c>
      <c r="F10" s="46">
        <v>8.3324307450623998</v>
      </c>
      <c r="G10" s="46">
        <v>8.3324307450623998</v>
      </c>
      <c r="H10" s="46">
        <v>365</v>
      </c>
      <c r="I10" s="47">
        <f>($F10*(1-('Exposure Inputs'!$C$17)/100)*'Exposure Inputs'!$C$7*'Exposure Inputs'!$C$12*'Exposure Inputs'!$C$15*H10)/('Exposure Inputs'!$C$8*'Exposure Inputs'!$C$13*'Exposure Inputs'!$C$16)</f>
        <v>9.1616537871916357E-5</v>
      </c>
      <c r="J10" s="47">
        <f>'Exposure Inputs'!$E$61/$I10</f>
        <v>233582.28216305302</v>
      </c>
      <c r="K10" s="47">
        <f>($F10*(1-('Exposure Inputs'!$C$17)/100)*'Exposure Inputs'!$D$7*'Exposure Inputs'!$D$12*'Exposure Inputs'!$C$15*H10)/('Exposure Inputs'!$D$8*'Exposure Inputs'!$D$13*'Exposure Inputs'!$C$16)</f>
        <v>2.3401720390388018E-4</v>
      </c>
      <c r="L10" s="47">
        <f>'Exposure Inputs'!$E$61/K10</f>
        <v>91446.268235859257</v>
      </c>
      <c r="M10" s="47">
        <f>($F10*(1-('Exposure Inputs'!$C$17)/100)*'Exposure Inputs'!$E$7*'Exposure Inputs'!$E$12*'Exposure Inputs'!$C$15*H10)/('Exposure Inputs'!$E$8*'Exposure Inputs'!$E$13*'Exposure Inputs'!$C$16)</f>
        <v>5.0739382749262653E-5</v>
      </c>
      <c r="N10" s="47">
        <f>'Exposure Inputs'!$E$61/M10</f>
        <v>421763.11260528653</v>
      </c>
      <c r="O10" s="47">
        <f>($F10*(1-('Exposure Inputs'!$C$17)/100)*'Exposure Inputs'!$F$7*'Exposure Inputs'!$F$12*'Exposure Inputs'!$C$15*H10)/('Exposure Inputs'!$F$8*'Exposure Inputs'!$F$13*'Exposure Inputs'!$C$16)</f>
        <v>4.6209783181243942E-5</v>
      </c>
      <c r="P10" s="47">
        <f>'Exposure Inputs'!$E$61/O10</f>
        <v>463105.39731521677</v>
      </c>
      <c r="Q10" s="47">
        <f>($F10*(1-('Exposure Inputs'!$C$17)/100)*'Exposure Inputs'!$G$7*'Exposure Inputs'!$G$12*'Exposure Inputs'!$C$15*H10)/('Exposure Inputs'!$G$8*'Exposure Inputs'!$G$13*'Exposure Inputs'!$C$16)</f>
        <v>7.7035680473218406E-5</v>
      </c>
      <c r="R10" s="47">
        <f>'Exposure Inputs'!$E$61/Q10</f>
        <v>277793.3532688109</v>
      </c>
      <c r="S10" s="47">
        <f>($F10*(1-('Exposure Inputs'!$C$17)/100)*'Exposure Inputs'!$H$7*'Exposure Inputs'!$H$12*'Exposure Inputs'!$C$15*H10)/('Exposure Inputs'!$H$8*'Exposure Inputs'!$H$13*'Exposure Inputs'!$C$16)</f>
        <v>1.0029777748686221E-4</v>
      </c>
      <c r="T10" s="47">
        <f>'Exposure Inputs'!$E$61/S10</f>
        <v>213364.64811299671</v>
      </c>
    </row>
    <row r="11" spans="1:20" s="34" customFormat="1" ht="14.5" x14ac:dyDescent="0.35">
      <c r="A11" s="45" t="s">
        <v>1177</v>
      </c>
      <c r="B11" s="46">
        <v>2020</v>
      </c>
      <c r="C11" s="46" t="s">
        <v>1130</v>
      </c>
      <c r="D11" s="46" t="s">
        <v>604</v>
      </c>
      <c r="E11" s="46" t="s">
        <v>198</v>
      </c>
      <c r="F11" s="46">
        <v>7.6380615163072001</v>
      </c>
      <c r="G11" s="46">
        <v>7.6380615163072001</v>
      </c>
      <c r="H11" s="46">
        <v>365</v>
      </c>
      <c r="I11" s="47">
        <f>($F11*(1-('Exposure Inputs'!$C$17)/100)*'Exposure Inputs'!$C$7*'Exposure Inputs'!$C$12*'Exposure Inputs'!$C$15*H11)/('Exposure Inputs'!$C$8*'Exposure Inputs'!$C$13*'Exposure Inputs'!$C$16)</f>
        <v>8.3981826382589997E-5</v>
      </c>
      <c r="J11" s="47">
        <f>'Exposure Inputs'!$E$61/$I11</f>
        <v>254817.03508696691</v>
      </c>
      <c r="K11" s="47">
        <f>($F11*(1-('Exposure Inputs'!$C$17)/100)*'Exposure Inputs'!$D$7*'Exposure Inputs'!$D$12*'Exposure Inputs'!$C$15*H11)/('Exposure Inputs'!$D$8*'Exposure Inputs'!$D$13*'Exposure Inputs'!$C$16)</f>
        <v>2.1451577024522353E-4</v>
      </c>
      <c r="L11" s="47">
        <f>'Exposure Inputs'!$E$61/K11</f>
        <v>99759.56534821009</v>
      </c>
      <c r="M11" s="47">
        <f>($F11*(1-('Exposure Inputs'!$C$17)/100)*'Exposure Inputs'!$E$7*'Exposure Inputs'!$E$12*'Exposure Inputs'!$C$15*H11)/('Exposure Inputs'!$E$8*'Exposure Inputs'!$E$13*'Exposure Inputs'!$C$16)</f>
        <v>4.651110085349077E-5</v>
      </c>
      <c r="N11" s="47">
        <f>'Exposure Inputs'!$E$61/M11</f>
        <v>460105.21375122166</v>
      </c>
      <c r="O11" s="47">
        <f>($F11*(1-('Exposure Inputs'!$C$17)/100)*'Exposure Inputs'!$F$7*'Exposure Inputs'!$F$12*'Exposure Inputs'!$C$15*H11)/('Exposure Inputs'!$F$8*'Exposure Inputs'!$F$13*'Exposure Inputs'!$C$16)</f>
        <v>4.2358967916140287E-5</v>
      </c>
      <c r="P11" s="47">
        <f>'Exposure Inputs'!$E$61/O11</f>
        <v>505205.88798023644</v>
      </c>
      <c r="Q11" s="47">
        <f>($F11*(1-('Exposure Inputs'!$C$17)/100)*'Exposure Inputs'!$G$7*'Exposure Inputs'!$G$12*'Exposure Inputs'!$C$15*H11)/('Exposure Inputs'!$G$8*'Exposure Inputs'!$G$13*'Exposure Inputs'!$C$16)</f>
        <v>7.0616040433783535E-5</v>
      </c>
      <c r="R11" s="47">
        <f>'Exposure Inputs'!$E$61/Q11</f>
        <v>303047.29447506648</v>
      </c>
      <c r="S11" s="47">
        <f>($F11*(1-('Exposure Inputs'!$C$17)/100)*'Exposure Inputs'!$H$7*'Exposure Inputs'!$H$12*'Exposure Inputs'!$C$15*H11)/('Exposure Inputs'!$H$8*'Exposure Inputs'!$H$13*'Exposure Inputs'!$C$16)</f>
        <v>9.1939629362957015E-5</v>
      </c>
      <c r="T11" s="47">
        <f>'Exposure Inputs'!$E$61/S11</f>
        <v>232761.43430508734</v>
      </c>
    </row>
    <row r="12" spans="1:20" s="34" customFormat="1" ht="14.5" x14ac:dyDescent="0.35">
      <c r="A12" s="45" t="s">
        <v>1177</v>
      </c>
      <c r="B12" s="46">
        <v>2021</v>
      </c>
      <c r="C12" s="46" t="s">
        <v>1130</v>
      </c>
      <c r="D12" s="46" t="s">
        <v>604</v>
      </c>
      <c r="E12" s="46" t="s">
        <v>198</v>
      </c>
      <c r="F12" s="46">
        <v>7.2214399790540797</v>
      </c>
      <c r="G12" s="46">
        <v>7.2214399790540797</v>
      </c>
      <c r="H12" s="46">
        <v>365</v>
      </c>
      <c r="I12" s="47">
        <f>($F12*(1-('Exposure Inputs'!$C$17)/100)*'Exposure Inputs'!$C$7*'Exposure Inputs'!$C$12*'Exposure Inputs'!$C$15*H12)/('Exposure Inputs'!$C$8*'Exposure Inputs'!$C$13*'Exposure Inputs'!$C$16)</f>
        <v>7.9400999488994165E-5</v>
      </c>
      <c r="J12" s="47">
        <f>'Exposure Inputs'!$E$61/$I12</f>
        <v>269518.01788044581</v>
      </c>
      <c r="K12" s="47">
        <f>($F12*(1-('Exposure Inputs'!$C$17)/100)*'Exposure Inputs'!$D$7*'Exposure Inputs'!$D$12*'Exposure Inputs'!$C$15*H12)/('Exposure Inputs'!$D$8*'Exposure Inputs'!$D$13*'Exposure Inputs'!$C$16)</f>
        <v>2.028149100500295E-4</v>
      </c>
      <c r="L12" s="47">
        <f>'Exposure Inputs'!$E$61/K12</f>
        <v>105514.92488752991</v>
      </c>
      <c r="M12" s="47">
        <f>($F12*(1-('Exposure Inputs'!$C$17)/100)*'Exposure Inputs'!$E$7*'Exposure Inputs'!$E$12*'Exposure Inputs'!$C$15*H12)/('Exposure Inputs'!$E$8*'Exposure Inputs'!$E$13*'Exposure Inputs'!$C$16)</f>
        <v>4.3974131716027634E-5</v>
      </c>
      <c r="N12" s="47">
        <f>'Exposure Inputs'!$E$61/M12</f>
        <v>486649.74531379214</v>
      </c>
      <c r="O12" s="47">
        <f>($F12*(1-('Exposure Inputs'!$C$17)/100)*'Exposure Inputs'!$F$7*'Exposure Inputs'!$F$12*'Exposure Inputs'!$C$15*H12)/('Exposure Inputs'!$F$8*'Exposure Inputs'!$F$13*'Exposure Inputs'!$C$16)</f>
        <v>4.0048478757078083E-5</v>
      </c>
      <c r="P12" s="47">
        <f>'Exposure Inputs'!$E$61/O12</f>
        <v>534352.38151755789</v>
      </c>
      <c r="Q12" s="47">
        <f>($F12*(1-('Exposure Inputs'!$C$17)/100)*'Exposure Inputs'!$G$7*'Exposure Inputs'!$G$12*'Exposure Inputs'!$C$15*H12)/('Exposure Inputs'!$G$8*'Exposure Inputs'!$G$13*'Exposure Inputs'!$C$16)</f>
        <v>6.6764256410122613E-5</v>
      </c>
      <c r="R12" s="47">
        <f>'Exposure Inputs'!$E$61/Q12</f>
        <v>320530.79223324335</v>
      </c>
      <c r="S12" s="47">
        <f>($F12*(1-('Exposure Inputs'!$C$17)/100)*'Exposure Inputs'!$H$7*'Exposure Inputs'!$H$12*'Exposure Inputs'!$C$15*H12)/('Exposure Inputs'!$H$8*'Exposure Inputs'!$H$13*'Exposure Inputs'!$C$16)</f>
        <v>8.6924740488613918E-5</v>
      </c>
      <c r="T12" s="47">
        <f>'Exposure Inputs'!$E$61/S12</f>
        <v>246189.97859191927</v>
      </c>
    </row>
    <row r="13" spans="1:20" s="34" customFormat="1" ht="14.5" x14ac:dyDescent="0.35">
      <c r="A13" s="45" t="s">
        <v>1177</v>
      </c>
      <c r="B13" s="46">
        <v>2023</v>
      </c>
      <c r="C13" s="46" t="s">
        <v>857</v>
      </c>
      <c r="D13" s="46" t="s">
        <v>607</v>
      </c>
      <c r="E13" s="46" t="s">
        <v>608</v>
      </c>
      <c r="F13" s="46">
        <v>6.5674246773901697</v>
      </c>
      <c r="G13" s="46">
        <v>6.5674246773901697</v>
      </c>
      <c r="H13" s="46">
        <v>365</v>
      </c>
      <c r="I13" s="47">
        <f>($F13*(1-('Exposure Inputs'!$C$17)/100)*'Exposure Inputs'!$C$7*'Exposure Inputs'!$C$12*'Exposure Inputs'!$C$15*H13)/('Exposure Inputs'!$C$8*'Exposure Inputs'!$C$13*'Exposure Inputs'!$C$16)</f>
        <v>7.2209986507672873E-5</v>
      </c>
      <c r="J13" s="47">
        <f>'Exposure Inputs'!$E$61/$I13</f>
        <v>296357.90054781525</v>
      </c>
      <c r="K13" s="47">
        <f>($F13*(1-('Exposure Inputs'!$C$17)/100)*'Exposure Inputs'!$D$7*'Exposure Inputs'!$D$12*'Exposure Inputs'!$C$15*H13)/('Exposure Inputs'!$D$8*'Exposure Inputs'!$D$13*'Exposure Inputs'!$C$16)</f>
        <v>1.8444682072670267E-4</v>
      </c>
      <c r="L13" s="47">
        <f>'Exposure Inputs'!$E$61/K13</f>
        <v>116022.60161322415</v>
      </c>
      <c r="M13" s="47">
        <f>($F13*(1-('Exposure Inputs'!$C$17)/100)*'Exposure Inputs'!$E$7*'Exposure Inputs'!$E$12*'Exposure Inputs'!$C$15*H13)/('Exposure Inputs'!$E$8*'Exposure Inputs'!$E$13*'Exposure Inputs'!$C$16)</f>
        <v>3.9991580437739028E-5</v>
      </c>
      <c r="N13" s="47">
        <f>'Exposure Inputs'!$E$61/M13</f>
        <v>535112.63535374985</v>
      </c>
      <c r="O13" s="47">
        <f>($F13*(1-('Exposure Inputs'!$C$17)/100)*'Exposure Inputs'!$F$7*'Exposure Inputs'!$F$12*'Exposure Inputs'!$C$15*H13)/('Exposure Inputs'!$F$8*'Exposure Inputs'!$F$13*'Exposure Inputs'!$C$16)</f>
        <v>3.6421457277779989E-5</v>
      </c>
      <c r="P13" s="47">
        <f>'Exposure Inputs'!$E$61/O13</f>
        <v>587565.72634603817</v>
      </c>
      <c r="Q13" s="47">
        <f>($F13*(1-('Exposure Inputs'!$C$17)/100)*'Exposure Inputs'!$G$7*'Exposure Inputs'!$G$12*'Exposure Inputs'!$C$15*H13)/('Exposure Inputs'!$G$8*'Exposure Inputs'!$G$13*'Exposure Inputs'!$C$16)</f>
        <v>6.0717699847569492E-5</v>
      </c>
      <c r="R13" s="47">
        <f>'Exposure Inputs'!$E$61/Q13</f>
        <v>352450.76894751034</v>
      </c>
      <c r="S13" s="47">
        <f>($F13*(1-('Exposure Inputs'!$C$17)/100)*'Exposure Inputs'!$H$7*'Exposure Inputs'!$H$12*'Exposure Inputs'!$C$15*H13)/('Exposure Inputs'!$H$8*'Exposure Inputs'!$H$13*'Exposure Inputs'!$C$16)</f>
        <v>7.9052334079696485E-5</v>
      </c>
      <c r="T13" s="47">
        <f>'Exposure Inputs'!$E$61/S13</f>
        <v>270706.74445141142</v>
      </c>
    </row>
    <row r="14" spans="1:20" s="34" customFormat="1" ht="14.5" x14ac:dyDescent="0.35">
      <c r="A14" s="45" t="s">
        <v>1176</v>
      </c>
      <c r="B14" s="46">
        <v>2021</v>
      </c>
      <c r="C14" s="46" t="s">
        <v>1076</v>
      </c>
      <c r="D14" s="46" t="s">
        <v>118</v>
      </c>
      <c r="E14" s="46" t="s">
        <v>117</v>
      </c>
      <c r="F14" s="46">
        <v>6.20777403609807</v>
      </c>
      <c r="G14" s="46">
        <v>6.20777403609807</v>
      </c>
      <c r="H14" s="46">
        <v>365</v>
      </c>
      <c r="I14" s="47">
        <f>($F14*(1-('Exposure Inputs'!$C$17)/100)*'Exposure Inputs'!$C$7*'Exposure Inputs'!$C$12*'Exposure Inputs'!$C$15*H14)/('Exposure Inputs'!$C$8*'Exposure Inputs'!$C$13*'Exposure Inputs'!$C$16)</f>
        <v>6.825556461006251E-5</v>
      </c>
      <c r="J14" s="47">
        <f>'Exposure Inputs'!$E$61/$I14</f>
        <v>313527.55079027102</v>
      </c>
      <c r="K14" s="47">
        <f>($F14*(1-('Exposure Inputs'!$C$17)/100)*'Exposure Inputs'!$D$7*'Exposure Inputs'!$D$12*'Exposure Inputs'!$C$15*H14)/('Exposure Inputs'!$D$8*'Exposure Inputs'!$D$13*'Exposure Inputs'!$C$16)</f>
        <v>1.7434599420530753E-4</v>
      </c>
      <c r="L14" s="47">
        <f>'Exposure Inputs'!$E$61/K14</f>
        <v>122744.43182674816</v>
      </c>
      <c r="M14" s="47">
        <f>($F14*(1-('Exposure Inputs'!$C$17)/100)*'Exposure Inputs'!$E$7*'Exposure Inputs'!$E$12*'Exposure Inputs'!$C$15*H14)/('Exposure Inputs'!$E$8*'Exposure Inputs'!$E$13*'Exposure Inputs'!$C$16)</f>
        <v>3.7801529046630709E-5</v>
      </c>
      <c r="N14" s="47">
        <f>'Exposure Inputs'!$E$61/M14</f>
        <v>566114.66625071364</v>
      </c>
      <c r="O14" s="47">
        <f>($F14*(1-('Exposure Inputs'!$C$17)/100)*'Exposure Inputs'!$F$7*'Exposure Inputs'!$F$12*'Exposure Inputs'!$C$15*H14)/('Exposure Inputs'!$F$8*'Exposure Inputs'!$F$13*'Exposure Inputs'!$C$16)</f>
        <v>3.4426915869205852E-5</v>
      </c>
      <c r="P14" s="47">
        <f>'Exposure Inputs'!$E$61/O14</f>
        <v>621606.65455199394</v>
      </c>
      <c r="Q14" s="47">
        <f>($F14*(1-('Exposure Inputs'!$C$17)/100)*'Exposure Inputs'!$G$7*'Exposure Inputs'!$G$12*'Exposure Inputs'!$C$15*H14)/('Exposure Inputs'!$G$8*'Exposure Inputs'!$G$13*'Exposure Inputs'!$C$16)</f>
        <v>5.7392627880906673E-5</v>
      </c>
      <c r="R14" s="47">
        <f>'Exposure Inputs'!$E$61/Q14</f>
        <v>372870.18891008705</v>
      </c>
      <c r="S14" s="47">
        <f>($F14*(1-('Exposure Inputs'!$C$17)/100)*'Exposure Inputs'!$H$7*'Exposure Inputs'!$H$12*'Exposure Inputs'!$C$15*H14)/('Exposure Inputs'!$H$8*'Exposure Inputs'!$H$13*'Exposure Inputs'!$C$16)</f>
        <v>7.4723205990069345E-5</v>
      </c>
      <c r="T14" s="47">
        <f>'Exposure Inputs'!$E$61/S14</f>
        <v>286390.2815257156</v>
      </c>
    </row>
    <row r="15" spans="1:20" s="34" customFormat="1" ht="14.5" x14ac:dyDescent="0.35">
      <c r="A15" s="45" t="s">
        <v>1177</v>
      </c>
      <c r="B15" s="46">
        <v>2022</v>
      </c>
      <c r="C15" s="46" t="s">
        <v>1130</v>
      </c>
      <c r="D15" s="46" t="s">
        <v>604</v>
      </c>
      <c r="E15" s="46" t="s">
        <v>198</v>
      </c>
      <c r="F15" s="46">
        <v>5.6938276757926403</v>
      </c>
      <c r="G15" s="46">
        <v>5.6938276757926403</v>
      </c>
      <c r="H15" s="46">
        <v>365</v>
      </c>
      <c r="I15" s="47">
        <f>($F15*(1-('Exposure Inputs'!$C$17)/100)*'Exposure Inputs'!$C$7*'Exposure Inputs'!$C$12*'Exposure Inputs'!$C$15*H15)/('Exposure Inputs'!$C$8*'Exposure Inputs'!$C$13*'Exposure Inputs'!$C$16)</f>
        <v>6.2604634212476168E-5</v>
      </c>
      <c r="J15" s="47">
        <f>'Exposure Inputs'!$E$61/$I15</f>
        <v>341827.72999471176</v>
      </c>
      <c r="K15" s="47">
        <f>($F15*(1-('Exposure Inputs'!$C$17)/100)*'Exposure Inputs'!$D$7*'Exposure Inputs'!$D$12*'Exposure Inputs'!$C$15*H15)/('Exposure Inputs'!$D$8*'Exposure Inputs'!$D$13*'Exposure Inputs'!$C$16)</f>
        <v>1.5991175600098479E-4</v>
      </c>
      <c r="L15" s="47">
        <f>'Exposure Inputs'!$E$61/K15</f>
        <v>133823.80717442819</v>
      </c>
      <c r="M15" s="47">
        <f>($F15*(1-('Exposure Inputs'!$C$17)/100)*'Exposure Inputs'!$E$7*'Exposure Inputs'!$E$12*'Exposure Inputs'!$C$15*H15)/('Exposure Inputs'!$E$8*'Exposure Inputs'!$E$13*'Exposure Inputs'!$C$16)</f>
        <v>3.4671911545329487E-5</v>
      </c>
      <c r="N15" s="47">
        <f>'Exposure Inputs'!$E$61/M15</f>
        <v>617214.31112968747</v>
      </c>
      <c r="O15" s="47">
        <f>($F15*(1-('Exposure Inputs'!$C$17)/100)*'Exposure Inputs'!$F$7*'Exposure Inputs'!$F$12*'Exposure Inputs'!$C$15*H15)/('Exposure Inputs'!$F$8*'Exposure Inputs'!$F$13*'Exposure Inputs'!$C$16)</f>
        <v>3.1576685173850027E-5</v>
      </c>
      <c r="P15" s="47">
        <f>'Exposure Inputs'!$E$61/O15</f>
        <v>677715.21558324411</v>
      </c>
      <c r="Q15" s="47">
        <f>($F15*(1-('Exposure Inputs'!$C$17)/100)*'Exposure Inputs'!$G$7*'Exposure Inputs'!$G$12*'Exposure Inputs'!$C$15*H15)/('Exposure Inputs'!$G$8*'Exposure Inputs'!$G$13*'Exposure Inputs'!$C$16)</f>
        <v>5.2641048323365911E-5</v>
      </c>
      <c r="R15" s="47">
        <f>'Exposure Inputs'!$E$61/Q15</f>
        <v>406526.85844216228</v>
      </c>
      <c r="S15" s="47">
        <f>($F15*(1-('Exposure Inputs'!$C$17)/100)*'Exposure Inputs'!$H$7*'Exposure Inputs'!$H$12*'Exposure Inputs'!$C$15*H15)/('Exposure Inputs'!$H$8*'Exposure Inputs'!$H$13*'Exposure Inputs'!$C$16)</f>
        <v>6.8536814616022515E-5</v>
      </c>
      <c r="T15" s="47">
        <f>'Exposure Inputs'!$E$61/S15</f>
        <v>312240.94845804392</v>
      </c>
    </row>
    <row r="16" spans="1:20" s="34" customFormat="1" ht="14.5" x14ac:dyDescent="0.35">
      <c r="A16" s="45" t="s">
        <v>1177</v>
      </c>
      <c r="B16" s="46">
        <v>2021</v>
      </c>
      <c r="C16" s="46" t="s">
        <v>1051</v>
      </c>
      <c r="D16" s="46" t="s">
        <v>494</v>
      </c>
      <c r="E16" s="46" t="s">
        <v>252</v>
      </c>
      <c r="F16" s="46">
        <v>5.6597801436135997</v>
      </c>
      <c r="G16" s="46">
        <v>9.7296608619398999</v>
      </c>
      <c r="H16" s="46">
        <v>365</v>
      </c>
      <c r="I16" s="47">
        <f>($F16*(1-('Exposure Inputs'!$C$17)/100)*'Exposure Inputs'!$C$7*'Exposure Inputs'!$C$12*'Exposure Inputs'!$C$15*H16)/('Exposure Inputs'!$C$8*'Exposure Inputs'!$C$13*'Exposure Inputs'!$C$16)</f>
        <v>6.2230275622916369E-5</v>
      </c>
      <c r="J16" s="47">
        <f>'Exposure Inputs'!$E$61/$I16</f>
        <v>343884.06263332418</v>
      </c>
      <c r="K16" s="47">
        <f>($F16*(1-('Exposure Inputs'!$C$17)/100)*'Exposure Inputs'!$D$7*'Exposure Inputs'!$D$12*'Exposure Inputs'!$C$15*H16)/('Exposure Inputs'!$D$8*'Exposure Inputs'!$D$13*'Exposure Inputs'!$C$16)</f>
        <v>1.5895552743765856E-4</v>
      </c>
      <c r="L16" s="47">
        <f>'Exposure Inputs'!$E$61/K16</f>
        <v>134628.85088027501</v>
      </c>
      <c r="M16" s="47">
        <f>($F16*(1-('Exposure Inputs'!$C$17)/100)*'Exposure Inputs'!$E$7*'Exposure Inputs'!$E$12*'Exposure Inputs'!$C$15*H16)/('Exposure Inputs'!$E$8*'Exposure Inputs'!$E$13*'Exposure Inputs'!$C$16)</f>
        <v>3.4464582997423599E-5</v>
      </c>
      <c r="N16" s="47">
        <f>'Exposure Inputs'!$E$61/M16</f>
        <v>620927.28647260158</v>
      </c>
      <c r="O16" s="47">
        <f>($F16*(1-('Exposure Inputs'!$C$17)/100)*'Exposure Inputs'!$F$7*'Exposure Inputs'!$F$12*'Exposure Inputs'!$C$15*H16)/('Exposure Inputs'!$F$8*'Exposure Inputs'!$F$13*'Exposure Inputs'!$C$16)</f>
        <v>3.1387865233068375E-5</v>
      </c>
      <c r="P16" s="47">
        <f>'Exposure Inputs'!$E$61/O16</f>
        <v>681792.14613978402</v>
      </c>
      <c r="Q16" s="47">
        <f>($F16*(1-('Exposure Inputs'!$C$17)/100)*'Exposure Inputs'!$G$7*'Exposure Inputs'!$G$12*'Exposure Inputs'!$C$15*H16)/('Exposure Inputs'!$G$8*'Exposure Inputs'!$G$13*'Exposure Inputs'!$C$16)</f>
        <v>5.232626925227667E-5</v>
      </c>
      <c r="R16" s="47">
        <f>'Exposure Inputs'!$E$61/Q16</f>
        <v>408972.40154511691</v>
      </c>
      <c r="S16" s="47">
        <f>($F16*(1-('Exposure Inputs'!$C$17)/100)*'Exposure Inputs'!$H$7*'Exposure Inputs'!$H$12*'Exposure Inputs'!$C$15*H16)/('Exposure Inputs'!$H$8*'Exposure Inputs'!$H$13*'Exposure Inputs'!$C$16)</f>
        <v>6.8126983210163694E-5</v>
      </c>
      <c r="T16" s="47">
        <f>'Exposure Inputs'!$E$61/S16</f>
        <v>314119.29593276611</v>
      </c>
    </row>
    <row r="17" spans="1:20" s="34" customFormat="1" ht="14.5" x14ac:dyDescent="0.35">
      <c r="A17" s="45" t="s">
        <v>1177</v>
      </c>
      <c r="B17" s="46">
        <v>2022</v>
      </c>
      <c r="C17" s="46" t="s">
        <v>910</v>
      </c>
      <c r="D17" s="46" t="s">
        <v>609</v>
      </c>
      <c r="E17" s="46" t="s">
        <v>610</v>
      </c>
      <c r="F17" s="46">
        <v>5</v>
      </c>
      <c r="G17" s="46">
        <v>5</v>
      </c>
      <c r="H17" s="46">
        <v>365</v>
      </c>
      <c r="I17" s="47">
        <f>($F17*(1-('Exposure Inputs'!$C$17)/100)*'Exposure Inputs'!$C$7*'Exposure Inputs'!$C$12*'Exposure Inputs'!$C$15*H17)/('Exposure Inputs'!$C$8*'Exposure Inputs'!$C$13*'Exposure Inputs'!$C$16)</f>
        <v>5.4975877192982458E-5</v>
      </c>
      <c r="J17" s="47">
        <f>'Exposure Inputs'!$E$61/$I17</f>
        <v>389261.63787945267</v>
      </c>
      <c r="K17" s="47">
        <f>($F17*(1-('Exposure Inputs'!$C$17)/100)*'Exposure Inputs'!$D$7*'Exposure Inputs'!$D$12*'Exposure Inputs'!$C$15*H17)/('Exposure Inputs'!$D$8*'Exposure Inputs'!$D$13*'Exposure Inputs'!$C$16)</f>
        <v>1.4042553191489363E-4</v>
      </c>
      <c r="L17" s="47">
        <f>'Exposure Inputs'!$E$61/K17</f>
        <v>152393.93939393936</v>
      </c>
      <c r="M17" s="47">
        <f>($F17*(1-('Exposure Inputs'!$C$17)/100)*'Exposure Inputs'!$E$7*'Exposure Inputs'!$E$12*'Exposure Inputs'!$C$15*H17)/('Exposure Inputs'!$E$8*'Exposure Inputs'!$E$13*'Exposure Inputs'!$C$16)</f>
        <v>3.0446927374301676E-5</v>
      </c>
      <c r="N17" s="47">
        <f>'Exposure Inputs'!$E$61/M17</f>
        <v>702862.38532110082</v>
      </c>
      <c r="O17" s="47">
        <f>($F17*(1-('Exposure Inputs'!$C$17)/100)*'Exposure Inputs'!$F$7*'Exposure Inputs'!$F$12*'Exposure Inputs'!$C$15*H17)/('Exposure Inputs'!$F$8*'Exposure Inputs'!$F$13*'Exposure Inputs'!$C$16)</f>
        <v>2.7728873239436622E-5</v>
      </c>
      <c r="P17" s="47">
        <f>'Exposure Inputs'!$E$61/O17</f>
        <v>771758.73015873006</v>
      </c>
      <c r="Q17" s="47">
        <f>($F17*(1-('Exposure Inputs'!$C$17)/100)*'Exposure Inputs'!$G$7*'Exposure Inputs'!$G$12*'Exposure Inputs'!$C$15*H17)/('Exposure Inputs'!$G$8*'Exposure Inputs'!$G$13*'Exposure Inputs'!$C$16)</f>
        <v>4.6226415094339619E-5</v>
      </c>
      <c r="R17" s="47">
        <f>'Exposure Inputs'!$E$61/Q17</f>
        <v>462938.77551020408</v>
      </c>
      <c r="S17" s="47">
        <f>($F17*(1-('Exposure Inputs'!$C$17)/100)*'Exposure Inputs'!$H$7*'Exposure Inputs'!$H$12*'Exposure Inputs'!$C$15*H17)/('Exposure Inputs'!$H$8*'Exposure Inputs'!$H$13*'Exposure Inputs'!$C$16)</f>
        <v>6.0185185185185173E-5</v>
      </c>
      <c r="T17" s="47">
        <f>'Exposure Inputs'!$E$61/S17</f>
        <v>355569.23076923081</v>
      </c>
    </row>
    <row r="18" spans="1:20" s="34" customFormat="1" ht="14.5" x14ac:dyDescent="0.35">
      <c r="A18" s="45" t="s">
        <v>1177</v>
      </c>
      <c r="B18" s="46">
        <v>2023</v>
      </c>
      <c r="C18" s="46" t="s">
        <v>910</v>
      </c>
      <c r="D18" s="46" t="s">
        <v>609</v>
      </c>
      <c r="E18" s="46" t="s">
        <v>610</v>
      </c>
      <c r="F18" s="46">
        <v>5</v>
      </c>
      <c r="G18" s="46">
        <v>5</v>
      </c>
      <c r="H18" s="46">
        <v>365</v>
      </c>
      <c r="I18" s="47">
        <f>($F18*(1-('Exposure Inputs'!$C$17)/100)*'Exposure Inputs'!$C$7*'Exposure Inputs'!$C$12*'Exposure Inputs'!$C$15*H18)/('Exposure Inputs'!$C$8*'Exposure Inputs'!$C$13*'Exposure Inputs'!$C$16)</f>
        <v>5.4975877192982458E-5</v>
      </c>
      <c r="J18" s="47">
        <f>'Exposure Inputs'!$E$61/$I18</f>
        <v>389261.63787945267</v>
      </c>
      <c r="K18" s="47">
        <f>($F18*(1-('Exposure Inputs'!$C$17)/100)*'Exposure Inputs'!$D$7*'Exposure Inputs'!$D$12*'Exposure Inputs'!$C$15*H18)/('Exposure Inputs'!$D$8*'Exposure Inputs'!$D$13*'Exposure Inputs'!$C$16)</f>
        <v>1.4042553191489363E-4</v>
      </c>
      <c r="L18" s="47">
        <f>'Exposure Inputs'!$E$61/K18</f>
        <v>152393.93939393936</v>
      </c>
      <c r="M18" s="47">
        <f>($F18*(1-('Exposure Inputs'!$C$17)/100)*'Exposure Inputs'!$E$7*'Exposure Inputs'!$E$12*'Exposure Inputs'!$C$15*H18)/('Exposure Inputs'!$E$8*'Exposure Inputs'!$E$13*'Exposure Inputs'!$C$16)</f>
        <v>3.0446927374301676E-5</v>
      </c>
      <c r="N18" s="47">
        <f>'Exposure Inputs'!$E$61/M18</f>
        <v>702862.38532110082</v>
      </c>
      <c r="O18" s="47">
        <f>($F18*(1-('Exposure Inputs'!$C$17)/100)*'Exposure Inputs'!$F$7*'Exposure Inputs'!$F$12*'Exposure Inputs'!$C$15*H18)/('Exposure Inputs'!$F$8*'Exposure Inputs'!$F$13*'Exposure Inputs'!$C$16)</f>
        <v>2.7728873239436622E-5</v>
      </c>
      <c r="P18" s="47">
        <f>'Exposure Inputs'!$E$61/O18</f>
        <v>771758.73015873006</v>
      </c>
      <c r="Q18" s="47">
        <f>($F18*(1-('Exposure Inputs'!$C$17)/100)*'Exposure Inputs'!$G$7*'Exposure Inputs'!$G$12*'Exposure Inputs'!$C$15*H18)/('Exposure Inputs'!$G$8*'Exposure Inputs'!$G$13*'Exposure Inputs'!$C$16)</f>
        <v>4.6226415094339619E-5</v>
      </c>
      <c r="R18" s="47">
        <f>'Exposure Inputs'!$E$61/Q18</f>
        <v>462938.77551020408</v>
      </c>
      <c r="S18" s="47">
        <f>($F18*(1-('Exposure Inputs'!$C$17)/100)*'Exposure Inputs'!$H$7*'Exposure Inputs'!$H$12*'Exposure Inputs'!$C$15*H18)/('Exposure Inputs'!$H$8*'Exposure Inputs'!$H$13*'Exposure Inputs'!$C$16)</f>
        <v>6.0185185185185173E-5</v>
      </c>
      <c r="T18" s="47">
        <f>'Exposure Inputs'!$E$61/S18</f>
        <v>355569.23076923081</v>
      </c>
    </row>
    <row r="19" spans="1:20" s="34" customFormat="1" ht="14.5" x14ac:dyDescent="0.35">
      <c r="A19" s="45" t="s">
        <v>1177</v>
      </c>
      <c r="B19" s="46">
        <v>2021</v>
      </c>
      <c r="C19" s="46" t="s">
        <v>1087</v>
      </c>
      <c r="D19" s="46" t="s">
        <v>516</v>
      </c>
      <c r="E19" s="46" t="s">
        <v>571</v>
      </c>
      <c r="F19" s="46">
        <v>5</v>
      </c>
      <c r="G19" s="46">
        <v>5</v>
      </c>
      <c r="H19" s="46">
        <v>365</v>
      </c>
      <c r="I19" s="47">
        <f>($F19*(1-('Exposure Inputs'!$C$17)/100)*'Exposure Inputs'!$C$7*'Exposure Inputs'!$C$12*'Exposure Inputs'!$C$15*H19)/('Exposure Inputs'!$C$8*'Exposure Inputs'!$C$13*'Exposure Inputs'!$C$16)</f>
        <v>5.4975877192982458E-5</v>
      </c>
      <c r="J19" s="47">
        <f>'Exposure Inputs'!$E$61/$I19</f>
        <v>389261.63787945267</v>
      </c>
      <c r="K19" s="47">
        <f>($F19*(1-('Exposure Inputs'!$C$17)/100)*'Exposure Inputs'!$D$7*'Exposure Inputs'!$D$12*'Exposure Inputs'!$C$15*H19)/('Exposure Inputs'!$D$8*'Exposure Inputs'!$D$13*'Exposure Inputs'!$C$16)</f>
        <v>1.4042553191489363E-4</v>
      </c>
      <c r="L19" s="47">
        <f>'Exposure Inputs'!$E$61/K19</f>
        <v>152393.93939393936</v>
      </c>
      <c r="M19" s="47">
        <f>($F19*(1-('Exposure Inputs'!$C$17)/100)*'Exposure Inputs'!$E$7*'Exposure Inputs'!$E$12*'Exposure Inputs'!$C$15*H19)/('Exposure Inputs'!$E$8*'Exposure Inputs'!$E$13*'Exposure Inputs'!$C$16)</f>
        <v>3.0446927374301676E-5</v>
      </c>
      <c r="N19" s="47">
        <f>'Exposure Inputs'!$E$61/M19</f>
        <v>702862.38532110082</v>
      </c>
      <c r="O19" s="47">
        <f>($F19*(1-('Exposure Inputs'!$C$17)/100)*'Exposure Inputs'!$F$7*'Exposure Inputs'!$F$12*'Exposure Inputs'!$C$15*H19)/('Exposure Inputs'!$F$8*'Exposure Inputs'!$F$13*'Exposure Inputs'!$C$16)</f>
        <v>2.7728873239436622E-5</v>
      </c>
      <c r="P19" s="47">
        <f>'Exposure Inputs'!$E$61/O19</f>
        <v>771758.73015873006</v>
      </c>
      <c r="Q19" s="47">
        <f>($F19*(1-('Exposure Inputs'!$C$17)/100)*'Exposure Inputs'!$G$7*'Exposure Inputs'!$G$12*'Exposure Inputs'!$C$15*H19)/('Exposure Inputs'!$G$8*'Exposure Inputs'!$G$13*'Exposure Inputs'!$C$16)</f>
        <v>4.6226415094339619E-5</v>
      </c>
      <c r="R19" s="47">
        <f>'Exposure Inputs'!$E$61/Q19</f>
        <v>462938.77551020408</v>
      </c>
      <c r="S19" s="47">
        <f>($F19*(1-('Exposure Inputs'!$C$17)/100)*'Exposure Inputs'!$H$7*'Exposure Inputs'!$H$12*'Exposure Inputs'!$C$15*H19)/('Exposure Inputs'!$H$8*'Exposure Inputs'!$H$13*'Exposure Inputs'!$C$16)</f>
        <v>6.0185185185185173E-5</v>
      </c>
      <c r="T19" s="47">
        <f>'Exposure Inputs'!$E$61/S19</f>
        <v>355569.23076923081</v>
      </c>
    </row>
    <row r="20" spans="1:20" s="34" customFormat="1" ht="14.5" x14ac:dyDescent="0.35">
      <c r="A20" s="45" t="s">
        <v>1177</v>
      </c>
      <c r="B20" s="46">
        <v>2022</v>
      </c>
      <c r="C20" s="46" t="s">
        <v>1087</v>
      </c>
      <c r="D20" s="46" t="s">
        <v>516</v>
      </c>
      <c r="E20" s="46" t="s">
        <v>571</v>
      </c>
      <c r="F20" s="46">
        <v>5</v>
      </c>
      <c r="G20" s="46">
        <v>5</v>
      </c>
      <c r="H20" s="46">
        <v>365</v>
      </c>
      <c r="I20" s="47">
        <f>($F20*(1-('Exposure Inputs'!$C$17)/100)*'Exposure Inputs'!$C$7*'Exposure Inputs'!$C$12*'Exposure Inputs'!$C$15*H20)/('Exposure Inputs'!$C$8*'Exposure Inputs'!$C$13*'Exposure Inputs'!$C$16)</f>
        <v>5.4975877192982458E-5</v>
      </c>
      <c r="J20" s="47">
        <f>'Exposure Inputs'!$E$61/$I20</f>
        <v>389261.63787945267</v>
      </c>
      <c r="K20" s="47">
        <f>($F20*(1-('Exposure Inputs'!$C$17)/100)*'Exposure Inputs'!$D$7*'Exposure Inputs'!$D$12*'Exposure Inputs'!$C$15*H20)/('Exposure Inputs'!$D$8*'Exposure Inputs'!$D$13*'Exposure Inputs'!$C$16)</f>
        <v>1.4042553191489363E-4</v>
      </c>
      <c r="L20" s="47">
        <f>'Exposure Inputs'!$E$61/K20</f>
        <v>152393.93939393936</v>
      </c>
      <c r="M20" s="47">
        <f>($F20*(1-('Exposure Inputs'!$C$17)/100)*'Exposure Inputs'!$E$7*'Exposure Inputs'!$E$12*'Exposure Inputs'!$C$15*H20)/('Exposure Inputs'!$E$8*'Exposure Inputs'!$E$13*'Exposure Inputs'!$C$16)</f>
        <v>3.0446927374301676E-5</v>
      </c>
      <c r="N20" s="47">
        <f>'Exposure Inputs'!$E$61/M20</f>
        <v>702862.38532110082</v>
      </c>
      <c r="O20" s="47">
        <f>($F20*(1-('Exposure Inputs'!$C$17)/100)*'Exposure Inputs'!$F$7*'Exposure Inputs'!$F$12*'Exposure Inputs'!$C$15*H20)/('Exposure Inputs'!$F$8*'Exposure Inputs'!$F$13*'Exposure Inputs'!$C$16)</f>
        <v>2.7728873239436622E-5</v>
      </c>
      <c r="P20" s="47">
        <f>'Exposure Inputs'!$E$61/O20</f>
        <v>771758.73015873006</v>
      </c>
      <c r="Q20" s="47">
        <f>($F20*(1-('Exposure Inputs'!$C$17)/100)*'Exposure Inputs'!$G$7*'Exposure Inputs'!$G$12*'Exposure Inputs'!$C$15*H20)/('Exposure Inputs'!$G$8*'Exposure Inputs'!$G$13*'Exposure Inputs'!$C$16)</f>
        <v>4.6226415094339619E-5</v>
      </c>
      <c r="R20" s="47">
        <f>'Exposure Inputs'!$E$61/Q20</f>
        <v>462938.77551020408</v>
      </c>
      <c r="S20" s="47">
        <f>($F20*(1-('Exposure Inputs'!$C$17)/100)*'Exposure Inputs'!$H$7*'Exposure Inputs'!$H$12*'Exposure Inputs'!$C$15*H20)/('Exposure Inputs'!$H$8*'Exposure Inputs'!$H$13*'Exposure Inputs'!$C$16)</f>
        <v>6.0185185185185173E-5</v>
      </c>
      <c r="T20" s="47">
        <f>'Exposure Inputs'!$E$61/S20</f>
        <v>355569.23076923081</v>
      </c>
    </row>
    <row r="21" spans="1:20" s="34" customFormat="1" ht="14.5" x14ac:dyDescent="0.35">
      <c r="A21" s="45" t="s">
        <v>1177</v>
      </c>
      <c r="B21" s="46">
        <v>2023</v>
      </c>
      <c r="C21" s="46" t="s">
        <v>1087</v>
      </c>
      <c r="D21" s="46" t="s">
        <v>516</v>
      </c>
      <c r="E21" s="46" t="s">
        <v>571</v>
      </c>
      <c r="F21" s="46">
        <v>5</v>
      </c>
      <c r="G21" s="46">
        <v>5</v>
      </c>
      <c r="H21" s="46">
        <v>365</v>
      </c>
      <c r="I21" s="47">
        <f>($F21*(1-('Exposure Inputs'!$C$17)/100)*'Exposure Inputs'!$C$7*'Exposure Inputs'!$C$12*'Exposure Inputs'!$C$15*H21)/('Exposure Inputs'!$C$8*'Exposure Inputs'!$C$13*'Exposure Inputs'!$C$16)</f>
        <v>5.4975877192982458E-5</v>
      </c>
      <c r="J21" s="47">
        <f>'Exposure Inputs'!$E$61/$I21</f>
        <v>389261.63787945267</v>
      </c>
      <c r="K21" s="47">
        <f>($F21*(1-('Exposure Inputs'!$C$17)/100)*'Exposure Inputs'!$D$7*'Exposure Inputs'!$D$12*'Exposure Inputs'!$C$15*H21)/('Exposure Inputs'!$D$8*'Exposure Inputs'!$D$13*'Exposure Inputs'!$C$16)</f>
        <v>1.4042553191489363E-4</v>
      </c>
      <c r="L21" s="47">
        <f>'Exposure Inputs'!$E$61/K21</f>
        <v>152393.93939393936</v>
      </c>
      <c r="M21" s="47">
        <f>($F21*(1-('Exposure Inputs'!$C$17)/100)*'Exposure Inputs'!$E$7*'Exposure Inputs'!$E$12*'Exposure Inputs'!$C$15*H21)/('Exposure Inputs'!$E$8*'Exposure Inputs'!$E$13*'Exposure Inputs'!$C$16)</f>
        <v>3.0446927374301676E-5</v>
      </c>
      <c r="N21" s="47">
        <f>'Exposure Inputs'!$E$61/M21</f>
        <v>702862.38532110082</v>
      </c>
      <c r="O21" s="47">
        <f>($F21*(1-('Exposure Inputs'!$C$17)/100)*'Exposure Inputs'!$F$7*'Exposure Inputs'!$F$12*'Exposure Inputs'!$C$15*H21)/('Exposure Inputs'!$F$8*'Exposure Inputs'!$F$13*'Exposure Inputs'!$C$16)</f>
        <v>2.7728873239436622E-5</v>
      </c>
      <c r="P21" s="47">
        <f>'Exposure Inputs'!$E$61/O21</f>
        <v>771758.73015873006</v>
      </c>
      <c r="Q21" s="47">
        <f>($F21*(1-('Exposure Inputs'!$C$17)/100)*'Exposure Inputs'!$G$7*'Exposure Inputs'!$G$12*'Exposure Inputs'!$C$15*H21)/('Exposure Inputs'!$G$8*'Exposure Inputs'!$G$13*'Exposure Inputs'!$C$16)</f>
        <v>4.6226415094339619E-5</v>
      </c>
      <c r="R21" s="47">
        <f>'Exposure Inputs'!$E$61/Q21</f>
        <v>462938.77551020408</v>
      </c>
      <c r="S21" s="47">
        <f>($F21*(1-('Exposure Inputs'!$C$17)/100)*'Exposure Inputs'!$H$7*'Exposure Inputs'!$H$12*'Exposure Inputs'!$C$15*H21)/('Exposure Inputs'!$H$8*'Exposure Inputs'!$H$13*'Exposure Inputs'!$C$16)</f>
        <v>6.0185185185185173E-5</v>
      </c>
      <c r="T21" s="47">
        <f>'Exposure Inputs'!$E$61/S21</f>
        <v>355569.23076923081</v>
      </c>
    </row>
    <row r="22" spans="1:20" s="34" customFormat="1" ht="14.5" x14ac:dyDescent="0.35">
      <c r="A22" s="45" t="s">
        <v>1177</v>
      </c>
      <c r="B22" s="46">
        <v>2019</v>
      </c>
      <c r="C22" s="46" t="s">
        <v>1137</v>
      </c>
      <c r="D22" s="46" t="s">
        <v>293</v>
      </c>
      <c r="E22" s="46" t="s">
        <v>292</v>
      </c>
      <c r="F22" s="46">
        <v>5</v>
      </c>
      <c r="G22" s="46">
        <v>5</v>
      </c>
      <c r="H22" s="46">
        <v>365</v>
      </c>
      <c r="I22" s="47">
        <f>($F22*(1-('Exposure Inputs'!$C$17)/100)*'Exposure Inputs'!$C$7*'Exposure Inputs'!$C$12*'Exposure Inputs'!$C$15*H22)/('Exposure Inputs'!$C$8*'Exposure Inputs'!$C$13*'Exposure Inputs'!$C$16)</f>
        <v>5.4975877192982458E-5</v>
      </c>
      <c r="J22" s="47">
        <f>'Exposure Inputs'!$E$61/$I22</f>
        <v>389261.63787945267</v>
      </c>
      <c r="K22" s="47">
        <f>($F22*(1-('Exposure Inputs'!$C$17)/100)*'Exposure Inputs'!$D$7*'Exposure Inputs'!$D$12*'Exposure Inputs'!$C$15*H22)/('Exposure Inputs'!$D$8*'Exposure Inputs'!$D$13*'Exposure Inputs'!$C$16)</f>
        <v>1.4042553191489363E-4</v>
      </c>
      <c r="L22" s="47">
        <f>'Exposure Inputs'!$E$61/K22</f>
        <v>152393.93939393936</v>
      </c>
      <c r="M22" s="47">
        <f>($F22*(1-('Exposure Inputs'!$C$17)/100)*'Exposure Inputs'!$E$7*'Exposure Inputs'!$E$12*'Exposure Inputs'!$C$15*H22)/('Exposure Inputs'!$E$8*'Exposure Inputs'!$E$13*'Exposure Inputs'!$C$16)</f>
        <v>3.0446927374301676E-5</v>
      </c>
      <c r="N22" s="47">
        <f>'Exposure Inputs'!$E$61/M22</f>
        <v>702862.38532110082</v>
      </c>
      <c r="O22" s="47">
        <f>($F22*(1-('Exposure Inputs'!$C$17)/100)*'Exposure Inputs'!$F$7*'Exposure Inputs'!$F$12*'Exposure Inputs'!$C$15*H22)/('Exposure Inputs'!$F$8*'Exposure Inputs'!$F$13*'Exposure Inputs'!$C$16)</f>
        <v>2.7728873239436622E-5</v>
      </c>
      <c r="P22" s="47">
        <f>'Exposure Inputs'!$E$61/O22</f>
        <v>771758.73015873006</v>
      </c>
      <c r="Q22" s="47">
        <f>($F22*(1-('Exposure Inputs'!$C$17)/100)*'Exposure Inputs'!$G$7*'Exposure Inputs'!$G$12*'Exposure Inputs'!$C$15*H22)/('Exposure Inputs'!$G$8*'Exposure Inputs'!$G$13*'Exposure Inputs'!$C$16)</f>
        <v>4.6226415094339619E-5</v>
      </c>
      <c r="R22" s="47">
        <f>'Exposure Inputs'!$E$61/Q22</f>
        <v>462938.77551020408</v>
      </c>
      <c r="S22" s="47">
        <f>($F22*(1-('Exposure Inputs'!$C$17)/100)*'Exposure Inputs'!$H$7*'Exposure Inputs'!$H$12*'Exposure Inputs'!$C$15*H22)/('Exposure Inputs'!$H$8*'Exposure Inputs'!$H$13*'Exposure Inputs'!$C$16)</f>
        <v>6.0185185185185173E-5</v>
      </c>
      <c r="T22" s="47">
        <f>'Exposure Inputs'!$E$61/S22</f>
        <v>355569.23076923081</v>
      </c>
    </row>
    <row r="23" spans="1:20" s="34" customFormat="1" ht="14.5" x14ac:dyDescent="0.35">
      <c r="A23" s="45" t="s">
        <v>1177</v>
      </c>
      <c r="B23" s="46">
        <v>2020</v>
      </c>
      <c r="C23" s="46" t="s">
        <v>1137</v>
      </c>
      <c r="D23" s="46" t="s">
        <v>293</v>
      </c>
      <c r="E23" s="46" t="s">
        <v>292</v>
      </c>
      <c r="F23" s="46">
        <v>5</v>
      </c>
      <c r="G23" s="46">
        <v>5</v>
      </c>
      <c r="H23" s="46">
        <v>365</v>
      </c>
      <c r="I23" s="47">
        <f>($F23*(1-('Exposure Inputs'!$C$17)/100)*'Exposure Inputs'!$C$7*'Exposure Inputs'!$C$12*'Exposure Inputs'!$C$15*H23)/('Exposure Inputs'!$C$8*'Exposure Inputs'!$C$13*'Exposure Inputs'!$C$16)</f>
        <v>5.4975877192982458E-5</v>
      </c>
      <c r="J23" s="47">
        <f>'Exposure Inputs'!$E$61/$I23</f>
        <v>389261.63787945267</v>
      </c>
      <c r="K23" s="47">
        <f>($F23*(1-('Exposure Inputs'!$C$17)/100)*'Exposure Inputs'!$D$7*'Exposure Inputs'!$D$12*'Exposure Inputs'!$C$15*H23)/('Exposure Inputs'!$D$8*'Exposure Inputs'!$D$13*'Exposure Inputs'!$C$16)</f>
        <v>1.4042553191489363E-4</v>
      </c>
      <c r="L23" s="47">
        <f>'Exposure Inputs'!$E$61/K23</f>
        <v>152393.93939393936</v>
      </c>
      <c r="M23" s="47">
        <f>($F23*(1-('Exposure Inputs'!$C$17)/100)*'Exposure Inputs'!$E$7*'Exposure Inputs'!$E$12*'Exposure Inputs'!$C$15*H23)/('Exposure Inputs'!$E$8*'Exposure Inputs'!$E$13*'Exposure Inputs'!$C$16)</f>
        <v>3.0446927374301676E-5</v>
      </c>
      <c r="N23" s="47">
        <f>'Exposure Inputs'!$E$61/M23</f>
        <v>702862.38532110082</v>
      </c>
      <c r="O23" s="47">
        <f>($F23*(1-('Exposure Inputs'!$C$17)/100)*'Exposure Inputs'!$F$7*'Exposure Inputs'!$F$12*'Exposure Inputs'!$C$15*H23)/('Exposure Inputs'!$F$8*'Exposure Inputs'!$F$13*'Exposure Inputs'!$C$16)</f>
        <v>2.7728873239436622E-5</v>
      </c>
      <c r="P23" s="47">
        <f>'Exposure Inputs'!$E$61/O23</f>
        <v>771758.73015873006</v>
      </c>
      <c r="Q23" s="47">
        <f>($F23*(1-('Exposure Inputs'!$C$17)/100)*'Exposure Inputs'!$G$7*'Exposure Inputs'!$G$12*'Exposure Inputs'!$C$15*H23)/('Exposure Inputs'!$G$8*'Exposure Inputs'!$G$13*'Exposure Inputs'!$C$16)</f>
        <v>4.6226415094339619E-5</v>
      </c>
      <c r="R23" s="47">
        <f>'Exposure Inputs'!$E$61/Q23</f>
        <v>462938.77551020408</v>
      </c>
      <c r="S23" s="47">
        <f>($F23*(1-('Exposure Inputs'!$C$17)/100)*'Exposure Inputs'!$H$7*'Exposure Inputs'!$H$12*'Exposure Inputs'!$C$15*H23)/('Exposure Inputs'!$H$8*'Exposure Inputs'!$H$13*'Exposure Inputs'!$C$16)</f>
        <v>6.0185185185185173E-5</v>
      </c>
      <c r="T23" s="47">
        <f>'Exposure Inputs'!$E$61/S23</f>
        <v>355569.23076923081</v>
      </c>
    </row>
    <row r="24" spans="1:20" s="34" customFormat="1" ht="14.5" x14ac:dyDescent="0.35">
      <c r="A24" s="45" t="s">
        <v>1177</v>
      </c>
      <c r="B24" s="46">
        <v>2019</v>
      </c>
      <c r="C24" s="46" t="s">
        <v>1138</v>
      </c>
      <c r="D24" s="46" t="s">
        <v>295</v>
      </c>
      <c r="E24" s="46" t="s">
        <v>294</v>
      </c>
      <c r="F24" s="46">
        <v>5</v>
      </c>
      <c r="G24" s="46">
        <v>5</v>
      </c>
      <c r="H24" s="46">
        <v>365</v>
      </c>
      <c r="I24" s="47">
        <f>($F24*(1-('Exposure Inputs'!$C$17)/100)*'Exposure Inputs'!$C$7*'Exposure Inputs'!$C$12*'Exposure Inputs'!$C$15*H24)/('Exposure Inputs'!$C$8*'Exposure Inputs'!$C$13*'Exposure Inputs'!$C$16)</f>
        <v>5.4975877192982458E-5</v>
      </c>
      <c r="J24" s="47">
        <f>'Exposure Inputs'!$E$61/$I24</f>
        <v>389261.63787945267</v>
      </c>
      <c r="K24" s="47">
        <f>($F24*(1-('Exposure Inputs'!$C$17)/100)*'Exposure Inputs'!$D$7*'Exposure Inputs'!$D$12*'Exposure Inputs'!$C$15*H24)/('Exposure Inputs'!$D$8*'Exposure Inputs'!$D$13*'Exposure Inputs'!$C$16)</f>
        <v>1.4042553191489363E-4</v>
      </c>
      <c r="L24" s="47">
        <f>'Exposure Inputs'!$E$61/K24</f>
        <v>152393.93939393936</v>
      </c>
      <c r="M24" s="47">
        <f>($F24*(1-('Exposure Inputs'!$C$17)/100)*'Exposure Inputs'!$E$7*'Exposure Inputs'!$E$12*'Exposure Inputs'!$C$15*H24)/('Exposure Inputs'!$E$8*'Exposure Inputs'!$E$13*'Exposure Inputs'!$C$16)</f>
        <v>3.0446927374301676E-5</v>
      </c>
      <c r="N24" s="47">
        <f>'Exposure Inputs'!$E$61/M24</f>
        <v>702862.38532110082</v>
      </c>
      <c r="O24" s="47">
        <f>($F24*(1-('Exposure Inputs'!$C$17)/100)*'Exposure Inputs'!$F$7*'Exposure Inputs'!$F$12*'Exposure Inputs'!$C$15*H24)/('Exposure Inputs'!$F$8*'Exposure Inputs'!$F$13*'Exposure Inputs'!$C$16)</f>
        <v>2.7728873239436622E-5</v>
      </c>
      <c r="P24" s="47">
        <f>'Exposure Inputs'!$E$61/O24</f>
        <v>771758.73015873006</v>
      </c>
      <c r="Q24" s="47">
        <f>($F24*(1-('Exposure Inputs'!$C$17)/100)*'Exposure Inputs'!$G$7*'Exposure Inputs'!$G$12*'Exposure Inputs'!$C$15*H24)/('Exposure Inputs'!$G$8*'Exposure Inputs'!$G$13*'Exposure Inputs'!$C$16)</f>
        <v>4.6226415094339619E-5</v>
      </c>
      <c r="R24" s="47">
        <f>'Exposure Inputs'!$E$61/Q24</f>
        <v>462938.77551020408</v>
      </c>
      <c r="S24" s="47">
        <f>($F24*(1-('Exposure Inputs'!$C$17)/100)*'Exposure Inputs'!$H$7*'Exposure Inputs'!$H$12*'Exposure Inputs'!$C$15*H24)/('Exposure Inputs'!$H$8*'Exposure Inputs'!$H$13*'Exposure Inputs'!$C$16)</f>
        <v>6.0185185185185173E-5</v>
      </c>
      <c r="T24" s="47">
        <f>'Exposure Inputs'!$E$61/S24</f>
        <v>355569.23076923081</v>
      </c>
    </row>
    <row r="25" spans="1:20" s="34" customFormat="1" ht="14.5" x14ac:dyDescent="0.35">
      <c r="A25" s="45" t="s">
        <v>1177</v>
      </c>
      <c r="B25" s="46">
        <v>2020</v>
      </c>
      <c r="C25" s="46" t="s">
        <v>1138</v>
      </c>
      <c r="D25" s="46" t="s">
        <v>295</v>
      </c>
      <c r="E25" s="46" t="s">
        <v>294</v>
      </c>
      <c r="F25" s="46">
        <v>5</v>
      </c>
      <c r="G25" s="46">
        <v>5</v>
      </c>
      <c r="H25" s="46">
        <v>365</v>
      </c>
      <c r="I25" s="47">
        <f>($F25*(1-('Exposure Inputs'!$C$17)/100)*'Exposure Inputs'!$C$7*'Exposure Inputs'!$C$12*'Exposure Inputs'!$C$15*H25)/('Exposure Inputs'!$C$8*'Exposure Inputs'!$C$13*'Exposure Inputs'!$C$16)</f>
        <v>5.4975877192982458E-5</v>
      </c>
      <c r="J25" s="47">
        <f>'Exposure Inputs'!$E$61/$I25</f>
        <v>389261.63787945267</v>
      </c>
      <c r="K25" s="47">
        <f>($F25*(1-('Exposure Inputs'!$C$17)/100)*'Exposure Inputs'!$D$7*'Exposure Inputs'!$D$12*'Exposure Inputs'!$C$15*H25)/('Exposure Inputs'!$D$8*'Exposure Inputs'!$D$13*'Exposure Inputs'!$C$16)</f>
        <v>1.4042553191489363E-4</v>
      </c>
      <c r="L25" s="47">
        <f>'Exposure Inputs'!$E$61/K25</f>
        <v>152393.93939393936</v>
      </c>
      <c r="M25" s="47">
        <f>($F25*(1-('Exposure Inputs'!$C$17)/100)*'Exposure Inputs'!$E$7*'Exposure Inputs'!$E$12*'Exposure Inputs'!$C$15*H25)/('Exposure Inputs'!$E$8*'Exposure Inputs'!$E$13*'Exposure Inputs'!$C$16)</f>
        <v>3.0446927374301676E-5</v>
      </c>
      <c r="N25" s="47">
        <f>'Exposure Inputs'!$E$61/M25</f>
        <v>702862.38532110082</v>
      </c>
      <c r="O25" s="47">
        <f>($F25*(1-('Exposure Inputs'!$C$17)/100)*'Exposure Inputs'!$F$7*'Exposure Inputs'!$F$12*'Exposure Inputs'!$C$15*H25)/('Exposure Inputs'!$F$8*'Exposure Inputs'!$F$13*'Exposure Inputs'!$C$16)</f>
        <v>2.7728873239436622E-5</v>
      </c>
      <c r="P25" s="47">
        <f>'Exposure Inputs'!$E$61/O25</f>
        <v>771758.73015873006</v>
      </c>
      <c r="Q25" s="47">
        <f>($F25*(1-('Exposure Inputs'!$C$17)/100)*'Exposure Inputs'!$G$7*'Exposure Inputs'!$G$12*'Exposure Inputs'!$C$15*H25)/('Exposure Inputs'!$G$8*'Exposure Inputs'!$G$13*'Exposure Inputs'!$C$16)</f>
        <v>4.6226415094339619E-5</v>
      </c>
      <c r="R25" s="47">
        <f>'Exposure Inputs'!$E$61/Q25</f>
        <v>462938.77551020408</v>
      </c>
      <c r="S25" s="47">
        <f>($F25*(1-('Exposure Inputs'!$C$17)/100)*'Exposure Inputs'!$H$7*'Exposure Inputs'!$H$12*'Exposure Inputs'!$C$15*H25)/('Exposure Inputs'!$H$8*'Exposure Inputs'!$H$13*'Exposure Inputs'!$C$16)</f>
        <v>6.0185185185185173E-5</v>
      </c>
      <c r="T25" s="47">
        <f>'Exposure Inputs'!$E$61/S25</f>
        <v>355569.23076923081</v>
      </c>
    </row>
    <row r="26" spans="1:20" s="34" customFormat="1" ht="14.5" x14ac:dyDescent="0.35">
      <c r="A26" s="45" t="s">
        <v>1174</v>
      </c>
      <c r="B26" s="46">
        <v>2020</v>
      </c>
      <c r="C26" s="46" t="s">
        <v>1107</v>
      </c>
      <c r="D26" s="46" t="s">
        <v>605</v>
      </c>
      <c r="E26" s="46" t="s">
        <v>606</v>
      </c>
      <c r="F26" s="46">
        <v>4.8848563660000002</v>
      </c>
      <c r="G26" s="46">
        <v>3.6882835649999999</v>
      </c>
      <c r="H26" s="46">
        <v>365</v>
      </c>
      <c r="I26" s="47">
        <f>($F26*(1-('Exposure Inputs'!$C$17)/100)*'Exposure Inputs'!$C$7*'Exposure Inputs'!$C$12*'Exposure Inputs'!$C$15*H26)/('Exposure Inputs'!$C$8*'Exposure Inputs'!$C$13*'Exposure Inputs'!$C$16)</f>
        <v>5.3709852736514928E-5</v>
      </c>
      <c r="J26" s="47">
        <f>'Exposure Inputs'!$E$61/$I26</f>
        <v>398437.13787453924</v>
      </c>
      <c r="K26" s="47">
        <f>($F26*(1-('Exposure Inputs'!$C$17)/100)*'Exposure Inputs'!$D$7*'Exposure Inputs'!$D$12*'Exposure Inputs'!$C$15*H26)/('Exposure Inputs'!$D$8*'Exposure Inputs'!$D$13*'Exposure Inputs'!$C$16)</f>
        <v>1.3719171070468084E-4</v>
      </c>
      <c r="L26" s="47">
        <f>'Exposure Inputs'!$E$61/K26</f>
        <v>155986.10069135798</v>
      </c>
      <c r="M26" s="47">
        <f>($F26*(1-('Exposure Inputs'!$C$17)/100)*'Exposure Inputs'!$E$7*'Exposure Inputs'!$E$12*'Exposure Inputs'!$C$15*H26)/('Exposure Inputs'!$E$8*'Exposure Inputs'!$E$13*'Exposure Inputs'!$C$16)</f>
        <v>2.9745773401899443E-5</v>
      </c>
      <c r="N26" s="47">
        <f>'Exposure Inputs'!$E$61/M26</f>
        <v>719429.94088139874</v>
      </c>
      <c r="O26" s="47">
        <f>($F26*(1-('Exposure Inputs'!$C$17)/100)*'Exposure Inputs'!$F$7*'Exposure Inputs'!$F$12*'Exposure Inputs'!$C$15*H26)/('Exposure Inputs'!$F$8*'Exposure Inputs'!$F$13*'Exposure Inputs'!$C$16)</f>
        <v>2.7090312593133805E-5</v>
      </c>
      <c r="P26" s="47">
        <f>'Exposure Inputs'!$E$61/O26</f>
        <v>789950.27932693367</v>
      </c>
      <c r="Q26" s="47">
        <f>($F26*(1-('Exposure Inputs'!$C$17)/100)*'Exposure Inputs'!$G$7*'Exposure Inputs'!$G$12*'Exposure Inputs'!$C$15*H26)/('Exposure Inputs'!$G$8*'Exposure Inputs'!$G$13*'Exposure Inputs'!$C$16)</f>
        <v>4.5161879610188672E-5</v>
      </c>
      <c r="R26" s="47">
        <f>'Exposure Inputs'!$E$61/Q26</f>
        <v>473850.95980752952</v>
      </c>
      <c r="S26" s="47">
        <f>($F26*(1-('Exposure Inputs'!$C$17)/100)*'Exposure Inputs'!$H$7*'Exposure Inputs'!$H$12*'Exposure Inputs'!$C$15*H26)/('Exposure Inputs'!$H$8*'Exposure Inputs'!$H$13*'Exposure Inputs'!$C$16)</f>
        <v>5.8799196998148152E-5</v>
      </c>
      <c r="T26" s="47">
        <f>'Exposure Inputs'!$E$61/S26</f>
        <v>363950.54851980344</v>
      </c>
    </row>
    <row r="27" spans="1:20" s="34" customFormat="1" ht="14.5" x14ac:dyDescent="0.35">
      <c r="A27" s="45" t="s">
        <v>1177</v>
      </c>
      <c r="B27" s="46">
        <v>2019</v>
      </c>
      <c r="C27" s="46" t="s">
        <v>1044</v>
      </c>
      <c r="D27" s="46" t="s">
        <v>611</v>
      </c>
      <c r="E27" s="46" t="s">
        <v>612</v>
      </c>
      <c r="F27" s="46">
        <v>4.8</v>
      </c>
      <c r="G27" s="46">
        <v>4.8</v>
      </c>
      <c r="H27" s="46">
        <v>365</v>
      </c>
      <c r="I27" s="47">
        <f>($F27*(1-('Exposure Inputs'!$C$17)/100)*'Exposure Inputs'!$C$7*'Exposure Inputs'!$C$12*'Exposure Inputs'!$C$15*H27)/('Exposure Inputs'!$C$8*'Exposure Inputs'!$C$13*'Exposure Inputs'!$C$16)</f>
        <v>5.2776842105263157E-5</v>
      </c>
      <c r="J27" s="47">
        <f>'Exposure Inputs'!$E$61/$I27</f>
        <v>405480.87279109657</v>
      </c>
      <c r="K27" s="47">
        <f>($F27*(1-('Exposure Inputs'!$C$17)/100)*'Exposure Inputs'!$D$7*'Exposure Inputs'!$D$12*'Exposure Inputs'!$C$15*H27)/('Exposure Inputs'!$D$8*'Exposure Inputs'!$D$13*'Exposure Inputs'!$C$16)</f>
        <v>1.3480851063829788E-4</v>
      </c>
      <c r="L27" s="47">
        <f>'Exposure Inputs'!$E$61/K27</f>
        <v>158743.68686868684</v>
      </c>
      <c r="M27" s="47">
        <f>($F27*(1-('Exposure Inputs'!$C$17)/100)*'Exposure Inputs'!$E$7*'Exposure Inputs'!$E$12*'Exposure Inputs'!$C$15*H27)/('Exposure Inputs'!$E$8*'Exposure Inputs'!$E$13*'Exposure Inputs'!$C$16)</f>
        <v>2.9229050279329614E-5</v>
      </c>
      <c r="N27" s="47">
        <f>'Exposure Inputs'!$E$61/M27</f>
        <v>732148.31804281333</v>
      </c>
      <c r="O27" s="47">
        <f>($F27*(1-('Exposure Inputs'!$C$17)/100)*'Exposure Inputs'!$F$7*'Exposure Inputs'!$F$12*'Exposure Inputs'!$C$15*H27)/('Exposure Inputs'!$F$8*'Exposure Inputs'!$F$13*'Exposure Inputs'!$C$16)</f>
        <v>2.6619718309859158E-5</v>
      </c>
      <c r="P27" s="47">
        <f>'Exposure Inputs'!$E$61/O27</f>
        <v>803915.34391534375</v>
      </c>
      <c r="Q27" s="47">
        <f>($F27*(1-('Exposure Inputs'!$C$17)/100)*'Exposure Inputs'!$G$7*'Exposure Inputs'!$G$12*'Exposure Inputs'!$C$15*H27)/('Exposure Inputs'!$G$8*'Exposure Inputs'!$G$13*'Exposure Inputs'!$C$16)</f>
        <v>4.4377358490566028E-5</v>
      </c>
      <c r="R27" s="47">
        <f>'Exposure Inputs'!$E$61/Q27</f>
        <v>482227.89115646266</v>
      </c>
      <c r="S27" s="47">
        <f>($F27*(1-('Exposure Inputs'!$C$17)/100)*'Exposure Inputs'!$H$7*'Exposure Inputs'!$H$12*'Exposure Inputs'!$C$15*H27)/('Exposure Inputs'!$H$8*'Exposure Inputs'!$H$13*'Exposure Inputs'!$C$16)</f>
        <v>5.777777777777777E-5</v>
      </c>
      <c r="T27" s="47">
        <f>'Exposure Inputs'!$E$61/S27</f>
        <v>370384.61538461543</v>
      </c>
    </row>
    <row r="28" spans="1:20" s="34" customFormat="1" ht="14.5" x14ac:dyDescent="0.35">
      <c r="A28" s="45" t="s">
        <v>1174</v>
      </c>
      <c r="B28" s="46">
        <v>2019</v>
      </c>
      <c r="C28" s="46" t="s">
        <v>1107</v>
      </c>
      <c r="D28" s="46" t="s">
        <v>605</v>
      </c>
      <c r="E28" s="46" t="s">
        <v>606</v>
      </c>
      <c r="F28" s="46">
        <v>4.7546956170000003</v>
      </c>
      <c r="G28" s="46">
        <v>3.5900064168763901</v>
      </c>
      <c r="H28" s="46">
        <v>365</v>
      </c>
      <c r="I28" s="47">
        <f>($F28*(1-('Exposure Inputs'!$C$17)/100)*'Exposure Inputs'!$C$7*'Exposure Inputs'!$C$12*'Exposure Inputs'!$C$15*H28)/('Exposure Inputs'!$C$8*'Exposure Inputs'!$C$13*'Exposure Inputs'!$C$16)</f>
        <v>5.2278712466040791E-5</v>
      </c>
      <c r="J28" s="47">
        <f>'Exposure Inputs'!$E$61/$I28</f>
        <v>409344.4346759881</v>
      </c>
      <c r="K28" s="47">
        <f>($F28*(1-('Exposure Inputs'!$C$17)/100)*'Exposure Inputs'!$D$7*'Exposure Inputs'!$D$12*'Exposure Inputs'!$C$15*H28)/('Exposure Inputs'!$D$8*'Exposure Inputs'!$D$13*'Exposure Inputs'!$C$16)</f>
        <v>1.3353613222212769E-4</v>
      </c>
      <c r="L28" s="47">
        <f>'Exposure Inputs'!$E$61/K28</f>
        <v>160256.25157693386</v>
      </c>
      <c r="M28" s="47">
        <f>($F28*(1-('Exposure Inputs'!$C$17)/100)*'Exposure Inputs'!$E$7*'Exposure Inputs'!$E$12*'Exposure Inputs'!$C$15*H28)/('Exposure Inputs'!$E$8*'Exposure Inputs'!$E$13*'Exposure Inputs'!$C$16)</f>
        <v>2.8953174427541898E-5</v>
      </c>
      <c r="N28" s="47">
        <f>'Exposure Inputs'!$E$61/M28</f>
        <v>739124.48023810156</v>
      </c>
      <c r="O28" s="47">
        <f>($F28*(1-('Exposure Inputs'!$C$17)/100)*'Exposure Inputs'!$F$7*'Exposure Inputs'!$F$12*'Exposure Inputs'!$C$15*H28)/('Exposure Inputs'!$F$8*'Exposure Inputs'!$F$13*'Exposure Inputs'!$C$16)</f>
        <v>2.6368470411179582E-5</v>
      </c>
      <c r="P28" s="47">
        <f>'Exposure Inputs'!$E$61/O28</f>
        <v>811575.32713489991</v>
      </c>
      <c r="Q28" s="47">
        <f>($F28*(1-('Exposure Inputs'!$C$17)/100)*'Exposure Inputs'!$G$7*'Exposure Inputs'!$G$12*'Exposure Inputs'!$C$15*H28)/('Exposure Inputs'!$G$8*'Exposure Inputs'!$G$13*'Exposure Inputs'!$C$16)</f>
        <v>4.3958506647735852E-5</v>
      </c>
      <c r="R28" s="47">
        <f>'Exposure Inputs'!$E$61/Q28</f>
        <v>486822.72515511484</v>
      </c>
      <c r="S28" s="47">
        <f>($F28*(1-('Exposure Inputs'!$C$17)/100)*'Exposure Inputs'!$H$7*'Exposure Inputs'!$H$12*'Exposure Inputs'!$C$15*H28)/('Exposure Inputs'!$H$8*'Exposure Inputs'!$H$13*'Exposure Inputs'!$C$16)</f>
        <v>5.7232447241666665E-5</v>
      </c>
      <c r="T28" s="47">
        <f>'Exposure Inputs'!$E$61/S28</f>
        <v>373913.76800012594</v>
      </c>
    </row>
    <row r="29" spans="1:20" s="34" customFormat="1" ht="14.5" x14ac:dyDescent="0.35">
      <c r="A29" s="45" t="s">
        <v>1176</v>
      </c>
      <c r="B29" s="46">
        <v>2020</v>
      </c>
      <c r="C29" s="46" t="s">
        <v>946</v>
      </c>
      <c r="D29" s="46" t="s">
        <v>304</v>
      </c>
      <c r="E29" s="46" t="s">
        <v>303</v>
      </c>
      <c r="F29" s="46">
        <v>4.5777703790099702</v>
      </c>
      <c r="G29" s="46">
        <v>4.5777703790099702</v>
      </c>
      <c r="H29" s="46">
        <v>365</v>
      </c>
      <c r="I29" s="47">
        <f>($F29*(1-('Exposure Inputs'!$C$17)/100)*'Exposure Inputs'!$C$7*'Exposure Inputs'!$C$12*'Exposure Inputs'!$C$15*H29)/('Exposure Inputs'!$C$8*'Exposure Inputs'!$C$13*'Exposure Inputs'!$C$16)</f>
        <v>5.0333388434824975E-5</v>
      </c>
      <c r="J29" s="47">
        <f>'Exposure Inputs'!$E$61/$I29</f>
        <v>425165.0974722305</v>
      </c>
      <c r="K29" s="47">
        <f>($F29*(1-('Exposure Inputs'!$C$17)/100)*'Exposure Inputs'!$D$7*'Exposure Inputs'!$D$12*'Exposure Inputs'!$C$15*H29)/('Exposure Inputs'!$D$8*'Exposure Inputs'!$D$13*'Exposure Inputs'!$C$16)</f>
        <v>1.2856716809134385E-4</v>
      </c>
      <c r="L29" s="47">
        <f>'Exposure Inputs'!$E$61/K29</f>
        <v>166449.96010797887</v>
      </c>
      <c r="M29" s="47">
        <f>($F29*(1-('Exposure Inputs'!$C$17)/100)*'Exposure Inputs'!$E$7*'Exposure Inputs'!$E$12*'Exposure Inputs'!$C$15*H29)/('Exposure Inputs'!$E$8*'Exposure Inputs'!$E$13*'Exposure Inputs'!$C$16)</f>
        <v>2.78758084531892E-5</v>
      </c>
      <c r="N29" s="47">
        <f>'Exposure Inputs'!$E$61/M29</f>
        <v>767690.73929949745</v>
      </c>
      <c r="O29" s="47">
        <f>($F29*(1-('Exposure Inputs'!$C$17)/100)*'Exposure Inputs'!$F$7*'Exposure Inputs'!$F$12*'Exposure Inputs'!$C$15*H29)/('Exposure Inputs'!$F$8*'Exposure Inputs'!$F$13*'Exposure Inputs'!$C$16)</f>
        <v>2.538728291176304E-5</v>
      </c>
      <c r="P29" s="47">
        <f>'Exposure Inputs'!$E$61/O29</f>
        <v>842941.72300275753</v>
      </c>
      <c r="Q29" s="47">
        <f>($F29*(1-('Exposure Inputs'!$C$17)/100)*'Exposure Inputs'!$G$7*'Exposure Inputs'!$G$12*'Exposure Inputs'!$C$15*H29)/('Exposure Inputs'!$G$8*'Exposure Inputs'!$G$13*'Exposure Inputs'!$C$16)</f>
        <v>4.2322782749337453E-5</v>
      </c>
      <c r="R29" s="47">
        <f>'Exposure Inputs'!$E$61/Q29</f>
        <v>505637.82931629202</v>
      </c>
      <c r="S29" s="47">
        <f>($F29*(1-('Exposure Inputs'!$C$17)/100)*'Exposure Inputs'!$H$7*'Exposure Inputs'!$H$12*'Exposure Inputs'!$C$15*H29)/('Exposure Inputs'!$H$8*'Exposure Inputs'!$H$13*'Exposure Inputs'!$C$16)</f>
        <v>5.5102791599194088E-5</v>
      </c>
      <c r="T29" s="47">
        <f>'Exposure Inputs'!$E$61/S29</f>
        <v>388365.07877239719</v>
      </c>
    </row>
    <row r="30" spans="1:20" s="34" customFormat="1" ht="14.5" x14ac:dyDescent="0.35">
      <c r="A30" s="45" t="s">
        <v>1177</v>
      </c>
      <c r="B30" s="46">
        <v>2021</v>
      </c>
      <c r="C30" s="46" t="s">
        <v>934</v>
      </c>
      <c r="D30" s="46" t="s">
        <v>497</v>
      </c>
      <c r="E30" s="46" t="s">
        <v>86</v>
      </c>
      <c r="F30" s="46">
        <v>4.4332751232190599</v>
      </c>
      <c r="G30" s="46">
        <v>4.4332751232190599</v>
      </c>
      <c r="H30" s="46">
        <v>365</v>
      </c>
      <c r="I30" s="47">
        <f>($F30*(1-('Exposure Inputs'!$C$17)/100)*'Exposure Inputs'!$C$7*'Exposure Inputs'!$C$12*'Exposure Inputs'!$C$15*H30)/('Exposure Inputs'!$C$8*'Exposure Inputs'!$C$13*'Exposure Inputs'!$C$16)</f>
        <v>4.8744637747359038E-5</v>
      </c>
      <c r="J30" s="47">
        <f>'Exposure Inputs'!$E$61/$I30</f>
        <v>439022.64923816035</v>
      </c>
      <c r="K30" s="47">
        <f>($F30*(1-('Exposure Inputs'!$C$17)/100)*'Exposure Inputs'!$D$7*'Exposure Inputs'!$D$12*'Exposure Inputs'!$C$15*H30)/('Exposure Inputs'!$D$8*'Exposure Inputs'!$D$13*'Exposure Inputs'!$C$16)</f>
        <v>1.245090034606204E-4</v>
      </c>
      <c r="L30" s="47">
        <f>'Exposure Inputs'!$E$61/K30</f>
        <v>171875.12071581531</v>
      </c>
      <c r="M30" s="47">
        <f>($F30*(1-('Exposure Inputs'!$C$17)/100)*'Exposure Inputs'!$E$7*'Exposure Inputs'!$E$12*'Exposure Inputs'!$C$15*H30)/('Exposure Inputs'!$E$8*'Exposure Inputs'!$E$13*'Exposure Inputs'!$C$16)</f>
        <v>2.6995921141389807E-5</v>
      </c>
      <c r="N30" s="47">
        <f>'Exposure Inputs'!$E$61/M30</f>
        <v>792712.34672521648</v>
      </c>
      <c r="O30" s="47">
        <f>($F30*(1-('Exposure Inputs'!$C$17)/100)*'Exposure Inputs'!$F$7*'Exposure Inputs'!$F$12*'Exposure Inputs'!$C$15*H30)/('Exposure Inputs'!$F$8*'Exposure Inputs'!$F$13*'Exposure Inputs'!$C$16)</f>
        <v>2.4585944785457818E-5</v>
      </c>
      <c r="P30" s="47">
        <f>'Exposure Inputs'!$E$61/O30</f>
        <v>870416.01153589785</v>
      </c>
      <c r="Q30" s="47">
        <f>($F30*(1-('Exposure Inputs'!$C$17)/100)*'Exposure Inputs'!$G$7*'Exposure Inputs'!$G$12*'Exposure Inputs'!$C$15*H30)/('Exposure Inputs'!$G$8*'Exposure Inputs'!$G$13*'Exposure Inputs'!$C$16)</f>
        <v>4.0986883214666784E-5</v>
      </c>
      <c r="R30" s="47">
        <f>'Exposure Inputs'!$E$61/Q30</f>
        <v>522118.25641677977</v>
      </c>
      <c r="S30" s="47">
        <f>($F30*(1-('Exposure Inputs'!$C$17)/100)*'Exposure Inputs'!$H$7*'Exposure Inputs'!$H$12*'Exposure Inputs'!$C$15*H30)/('Exposure Inputs'!$H$8*'Exposure Inputs'!$H$13*'Exposure Inputs'!$C$16)</f>
        <v>5.3363496853562766E-5</v>
      </c>
      <c r="T30" s="47">
        <f>'Exposure Inputs'!$E$61/S30</f>
        <v>401023.19491402007</v>
      </c>
    </row>
    <row r="31" spans="1:20" s="34" customFormat="1" ht="14.5" x14ac:dyDescent="0.35">
      <c r="A31" s="45" t="s">
        <v>1177</v>
      </c>
      <c r="B31" s="46">
        <v>2023</v>
      </c>
      <c r="C31" s="46" t="s">
        <v>928</v>
      </c>
      <c r="D31" s="46" t="s">
        <v>82</v>
      </c>
      <c r="E31" s="46" t="s">
        <v>81</v>
      </c>
      <c r="F31" s="46">
        <v>4.2853514516010698</v>
      </c>
      <c r="G31" s="46">
        <v>5.8624759593685702</v>
      </c>
      <c r="H31" s="46">
        <v>365</v>
      </c>
      <c r="I31" s="47">
        <f>($F31*(1-('Exposure Inputs'!$C$17)/100)*'Exposure Inputs'!$C$7*'Exposure Inputs'!$C$12*'Exposure Inputs'!$C$15*H31)/('Exposure Inputs'!$C$8*'Exposure Inputs'!$C$13*'Exposure Inputs'!$C$16)</f>
        <v>4.7118191026397905E-5</v>
      </c>
      <c r="J31" s="47">
        <f>'Exposure Inputs'!$E$61/$I31</f>
        <v>454177.02874057018</v>
      </c>
      <c r="K31" s="47">
        <f>($F31*(1-('Exposure Inputs'!$C$17)/100)*'Exposure Inputs'!$D$7*'Exposure Inputs'!$D$12*'Exposure Inputs'!$C$15*H31)/('Exposure Inputs'!$D$8*'Exposure Inputs'!$D$13*'Exposure Inputs'!$C$16)</f>
        <v>1.2035455140666835E-4</v>
      </c>
      <c r="L31" s="47">
        <f>'Exposure Inputs'!$E$61/K31</f>
        <v>177807.98274666921</v>
      </c>
      <c r="M31" s="47">
        <f>($F31*(1-('Exposure Inputs'!$C$17)/100)*'Exposure Inputs'!$E$7*'Exposure Inputs'!$E$12*'Exposure Inputs'!$C$15*H31)/('Exposure Inputs'!$E$8*'Exposure Inputs'!$E$13*'Exposure Inputs'!$C$16)</f>
        <v>2.6095156884051214E-5</v>
      </c>
      <c r="N31" s="47">
        <f>'Exposure Inputs'!$E$61/M31</f>
        <v>820075.54486400529</v>
      </c>
      <c r="O31" s="47">
        <f>($F31*(1-('Exposure Inputs'!$C$17)/100)*'Exposure Inputs'!$F$7*'Exposure Inputs'!$F$12*'Exposure Inputs'!$C$15*H31)/('Exposure Inputs'!$F$8*'Exposure Inputs'!$F$13*'Exposure Inputs'!$C$16)</f>
        <v>2.3765593437576359E-5</v>
      </c>
      <c r="P31" s="47">
        <f>'Exposure Inputs'!$E$61/O31</f>
        <v>900461.41941332456</v>
      </c>
      <c r="Q31" s="47">
        <f>($F31*(1-('Exposure Inputs'!$C$17)/100)*'Exposure Inputs'!$G$7*'Exposure Inputs'!$G$12*'Exposure Inputs'!$C$15*H31)/('Exposure Inputs'!$G$8*'Exposure Inputs'!$G$13*'Exposure Inputs'!$C$16)</f>
        <v>3.9619287005368379E-5</v>
      </c>
      <c r="R31" s="47">
        <f>'Exposure Inputs'!$E$61/Q31</f>
        <v>540140.96712796262</v>
      </c>
      <c r="S31" s="47">
        <f>($F31*(1-('Exposure Inputs'!$C$17)/100)*'Exposure Inputs'!$H$7*'Exposure Inputs'!$H$12*'Exposure Inputs'!$C$15*H31)/('Exposure Inputs'!$H$8*'Exposure Inputs'!$H$13*'Exposure Inputs'!$C$16)</f>
        <v>5.1582934139642499E-5</v>
      </c>
      <c r="T31" s="47">
        <f>'Exposure Inputs'!$E$61/S31</f>
        <v>414865.89231366885</v>
      </c>
    </row>
    <row r="32" spans="1:20" s="34" customFormat="1" ht="14.5" x14ac:dyDescent="0.35">
      <c r="A32" s="45" t="s">
        <v>1176</v>
      </c>
      <c r="B32" s="46">
        <v>2021</v>
      </c>
      <c r="C32" s="46" t="s">
        <v>940</v>
      </c>
      <c r="D32" s="46" t="s">
        <v>322</v>
      </c>
      <c r="E32" s="46" t="s">
        <v>321</v>
      </c>
      <c r="F32" s="46">
        <v>4.0595521604282503</v>
      </c>
      <c r="G32" s="46">
        <v>4.8729987819535898</v>
      </c>
      <c r="H32" s="46">
        <v>365</v>
      </c>
      <c r="I32" s="47">
        <f>($F32*(1-('Exposure Inputs'!$C$17)/100)*'Exposure Inputs'!$C$7*'Exposure Inputs'!$C$12*'Exposure Inputs'!$C$15*H32)/('Exposure Inputs'!$C$8*'Exposure Inputs'!$C$13*'Exposure Inputs'!$C$16)</f>
        <v>4.4635488206042022E-5</v>
      </c>
      <c r="J32" s="47">
        <f>'Exposure Inputs'!$E$61/$I32</f>
        <v>479439.13823044545</v>
      </c>
      <c r="K32" s="47">
        <f>($F32*(1-('Exposure Inputs'!$C$17)/100)*'Exposure Inputs'!$D$7*'Exposure Inputs'!$D$12*'Exposure Inputs'!$C$15*H32)/('Exposure Inputs'!$D$8*'Exposure Inputs'!$D$13*'Exposure Inputs'!$C$16)</f>
        <v>1.1401295429287852E-4</v>
      </c>
      <c r="L32" s="47">
        <f>'Exposure Inputs'!$E$61/K32</f>
        <v>187697.96934677524</v>
      </c>
      <c r="M32" s="47">
        <f>($F32*(1-('Exposure Inputs'!$C$17)/100)*'Exposure Inputs'!$E$7*'Exposure Inputs'!$E$12*'Exposure Inputs'!$C$15*H32)/('Exposure Inputs'!$E$8*'Exposure Inputs'!$E$13*'Exposure Inputs'!$C$16)</f>
        <v>2.4720177960149676E-5</v>
      </c>
      <c r="N32" s="47">
        <f>'Exposure Inputs'!$E$61/M32</f>
        <v>865689.56075065513</v>
      </c>
      <c r="O32" s="47">
        <f>($F32*(1-('Exposure Inputs'!$C$17)/100)*'Exposure Inputs'!$F$7*'Exposure Inputs'!$F$12*'Exposure Inputs'!$C$15*H32)/('Exposure Inputs'!$F$8*'Exposure Inputs'!$F$13*'Exposure Inputs'!$C$16)</f>
        <v>2.2513361453079201E-5</v>
      </c>
      <c r="P32" s="47">
        <f>'Exposure Inputs'!$E$61/O32</f>
        <v>950546.63625422644</v>
      </c>
      <c r="Q32" s="47">
        <f>($F32*(1-('Exposure Inputs'!$C$17)/100)*'Exposure Inputs'!$G$7*'Exposure Inputs'!$G$12*'Exposure Inputs'!$C$15*H32)/('Exposure Inputs'!$G$8*'Exposure Inputs'!$G$13*'Exposure Inputs'!$C$16)</f>
        <v>3.7531708653015897E-5</v>
      </c>
      <c r="R32" s="47">
        <f>'Exposure Inputs'!$E$61/Q32</f>
        <v>570184.53910118958</v>
      </c>
      <c r="S32" s="47">
        <f>($F32*(1-('Exposure Inputs'!$C$17)/100)*'Exposure Inputs'!$H$7*'Exposure Inputs'!$H$12*'Exposure Inputs'!$C$15*H32)/('Exposure Inputs'!$H$8*'Exposure Inputs'!$H$13*'Exposure Inputs'!$C$16)</f>
        <v>4.8864979708858566E-5</v>
      </c>
      <c r="T32" s="47">
        <f>'Exposure Inputs'!$E$61/S32</f>
        <v>437941.4486100864</v>
      </c>
    </row>
    <row r="33" spans="1:20" s="34" customFormat="1" ht="14.5" x14ac:dyDescent="0.35">
      <c r="A33" s="45" t="s">
        <v>1176</v>
      </c>
      <c r="B33" s="46">
        <v>2019</v>
      </c>
      <c r="C33" s="46" t="s">
        <v>950</v>
      </c>
      <c r="D33" s="46" t="s">
        <v>264</v>
      </c>
      <c r="E33" s="46" t="s">
        <v>263</v>
      </c>
      <c r="F33" s="46">
        <v>3.723491278</v>
      </c>
      <c r="G33" s="46">
        <v>3.723491278</v>
      </c>
      <c r="H33" s="46">
        <v>365</v>
      </c>
      <c r="I33" s="47">
        <f>($F33*(1-('Exposure Inputs'!$C$17)/100)*'Exposure Inputs'!$C$7*'Exposure Inputs'!$C$12*'Exposure Inputs'!$C$15*H33)/('Exposure Inputs'!$C$8*'Exposure Inputs'!$C$13*'Exposure Inputs'!$C$16)</f>
        <v>4.0940439845693868E-5</v>
      </c>
      <c r="J33" s="47">
        <f>'Exposure Inputs'!$E$61/$I33</f>
        <v>522710.55417717644</v>
      </c>
      <c r="K33" s="47">
        <f>($F33*(1-('Exposure Inputs'!$C$17)/100)*'Exposure Inputs'!$D$7*'Exposure Inputs'!$D$12*'Exposure Inputs'!$C$15*H33)/('Exposure Inputs'!$D$8*'Exposure Inputs'!$D$13*'Exposure Inputs'!$C$16)</f>
        <v>1.0457464865872341E-4</v>
      </c>
      <c r="L33" s="47">
        <f>'Exposure Inputs'!$E$61/K33</f>
        <v>204638.50727185642</v>
      </c>
      <c r="M33" s="47">
        <f>($F33*(1-('Exposure Inputs'!$C$17)/100)*'Exposure Inputs'!$E$7*'Exposure Inputs'!$E$12*'Exposure Inputs'!$C$15*H33)/('Exposure Inputs'!$E$8*'Exposure Inputs'!$E$13*'Exposure Inputs'!$C$16)</f>
        <v>2.2673773704022343E-5</v>
      </c>
      <c r="N33" s="47">
        <f>'Exposure Inputs'!$E$61/M33</f>
        <v>943821.71575628035</v>
      </c>
      <c r="O33" s="47">
        <f>($F33*(1-('Exposure Inputs'!$C$17)/100)*'Exposure Inputs'!$F$7*'Exposure Inputs'!$F$12*'Exposure Inputs'!$C$15*H33)/('Exposure Inputs'!$F$8*'Exposure Inputs'!$F$13*'Exposure Inputs'!$C$16)</f>
        <v>2.0649643531161971E-5</v>
      </c>
      <c r="P33" s="47">
        <f>'Exposure Inputs'!$E$61/O33</f>
        <v>1036337.5022772513</v>
      </c>
      <c r="Q33" s="47">
        <f>($F33*(1-('Exposure Inputs'!$C$17)/100)*'Exposure Inputs'!$G$7*'Exposure Inputs'!$G$12*'Exposure Inputs'!$C$15*H33)/('Exposure Inputs'!$G$8*'Exposure Inputs'!$G$13*'Exposure Inputs'!$C$16)</f>
        <v>3.4424730683396229E-5</v>
      </c>
      <c r="R33" s="47">
        <f>'Exposure Inputs'!$E$61/Q33</f>
        <v>621646.11240725464</v>
      </c>
      <c r="S33" s="47">
        <f>($F33*(1-('Exposure Inputs'!$C$17)/100)*'Exposure Inputs'!$H$7*'Exposure Inputs'!$H$12*'Exposure Inputs'!$C$15*H33)/('Exposure Inputs'!$H$8*'Exposure Inputs'!$H$13*'Exposure Inputs'!$C$16)</f>
        <v>4.4819802420370362E-5</v>
      </c>
      <c r="T33" s="47">
        <f>'Exposure Inputs'!$E$61/S33</f>
        <v>477467.52204052138</v>
      </c>
    </row>
    <row r="34" spans="1:20" s="34" customFormat="1" ht="14.5" x14ac:dyDescent="0.35">
      <c r="A34" s="45" t="s">
        <v>1177</v>
      </c>
      <c r="B34" s="46">
        <v>2020</v>
      </c>
      <c r="C34" s="46" t="s">
        <v>928</v>
      </c>
      <c r="D34" s="46" t="s">
        <v>82</v>
      </c>
      <c r="E34" s="46" t="s">
        <v>81</v>
      </c>
      <c r="F34" s="46">
        <v>3.5868011561592499</v>
      </c>
      <c r="G34" s="46">
        <v>4.9068403808893599</v>
      </c>
      <c r="H34" s="46">
        <v>365</v>
      </c>
      <c r="I34" s="47">
        <f>($F34*(1-('Exposure Inputs'!$C$17)/100)*'Exposure Inputs'!$C$7*'Exposure Inputs'!$C$12*'Exposure Inputs'!$C$15*H34)/('Exposure Inputs'!$C$8*'Exposure Inputs'!$C$13*'Exposure Inputs'!$C$16)</f>
        <v>3.9437507975331682E-5</v>
      </c>
      <c r="J34" s="47">
        <f>'Exposure Inputs'!$E$61/$I34</f>
        <v>542630.63511481974</v>
      </c>
      <c r="K34" s="47">
        <f>($F34*(1-('Exposure Inputs'!$C$17)/100)*'Exposure Inputs'!$D$7*'Exposure Inputs'!$D$12*'Exposure Inputs'!$C$15*H34)/('Exposure Inputs'!$D$8*'Exposure Inputs'!$D$13*'Exposure Inputs'!$C$16)</f>
        <v>1.0073569204532363E-4</v>
      </c>
      <c r="L34" s="47">
        <f>'Exposure Inputs'!$E$61/K34</f>
        <v>212437.11702870496</v>
      </c>
      <c r="M34" s="47">
        <f>($F34*(1-('Exposure Inputs'!$C$17)/100)*'Exposure Inputs'!$E$7*'Exposure Inputs'!$E$12*'Exposure Inputs'!$C$15*H34)/('Exposure Inputs'!$E$8*'Exposure Inputs'!$E$13*'Exposure Inputs'!$C$16)</f>
        <v>2.1841414861528394E-5</v>
      </c>
      <c r="N34" s="47">
        <f>'Exposure Inputs'!$E$61/M34</f>
        <v>979790.00608124956</v>
      </c>
      <c r="O34" s="47">
        <f>($F34*(1-('Exposure Inputs'!$C$17)/100)*'Exposure Inputs'!$F$7*'Exposure Inputs'!$F$12*'Exposure Inputs'!$C$15*H34)/('Exposure Inputs'!$F$8*'Exposure Inputs'!$F$13*'Exposure Inputs'!$C$16)</f>
        <v>1.9891590918840915E-5</v>
      </c>
      <c r="P34" s="47">
        <f>'Exposure Inputs'!$E$61/O34</f>
        <v>1075831.4951937981</v>
      </c>
      <c r="Q34" s="47">
        <f>($F34*(1-('Exposure Inputs'!$C$17)/100)*'Exposure Inputs'!$G$7*'Exposure Inputs'!$G$12*'Exposure Inputs'!$C$15*H34)/('Exposure Inputs'!$G$8*'Exposure Inputs'!$G$13*'Exposure Inputs'!$C$16)</f>
        <v>3.3160991821094947E-5</v>
      </c>
      <c r="R34" s="47">
        <f>'Exposure Inputs'!$E$61/Q34</f>
        <v>645336.54829909699</v>
      </c>
      <c r="S34" s="47">
        <f>($F34*(1-('Exposure Inputs'!$C$17)/100)*'Exposure Inputs'!$H$7*'Exposure Inputs'!$H$12*'Exposure Inputs'!$C$15*H34)/('Exposure Inputs'!$H$8*'Exposure Inputs'!$H$13*'Exposure Inputs'!$C$16)</f>
        <v>4.3174458361176146E-5</v>
      </c>
      <c r="T34" s="47">
        <f>'Exposure Inputs'!$E$61/S34</f>
        <v>495663.42722769541</v>
      </c>
    </row>
    <row r="35" spans="1:20" s="34" customFormat="1" ht="14.5" x14ac:dyDescent="0.35">
      <c r="A35" s="45" t="s">
        <v>1177</v>
      </c>
      <c r="B35" s="46">
        <v>2019</v>
      </c>
      <c r="C35" s="46" t="s">
        <v>928</v>
      </c>
      <c r="D35" s="46" t="s">
        <v>82</v>
      </c>
      <c r="E35" s="46" t="s">
        <v>81</v>
      </c>
      <c r="F35" s="46">
        <v>3.5865575032731298</v>
      </c>
      <c r="G35" s="46">
        <v>4.9065070571927096</v>
      </c>
      <c r="H35" s="46">
        <v>365</v>
      </c>
      <c r="I35" s="47">
        <f>($F35*(1-('Exposure Inputs'!$C$17)/100)*'Exposure Inputs'!$C$7*'Exposure Inputs'!$C$12*'Exposure Inputs'!$C$15*H35)/('Exposure Inputs'!$C$8*'Exposure Inputs'!$C$13*'Exposure Inputs'!$C$16)</f>
        <v>3.9434828969102674E-5</v>
      </c>
      <c r="J35" s="47">
        <f>'Exposure Inputs'!$E$61/$I35</f>
        <v>542667.49874246877</v>
      </c>
      <c r="K35" s="47">
        <f>($F35*(1-('Exposure Inputs'!$C$17)/100)*'Exposure Inputs'!$D$7*'Exposure Inputs'!$D$12*'Exposure Inputs'!$C$15*H35)/('Exposure Inputs'!$D$8*'Exposure Inputs'!$D$13*'Exposure Inputs'!$C$16)</f>
        <v>1.0072884902809642E-4</v>
      </c>
      <c r="L35" s="47">
        <f>'Exposure Inputs'!$E$61/K35</f>
        <v>212451.54895029994</v>
      </c>
      <c r="M35" s="47">
        <f>($F35*(1-('Exposure Inputs'!$C$17)/100)*'Exposure Inputs'!$E$7*'Exposure Inputs'!$E$12*'Exposure Inputs'!$C$15*H35)/('Exposure Inputs'!$E$8*'Exposure Inputs'!$E$13*'Exposure Inputs'!$C$16)</f>
        <v>2.183993116518275E-5</v>
      </c>
      <c r="N35" s="47">
        <f>'Exposure Inputs'!$E$61/M35</f>
        <v>979856.56814321422</v>
      </c>
      <c r="O35" s="47">
        <f>($F35*(1-('Exposure Inputs'!$C$17)/100)*'Exposure Inputs'!$F$7*'Exposure Inputs'!$F$12*'Exposure Inputs'!$C$15*H35)/('Exposure Inputs'!$F$8*'Exposure Inputs'!$F$13*'Exposure Inputs'!$C$16)</f>
        <v>1.9890239674842179E-5</v>
      </c>
      <c r="P35" s="47">
        <f>'Exposure Inputs'!$E$61/O35</f>
        <v>1075904.5818370611</v>
      </c>
      <c r="Q35" s="47">
        <f>($F35*(1-('Exposure Inputs'!$C$17)/100)*'Exposure Inputs'!$G$7*'Exposure Inputs'!$G$12*'Exposure Inputs'!$C$15*H35)/('Exposure Inputs'!$G$8*'Exposure Inputs'!$G$13*'Exposure Inputs'!$C$16)</f>
        <v>3.3158739181204415E-5</v>
      </c>
      <c r="R35" s="47">
        <f>'Exposure Inputs'!$E$61/Q35</f>
        <v>645380.38925588282</v>
      </c>
      <c r="S35" s="47">
        <f>($F35*(1-('Exposure Inputs'!$C$17)/100)*'Exposure Inputs'!$H$7*'Exposure Inputs'!$H$12*'Exposure Inputs'!$C$15*H35)/('Exposure Inputs'!$H$8*'Exposure Inputs'!$H$13*'Exposure Inputs'!$C$16)</f>
        <v>4.3171525502361749E-5</v>
      </c>
      <c r="T35" s="47">
        <f>'Exposure Inputs'!$E$61/S35</f>
        <v>495697.10013673914</v>
      </c>
    </row>
    <row r="36" spans="1:20" s="34" customFormat="1" ht="14.5" x14ac:dyDescent="0.35">
      <c r="A36" s="45" t="s">
        <v>1176</v>
      </c>
      <c r="B36" s="46">
        <v>2019</v>
      </c>
      <c r="C36" s="46" t="s">
        <v>983</v>
      </c>
      <c r="D36" s="46" t="s">
        <v>189</v>
      </c>
      <c r="E36" s="46" t="s">
        <v>188</v>
      </c>
      <c r="F36" s="46">
        <v>3.3761494463854098</v>
      </c>
      <c r="G36" s="46">
        <v>3.3761494463854098</v>
      </c>
      <c r="H36" s="46">
        <v>365</v>
      </c>
      <c r="I36" s="47">
        <f>($F36*(1-('Exposure Inputs'!$C$17)/100)*'Exposure Inputs'!$C$7*'Exposure Inputs'!$C$12*'Exposure Inputs'!$C$15*H36)/('Exposure Inputs'!$C$8*'Exposure Inputs'!$C$13*'Exposure Inputs'!$C$16)</f>
        <v>3.7121355469928001E-5</v>
      </c>
      <c r="J36" s="47">
        <f>'Exposure Inputs'!$E$61/$I36</f>
        <v>576487.56973155611</v>
      </c>
      <c r="K36" s="47">
        <f>($F36*(1-('Exposure Inputs'!$C$17)/100)*'Exposure Inputs'!$D$7*'Exposure Inputs'!$D$12*'Exposure Inputs'!$C$15*H36)/('Exposure Inputs'!$D$8*'Exposure Inputs'!$D$13*'Exposure Inputs'!$C$16)</f>
        <v>9.4819516366568971E-5</v>
      </c>
      <c r="L36" s="47">
        <f>'Exposure Inputs'!$E$61/K36</f>
        <v>225691.93368660877</v>
      </c>
      <c r="M36" s="47">
        <f>($F36*(1-('Exposure Inputs'!$C$17)/100)*'Exposure Inputs'!$E$7*'Exposure Inputs'!$E$12*'Exposure Inputs'!$C$15*H36)/('Exposure Inputs'!$E$8*'Exposure Inputs'!$E$13*'Exposure Inputs'!$C$16)</f>
        <v>2.0558675399777076E-5</v>
      </c>
      <c r="N36" s="47">
        <f>'Exposure Inputs'!$E$61/M36</f>
        <v>1040923.0937238323</v>
      </c>
      <c r="O36" s="47">
        <f>($F36*(1-('Exposure Inputs'!$C$17)/100)*'Exposure Inputs'!$F$7*'Exposure Inputs'!$F$12*'Exposure Inputs'!$C$15*H36)/('Exposure Inputs'!$F$8*'Exposure Inputs'!$F$13*'Exposure Inputs'!$C$16)</f>
        <v>1.8723364007243029E-5</v>
      </c>
      <c r="P36" s="47">
        <f>'Exposure Inputs'!$E$61/O36</f>
        <v>1142957.0023699549</v>
      </c>
      <c r="Q36" s="47">
        <f>($F36*(1-('Exposure Inputs'!$C$17)/100)*'Exposure Inputs'!$G$7*'Exposure Inputs'!$G$12*'Exposure Inputs'!$C$15*H36)/('Exposure Inputs'!$G$8*'Exposure Inputs'!$G$13*'Exposure Inputs'!$C$16)</f>
        <v>3.1213457145827372E-5</v>
      </c>
      <c r="R36" s="47">
        <f>'Exposure Inputs'!$E$61/Q36</f>
        <v>685601.72300109221</v>
      </c>
      <c r="S36" s="47">
        <f>($F36*(1-('Exposure Inputs'!$C$17)/100)*'Exposure Inputs'!$H$7*'Exposure Inputs'!$H$12*'Exposure Inputs'!$C$15*H36)/('Exposure Inputs'!$H$8*'Exposure Inputs'!$H$13*'Exposure Inputs'!$C$16)</f>
        <v>4.063883592871326E-5</v>
      </c>
      <c r="T36" s="47">
        <f>'Exposure Inputs'!$E$61/S36</f>
        <v>526589.88651985198</v>
      </c>
    </row>
    <row r="37" spans="1:20" s="34" customFormat="1" ht="14.5" x14ac:dyDescent="0.35">
      <c r="A37" s="45" t="s">
        <v>1177</v>
      </c>
      <c r="B37" s="46">
        <v>2022</v>
      </c>
      <c r="C37" s="46" t="s">
        <v>1051</v>
      </c>
      <c r="D37" s="46" t="s">
        <v>494</v>
      </c>
      <c r="E37" s="46" t="s">
        <v>252</v>
      </c>
      <c r="F37" s="46">
        <v>3.3664119813315101</v>
      </c>
      <c r="G37" s="46">
        <v>5.7871588769902802</v>
      </c>
      <c r="H37" s="46">
        <v>365</v>
      </c>
      <c r="I37" s="47">
        <f>($F37*(1-('Exposure Inputs'!$C$17)/100)*'Exposure Inputs'!$C$7*'Exposure Inputs'!$C$12*'Exposure Inputs'!$C$15*H37)/('Exposure Inputs'!$C$8*'Exposure Inputs'!$C$13*'Exposure Inputs'!$C$16)</f>
        <v>3.7014290333333176E-5</v>
      </c>
      <c r="J37" s="47">
        <f>'Exposure Inputs'!$E$61/$I37</f>
        <v>578155.08030227595</v>
      </c>
      <c r="K37" s="47">
        <f>($F37*(1-('Exposure Inputs'!$C$17)/100)*'Exposure Inputs'!$D$7*'Exposure Inputs'!$D$12*'Exposure Inputs'!$C$15*H37)/('Exposure Inputs'!$D$8*'Exposure Inputs'!$D$13*'Exposure Inputs'!$C$16)</f>
        <v>9.4546038624629644E-5</v>
      </c>
      <c r="L37" s="47">
        <f>'Exposure Inputs'!$E$61/K37</f>
        <v>226344.75554246234</v>
      </c>
      <c r="M37" s="47">
        <f>($F37*(1-('Exposure Inputs'!$C$17)/100)*'Exposure Inputs'!$E$7*'Exposure Inputs'!$E$12*'Exposure Inputs'!$C$15*H37)/('Exposure Inputs'!$E$8*'Exposure Inputs'!$E$13*'Exposure Inputs'!$C$16)</f>
        <v>2.0499380221515901E-5</v>
      </c>
      <c r="N37" s="47">
        <f>'Exposure Inputs'!$E$61/M37</f>
        <v>1043934.0003820612</v>
      </c>
      <c r="O37" s="47">
        <f>($F37*(1-('Exposure Inputs'!$C$17)/100)*'Exposure Inputs'!$F$7*'Exposure Inputs'!$F$12*'Exposure Inputs'!$C$15*H37)/('Exposure Inputs'!$F$8*'Exposure Inputs'!$F$13*'Exposure Inputs'!$C$16)</f>
        <v>1.8669362220412427E-5</v>
      </c>
      <c r="P37" s="47">
        <f>'Exposure Inputs'!$E$61/O37</f>
        <v>1146263.0456975112</v>
      </c>
      <c r="Q37" s="47">
        <f>($F37*(1-('Exposure Inputs'!$C$17)/100)*'Exposure Inputs'!$G$7*'Exposure Inputs'!$G$12*'Exposure Inputs'!$C$15*H37)/('Exposure Inputs'!$G$8*'Exposure Inputs'!$G$13*'Exposure Inputs'!$C$16)</f>
        <v>3.1123431525517732E-5</v>
      </c>
      <c r="R37" s="47">
        <f>'Exposure Inputs'!$E$61/Q37</f>
        <v>687584.85009772761</v>
      </c>
      <c r="S37" s="47">
        <f>($F37*(1-('Exposure Inputs'!$C$17)/100)*'Exposure Inputs'!$H$7*'Exposure Inputs'!$H$12*'Exposure Inputs'!$C$15*H37)/('Exposure Inputs'!$H$8*'Exposure Inputs'!$H$13*'Exposure Inputs'!$C$16)</f>
        <v>4.0521625701212617E-5</v>
      </c>
      <c r="T37" s="47">
        <f>'Exposure Inputs'!$E$61/S37</f>
        <v>528113.06628696295</v>
      </c>
    </row>
    <row r="38" spans="1:20" s="34" customFormat="1" ht="14.5" x14ac:dyDescent="0.35">
      <c r="A38" s="45" t="s">
        <v>1176</v>
      </c>
      <c r="B38" s="46">
        <v>2021</v>
      </c>
      <c r="C38" s="46" t="s">
        <v>966</v>
      </c>
      <c r="D38" s="46" t="s">
        <v>272</v>
      </c>
      <c r="E38" s="46" t="s">
        <v>271</v>
      </c>
      <c r="F38" s="46">
        <v>3.3604574330672099</v>
      </c>
      <c r="G38" s="46">
        <v>3.3604574330672099</v>
      </c>
      <c r="H38" s="46">
        <v>365</v>
      </c>
      <c r="I38" s="47">
        <f>($F38*(1-('Exposure Inputs'!$C$17)/100)*'Exposure Inputs'!$C$7*'Exposure Inputs'!$C$12*'Exposure Inputs'!$C$15*H38)/('Exposure Inputs'!$C$8*'Exposure Inputs'!$C$13*'Exposure Inputs'!$C$16)</f>
        <v>3.6948819030509605E-5</v>
      </c>
      <c r="J38" s="47">
        <f>'Exposure Inputs'!$E$61/$I38</f>
        <v>579179.53973926639</v>
      </c>
      <c r="K38" s="47">
        <f>($F38*(1-('Exposure Inputs'!$C$17)/100)*'Exposure Inputs'!$D$7*'Exposure Inputs'!$D$12*'Exposure Inputs'!$C$15*H38)/('Exposure Inputs'!$D$8*'Exposure Inputs'!$D$13*'Exposure Inputs'!$C$16)</f>
        <v>9.4378804503164197E-5</v>
      </c>
      <c r="L38" s="47">
        <f>'Exposure Inputs'!$E$61/K38</f>
        <v>226745.82616992705</v>
      </c>
      <c r="M38" s="47">
        <f>($F38*(1-('Exposure Inputs'!$C$17)/100)*'Exposure Inputs'!$E$7*'Exposure Inputs'!$E$12*'Exposure Inputs'!$C$15*H38)/('Exposure Inputs'!$E$8*'Exposure Inputs'!$E$13*'Exposure Inputs'!$C$16)</f>
        <v>2.0463120681805912E-5</v>
      </c>
      <c r="N38" s="47">
        <f>'Exposure Inputs'!$E$61/M38</f>
        <v>1045783.7947966109</v>
      </c>
      <c r="O38" s="47">
        <f>($F38*(1-('Exposure Inputs'!$C$17)/100)*'Exposure Inputs'!$F$7*'Exposure Inputs'!$F$12*'Exposure Inputs'!$C$15*H38)/('Exposure Inputs'!$F$8*'Exposure Inputs'!$F$13*'Exposure Inputs'!$C$16)</f>
        <v>1.8636339637608645E-5</v>
      </c>
      <c r="P38" s="47">
        <f>'Exposure Inputs'!$E$61/O38</f>
        <v>1148294.1616289397</v>
      </c>
      <c r="Q38" s="47">
        <f>($F38*(1-('Exposure Inputs'!$C$17)/100)*'Exposure Inputs'!$G$7*'Exposure Inputs'!$G$12*'Exposure Inputs'!$C$15*H38)/('Exposure Inputs'!$G$8*'Exposure Inputs'!$G$13*'Exposure Inputs'!$C$16)</f>
        <v>3.1068380041564768E-5</v>
      </c>
      <c r="R38" s="47">
        <f>'Exposure Inputs'!$E$61/Q38</f>
        <v>688803.21315015631</v>
      </c>
      <c r="S38" s="47">
        <f>($F38*(1-('Exposure Inputs'!$C$17)/100)*'Exposure Inputs'!$H$7*'Exposure Inputs'!$H$12*'Exposure Inputs'!$C$15*H38)/('Exposure Inputs'!$H$8*'Exposure Inputs'!$H$13*'Exposure Inputs'!$C$16)</f>
        <v>4.0449950583216408E-5</v>
      </c>
      <c r="T38" s="47">
        <f>'Exposure Inputs'!$E$61/S38</f>
        <v>529048.85398993141</v>
      </c>
    </row>
    <row r="39" spans="1:20" s="34" customFormat="1" ht="14.5" x14ac:dyDescent="0.35">
      <c r="A39" s="45" t="s">
        <v>1177</v>
      </c>
      <c r="B39" s="46">
        <v>2019</v>
      </c>
      <c r="C39" s="46" t="s">
        <v>837</v>
      </c>
      <c r="D39" s="46" t="s">
        <v>492</v>
      </c>
      <c r="E39" s="46" t="s">
        <v>165</v>
      </c>
      <c r="F39" s="46">
        <v>3.27007515099793</v>
      </c>
      <c r="G39" s="46">
        <v>3.27007515099793</v>
      </c>
      <c r="H39" s="46">
        <v>365</v>
      </c>
      <c r="I39" s="47">
        <f>($F39*(1-('Exposure Inputs'!$C$17)/100)*'Exposure Inputs'!$C$7*'Exposure Inputs'!$C$12*'Exposure Inputs'!$C$15*H39)/('Exposure Inputs'!$C$8*'Exposure Inputs'!$C$13*'Exposure Inputs'!$C$16)</f>
        <v>3.595504998261715E-5</v>
      </c>
      <c r="J39" s="47">
        <f>'Exposure Inputs'!$E$61/$I39</f>
        <v>595187.60258561885</v>
      </c>
      <c r="K39" s="47">
        <f>($F39*(1-('Exposure Inputs'!$C$17)/100)*'Exposure Inputs'!$D$7*'Exposure Inputs'!$D$12*'Exposure Inputs'!$C$15*H39)/('Exposure Inputs'!$D$8*'Exposure Inputs'!$D$13*'Exposure Inputs'!$C$16)</f>
        <v>9.1840408496112074E-5</v>
      </c>
      <c r="L39" s="47">
        <f>'Exposure Inputs'!$E$61/K39</f>
        <v>233012.90086167175</v>
      </c>
      <c r="M39" s="47">
        <f>($F39*(1-('Exposure Inputs'!$C$17)/100)*'Exposure Inputs'!$E$7*'Exposure Inputs'!$E$12*'Exposure Inputs'!$C$15*H39)/('Exposure Inputs'!$E$8*'Exposure Inputs'!$E$13*'Exposure Inputs'!$C$16)</f>
        <v>1.9912748126188513E-5</v>
      </c>
      <c r="N39" s="47">
        <f>'Exposure Inputs'!$E$61/M39</f>
        <v>1074688.4289595119</v>
      </c>
      <c r="O39" s="47">
        <f>($F39*(1-('Exposure Inputs'!$C$17)/100)*'Exposure Inputs'!$F$7*'Exposure Inputs'!$F$12*'Exposure Inputs'!$C$15*H39)/('Exposure Inputs'!$F$8*'Exposure Inputs'!$F$13*'Exposure Inputs'!$C$16)</f>
        <v>1.8135099869090633E-5</v>
      </c>
      <c r="P39" s="47">
        <f>'Exposure Inputs'!$E$61/O39</f>
        <v>1180032.1009797163</v>
      </c>
      <c r="Q39" s="47">
        <f>($F39*(1-('Exposure Inputs'!$C$17)/100)*'Exposure Inputs'!$G$7*'Exposure Inputs'!$G$12*'Exposure Inputs'!$C$15*H39)/('Exposure Inputs'!$G$8*'Exposure Inputs'!$G$13*'Exposure Inputs'!$C$16)</f>
        <v>3.0232770263943128E-5</v>
      </c>
      <c r="R39" s="47">
        <f>'Exposure Inputs'!$E$61/Q39</f>
        <v>707841.18733315472</v>
      </c>
      <c r="S39" s="47">
        <f>($F39*(1-('Exposure Inputs'!$C$17)/100)*'Exposure Inputs'!$H$7*'Exposure Inputs'!$H$12*'Exposure Inputs'!$C$15*H39)/('Exposure Inputs'!$H$8*'Exposure Inputs'!$H$13*'Exposure Inputs'!$C$16)</f>
        <v>3.9362015706456562E-5</v>
      </c>
      <c r="T39" s="47">
        <f>'Exposure Inputs'!$E$61/S39</f>
        <v>543671.34446546528</v>
      </c>
    </row>
    <row r="40" spans="1:20" s="34" customFormat="1" ht="14.5" x14ac:dyDescent="0.35">
      <c r="A40" s="45" t="s">
        <v>1176</v>
      </c>
      <c r="B40" s="46">
        <v>2020</v>
      </c>
      <c r="C40" s="46" t="s">
        <v>983</v>
      </c>
      <c r="D40" s="46" t="s">
        <v>189</v>
      </c>
      <c r="E40" s="46" t="s">
        <v>188</v>
      </c>
      <c r="F40" s="46">
        <v>3.13130616618772</v>
      </c>
      <c r="G40" s="46">
        <v>3.13130616618772</v>
      </c>
      <c r="H40" s="46">
        <v>365</v>
      </c>
      <c r="I40" s="47">
        <f>($F40*(1-('Exposure Inputs'!$C$17)/100)*'Exposure Inputs'!$C$7*'Exposure Inputs'!$C$12*'Exposure Inputs'!$C$15*H40)/('Exposure Inputs'!$C$8*'Exposure Inputs'!$C$13*'Exposure Inputs'!$C$16)</f>
        <v>3.4429260649192956E-5</v>
      </c>
      <c r="J40" s="47">
        <f>'Exposure Inputs'!$E$61/$I40</f>
        <v>621564.32047870965</v>
      </c>
      <c r="K40" s="47">
        <f>($F40*(1-('Exposure Inputs'!$C$17)/100)*'Exposure Inputs'!$D$7*'Exposure Inputs'!$D$12*'Exposure Inputs'!$C$15*H40)/('Exposure Inputs'!$D$8*'Exposure Inputs'!$D$13*'Exposure Inputs'!$C$16)</f>
        <v>8.7943066795059374E-5</v>
      </c>
      <c r="L40" s="47">
        <f>'Exposure Inputs'!$E$61/K40</f>
        <v>243339.25094823106</v>
      </c>
      <c r="M40" s="47">
        <f>($F40*(1-('Exposure Inputs'!$C$17)/100)*'Exposure Inputs'!$E$7*'Exposure Inputs'!$E$12*'Exposure Inputs'!$C$15*H40)/('Exposure Inputs'!$E$8*'Exposure Inputs'!$E$13*'Exposure Inputs'!$C$16)</f>
        <v>1.9067730285724107E-5</v>
      </c>
      <c r="N40" s="47">
        <f>'Exposure Inputs'!$E$61/M40</f>
        <v>1122315.0149140744</v>
      </c>
      <c r="O40" s="47">
        <f>($F40*(1-('Exposure Inputs'!$C$17)/100)*'Exposure Inputs'!$F$7*'Exposure Inputs'!$F$12*'Exposure Inputs'!$C$15*H40)/('Exposure Inputs'!$F$8*'Exposure Inputs'!$F$13*'Exposure Inputs'!$C$16)</f>
        <v>1.736551835121711E-5</v>
      </c>
      <c r="P40" s="47">
        <f>'Exposure Inputs'!$E$61/O40</f>
        <v>1232327.165085753</v>
      </c>
      <c r="Q40" s="47">
        <f>($F40*(1-('Exposure Inputs'!$C$17)/100)*'Exposure Inputs'!$G$7*'Exposure Inputs'!$G$12*'Exposure Inputs'!$C$15*H40)/('Exposure Inputs'!$G$8*'Exposure Inputs'!$G$13*'Exposure Inputs'!$C$16)</f>
        <v>2.8949811725131749E-5</v>
      </c>
      <c r="R40" s="47">
        <f>'Exposure Inputs'!$E$61/Q40</f>
        <v>739210.3341875053</v>
      </c>
      <c r="S40" s="47">
        <f>($F40*(1-('Exposure Inputs'!$C$17)/100)*'Exposure Inputs'!$H$7*'Exposure Inputs'!$H$12*'Exposure Inputs'!$C$15*H40)/('Exposure Inputs'!$H$8*'Exposure Inputs'!$H$13*'Exposure Inputs'!$C$16)</f>
        <v>3.7691648296704028E-5</v>
      </c>
      <c r="T40" s="47">
        <f>'Exposure Inputs'!$E$61/S40</f>
        <v>567765.03461832774</v>
      </c>
    </row>
    <row r="41" spans="1:20" s="34" customFormat="1" ht="14.5" x14ac:dyDescent="0.35">
      <c r="A41" s="45" t="s">
        <v>1176</v>
      </c>
      <c r="B41" s="46">
        <v>2021</v>
      </c>
      <c r="C41" s="46" t="s">
        <v>972</v>
      </c>
      <c r="D41" s="46" t="s">
        <v>332</v>
      </c>
      <c r="E41" s="46" t="s">
        <v>331</v>
      </c>
      <c r="F41" s="46">
        <v>3.0564220999999998</v>
      </c>
      <c r="G41" s="46">
        <v>3.2799444605441801</v>
      </c>
      <c r="H41" s="46">
        <v>365</v>
      </c>
      <c r="I41" s="47">
        <f>($F41*(1-('Exposure Inputs'!$C$17)/100)*'Exposure Inputs'!$C$7*'Exposure Inputs'!$C$12*'Exposure Inputs'!$C$15*H41)/('Exposure Inputs'!$C$8*'Exposure Inputs'!$C$13*'Exposure Inputs'!$C$16)</f>
        <v>3.3605897203903505E-5</v>
      </c>
      <c r="J41" s="47">
        <f>'Exposure Inputs'!$E$61/$I41</f>
        <v>636792.9970789256</v>
      </c>
      <c r="K41" s="47">
        <f>($F41*(1-('Exposure Inputs'!$C$17)/100)*'Exposure Inputs'!$D$7*'Exposure Inputs'!$D$12*'Exposure Inputs'!$C$15*H41)/('Exposure Inputs'!$D$8*'Exposure Inputs'!$D$13*'Exposure Inputs'!$C$16)</f>
        <v>8.5839939829787239E-5</v>
      </c>
      <c r="L41" s="47">
        <f>'Exposure Inputs'!$E$61/K41</f>
        <v>249301.19991270083</v>
      </c>
      <c r="M41" s="47">
        <f>($F41*(1-('Exposure Inputs'!$C$17)/100)*'Exposure Inputs'!$E$7*'Exposure Inputs'!$E$12*'Exposure Inputs'!$C$15*H41)/('Exposure Inputs'!$E$8*'Exposure Inputs'!$E$13*'Exposure Inputs'!$C$16)</f>
        <v>1.8611732340782121E-5</v>
      </c>
      <c r="N41" s="47">
        <f>'Exposure Inputs'!$E$61/M41</f>
        <v>1149812.3661013655</v>
      </c>
      <c r="O41" s="47">
        <f>($F41*(1-('Exposure Inputs'!$C$17)/100)*'Exposure Inputs'!$F$7*'Exposure Inputs'!$F$12*'Exposure Inputs'!$C$15*H41)/('Exposure Inputs'!$F$8*'Exposure Inputs'!$F$13*'Exposure Inputs'!$C$16)</f>
        <v>1.6950228195422535E-5</v>
      </c>
      <c r="P41" s="47">
        <f>'Exposure Inputs'!$E$61/O41</f>
        <v>1262519.8760320607</v>
      </c>
      <c r="Q41" s="47">
        <f>($F41*(1-('Exposure Inputs'!$C$17)/100)*'Exposure Inputs'!$G$7*'Exposure Inputs'!$G$12*'Exposure Inputs'!$C$15*H41)/('Exposure Inputs'!$G$8*'Exposure Inputs'!$G$13*'Exposure Inputs'!$C$16)</f>
        <v>2.8257487339622637E-5</v>
      </c>
      <c r="R41" s="47">
        <f>'Exposure Inputs'!$E$61/Q41</f>
        <v>757321.40451118338</v>
      </c>
      <c r="S41" s="47">
        <f>($F41*(1-('Exposure Inputs'!$C$17)/100)*'Exposure Inputs'!$H$7*'Exposure Inputs'!$H$12*'Exposure Inputs'!$C$15*H41)/('Exposure Inputs'!$H$8*'Exposure Inputs'!$H$13*'Exposure Inputs'!$C$16)</f>
        <v>3.6790266018518511E-5</v>
      </c>
      <c r="T41" s="47">
        <f>'Exposure Inputs'!$E$61/S41</f>
        <v>581675.59835604974</v>
      </c>
    </row>
    <row r="42" spans="1:20" s="34" customFormat="1" ht="14.5" x14ac:dyDescent="0.35">
      <c r="A42" s="45" t="s">
        <v>1177</v>
      </c>
      <c r="B42" s="46">
        <v>2023</v>
      </c>
      <c r="C42" s="46" t="s">
        <v>847</v>
      </c>
      <c r="D42" s="46" t="s">
        <v>491</v>
      </c>
      <c r="E42" s="46" t="s">
        <v>78</v>
      </c>
      <c r="F42" s="46">
        <v>2.89692302660491</v>
      </c>
      <c r="G42" s="46">
        <v>2.89692302660491</v>
      </c>
      <c r="H42" s="46">
        <v>365</v>
      </c>
      <c r="I42" s="47">
        <f>($F42*(1-('Exposure Inputs'!$C$17)/100)*'Exposure Inputs'!$C$7*'Exposure Inputs'!$C$12*'Exposure Inputs'!$C$15*H42)/('Exposure Inputs'!$C$8*'Exposure Inputs'!$C$13*'Exposure Inputs'!$C$16)</f>
        <v>3.1852176909630919E-5</v>
      </c>
      <c r="J42" s="47">
        <f>'Exposure Inputs'!$E$61/$I42</f>
        <v>671853.60864705709</v>
      </c>
      <c r="K42" s="47">
        <f>($F42*(1-('Exposure Inputs'!$C$17)/100)*'Exposure Inputs'!$D$7*'Exposure Inputs'!$D$12*'Exposure Inputs'!$C$15*H42)/('Exposure Inputs'!$D$8*'Exposure Inputs'!$D$13*'Exposure Inputs'!$C$16)</f>
        <v>8.1360391385499605E-5</v>
      </c>
      <c r="L42" s="47">
        <f>'Exposure Inputs'!$E$61/K42</f>
        <v>263027.24993791018</v>
      </c>
      <c r="M42" s="47">
        <f>($F42*(1-('Exposure Inputs'!$C$17)/100)*'Exposure Inputs'!$E$7*'Exposure Inputs'!$E$12*'Exposure Inputs'!$C$15*H42)/('Exposure Inputs'!$E$8*'Exposure Inputs'!$E$13*'Exposure Inputs'!$C$16)</f>
        <v>1.7640480999996381E-5</v>
      </c>
      <c r="N42" s="47">
        <f>'Exposure Inputs'!$E$61/M42</f>
        <v>1213118.8486302833</v>
      </c>
      <c r="O42" s="47">
        <f>($F42*(1-('Exposure Inputs'!$C$17)/100)*'Exposure Inputs'!$F$7*'Exposure Inputs'!$F$12*'Exposure Inputs'!$C$15*H42)/('Exposure Inputs'!$F$8*'Exposure Inputs'!$F$13*'Exposure Inputs'!$C$16)</f>
        <v>1.6065682277826527E-5</v>
      </c>
      <c r="P42" s="47">
        <f>'Exposure Inputs'!$E$61/O42</f>
        <v>1332031.8197463527</v>
      </c>
      <c r="Q42" s="47">
        <f>($F42*(1-('Exposure Inputs'!$C$17)/100)*'Exposure Inputs'!$G$7*'Exposure Inputs'!$G$12*'Exposure Inputs'!$C$15*H42)/('Exposure Inputs'!$G$8*'Exposure Inputs'!$G$13*'Exposure Inputs'!$C$16)</f>
        <v>2.6782873264837848E-5</v>
      </c>
      <c r="R42" s="47">
        <f>'Exposure Inputs'!$E$61/Q42</f>
        <v>799018.08100982185</v>
      </c>
      <c r="S42" s="47">
        <f>($F42*(1-('Exposure Inputs'!$C$17)/100)*'Exposure Inputs'!$H$7*'Exposure Inputs'!$H$12*'Exposure Inputs'!$C$15*H42)/('Exposure Inputs'!$H$8*'Exposure Inputs'!$H$13*'Exposure Inputs'!$C$16)</f>
        <v>3.4870369764688727E-5</v>
      </c>
      <c r="T42" s="47">
        <f>'Exposure Inputs'!$E$61/S42</f>
        <v>613701.55075529427</v>
      </c>
    </row>
    <row r="43" spans="1:20" s="34" customFormat="1" ht="14.5" x14ac:dyDescent="0.35">
      <c r="A43" s="45" t="s">
        <v>1177</v>
      </c>
      <c r="B43" s="46">
        <v>2020</v>
      </c>
      <c r="C43" s="46" t="s">
        <v>934</v>
      </c>
      <c r="D43" s="46" t="s">
        <v>497</v>
      </c>
      <c r="E43" s="46" t="s">
        <v>86</v>
      </c>
      <c r="F43" s="46">
        <v>2.8659556352123201</v>
      </c>
      <c r="G43" s="46">
        <v>2.8659556352123201</v>
      </c>
      <c r="H43" s="46">
        <v>365</v>
      </c>
      <c r="I43" s="47">
        <f>($F43*(1-('Exposure Inputs'!$C$17)/100)*'Exposure Inputs'!$C$7*'Exposure Inputs'!$C$12*'Exposure Inputs'!$C$15*H43)/('Exposure Inputs'!$C$8*'Exposure Inputs'!$C$13*'Exposure Inputs'!$C$16)</f>
        <v>3.1511685008393708E-5</v>
      </c>
      <c r="J43" s="47">
        <f>'Exposure Inputs'!$E$61/$I43</f>
        <v>679113.16054027958</v>
      </c>
      <c r="K43" s="47">
        <f>($F43*(1-('Exposure Inputs'!$C$17)/100)*'Exposure Inputs'!$D$7*'Exposure Inputs'!$D$12*'Exposure Inputs'!$C$15*H43)/('Exposure Inputs'!$D$8*'Exposure Inputs'!$D$13*'Exposure Inputs'!$C$16)</f>
        <v>8.0490668903835367E-5</v>
      </c>
      <c r="L43" s="47">
        <f>'Exposure Inputs'!$E$61/K43</f>
        <v>265869.32735727698</v>
      </c>
      <c r="M43" s="47">
        <f>($F43*(1-('Exposure Inputs'!$C$17)/100)*'Exposure Inputs'!$E$7*'Exposure Inputs'!$E$12*'Exposure Inputs'!$C$15*H43)/('Exposure Inputs'!$E$8*'Exposure Inputs'!$E$13*'Exposure Inputs'!$C$16)</f>
        <v>1.7451908616656028E-5</v>
      </c>
      <c r="N43" s="47">
        <f>'Exposure Inputs'!$E$61/M43</f>
        <v>1226226.9113405698</v>
      </c>
      <c r="O43" s="47">
        <f>($F43*(1-('Exposure Inputs'!$C$17)/100)*'Exposure Inputs'!$F$7*'Exposure Inputs'!$F$12*'Exposure Inputs'!$C$15*H43)/('Exposure Inputs'!$F$8*'Exposure Inputs'!$F$13*'Exposure Inputs'!$C$16)</f>
        <v>1.5893944103730295E-5</v>
      </c>
      <c r="P43" s="47">
        <f>'Exposure Inputs'!$E$61/O43</f>
        <v>1346424.7678445929</v>
      </c>
      <c r="Q43" s="47">
        <f>($F43*(1-('Exposure Inputs'!$C$17)/100)*'Exposure Inputs'!$G$7*'Exposure Inputs'!$G$12*'Exposure Inputs'!$C$15*H43)/('Exposure Inputs'!$G$8*'Exposure Inputs'!$G$13*'Exposure Inputs'!$C$16)</f>
        <v>2.6496570967057297E-5</v>
      </c>
      <c r="R43" s="47">
        <f>'Exposure Inputs'!$E$61/Q43</f>
        <v>807651.67789470672</v>
      </c>
      <c r="S43" s="47">
        <f>($F43*(1-('Exposure Inputs'!$C$17)/100)*'Exposure Inputs'!$H$7*'Exposure Inputs'!$H$12*'Exposure Inputs'!$C$15*H43)/('Exposure Inputs'!$H$8*'Exposure Inputs'!$H$13*'Exposure Inputs'!$C$16)</f>
        <v>3.4497614127555706E-5</v>
      </c>
      <c r="T43" s="47">
        <f>'Exposure Inputs'!$E$61/S43</f>
        <v>620332.75463262515</v>
      </c>
    </row>
    <row r="44" spans="1:20" s="34" customFormat="1" ht="14.5" x14ac:dyDescent="0.35">
      <c r="A44" s="45" t="s">
        <v>1176</v>
      </c>
      <c r="B44" s="46">
        <v>2021</v>
      </c>
      <c r="C44" s="46" t="s">
        <v>982</v>
      </c>
      <c r="D44" s="46" t="s">
        <v>280</v>
      </c>
      <c r="E44" s="46" t="s">
        <v>279</v>
      </c>
      <c r="F44" s="46">
        <v>2.7892778485035099</v>
      </c>
      <c r="G44" s="46">
        <v>2.7892778485035099</v>
      </c>
      <c r="H44" s="46">
        <v>365</v>
      </c>
      <c r="I44" s="47">
        <f>($F44*(1-('Exposure Inputs'!$C$17)/100)*'Exposure Inputs'!$C$7*'Exposure Inputs'!$C$12*'Exposure Inputs'!$C$15*H44)/('Exposure Inputs'!$C$8*'Exposure Inputs'!$C$13*'Exposure Inputs'!$C$16)</f>
        <v>3.0668599291287052E-5</v>
      </c>
      <c r="J44" s="47">
        <f>'Exposure Inputs'!$E$61/$I44</f>
        <v>697782.11247097084</v>
      </c>
      <c r="K44" s="47">
        <f>($F44*(1-('Exposure Inputs'!$C$17)/100)*'Exposure Inputs'!$D$7*'Exposure Inputs'!$D$12*'Exposure Inputs'!$C$15*H44)/('Exposure Inputs'!$D$8*'Exposure Inputs'!$D$13*'Exposure Inputs'!$C$16)</f>
        <v>7.8337165106907088E-5</v>
      </c>
      <c r="L44" s="47">
        <f>'Exposure Inputs'!$E$61/K44</f>
        <v>273178.12650987972</v>
      </c>
      <c r="M44" s="47">
        <f>($F44*(1-('Exposure Inputs'!$C$17)/100)*'Exposure Inputs'!$E$7*'Exposure Inputs'!$E$12*'Exposure Inputs'!$C$15*H44)/('Exposure Inputs'!$E$8*'Exposure Inputs'!$E$13*'Exposure Inputs'!$C$16)</f>
        <v>1.6984988016026959E-5</v>
      </c>
      <c r="N44" s="47">
        <f>'Exposure Inputs'!$E$61/M44</f>
        <v>1259936.1259370365</v>
      </c>
      <c r="O44" s="47">
        <f>($F44*(1-('Exposure Inputs'!$C$17)/100)*'Exposure Inputs'!$F$7*'Exposure Inputs'!$F$12*'Exposure Inputs'!$C$15*H44)/('Exposure Inputs'!$F$8*'Exposure Inputs'!$F$13*'Exposure Inputs'!$C$16)</f>
        <v>1.5468706378144466E-5</v>
      </c>
      <c r="P44" s="47">
        <f>'Exposure Inputs'!$E$61/O44</f>
        <v>1383438.2447284525</v>
      </c>
      <c r="Q44" s="47">
        <f>($F44*(1-('Exposure Inputs'!$C$17)/100)*'Exposure Inputs'!$G$7*'Exposure Inputs'!$G$12*'Exposure Inputs'!$C$15*H44)/('Exposure Inputs'!$G$8*'Exposure Inputs'!$G$13*'Exposure Inputs'!$C$16)</f>
        <v>2.578766312767396E-5</v>
      </c>
      <c r="R44" s="47">
        <f>'Exposure Inputs'!$E$61/Q44</f>
        <v>829854.17849028157</v>
      </c>
      <c r="S44" s="47">
        <f>($F44*(1-('Exposure Inputs'!$C$17)/100)*'Exposure Inputs'!$H$7*'Exposure Inputs'!$H$12*'Exposure Inputs'!$C$15*H44)/('Exposure Inputs'!$H$8*'Exposure Inputs'!$H$13*'Exposure Inputs'!$C$16)</f>
        <v>3.3574640769023732E-5</v>
      </c>
      <c r="T44" s="47">
        <f>'Exposure Inputs'!$E$61/S44</f>
        <v>637385.82185349346</v>
      </c>
    </row>
    <row r="45" spans="1:20" s="34" customFormat="1" ht="14.5" x14ac:dyDescent="0.35">
      <c r="A45" s="45" t="s">
        <v>1176</v>
      </c>
      <c r="B45" s="46">
        <v>2019</v>
      </c>
      <c r="C45" s="46" t="s">
        <v>949</v>
      </c>
      <c r="D45" s="46" t="s">
        <v>203</v>
      </c>
      <c r="E45" s="46" t="s">
        <v>202</v>
      </c>
      <c r="F45" s="46">
        <v>2.7502986308613901</v>
      </c>
      <c r="G45" s="46">
        <v>2.7502986308613901</v>
      </c>
      <c r="H45" s="46">
        <v>365</v>
      </c>
      <c r="I45" s="47">
        <f>($F45*(1-('Exposure Inputs'!$C$17)/100)*'Exposure Inputs'!$C$7*'Exposure Inputs'!$C$12*'Exposure Inputs'!$C$15*H45)/('Exposure Inputs'!$C$8*'Exposure Inputs'!$C$13*'Exposure Inputs'!$C$16)</f>
        <v>3.0240015954852723E-5</v>
      </c>
      <c r="J45" s="47">
        <f>'Exposure Inputs'!$E$61/$I45</f>
        <v>707671.58429907716</v>
      </c>
      <c r="K45" s="47">
        <f>($F45*(1-('Exposure Inputs'!$C$17)/100)*'Exposure Inputs'!$D$7*'Exposure Inputs'!$D$12*'Exposure Inputs'!$C$15*H45)/('Exposure Inputs'!$D$8*'Exposure Inputs'!$D$13*'Exposure Inputs'!$C$16)</f>
        <v>7.7242429632702885E-5</v>
      </c>
      <c r="L45" s="47">
        <f>'Exposure Inputs'!$E$61/K45</f>
        <v>277049.80412656092</v>
      </c>
      <c r="M45" s="47">
        <f>($F45*(1-('Exposure Inputs'!$C$17)/100)*'Exposure Inputs'!$E$7*'Exposure Inputs'!$E$12*'Exposure Inputs'!$C$15*H45)/('Exposure Inputs'!$E$8*'Exposure Inputs'!$E$13*'Exposure Inputs'!$C$16)</f>
        <v>1.6747628534295619E-5</v>
      </c>
      <c r="N45" s="47">
        <f>'Exposure Inputs'!$E$61/M45</f>
        <v>1277792.8502639823</v>
      </c>
      <c r="O45" s="47">
        <f>($F45*(1-('Exposure Inputs'!$C$17)/100)*'Exposure Inputs'!$F$7*'Exposure Inputs'!$F$12*'Exposure Inputs'!$C$15*H45)/('Exposure Inputs'!$F$8*'Exposure Inputs'!$F$13*'Exposure Inputs'!$C$16)</f>
        <v>1.5252536421150316E-5</v>
      </c>
      <c r="P45" s="47">
        <f>'Exposure Inputs'!$E$61/O45</f>
        <v>1403045.3302393132</v>
      </c>
      <c r="Q45" s="47">
        <f>($F45*(1-('Exposure Inputs'!$C$17)/100)*'Exposure Inputs'!$G$7*'Exposure Inputs'!$G$12*'Exposure Inputs'!$C$15*H45)/('Exposure Inputs'!$G$8*'Exposure Inputs'!$G$13*'Exposure Inputs'!$C$16)</f>
        <v>2.5427289228718513E-5</v>
      </c>
      <c r="R45" s="47">
        <f>'Exposure Inputs'!$E$61/Q45</f>
        <v>841615.47098107706</v>
      </c>
      <c r="S45" s="47">
        <f>($F45*(1-('Exposure Inputs'!$C$17)/100)*'Exposure Inputs'!$H$7*'Exposure Inputs'!$H$12*'Exposure Inputs'!$C$15*H45)/('Exposure Inputs'!$H$8*'Exposure Inputs'!$H$13*'Exposure Inputs'!$C$16)</f>
        <v>3.310544648259081E-5</v>
      </c>
      <c r="T45" s="47">
        <f>'Exposure Inputs'!$E$61/S45</f>
        <v>646419.31385077781</v>
      </c>
    </row>
    <row r="46" spans="1:20" s="34" customFormat="1" ht="14.5" x14ac:dyDescent="0.35">
      <c r="A46" s="45" t="s">
        <v>1176</v>
      </c>
      <c r="B46" s="46">
        <v>2022</v>
      </c>
      <c r="C46" s="46" t="s">
        <v>995</v>
      </c>
      <c r="D46" s="46" t="s">
        <v>529</v>
      </c>
      <c r="E46" s="46" t="s">
        <v>577</v>
      </c>
      <c r="F46" s="46">
        <v>2.6298836199936702</v>
      </c>
      <c r="G46" s="46">
        <v>4.6726789468807901</v>
      </c>
      <c r="H46" s="46">
        <v>365</v>
      </c>
      <c r="I46" s="47">
        <f>($F46*(1-('Exposure Inputs'!$C$17)/100)*'Exposure Inputs'!$C$7*'Exposure Inputs'!$C$12*'Exposure Inputs'!$C$15*H46)/('Exposure Inputs'!$C$8*'Exposure Inputs'!$C$13*'Exposure Inputs'!$C$16)</f>
        <v>2.8916031784921634E-5</v>
      </c>
      <c r="J46" s="47">
        <f>'Exposure Inputs'!$E$61/$I46</f>
        <v>740073.88562766428</v>
      </c>
      <c r="K46" s="47">
        <f>($F46*(1-('Exposure Inputs'!$C$17)/100)*'Exposure Inputs'!$D$7*'Exposure Inputs'!$D$12*'Exposure Inputs'!$C$15*H46)/('Exposure Inputs'!$D$8*'Exposure Inputs'!$D$13*'Exposure Inputs'!$C$16)</f>
        <v>7.3860561242375424E-5</v>
      </c>
      <c r="L46" s="47">
        <f>'Exposure Inputs'!$E$61/K46</f>
        <v>289735.13929545326</v>
      </c>
      <c r="M46" s="47">
        <f>($F46*(1-('Exposure Inputs'!$C$17)/100)*'Exposure Inputs'!$E$7*'Exposure Inputs'!$E$12*'Exposure Inputs'!$C$15*H46)/('Exposure Inputs'!$E$8*'Exposure Inputs'!$E$13*'Exposure Inputs'!$C$16)</f>
        <v>1.6014375116162575E-5</v>
      </c>
      <c r="N46" s="47">
        <f>'Exposure Inputs'!$E$61/M46</f>
        <v>1336299.4087981591</v>
      </c>
      <c r="O46" s="47">
        <f>($F46*(1-('Exposure Inputs'!$C$17)/100)*'Exposure Inputs'!$F$7*'Exposure Inputs'!$F$12*'Exposure Inputs'!$C$15*H46)/('Exposure Inputs'!$F$8*'Exposure Inputs'!$F$13*'Exposure Inputs'!$C$16)</f>
        <v>1.4584741906655037E-5</v>
      </c>
      <c r="P46" s="47">
        <f>'Exposure Inputs'!$E$61/O46</f>
        <v>1467286.8492952315</v>
      </c>
      <c r="Q46" s="47">
        <f>($F46*(1-('Exposure Inputs'!$C$17)/100)*'Exposure Inputs'!$G$7*'Exposure Inputs'!$G$12*'Exposure Inputs'!$C$15*H46)/('Exposure Inputs'!$G$8*'Exposure Inputs'!$G$13*'Exposure Inputs'!$C$16)</f>
        <v>2.4314018373526385E-5</v>
      </c>
      <c r="R46" s="47">
        <f>'Exposure Inputs'!$E$61/Q46</f>
        <v>880150.68802040431</v>
      </c>
      <c r="S46" s="47">
        <f>($F46*(1-('Exposure Inputs'!$C$17)/100)*'Exposure Inputs'!$H$7*'Exposure Inputs'!$H$12*'Exposure Inputs'!$C$15*H46)/('Exposure Inputs'!$H$8*'Exposure Inputs'!$H$13*'Exposure Inputs'!$C$16)</f>
        <v>3.1656006536960843E-5</v>
      </c>
      <c r="T46" s="47">
        <f>'Exposure Inputs'!$E$61/S46</f>
        <v>676017.0451384586</v>
      </c>
    </row>
    <row r="47" spans="1:20" s="34" customFormat="1" ht="14.5" x14ac:dyDescent="0.35">
      <c r="A47" s="45" t="s">
        <v>1176</v>
      </c>
      <c r="B47" s="46">
        <v>2021</v>
      </c>
      <c r="C47" s="46" t="s">
        <v>946</v>
      </c>
      <c r="D47" s="46" t="s">
        <v>304</v>
      </c>
      <c r="E47" s="46" t="s">
        <v>303</v>
      </c>
      <c r="F47" s="46">
        <v>2.5977867444543898</v>
      </c>
      <c r="G47" s="46">
        <v>2.5977867444543898</v>
      </c>
      <c r="H47" s="46">
        <v>365</v>
      </c>
      <c r="I47" s="47">
        <f>($F47*(1-('Exposure Inputs'!$C$17)/100)*'Exposure Inputs'!$C$7*'Exposure Inputs'!$C$12*'Exposure Inputs'!$C$15*H47)/('Exposure Inputs'!$C$8*'Exposure Inputs'!$C$13*'Exposure Inputs'!$C$16)</f>
        <v>2.8563121007336449E-5</v>
      </c>
      <c r="J47" s="47">
        <f>'Exposure Inputs'!$E$61/$I47</f>
        <v>749217.84613465029</v>
      </c>
      <c r="K47" s="47">
        <f>($F47*(1-('Exposure Inputs'!$C$17)/100)*'Exposure Inputs'!$D$7*'Exposure Inputs'!$D$12*'Exposure Inputs'!$C$15*H47)/('Exposure Inputs'!$D$8*'Exposure Inputs'!$D$13*'Exposure Inputs'!$C$16)</f>
        <v>7.2959117078293502E-5</v>
      </c>
      <c r="L47" s="47">
        <f>'Exposure Inputs'!$E$61/K47</f>
        <v>293314.95304466668</v>
      </c>
      <c r="M47" s="47">
        <f>($F47*(1-('Exposure Inputs'!$C$17)/100)*'Exposure Inputs'!$E$7*'Exposure Inputs'!$E$12*'Exposure Inputs'!$C$15*H47)/('Exposure Inputs'!$E$8*'Exposure Inputs'!$E$13*'Exposure Inputs'!$C$16)</f>
        <v>1.5818924868465281E-5</v>
      </c>
      <c r="N47" s="47">
        <f>'Exposure Inputs'!$E$61/M47</f>
        <v>1352810.0157211369</v>
      </c>
      <c r="O47" s="47">
        <f>($F47*(1-('Exposure Inputs'!$C$17)/100)*'Exposure Inputs'!$F$7*'Exposure Inputs'!$F$12*'Exposure Inputs'!$C$15*H47)/('Exposure Inputs'!$F$8*'Exposure Inputs'!$F$13*'Exposure Inputs'!$C$16)</f>
        <v>1.4406739868012904E-5</v>
      </c>
      <c r="P47" s="47">
        <f>'Exposure Inputs'!$E$61/O47</f>
        <v>1485415.8675769623</v>
      </c>
      <c r="Q47" s="47">
        <f>($F47*(1-('Exposure Inputs'!$C$17)/100)*'Exposure Inputs'!$G$7*'Exposure Inputs'!$G$12*'Exposure Inputs'!$C$15*H47)/('Exposure Inputs'!$G$8*'Exposure Inputs'!$G$13*'Exposure Inputs'!$C$16)</f>
        <v>2.4017273675144355E-5</v>
      </c>
      <c r="R47" s="47">
        <f>'Exposure Inputs'!$E$61/Q47</f>
        <v>891025.36322209658</v>
      </c>
      <c r="S47" s="47">
        <f>($F47*(1-('Exposure Inputs'!$C$17)/100)*'Exposure Inputs'!$H$7*'Exposure Inputs'!$H$12*'Exposure Inputs'!$C$15*H47)/('Exposure Inputs'!$H$8*'Exposure Inputs'!$H$13*'Exposure Inputs'!$C$16)</f>
        <v>3.1269655257321359E-5</v>
      </c>
      <c r="T47" s="47">
        <f>'Exposure Inputs'!$E$61/S47</f>
        <v>684369.55329046946</v>
      </c>
    </row>
    <row r="48" spans="1:20" s="34" customFormat="1" ht="14.5" x14ac:dyDescent="0.35">
      <c r="A48" s="45" t="s">
        <v>1176</v>
      </c>
      <c r="B48" s="46">
        <v>2021</v>
      </c>
      <c r="C48" s="46" t="s">
        <v>983</v>
      </c>
      <c r="D48" s="46" t="s">
        <v>189</v>
      </c>
      <c r="E48" s="46" t="s">
        <v>188</v>
      </c>
      <c r="F48" s="46">
        <v>2.5693845398698398</v>
      </c>
      <c r="G48" s="46">
        <v>2.5693845398698398</v>
      </c>
      <c r="H48" s="46">
        <v>365</v>
      </c>
      <c r="I48" s="47">
        <f>($F48*(1-('Exposure Inputs'!$C$17)/100)*'Exposure Inputs'!$C$7*'Exposure Inputs'!$C$12*'Exposure Inputs'!$C$15*H48)/('Exposure Inputs'!$C$8*'Exposure Inputs'!$C$13*'Exposure Inputs'!$C$16)</f>
        <v>2.8250833785086407E-5</v>
      </c>
      <c r="J48" s="47">
        <f>'Exposure Inputs'!$E$61/$I48</f>
        <v>757499.76665457012</v>
      </c>
      <c r="K48" s="47">
        <f>($F48*(1-('Exposure Inputs'!$C$17)/100)*'Exposure Inputs'!$D$7*'Exposure Inputs'!$D$12*'Exposure Inputs'!$C$15*H48)/('Exposure Inputs'!$D$8*'Exposure Inputs'!$D$13*'Exposure Inputs'!$C$16)</f>
        <v>7.2161438141025308E-5</v>
      </c>
      <c r="L48" s="47">
        <f>'Exposure Inputs'!$E$61/K48</f>
        <v>296557.28254996688</v>
      </c>
      <c r="M48" s="47">
        <f>($F48*(1-('Exposure Inputs'!$C$17)/100)*'Exposure Inputs'!$E$7*'Exposure Inputs'!$E$12*'Exposure Inputs'!$C$15*H48)/('Exposure Inputs'!$E$8*'Exposure Inputs'!$E$13*'Exposure Inputs'!$C$16)</f>
        <v>1.5645972896414107E-5</v>
      </c>
      <c r="N48" s="47">
        <f>'Exposure Inputs'!$E$61/M48</f>
        <v>1367764.0976167519</v>
      </c>
      <c r="O48" s="47">
        <f>($F48*(1-('Exposure Inputs'!$C$17)/100)*'Exposure Inputs'!$F$7*'Exposure Inputs'!$F$12*'Exposure Inputs'!$C$15*H48)/('Exposure Inputs'!$F$8*'Exposure Inputs'!$F$13*'Exposure Inputs'!$C$16)</f>
        <v>1.4249227641883795E-5</v>
      </c>
      <c r="P48" s="47">
        <f>'Exposure Inputs'!$E$61/O48</f>
        <v>1501835.7863199138</v>
      </c>
      <c r="Q48" s="47">
        <f>($F48*(1-('Exposure Inputs'!$C$17)/100)*'Exposure Inputs'!$G$7*'Exposure Inputs'!$G$12*'Exposure Inputs'!$C$15*H48)/('Exposure Inputs'!$G$8*'Exposure Inputs'!$G$13*'Exposure Inputs'!$C$16)</f>
        <v>2.3754687255400402E-5</v>
      </c>
      <c r="R48" s="47">
        <f>'Exposure Inputs'!$E$61/Q48</f>
        <v>900874.83661292621</v>
      </c>
      <c r="S48" s="47">
        <f>($F48*(1-('Exposure Inputs'!$C$17)/100)*'Exposure Inputs'!$H$7*'Exposure Inputs'!$H$12*'Exposure Inputs'!$C$15*H48)/('Exposure Inputs'!$H$8*'Exposure Inputs'!$H$13*'Exposure Inputs'!$C$16)</f>
        <v>3.0927776868803625E-5</v>
      </c>
      <c r="T48" s="47">
        <f>'Exposure Inputs'!$E$61/S48</f>
        <v>691934.6350298411</v>
      </c>
    </row>
    <row r="49" spans="1:20" s="34" customFormat="1" ht="14.5" x14ac:dyDescent="0.35">
      <c r="A49" s="45" t="s">
        <v>614</v>
      </c>
      <c r="B49" s="46">
        <v>2021</v>
      </c>
      <c r="C49" s="46" t="s">
        <v>1000</v>
      </c>
      <c r="D49" s="46" t="s">
        <v>547</v>
      </c>
      <c r="E49" s="46" t="s">
        <v>87</v>
      </c>
      <c r="F49" s="46">
        <v>2.5788587863730301</v>
      </c>
      <c r="G49" s="46">
        <v>2.5788587863730301</v>
      </c>
      <c r="H49" s="46">
        <v>350</v>
      </c>
      <c r="I49" s="47">
        <f>($F49*(1-('Exposure Inputs'!$C$17)/100)*'Exposure Inputs'!$C$7*'Exposure Inputs'!$C$12*'Exposure Inputs'!$C$15*H49)/('Exposure Inputs'!$C$8*'Exposure Inputs'!$C$13*'Exposure Inputs'!$C$16)</f>
        <v>2.7189730618186638E-5</v>
      </c>
      <c r="J49" s="47">
        <f>'Exposure Inputs'!$E$61/$I49</f>
        <v>787061.86171943869</v>
      </c>
      <c r="K49" s="47">
        <f>($F49*(1-('Exposure Inputs'!$C$17)/100)*'Exposure Inputs'!$D$7*'Exposure Inputs'!$D$12*'Exposure Inputs'!$C$15*H49)/('Exposure Inputs'!$D$8*'Exposure Inputs'!$D$13*'Exposure Inputs'!$C$16)</f>
        <v>6.9451049799145462E-5</v>
      </c>
      <c r="L49" s="47">
        <f>'Exposure Inputs'!$E$61/K49</f>
        <v>308130.69149983255</v>
      </c>
      <c r="M49" s="47">
        <f>($F49*(1-('Exposure Inputs'!$C$17)/100)*'Exposure Inputs'!$E$7*'Exposure Inputs'!$E$12*'Exposure Inputs'!$C$15*H49)/('Exposure Inputs'!$E$8*'Exposure Inputs'!$E$13*'Exposure Inputs'!$C$16)</f>
        <v>1.5058309129889202E-5</v>
      </c>
      <c r="N49" s="47">
        <f>'Exposure Inputs'!$E$61/M49</f>
        <v>1421142.295287536</v>
      </c>
      <c r="O49" s="47">
        <f>($F49*(1-('Exposure Inputs'!$C$17)/100)*'Exposure Inputs'!$F$7*'Exposure Inputs'!$F$12*'Exposure Inputs'!$C$15*H49)/('Exposure Inputs'!$F$8*'Exposure Inputs'!$F$13*'Exposure Inputs'!$C$16)</f>
        <v>1.3714025718581252E-5</v>
      </c>
      <c r="P49" s="47">
        <f>'Exposure Inputs'!$E$61/O49</f>
        <v>1560446.2496380587</v>
      </c>
      <c r="Q49" s="47">
        <f>($F49*(1-('Exposure Inputs'!$C$17)/100)*'Exposure Inputs'!$G$7*'Exposure Inputs'!$G$12*'Exposure Inputs'!$C$15*H49)/('Exposure Inputs'!$G$8*'Exposure Inputs'!$G$13*'Exposure Inputs'!$C$16)</f>
        <v>2.2862459646574033E-5</v>
      </c>
      <c r="R49" s="47">
        <f>'Exposure Inputs'!$E$61/Q49</f>
        <v>936032.26996649127</v>
      </c>
      <c r="S49" s="47">
        <f>($F49*(1-('Exposure Inputs'!$C$17)/100)*'Exposure Inputs'!$H$7*'Exposure Inputs'!$H$12*'Exposure Inputs'!$C$15*H49)/('Exposure Inputs'!$H$8*'Exposure Inputs'!$H$13*'Exposure Inputs'!$C$16)</f>
        <v>2.9766127544386822E-5</v>
      </c>
      <c r="T49" s="47">
        <f>'Exposure Inputs'!$E$61/S49</f>
        <v>718937.99312956061</v>
      </c>
    </row>
    <row r="50" spans="1:20" s="34" customFormat="1" ht="14.5" x14ac:dyDescent="0.35">
      <c r="A50" s="45" t="s">
        <v>1176</v>
      </c>
      <c r="B50" s="46">
        <v>2022</v>
      </c>
      <c r="C50" s="46" t="s">
        <v>972</v>
      </c>
      <c r="D50" s="46" t="s">
        <v>332</v>
      </c>
      <c r="E50" s="46" t="s">
        <v>331</v>
      </c>
      <c r="F50" s="46">
        <v>2.46431850054738</v>
      </c>
      <c r="G50" s="46">
        <v>2.6445391217920902</v>
      </c>
      <c r="H50" s="46">
        <v>365</v>
      </c>
      <c r="I50" s="47">
        <f>($F50*(1-('Exposure Inputs'!$C$17)/100)*'Exposure Inputs'!$C$7*'Exposure Inputs'!$C$12*'Exposure Inputs'!$C$15*H50)/('Exposure Inputs'!$C$8*'Exposure Inputs'!$C$13*'Exposure Inputs'!$C$16)</f>
        <v>2.7095614250097489E-5</v>
      </c>
      <c r="J50" s="47">
        <f>'Exposure Inputs'!$E$61/$I50</f>
        <v>789795.71389207395</v>
      </c>
      <c r="K50" s="47">
        <f>($F50*(1-('Exposure Inputs'!$C$17)/100)*'Exposure Inputs'!$D$7*'Exposure Inputs'!$D$12*'Exposure Inputs'!$C$15*H50)/('Exposure Inputs'!$D$8*'Exposure Inputs'!$D$13*'Exposure Inputs'!$C$16)</f>
        <v>6.921064724941579E-5</v>
      </c>
      <c r="L50" s="47">
        <f>'Exposure Inputs'!$E$61/K50</f>
        <v>309200.98063640977</v>
      </c>
      <c r="M50" s="47">
        <f>($F50*(1-('Exposure Inputs'!$C$17)/100)*'Exposure Inputs'!$E$7*'Exposure Inputs'!$E$12*'Exposure Inputs'!$C$15*H50)/('Exposure Inputs'!$E$8*'Exposure Inputs'!$E$13*'Exposure Inputs'!$C$16)</f>
        <v>1.5006185282662814E-5</v>
      </c>
      <c r="N50" s="47">
        <f>'Exposure Inputs'!$E$61/M50</f>
        <v>1426078.620042376</v>
      </c>
      <c r="O50" s="47">
        <f>($F50*(1-('Exposure Inputs'!$C$17)/100)*'Exposure Inputs'!$F$7*'Exposure Inputs'!$F$12*'Exposure Inputs'!$C$15*H50)/('Exposure Inputs'!$F$8*'Exposure Inputs'!$F$13*'Exposure Inputs'!$C$16)</f>
        <v>1.3666555064655366E-5</v>
      </c>
      <c r="P50" s="47">
        <f>'Exposure Inputs'!$E$61/O50</f>
        <v>1565866.4454032732</v>
      </c>
      <c r="Q50" s="47">
        <f>($F50*(1-('Exposure Inputs'!$C$17)/100)*'Exposure Inputs'!$G$7*'Exposure Inputs'!$G$12*'Exposure Inputs'!$C$15*H50)/('Exposure Inputs'!$G$8*'Exposure Inputs'!$G$13*'Exposure Inputs'!$C$16)</f>
        <v>2.2783321986192759E-5</v>
      </c>
      <c r="R50" s="47">
        <f>'Exposure Inputs'!$E$61/Q50</f>
        <v>939283.56948863354</v>
      </c>
      <c r="S50" s="47">
        <f>($F50*(1-('Exposure Inputs'!$C$17)/100)*'Exposure Inputs'!$H$7*'Exposure Inputs'!$H$12*'Exposure Inputs'!$C$15*H50)/('Exposure Inputs'!$H$8*'Exposure Inputs'!$H$13*'Exposure Inputs'!$C$16)</f>
        <v>2.966309306214439E-5</v>
      </c>
      <c r="T50" s="47">
        <f>'Exposure Inputs'!$E$61/S50</f>
        <v>721435.21766819281</v>
      </c>
    </row>
    <row r="51" spans="1:20" s="34" customFormat="1" ht="14.5" x14ac:dyDescent="0.35">
      <c r="A51" s="45" t="s">
        <v>1176</v>
      </c>
      <c r="B51" s="46">
        <v>2021</v>
      </c>
      <c r="C51" s="46" t="s">
        <v>950</v>
      </c>
      <c r="D51" s="46" t="s">
        <v>264</v>
      </c>
      <c r="E51" s="46" t="s">
        <v>263</v>
      </c>
      <c r="F51" s="46">
        <v>2.4490396016332698</v>
      </c>
      <c r="G51" s="46">
        <v>2.4490396016332698</v>
      </c>
      <c r="H51" s="46">
        <v>365</v>
      </c>
      <c r="I51" s="47">
        <f>($F51*(1-('Exposure Inputs'!$C$17)/100)*'Exposure Inputs'!$C$7*'Exposure Inputs'!$C$12*'Exposure Inputs'!$C$15*H51)/('Exposure Inputs'!$C$8*'Exposure Inputs'!$C$13*'Exposure Inputs'!$C$16)</f>
        <v>2.6927620076028265E-5</v>
      </c>
      <c r="J51" s="47">
        <f>'Exposure Inputs'!$E$61/$I51</f>
        <v>794723.03677705582</v>
      </c>
      <c r="K51" s="47">
        <f>($F51*(1-('Exposure Inputs'!$C$17)/100)*'Exposure Inputs'!$D$7*'Exposure Inputs'!$D$12*'Exposure Inputs'!$C$15*H51)/('Exposure Inputs'!$D$8*'Exposure Inputs'!$D$13*'Exposure Inputs'!$C$16)</f>
        <v>6.8781537747998221E-5</v>
      </c>
      <c r="L51" s="47">
        <f>'Exposure Inputs'!$E$61/K51</f>
        <v>311130.00233297067</v>
      </c>
      <c r="M51" s="47">
        <f>($F51*(1-('Exposure Inputs'!$C$17)/100)*'Exposure Inputs'!$E$7*'Exposure Inputs'!$E$12*'Exposure Inputs'!$C$15*H51)/('Exposure Inputs'!$E$8*'Exposure Inputs'!$E$13*'Exposure Inputs'!$C$16)</f>
        <v>1.4913146177543375E-5</v>
      </c>
      <c r="N51" s="47">
        <f>'Exposure Inputs'!$E$61/M51</f>
        <v>1434975.5407229031</v>
      </c>
      <c r="O51" s="47">
        <f>($F51*(1-('Exposure Inputs'!$C$17)/100)*'Exposure Inputs'!$F$7*'Exposure Inputs'!$F$12*'Exposure Inputs'!$C$15*H51)/('Exposure Inputs'!$F$8*'Exposure Inputs'!$F$13*'Exposure Inputs'!$C$16)</f>
        <v>1.3581821734409861E-5</v>
      </c>
      <c r="P51" s="47">
        <f>'Exposure Inputs'!$E$61/O51</f>
        <v>1575635.46470225</v>
      </c>
      <c r="Q51" s="47">
        <f>($F51*(1-('Exposure Inputs'!$C$17)/100)*'Exposure Inputs'!$G$7*'Exposure Inputs'!$G$12*'Exposure Inputs'!$C$15*H51)/('Exposure Inputs'!$G$8*'Exposure Inputs'!$G$13*'Exposure Inputs'!$C$16)</f>
        <v>2.2642064241515137E-5</v>
      </c>
      <c r="R51" s="47">
        <f>'Exposure Inputs'!$E$61/Q51</f>
        <v>945143.50686993613</v>
      </c>
      <c r="S51" s="47">
        <f>($F51*(1-('Exposure Inputs'!$C$17)/100)*'Exposure Inputs'!$H$7*'Exposure Inputs'!$H$12*'Exposure Inputs'!$C$15*H51)/('Exposure Inputs'!$H$8*'Exposure Inputs'!$H$13*'Exposure Inputs'!$C$16)</f>
        <v>2.9479180390030096E-5</v>
      </c>
      <c r="T51" s="47">
        <f>'Exposure Inputs'!$E$61/S51</f>
        <v>725936.05781650264</v>
      </c>
    </row>
    <row r="52" spans="1:20" s="34" customFormat="1" ht="14.5" x14ac:dyDescent="0.35">
      <c r="A52" s="45" t="s">
        <v>1176</v>
      </c>
      <c r="B52" s="46">
        <v>2022</v>
      </c>
      <c r="C52" s="46" t="s">
        <v>983</v>
      </c>
      <c r="D52" s="46" t="s">
        <v>189</v>
      </c>
      <c r="E52" s="46" t="s">
        <v>188</v>
      </c>
      <c r="F52" s="46">
        <v>2.4400333729999999</v>
      </c>
      <c r="G52" s="46">
        <v>2.4400333729999999</v>
      </c>
      <c r="H52" s="46">
        <v>365</v>
      </c>
      <c r="I52" s="47">
        <f>($F52*(1-('Exposure Inputs'!$C$17)/100)*'Exposure Inputs'!$C$7*'Exposure Inputs'!$C$12*'Exposure Inputs'!$C$15*H52)/('Exposure Inputs'!$C$8*'Exposure Inputs'!$C$13*'Exposure Inputs'!$C$16)</f>
        <v>2.6828595012165354E-5</v>
      </c>
      <c r="J52" s="47">
        <f>'Exposure Inputs'!$E$61/$I52</f>
        <v>797656.38082412537</v>
      </c>
      <c r="K52" s="47">
        <f>($F52*(1-('Exposure Inputs'!$C$17)/100)*'Exposure Inputs'!$D$7*'Exposure Inputs'!$D$12*'Exposure Inputs'!$C$15*H52)/('Exposure Inputs'!$D$8*'Exposure Inputs'!$D$13*'Exposure Inputs'!$C$16)</f>
        <v>6.852859685872342E-5</v>
      </c>
      <c r="L52" s="47">
        <f>'Exposure Inputs'!$E$61/K52</f>
        <v>312278.39151759696</v>
      </c>
      <c r="M52" s="47">
        <f>($F52*(1-('Exposure Inputs'!$C$17)/100)*'Exposure Inputs'!$E$7*'Exposure Inputs'!$E$12*'Exposure Inputs'!$C$15*H52)/('Exposure Inputs'!$E$8*'Exposure Inputs'!$E$13*'Exposure Inputs'!$C$16)</f>
        <v>1.485830377972067E-5</v>
      </c>
      <c r="N52" s="47">
        <f>'Exposure Inputs'!$E$61/M52</f>
        <v>1440272.0739367134</v>
      </c>
      <c r="O52" s="47">
        <f>($F52*(1-('Exposure Inputs'!$C$17)/100)*'Exposure Inputs'!$F$7*'Exposure Inputs'!$F$12*'Exposure Inputs'!$C$15*H52)/('Exposure Inputs'!$F$8*'Exposure Inputs'!$F$13*'Exposure Inputs'!$C$16)</f>
        <v>1.3531875219982395E-5</v>
      </c>
      <c r="P52" s="47">
        <f>'Exposure Inputs'!$E$61/O52</f>
        <v>1581451.1774686496</v>
      </c>
      <c r="Q52" s="47">
        <f>($F52*(1-('Exposure Inputs'!$C$17)/100)*'Exposure Inputs'!$G$7*'Exposure Inputs'!$G$12*'Exposure Inputs'!$C$15*H52)/('Exposure Inputs'!$G$8*'Exposure Inputs'!$G$13*'Exposure Inputs'!$C$16)</f>
        <v>2.2558799108867927E-5</v>
      </c>
      <c r="R52" s="47">
        <f>'Exposure Inputs'!$E$61/Q52</f>
        <v>948632.05690712493</v>
      </c>
      <c r="S52" s="47">
        <f>($F52*(1-('Exposure Inputs'!$C$17)/100)*'Exposure Inputs'!$H$7*'Exposure Inputs'!$H$12*'Exposure Inputs'!$C$15*H52)/('Exposure Inputs'!$H$8*'Exposure Inputs'!$H$13*'Exposure Inputs'!$C$16)</f>
        <v>2.9370772082407405E-5</v>
      </c>
      <c r="T52" s="47">
        <f>'Exposure Inputs'!$E$61/S52</f>
        <v>728615.50727902842</v>
      </c>
    </row>
    <row r="53" spans="1:20" s="34" customFormat="1" ht="14.5" x14ac:dyDescent="0.35">
      <c r="A53" s="45" t="s">
        <v>1176</v>
      </c>
      <c r="B53" s="46">
        <v>2023</v>
      </c>
      <c r="C53" s="46" t="s">
        <v>991</v>
      </c>
      <c r="D53" s="46" t="s">
        <v>525</v>
      </c>
      <c r="E53" s="46" t="s">
        <v>574</v>
      </c>
      <c r="F53" s="46">
        <v>2.4270233812267601</v>
      </c>
      <c r="G53" s="46">
        <v>2.4270233812267601</v>
      </c>
      <c r="H53" s="46">
        <v>365</v>
      </c>
      <c r="I53" s="47">
        <f>($F53*(1-('Exposure Inputs'!$C$17)/100)*'Exposure Inputs'!$C$7*'Exposure Inputs'!$C$12*'Exposure Inputs'!$C$15*H53)/('Exposure Inputs'!$C$8*'Exposure Inputs'!$C$13*'Exposure Inputs'!$C$16)</f>
        <v>2.6685547870163881E-5</v>
      </c>
      <c r="J53" s="47">
        <f>'Exposure Inputs'!$E$61/$I53</f>
        <v>801932.19581324549</v>
      </c>
      <c r="K53" s="47">
        <f>($F53*(1-('Exposure Inputs'!$C$17)/100)*'Exposure Inputs'!$D$7*'Exposure Inputs'!$D$12*'Exposure Inputs'!$C$15*H53)/('Exposure Inputs'!$D$8*'Exposure Inputs'!$D$13*'Exposure Inputs'!$C$16)</f>
        <v>6.8163209855730291E-5</v>
      </c>
      <c r="L53" s="47">
        <f>'Exposure Inputs'!$E$61/K53</f>
        <v>313952.35120666726</v>
      </c>
      <c r="M53" s="47">
        <f>($F53*(1-('Exposure Inputs'!$C$17)/100)*'Exposure Inputs'!$E$7*'Exposure Inputs'!$E$12*'Exposure Inputs'!$C$15*H53)/('Exposure Inputs'!$E$8*'Exposure Inputs'!$E$13*'Exposure Inputs'!$C$16)</f>
        <v>1.4779080924788652E-5</v>
      </c>
      <c r="N53" s="47">
        <f>'Exposure Inputs'!$E$61/M53</f>
        <v>1447992.6125924524</v>
      </c>
      <c r="O53" s="47">
        <f>($F53*(1-('Exposure Inputs'!$C$17)/100)*'Exposure Inputs'!$F$7*'Exposure Inputs'!$F$12*'Exposure Inputs'!$C$15*H53)/('Exposure Inputs'!$F$8*'Exposure Inputs'!$F$13*'Exposure Inputs'!$C$16)</f>
        <v>1.3459724737437138E-5</v>
      </c>
      <c r="P53" s="47">
        <f>'Exposure Inputs'!$E$61/O53</f>
        <v>1589928.5028079085</v>
      </c>
      <c r="Q53" s="47">
        <f>($F53*(1-('Exposure Inputs'!$C$17)/100)*'Exposure Inputs'!$G$7*'Exposure Inputs'!$G$12*'Exposure Inputs'!$C$15*H53)/('Exposure Inputs'!$G$8*'Exposure Inputs'!$G$13*'Exposure Inputs'!$C$16)</f>
        <v>2.2438518052851178E-5</v>
      </c>
      <c r="R53" s="47">
        <f>'Exposure Inputs'!$E$61/Q53</f>
        <v>953717.17283623293</v>
      </c>
      <c r="S53" s="47">
        <f>($F53*(1-('Exposure Inputs'!$C$17)/100)*'Exposure Inputs'!$H$7*'Exposure Inputs'!$H$12*'Exposure Inputs'!$C$15*H53)/('Exposure Inputs'!$H$8*'Exposure Inputs'!$H$13*'Exposure Inputs'!$C$16)</f>
        <v>2.9214170329581367E-5</v>
      </c>
      <c r="T53" s="47">
        <f>'Exposure Inputs'!$E$61/S53</f>
        <v>732521.23057319957</v>
      </c>
    </row>
    <row r="54" spans="1:20" s="34" customFormat="1" ht="14.5" x14ac:dyDescent="0.35">
      <c r="A54" s="45" t="s">
        <v>1176</v>
      </c>
      <c r="B54" s="46">
        <v>2021</v>
      </c>
      <c r="C54" s="46" t="s">
        <v>991</v>
      </c>
      <c r="D54" s="46" t="s">
        <v>525</v>
      </c>
      <c r="E54" s="46" t="s">
        <v>574</v>
      </c>
      <c r="F54" s="46">
        <v>2.4187331947351298</v>
      </c>
      <c r="G54" s="46">
        <v>2.4187331947351298</v>
      </c>
      <c r="H54" s="46">
        <v>365</v>
      </c>
      <c r="I54" s="47">
        <f>($F54*(1-('Exposure Inputs'!$C$17)/100)*'Exposure Inputs'!$C$7*'Exposure Inputs'!$C$12*'Exposure Inputs'!$C$15*H54)/('Exposure Inputs'!$C$8*'Exposure Inputs'!$C$13*'Exposure Inputs'!$C$16)</f>
        <v>2.6594395815269724E-5</v>
      </c>
      <c r="J54" s="47">
        <f>'Exposure Inputs'!$E$61/$I54</f>
        <v>804680.81127501104</v>
      </c>
      <c r="K54" s="47">
        <f>($F54*(1-('Exposure Inputs'!$C$17)/100)*'Exposure Inputs'!$D$7*'Exposure Inputs'!$D$12*'Exposure Inputs'!$C$15*H54)/('Exposure Inputs'!$D$8*'Exposure Inputs'!$D$13*'Exposure Inputs'!$C$16)</f>
        <v>6.793037908617812E-5</v>
      </c>
      <c r="L54" s="47">
        <f>'Exposure Inputs'!$E$61/K54</f>
        <v>315028.42009539565</v>
      </c>
      <c r="M54" s="47">
        <f>($F54*(1-('Exposure Inputs'!$C$17)/100)*'Exposure Inputs'!$E$7*'Exposure Inputs'!$E$12*'Exposure Inputs'!$C$15*H54)/('Exposure Inputs'!$E$8*'Exposure Inputs'!$E$13*'Exposure Inputs'!$C$16)</f>
        <v>1.4728598783582635E-5</v>
      </c>
      <c r="N54" s="47">
        <f>'Exposure Inputs'!$E$61/M54</f>
        <v>1452955.5943810283</v>
      </c>
      <c r="O54" s="47">
        <f>($F54*(1-('Exposure Inputs'!$C$17)/100)*'Exposure Inputs'!$F$7*'Exposure Inputs'!$F$12*'Exposure Inputs'!$C$15*H54)/('Exposure Inputs'!$F$8*'Exposure Inputs'!$F$13*'Exposure Inputs'!$C$16)</f>
        <v>1.3413749231365595E-5</v>
      </c>
      <c r="P54" s="47">
        <f>'Exposure Inputs'!$E$61/O54</f>
        <v>1595377.9685965814</v>
      </c>
      <c r="Q54" s="47">
        <f>($F54*(1-('Exposure Inputs'!$C$17)/100)*'Exposure Inputs'!$G$7*'Exposure Inputs'!$G$12*'Exposure Inputs'!$C$15*H54)/('Exposure Inputs'!$G$8*'Exposure Inputs'!$G$13*'Exposure Inputs'!$C$16)</f>
        <v>2.2361872932456861E-5</v>
      </c>
      <c r="R54" s="47">
        <f>'Exposure Inputs'!$E$61/Q54</f>
        <v>956986.02995544428</v>
      </c>
      <c r="S54" s="47">
        <f>($F54*(1-('Exposure Inputs'!$C$17)/100)*'Exposure Inputs'!$H$7*'Exposure Inputs'!$H$12*'Exposure Inputs'!$C$15*H54)/('Exposure Inputs'!$H$8*'Exposure Inputs'!$H$13*'Exposure Inputs'!$C$16)</f>
        <v>2.9114381047737671E-5</v>
      </c>
      <c r="T54" s="47">
        <f>'Exposure Inputs'!$E$61/S54</f>
        <v>735031.94056955178</v>
      </c>
    </row>
    <row r="55" spans="1:20" s="34" customFormat="1" ht="14.5" x14ac:dyDescent="0.35">
      <c r="A55" s="45" t="s">
        <v>1176</v>
      </c>
      <c r="B55" s="46">
        <v>2021</v>
      </c>
      <c r="C55" s="46" t="s">
        <v>951</v>
      </c>
      <c r="D55" s="46" t="s">
        <v>266</v>
      </c>
      <c r="E55" s="46" t="s">
        <v>265</v>
      </c>
      <c r="F55" s="46">
        <v>2.4036666995033702</v>
      </c>
      <c r="G55" s="46">
        <v>2.4036666995033702</v>
      </c>
      <c r="H55" s="46">
        <v>365</v>
      </c>
      <c r="I55" s="47">
        <f>($F55*(1-('Exposure Inputs'!$C$17)/100)*'Exposure Inputs'!$C$7*'Exposure Inputs'!$C$12*'Exposure Inputs'!$C$15*H55)/('Exposure Inputs'!$C$8*'Exposure Inputs'!$C$13*'Exposure Inputs'!$C$16)</f>
        <v>2.6428737056951756E-5</v>
      </c>
      <c r="J55" s="47">
        <f>'Exposure Inputs'!$E$61/$I55</f>
        <v>809724.6551692863</v>
      </c>
      <c r="K55" s="47">
        <f>($F55*(1-('Exposure Inputs'!$C$17)/100)*'Exposure Inputs'!$D$7*'Exposure Inputs'!$D$12*'Exposure Inputs'!$C$15*H55)/('Exposure Inputs'!$D$8*'Exposure Inputs'!$D$13*'Exposure Inputs'!$C$16)</f>
        <v>6.7507234964775503E-5</v>
      </c>
      <c r="L55" s="47">
        <f>'Exposure Inputs'!$E$61/K55</f>
        <v>317003.05917086179</v>
      </c>
      <c r="M55" s="47">
        <f>($F55*(1-('Exposure Inputs'!$C$17)/100)*'Exposure Inputs'!$E$7*'Exposure Inputs'!$E$12*'Exposure Inputs'!$C$15*H55)/('Exposure Inputs'!$E$8*'Exposure Inputs'!$E$13*'Exposure Inputs'!$C$16)</f>
        <v>1.4636853086361306E-5</v>
      </c>
      <c r="N55" s="47">
        <f>'Exposure Inputs'!$E$61/M55</f>
        <v>1462062.9088598716</v>
      </c>
      <c r="O55" s="47">
        <f>($F55*(1-('Exposure Inputs'!$C$17)/100)*'Exposure Inputs'!$F$7*'Exposure Inputs'!$F$12*'Exposure Inputs'!$C$15*H55)/('Exposure Inputs'!$F$8*'Exposure Inputs'!$F$13*'Exposure Inputs'!$C$16)</f>
        <v>1.3330193844076789E-5</v>
      </c>
      <c r="P55" s="47">
        <f>'Exposure Inputs'!$E$61/O55</f>
        <v>1605378.00502496</v>
      </c>
      <c r="Q55" s="47">
        <f>($F55*(1-('Exposure Inputs'!$C$17)/100)*'Exposure Inputs'!$G$7*'Exposure Inputs'!$G$12*'Exposure Inputs'!$C$15*H55)/('Exposure Inputs'!$G$8*'Exposure Inputs'!$G$13*'Exposure Inputs'!$C$16)</f>
        <v>2.2222578919936815E-5</v>
      </c>
      <c r="R55" s="47">
        <f>'Exposure Inputs'!$E$61/Q55</f>
        <v>962984.54275264847</v>
      </c>
      <c r="S55" s="47">
        <f>($F55*(1-('Exposure Inputs'!$C$17)/100)*'Exposure Inputs'!$H$7*'Exposure Inputs'!$H$12*'Exposure Inputs'!$C$15*H55)/('Exposure Inputs'!$H$8*'Exposure Inputs'!$H$13*'Exposure Inputs'!$C$16)</f>
        <v>2.8933025086614639E-5</v>
      </c>
      <c r="T55" s="47">
        <f>'Exposure Inputs'!$E$61/S55</f>
        <v>739639.21629129397</v>
      </c>
    </row>
    <row r="56" spans="1:20" s="34" customFormat="1" ht="14.5" x14ac:dyDescent="0.35">
      <c r="A56" s="45" t="s">
        <v>1176</v>
      </c>
      <c r="B56" s="46">
        <v>2021</v>
      </c>
      <c r="C56" s="46" t="s">
        <v>979</v>
      </c>
      <c r="D56" s="46" t="s">
        <v>335</v>
      </c>
      <c r="E56" s="46" t="s">
        <v>334</v>
      </c>
      <c r="F56" s="46">
        <v>2.3946394224824998</v>
      </c>
      <c r="G56" s="46">
        <v>2.3946394224824998</v>
      </c>
      <c r="H56" s="46">
        <v>365</v>
      </c>
      <c r="I56" s="47">
        <f>($F56*(1-('Exposure Inputs'!$C$17)/100)*'Exposure Inputs'!$C$7*'Exposure Inputs'!$C$12*'Exposure Inputs'!$C$15*H56)/('Exposure Inputs'!$C$8*'Exposure Inputs'!$C$13*'Exposure Inputs'!$C$16)</f>
        <v>2.6329480562374469E-5</v>
      </c>
      <c r="J56" s="47">
        <f>'Exposure Inputs'!$E$61/$I56</f>
        <v>812777.14344965736</v>
      </c>
      <c r="K56" s="47">
        <f>($F56*(1-('Exposure Inputs'!$C$17)/100)*'Exposure Inputs'!$D$7*'Exposure Inputs'!$D$12*'Exposure Inputs'!$C$15*H56)/('Exposure Inputs'!$D$8*'Exposure Inputs'!$D$13*'Exposure Inputs'!$C$16)</f>
        <v>6.7253702929295745E-5</v>
      </c>
      <c r="L56" s="47">
        <f>'Exposure Inputs'!$E$61/K56</f>
        <v>318198.0927131694</v>
      </c>
      <c r="M56" s="47">
        <f>($F56*(1-('Exposure Inputs'!$C$17)/100)*'Exposure Inputs'!$E$7*'Exposure Inputs'!$E$12*'Exposure Inputs'!$C$15*H56)/('Exposure Inputs'!$E$8*'Exposure Inputs'!$E$13*'Exposure Inputs'!$C$16)</f>
        <v>1.4581882516792874E-5</v>
      </c>
      <c r="N56" s="47">
        <f>'Exposure Inputs'!$E$61/M56</f>
        <v>1467574.5724432496</v>
      </c>
      <c r="O56" s="47">
        <f>($F56*(1-('Exposure Inputs'!$C$17)/100)*'Exposure Inputs'!$F$7*'Exposure Inputs'!$F$12*'Exposure Inputs'!$C$15*H56)/('Exposure Inputs'!$F$8*'Exposure Inputs'!$F$13*'Exposure Inputs'!$C$16)</f>
        <v>1.3280130600034989E-5</v>
      </c>
      <c r="P56" s="47">
        <f>'Exposure Inputs'!$E$61/O56</f>
        <v>1611429.935782681</v>
      </c>
      <c r="Q56" s="47">
        <f>($F56*(1-('Exposure Inputs'!$C$17)/100)*'Exposure Inputs'!$G$7*'Exposure Inputs'!$G$12*'Exposure Inputs'!$C$15*H56)/('Exposure Inputs'!$G$8*'Exposure Inputs'!$G$13*'Exposure Inputs'!$C$16)</f>
        <v>2.2139119188989149E-5</v>
      </c>
      <c r="R56" s="47">
        <f>'Exposure Inputs'!$E$61/Q56</f>
        <v>966614.78793805174</v>
      </c>
      <c r="S56" s="47">
        <f>($F56*(1-('Exposure Inputs'!$C$17)/100)*'Exposure Inputs'!$H$7*'Exposure Inputs'!$H$12*'Exposure Inputs'!$C$15*H56)/('Exposure Inputs'!$H$8*'Exposure Inputs'!$H$13*'Exposure Inputs'!$C$16)</f>
        <v>2.8824363418770826E-5</v>
      </c>
      <c r="T56" s="47">
        <f>'Exposure Inputs'!$E$61/S56</f>
        <v>742427.49749900878</v>
      </c>
    </row>
    <row r="57" spans="1:20" s="34" customFormat="1" ht="14.5" x14ac:dyDescent="0.35">
      <c r="A57" s="45" t="s">
        <v>1176</v>
      </c>
      <c r="B57" s="46">
        <v>2019</v>
      </c>
      <c r="C57" s="46" t="s">
        <v>951</v>
      </c>
      <c r="D57" s="46" t="s">
        <v>266</v>
      </c>
      <c r="E57" s="46" t="s">
        <v>265</v>
      </c>
      <c r="F57" s="46">
        <v>2.3726115754076198</v>
      </c>
      <c r="G57" s="46">
        <v>2.3726115754076198</v>
      </c>
      <c r="H57" s="46">
        <v>365</v>
      </c>
      <c r="I57" s="47">
        <f>($F57*(1-('Exposure Inputs'!$C$17)/100)*'Exposure Inputs'!$C$7*'Exposure Inputs'!$C$12*'Exposure Inputs'!$C$15*H57)/('Exposure Inputs'!$C$8*'Exposure Inputs'!$C$13*'Exposure Inputs'!$C$16)</f>
        <v>2.6087280519251589E-5</v>
      </c>
      <c r="J57" s="47">
        <f>'Exposure Inputs'!$E$61/$I57</f>
        <v>820323.144998095</v>
      </c>
      <c r="K57" s="47">
        <f>($F57*(1-('Exposure Inputs'!$C$17)/100)*'Exposure Inputs'!$D$7*'Exposure Inputs'!$D$12*'Exposure Inputs'!$C$15*H57)/('Exposure Inputs'!$D$8*'Exposure Inputs'!$D$13*'Exposure Inputs'!$C$16)</f>
        <v>6.6635048500809747E-5</v>
      </c>
      <c r="L57" s="47">
        <f>'Exposure Inputs'!$E$61/K57</f>
        <v>321152.31370680168</v>
      </c>
      <c r="M57" s="47">
        <f>($F57*(1-('Exposure Inputs'!$C$17)/100)*'Exposure Inputs'!$E$7*'Exposure Inputs'!$E$12*'Exposure Inputs'!$C$15*H57)/('Exposure Inputs'!$E$8*'Exposure Inputs'!$E$13*'Exposure Inputs'!$C$16)</f>
        <v>1.4447746464772656E-5</v>
      </c>
      <c r="N57" s="47">
        <f>'Exposure Inputs'!$E$61/M57</f>
        <v>1481199.8571665648</v>
      </c>
      <c r="O57" s="47">
        <f>($F57*(1-('Exposure Inputs'!$C$17)/100)*'Exposure Inputs'!$F$7*'Exposure Inputs'!$F$12*'Exposure Inputs'!$C$15*H57)/('Exposure Inputs'!$F$8*'Exposure Inputs'!$F$13*'Exposure Inputs'!$C$16)</f>
        <v>1.3157969124179582E-5</v>
      </c>
      <c r="P57" s="47">
        <f>'Exposure Inputs'!$E$61/O57</f>
        <v>1626390.8053009904</v>
      </c>
      <c r="Q57" s="47">
        <f>($F57*(1-('Exposure Inputs'!$C$17)/100)*'Exposure Inputs'!$G$7*'Exposure Inputs'!$G$12*'Exposure Inputs'!$C$15*H57)/('Exposure Inputs'!$G$8*'Exposure Inputs'!$G$13*'Exposure Inputs'!$C$16)</f>
        <v>2.1935465508485541E-5</v>
      </c>
      <c r="R57" s="47">
        <f>'Exposure Inputs'!$E$61/Q57</f>
        <v>975589.05197255092</v>
      </c>
      <c r="S57" s="47">
        <f>($F57*(1-('Exposure Inputs'!$C$17)/100)*'Exposure Inputs'!$H$7*'Exposure Inputs'!$H$12*'Exposure Inputs'!$C$15*H57)/('Exposure Inputs'!$H$8*'Exposure Inputs'!$H$13*'Exposure Inputs'!$C$16)</f>
        <v>2.8559213407684308E-5</v>
      </c>
      <c r="T57" s="47">
        <f>'Exposure Inputs'!$E$61/S57</f>
        <v>749320.35748022352</v>
      </c>
    </row>
    <row r="58" spans="1:20" s="34" customFormat="1" ht="14.5" x14ac:dyDescent="0.35">
      <c r="A58" s="45" t="s">
        <v>1177</v>
      </c>
      <c r="B58" s="46">
        <v>2019</v>
      </c>
      <c r="C58" s="46" t="s">
        <v>934</v>
      </c>
      <c r="D58" s="46" t="s">
        <v>497</v>
      </c>
      <c r="E58" s="46" t="s">
        <v>86</v>
      </c>
      <c r="F58" s="46">
        <v>2.3285889536100099</v>
      </c>
      <c r="G58" s="46">
        <v>2.3285889536100099</v>
      </c>
      <c r="H58" s="46">
        <v>365</v>
      </c>
      <c r="I58" s="47">
        <f>($F58*(1-('Exposure Inputs'!$C$17)/100)*'Exposure Inputs'!$C$7*'Exposure Inputs'!$C$12*'Exposure Inputs'!$C$15*H58)/('Exposure Inputs'!$C$8*'Exposure Inputs'!$C$13*'Exposure Inputs'!$C$16)</f>
        <v>2.5603244069319888E-5</v>
      </c>
      <c r="J58" s="47">
        <f>'Exposure Inputs'!$E$61/$I58</f>
        <v>835831.58220342104</v>
      </c>
      <c r="K58" s="47">
        <f>($F58*(1-('Exposure Inputs'!$C$17)/100)*'Exposure Inputs'!$D$7*'Exposure Inputs'!$D$12*'Exposure Inputs'!$C$15*H58)/('Exposure Inputs'!$D$8*'Exposure Inputs'!$D$13*'Exposure Inputs'!$C$16)</f>
        <v>6.5398668484366237E-5</v>
      </c>
      <c r="L58" s="47">
        <f>'Exposure Inputs'!$E$61/K58</f>
        <v>327223.78751664859</v>
      </c>
      <c r="M58" s="47">
        <f>($F58*(1-('Exposure Inputs'!$C$17)/100)*'Exposure Inputs'!$E$7*'Exposure Inputs'!$E$12*'Exposure Inputs'!$C$15*H58)/('Exposure Inputs'!$E$8*'Exposure Inputs'!$E$13*'Exposure Inputs'!$C$16)</f>
        <v>1.4179675751033022E-5</v>
      </c>
      <c r="N58" s="47">
        <f>'Exposure Inputs'!$E$61/M58</f>
        <v>1509202.3524191629</v>
      </c>
      <c r="O58" s="47">
        <f>($F58*(1-('Exposure Inputs'!$C$17)/100)*'Exposure Inputs'!$F$7*'Exposure Inputs'!$F$12*'Exposure Inputs'!$C$15*H58)/('Exposure Inputs'!$F$8*'Exposure Inputs'!$F$13*'Exposure Inputs'!$C$16)</f>
        <v>1.2913829584280863E-5</v>
      </c>
      <c r="P58" s="47">
        <f>'Exposure Inputs'!$E$61/O58</f>
        <v>1657138.1758087298</v>
      </c>
      <c r="Q58" s="47">
        <f>($F58*(1-('Exposure Inputs'!$C$17)/100)*'Exposure Inputs'!$G$7*'Exposure Inputs'!$G$12*'Exposure Inputs'!$C$15*H58)/('Exposure Inputs'!$G$8*'Exposure Inputs'!$G$13*'Exposure Inputs'!$C$16)</f>
        <v>2.1528463910734054E-5</v>
      </c>
      <c r="R58" s="47">
        <f>'Exposure Inputs'!$E$61/Q58</f>
        <v>994032.8343319468</v>
      </c>
      <c r="S58" s="47">
        <f>($F58*(1-('Exposure Inputs'!$C$17)/100)*'Exposure Inputs'!$H$7*'Exposure Inputs'!$H$12*'Exposure Inputs'!$C$15*H58)/('Exposure Inputs'!$H$8*'Exposure Inputs'!$H$13*'Exposure Inputs'!$C$16)</f>
        <v>2.8029311478639009E-5</v>
      </c>
      <c r="T58" s="47">
        <f>'Exposure Inputs'!$E$61/S58</f>
        <v>763486.46724015416</v>
      </c>
    </row>
    <row r="59" spans="1:20" s="34" customFormat="1" ht="14.5" x14ac:dyDescent="0.35">
      <c r="A59" s="45" t="s">
        <v>1176</v>
      </c>
      <c r="B59" s="46">
        <v>2022</v>
      </c>
      <c r="C59" s="46" t="s">
        <v>951</v>
      </c>
      <c r="D59" s="46" t="s">
        <v>266</v>
      </c>
      <c r="E59" s="46" t="s">
        <v>265</v>
      </c>
      <c r="F59" s="46">
        <v>2.3285697600000002</v>
      </c>
      <c r="G59" s="46">
        <v>2.3285697600000002</v>
      </c>
      <c r="H59" s="46">
        <v>365</v>
      </c>
      <c r="I59" s="47">
        <f>($F59*(1-('Exposure Inputs'!$C$17)/100)*'Exposure Inputs'!$C$7*'Exposure Inputs'!$C$12*'Exposure Inputs'!$C$15*H59)/('Exposure Inputs'!$C$8*'Exposure Inputs'!$C$13*'Exposure Inputs'!$C$16)</f>
        <v>2.5603033032210527E-5</v>
      </c>
      <c r="J59" s="47">
        <f>'Exposure Inputs'!$E$61/$I59</f>
        <v>835838.47167939832</v>
      </c>
      <c r="K59" s="47">
        <f>($F59*(1-('Exposure Inputs'!$C$17)/100)*'Exposure Inputs'!$D$7*'Exposure Inputs'!$D$12*'Exposure Inputs'!$C$15*H59)/('Exposure Inputs'!$D$8*'Exposure Inputs'!$D$13*'Exposure Inputs'!$C$16)</f>
        <v>6.5398129429787254E-5</v>
      </c>
      <c r="L59" s="47">
        <f>'Exposure Inputs'!$E$61/K59</f>
        <v>327226.48471124039</v>
      </c>
      <c r="M59" s="47">
        <f>($F59*(1-('Exposure Inputs'!$C$17)/100)*'Exposure Inputs'!$E$7*'Exposure Inputs'!$E$12*'Exposure Inputs'!$C$15*H59)/('Exposure Inputs'!$E$8*'Exposure Inputs'!$E$13*'Exposure Inputs'!$C$16)</f>
        <v>1.4179558873743017E-5</v>
      </c>
      <c r="N59" s="47">
        <f>'Exposure Inputs'!$E$61/M59</f>
        <v>1509214.7922617977</v>
      </c>
      <c r="O59" s="47">
        <f>($F59*(1-('Exposure Inputs'!$C$17)/100)*'Exposure Inputs'!$F$7*'Exposure Inputs'!$F$12*'Exposure Inputs'!$C$15*H59)/('Exposure Inputs'!$F$8*'Exposure Inputs'!$F$13*'Exposure Inputs'!$C$16)</f>
        <v>1.2913723140845073E-5</v>
      </c>
      <c r="P59" s="47">
        <f>'Exposure Inputs'!$E$61/O59</f>
        <v>1657151.8350361339</v>
      </c>
      <c r="Q59" s="47">
        <f>($F59*(1-('Exposure Inputs'!$C$17)/100)*'Exposure Inputs'!$G$7*'Exposure Inputs'!$G$12*'Exposure Inputs'!$C$15*H59)/('Exposure Inputs'!$G$8*'Exposure Inputs'!$G$13*'Exposure Inputs'!$C$16)</f>
        <v>2.1528286460377362E-5</v>
      </c>
      <c r="R59" s="47">
        <f>'Exposure Inputs'!$E$61/Q59</f>
        <v>994041.0278071377</v>
      </c>
      <c r="S59" s="47">
        <f>($F59*(1-('Exposure Inputs'!$C$17)/100)*'Exposure Inputs'!$H$7*'Exposure Inputs'!$H$12*'Exposure Inputs'!$C$15*H59)/('Exposure Inputs'!$H$8*'Exposure Inputs'!$H$13*'Exposure Inputs'!$C$16)</f>
        <v>2.8029080444444446E-5</v>
      </c>
      <c r="T59" s="47">
        <f>'Exposure Inputs'!$E$61/S59</f>
        <v>763492.76039990899</v>
      </c>
    </row>
    <row r="60" spans="1:20" s="34" customFormat="1" ht="14.5" x14ac:dyDescent="0.35">
      <c r="A60" s="45" t="s">
        <v>1177</v>
      </c>
      <c r="B60" s="46">
        <v>2021</v>
      </c>
      <c r="C60" s="46" t="s">
        <v>928</v>
      </c>
      <c r="D60" s="46" t="s">
        <v>82</v>
      </c>
      <c r="E60" s="46" t="s">
        <v>81</v>
      </c>
      <c r="F60" s="46">
        <v>2.3044606566547099</v>
      </c>
      <c r="G60" s="46">
        <v>3.1525641132424398</v>
      </c>
      <c r="H60" s="46">
        <v>365</v>
      </c>
      <c r="I60" s="47">
        <f>($F60*(1-('Exposure Inputs'!$C$17)/100)*'Exposure Inputs'!$C$7*'Exposure Inputs'!$C$12*'Exposure Inputs'!$C$15*H60)/('Exposure Inputs'!$C$8*'Exposure Inputs'!$C$13*'Exposure Inputs'!$C$16)</f>
        <v>2.5337949211261809E-5</v>
      </c>
      <c r="J60" s="47">
        <f>'Exposure Inputs'!$E$61/$I60</f>
        <v>844582.95427036635</v>
      </c>
      <c r="K60" s="47">
        <f>($F60*(1-('Exposure Inputs'!$C$17)/100)*'Exposure Inputs'!$D$7*'Exposure Inputs'!$D$12*'Exposure Inputs'!$C$15*H60)/('Exposure Inputs'!$D$8*'Exposure Inputs'!$D$13*'Exposure Inputs'!$C$16)</f>
        <v>6.4721022697536537E-5</v>
      </c>
      <c r="L60" s="47">
        <f>'Exposure Inputs'!$E$61/K60</f>
        <v>330649.90490044502</v>
      </c>
      <c r="M60" s="47">
        <f>($F60*(1-('Exposure Inputs'!$C$17)/100)*'Exposure Inputs'!$E$7*'Exposure Inputs'!$E$12*'Exposure Inputs'!$C$15*H60)/('Exposure Inputs'!$E$8*'Exposure Inputs'!$E$13*'Exposure Inputs'!$C$16)</f>
        <v>1.4032749250020302E-5</v>
      </c>
      <c r="N60" s="47">
        <f>'Exposure Inputs'!$E$61/M60</f>
        <v>1525004.089983938</v>
      </c>
      <c r="O60" s="47">
        <f>($F60*(1-('Exposure Inputs'!$C$17)/100)*'Exposure Inputs'!$F$7*'Exposure Inputs'!$F$12*'Exposure Inputs'!$C$15*H60)/('Exposure Inputs'!$F$8*'Exposure Inputs'!$F$13*'Exposure Inputs'!$C$16)</f>
        <v>1.2780019486729465E-5</v>
      </c>
      <c r="P60" s="47">
        <f>'Exposure Inputs'!$E$61/O60</f>
        <v>1674488.8395687786</v>
      </c>
      <c r="Q60" s="47">
        <f>($F60*(1-('Exposure Inputs'!$C$17)/100)*'Exposure Inputs'!$G$7*'Exposure Inputs'!$G$12*'Exposure Inputs'!$C$15*H60)/('Exposure Inputs'!$G$8*'Exposure Inputs'!$G$13*'Exposure Inputs'!$C$16)</f>
        <v>2.1305390976619014E-5</v>
      </c>
      <c r="R60" s="47">
        <f>'Exposure Inputs'!$E$61/Q60</f>
        <v>1004440.6142785556</v>
      </c>
      <c r="S60" s="47">
        <f>($F60*(1-('Exposure Inputs'!$C$17)/100)*'Exposure Inputs'!$H$7*'Exposure Inputs'!$H$12*'Exposure Inputs'!$C$15*H60)/('Exposure Inputs'!$H$8*'Exposure Inputs'!$H$13*'Exposure Inputs'!$C$16)</f>
        <v>2.7738878274547437E-5</v>
      </c>
      <c r="T60" s="47">
        <f>'Exposure Inputs'!$E$61/S60</f>
        <v>771480.36730945075</v>
      </c>
    </row>
    <row r="61" spans="1:20" s="34" customFormat="1" ht="14.5" x14ac:dyDescent="0.35">
      <c r="A61" s="45" t="s">
        <v>1176</v>
      </c>
      <c r="B61" s="46">
        <v>2020</v>
      </c>
      <c r="C61" s="46" t="s">
        <v>951</v>
      </c>
      <c r="D61" s="46" t="s">
        <v>266</v>
      </c>
      <c r="E61" s="46" t="s">
        <v>265</v>
      </c>
      <c r="F61" s="46">
        <v>2.2924328873955901</v>
      </c>
      <c r="G61" s="46">
        <v>2.2924328873955901</v>
      </c>
      <c r="H61" s="46">
        <v>365</v>
      </c>
      <c r="I61" s="47">
        <f>($F61*(1-('Exposure Inputs'!$C$17)/100)*'Exposure Inputs'!$C$7*'Exposure Inputs'!$C$12*'Exposure Inputs'!$C$15*H61)/('Exposure Inputs'!$C$8*'Exposure Inputs'!$C$13*'Exposure Inputs'!$C$16)</f>
        <v>2.5205701778122834E-5</v>
      </c>
      <c r="J61" s="47">
        <f>'Exposure Inputs'!$E$61/$I61</f>
        <v>849014.25036195677</v>
      </c>
      <c r="K61" s="47">
        <f>($F61*(1-('Exposure Inputs'!$C$17)/100)*'Exposure Inputs'!$D$7*'Exposure Inputs'!$D$12*'Exposure Inputs'!$C$15*H61)/('Exposure Inputs'!$D$8*'Exposure Inputs'!$D$13*'Exposure Inputs'!$C$16)</f>
        <v>6.4383221518344232E-5</v>
      </c>
      <c r="L61" s="47">
        <f>'Exposure Inputs'!$E$61/K61</f>
        <v>332384.73464554199</v>
      </c>
      <c r="M61" s="47">
        <f>($F61*(1-('Exposure Inputs'!$C$17)/100)*'Exposure Inputs'!$E$7*'Exposure Inputs'!$E$12*'Exposure Inputs'!$C$15*H61)/('Exposure Inputs'!$E$8*'Exposure Inputs'!$E$13*'Exposure Inputs'!$C$16)</f>
        <v>1.3959507526598845E-5</v>
      </c>
      <c r="N61" s="47">
        <f>'Exposure Inputs'!$E$61/M61</f>
        <v>1533005.3699404385</v>
      </c>
      <c r="O61" s="47">
        <f>($F61*(1-('Exposure Inputs'!$C$17)/100)*'Exposure Inputs'!$F$7*'Exposure Inputs'!$F$12*'Exposure Inputs'!$C$15*H61)/('Exposure Inputs'!$F$8*'Exposure Inputs'!$F$13*'Exposure Inputs'!$C$16)</f>
        <v>1.2713316188901603E-5</v>
      </c>
      <c r="P61" s="47">
        <f>'Exposure Inputs'!$E$61/O61</f>
        <v>1683274.4251796119</v>
      </c>
      <c r="Q61" s="47">
        <f>($F61*(1-('Exposure Inputs'!$C$17)/100)*'Exposure Inputs'!$G$7*'Exposure Inputs'!$G$12*'Exposure Inputs'!$C$15*H61)/('Exposure Inputs'!$G$8*'Exposure Inputs'!$G$13*'Exposure Inputs'!$C$16)</f>
        <v>2.1194190845732813E-5</v>
      </c>
      <c r="R61" s="47">
        <f>'Exposure Inputs'!$E$61/Q61</f>
        <v>1009710.6398524586</v>
      </c>
      <c r="S61" s="47">
        <f>($F61*(1-('Exposure Inputs'!$C$17)/100)*'Exposure Inputs'!$H$7*'Exposure Inputs'!$H$12*'Exposure Inputs'!$C$15*H61)/('Exposure Inputs'!$H$8*'Exposure Inputs'!$H$13*'Exposure Inputs'!$C$16)</f>
        <v>2.7594099570502475E-5</v>
      </c>
      <c r="T61" s="47">
        <f>'Exposure Inputs'!$E$61/S61</f>
        <v>775528.11409277364</v>
      </c>
    </row>
    <row r="62" spans="1:20" s="34" customFormat="1" ht="14.5" x14ac:dyDescent="0.35">
      <c r="A62" s="45" t="s">
        <v>1176</v>
      </c>
      <c r="B62" s="46">
        <v>2022</v>
      </c>
      <c r="C62" s="46" t="s">
        <v>991</v>
      </c>
      <c r="D62" s="46" t="s">
        <v>525</v>
      </c>
      <c r="E62" s="46" t="s">
        <v>574</v>
      </c>
      <c r="F62" s="46">
        <v>2.2726544029418401</v>
      </c>
      <c r="G62" s="46">
        <v>2.2726544029418401</v>
      </c>
      <c r="H62" s="46">
        <v>365</v>
      </c>
      <c r="I62" s="47">
        <f>($F62*(1-('Exposure Inputs'!$C$17)/100)*'Exposure Inputs'!$C$7*'Exposure Inputs'!$C$12*'Exposure Inputs'!$C$15*H62)/('Exposure Inputs'!$C$8*'Exposure Inputs'!$C$13*'Exposure Inputs'!$C$16)</f>
        <v>2.4988233871644295E-5</v>
      </c>
      <c r="J62" s="47">
        <f>'Exposure Inputs'!$E$61/$I62</f>
        <v>856403.06193403737</v>
      </c>
      <c r="K62" s="47">
        <f>($F62*(1-('Exposure Inputs'!$C$17)/100)*'Exposure Inputs'!$D$7*'Exposure Inputs'!$D$12*'Exposure Inputs'!$C$15*H62)/('Exposure Inputs'!$D$8*'Exposure Inputs'!$D$13*'Exposure Inputs'!$C$16)</f>
        <v>6.3827740678366578E-5</v>
      </c>
      <c r="L62" s="47">
        <f>'Exposure Inputs'!$E$61/K62</f>
        <v>335277.41656776512</v>
      </c>
      <c r="M62" s="47">
        <f>($F62*(1-('Exposure Inputs'!$C$17)/100)*'Exposure Inputs'!$E$7*'Exposure Inputs'!$E$12*'Exposure Inputs'!$C$15*H62)/('Exposure Inputs'!$E$8*'Exposure Inputs'!$E$13*'Exposure Inputs'!$C$16)</f>
        <v>1.3839068710651429E-5</v>
      </c>
      <c r="N62" s="47">
        <f>'Exposure Inputs'!$E$61/M62</f>
        <v>1546346.8277695011</v>
      </c>
      <c r="O62" s="47">
        <f>($F62*(1-('Exposure Inputs'!$C$17)/100)*'Exposure Inputs'!$F$7*'Exposure Inputs'!$F$12*'Exposure Inputs'!$C$15*H62)/('Exposure Inputs'!$F$8*'Exposure Inputs'!$F$13*'Exposure Inputs'!$C$16)</f>
        <v>1.260362917124436E-5</v>
      </c>
      <c r="P62" s="47">
        <f>'Exposure Inputs'!$E$61/O62</f>
        <v>1697923.6463751949</v>
      </c>
      <c r="Q62" s="47">
        <f>($F62*(1-('Exposure Inputs'!$C$17)/100)*'Exposure Inputs'!$G$7*'Exposure Inputs'!$G$12*'Exposure Inputs'!$C$15*H62)/('Exposure Inputs'!$G$8*'Exposure Inputs'!$G$13*'Exposure Inputs'!$C$16)</f>
        <v>2.1011333159273616E-5</v>
      </c>
      <c r="R62" s="47">
        <f>'Exposure Inputs'!$E$61/Q62</f>
        <v>1018497.9619227464</v>
      </c>
      <c r="S62" s="47">
        <f>($F62*(1-('Exposure Inputs'!$C$17)/100)*'Exposure Inputs'!$H$7*'Exposure Inputs'!$H$12*'Exposure Inputs'!$C$15*H62)/('Exposure Inputs'!$H$8*'Exposure Inputs'!$H$13*'Exposure Inputs'!$C$16)</f>
        <v>2.7356025220596218E-5</v>
      </c>
      <c r="T62" s="47">
        <f>'Exposure Inputs'!$E$61/S62</f>
        <v>782277.38962194126</v>
      </c>
    </row>
    <row r="63" spans="1:20" s="34" customFormat="1" ht="14.5" x14ac:dyDescent="0.35">
      <c r="A63" s="45" t="s">
        <v>1176</v>
      </c>
      <c r="B63" s="46">
        <v>2020</v>
      </c>
      <c r="C63" s="46" t="s">
        <v>950</v>
      </c>
      <c r="D63" s="46" t="s">
        <v>264</v>
      </c>
      <c r="E63" s="46" t="s">
        <v>263</v>
      </c>
      <c r="F63" s="46">
        <v>2.2721381003213601</v>
      </c>
      <c r="G63" s="46">
        <v>2.2721381003213601</v>
      </c>
      <c r="H63" s="46">
        <v>365</v>
      </c>
      <c r="I63" s="47">
        <f>($F63*(1-('Exposure Inputs'!$C$17)/100)*'Exposure Inputs'!$C$7*'Exposure Inputs'!$C$12*'Exposure Inputs'!$C$15*H63)/('Exposure Inputs'!$C$8*'Exposure Inputs'!$C$13*'Exposure Inputs'!$C$16)</f>
        <v>2.4982557033752707E-5</v>
      </c>
      <c r="J63" s="47">
        <f>'Exposure Inputs'!$E$61/$I63</f>
        <v>856597.66416574211</v>
      </c>
      <c r="K63" s="47">
        <f>($F63*(1-('Exposure Inputs'!$C$17)/100)*'Exposure Inputs'!$D$7*'Exposure Inputs'!$D$12*'Exposure Inputs'!$C$15*H63)/('Exposure Inputs'!$D$8*'Exposure Inputs'!$D$13*'Exposure Inputs'!$C$16)</f>
        <v>6.3813240264344573E-5</v>
      </c>
      <c r="L63" s="47">
        <f>'Exposure Inputs'!$E$61/K63</f>
        <v>335353.60234570591</v>
      </c>
      <c r="M63" s="47">
        <f>($F63*(1-('Exposure Inputs'!$C$17)/100)*'Exposure Inputs'!$E$7*'Exposure Inputs'!$E$12*'Exposure Inputs'!$C$15*H63)/('Exposure Inputs'!$E$8*'Exposure Inputs'!$E$13*'Exposure Inputs'!$C$16)</f>
        <v>1.3835924744973644E-5</v>
      </c>
      <c r="N63" s="47">
        <f>'Exposure Inputs'!$E$61/M63</f>
        <v>1546698.2073442005</v>
      </c>
      <c r="O63" s="47">
        <f>($F63*(1-('Exposure Inputs'!$C$17)/100)*'Exposure Inputs'!$F$7*'Exposure Inputs'!$F$12*'Exposure Inputs'!$C$15*H63)/('Exposure Inputs'!$F$8*'Exposure Inputs'!$F$13*'Exposure Inputs'!$C$16)</f>
        <v>1.2600765873261066E-5</v>
      </c>
      <c r="P63" s="47">
        <f>'Exposure Inputs'!$E$61/O63</f>
        <v>1698309.4690625896</v>
      </c>
      <c r="Q63" s="47">
        <f>($F63*(1-('Exposure Inputs'!$C$17)/100)*'Exposure Inputs'!$G$7*'Exposure Inputs'!$G$12*'Exposure Inputs'!$C$15*H63)/('Exposure Inputs'!$G$8*'Exposure Inputs'!$G$13*'Exposure Inputs'!$C$16)</f>
        <v>2.1006559795423895E-5</v>
      </c>
      <c r="R63" s="47">
        <f>'Exposure Inputs'!$E$61/Q63</f>
        <v>1018729.3973124438</v>
      </c>
      <c r="S63" s="47">
        <f>($F63*(1-('Exposure Inputs'!$C$17)/100)*'Exposure Inputs'!$H$7*'Exposure Inputs'!$H$12*'Exposure Inputs'!$C$15*H63)/('Exposure Inputs'!$H$8*'Exposure Inputs'!$H$13*'Exposure Inputs'!$C$16)</f>
        <v>2.7349810466831185E-5</v>
      </c>
      <c r="T63" s="47">
        <f>'Exposure Inputs'!$E$61/S63</f>
        <v>782455.14812444896</v>
      </c>
    </row>
    <row r="64" spans="1:20" s="34" customFormat="1" ht="14.5" x14ac:dyDescent="0.35">
      <c r="A64" s="45" t="s">
        <v>1176</v>
      </c>
      <c r="B64" s="46">
        <v>2021</v>
      </c>
      <c r="C64" s="46" t="s">
        <v>1077</v>
      </c>
      <c r="D64" s="46" t="s">
        <v>120</v>
      </c>
      <c r="E64" s="46" t="s">
        <v>119</v>
      </c>
      <c r="F64" s="46">
        <v>2.1923134728238201</v>
      </c>
      <c r="G64" s="46">
        <v>2.1923134728238201</v>
      </c>
      <c r="H64" s="46">
        <v>365</v>
      </c>
      <c r="I64" s="47">
        <f>($F64*(1-('Exposure Inputs'!$C$17)/100)*'Exposure Inputs'!$C$7*'Exposure Inputs'!$C$12*'Exposure Inputs'!$C$15*H64)/('Exposure Inputs'!$C$8*'Exposure Inputs'!$C$13*'Exposure Inputs'!$C$16)</f>
        <v>2.4104871250096643E-5</v>
      </c>
      <c r="J64" s="47">
        <f>'Exposure Inputs'!$E$61/$I64</f>
        <v>887787.35957422713</v>
      </c>
      <c r="K64" s="47">
        <f>($F64*(1-('Exposure Inputs'!$C$17)/100)*'Exposure Inputs'!$D$7*'Exposure Inputs'!$D$12*'Exposure Inputs'!$C$15*H64)/('Exposure Inputs'!$D$8*'Exposure Inputs'!$D$13*'Exposure Inputs'!$C$16)</f>
        <v>6.1571357109094517E-5</v>
      </c>
      <c r="L64" s="47">
        <f>'Exposure Inputs'!$E$61/K64</f>
        <v>347564.2085017332</v>
      </c>
      <c r="M64" s="47">
        <f>($F64*(1-('Exposure Inputs'!$C$17)/100)*'Exposure Inputs'!$E$7*'Exposure Inputs'!$E$12*'Exposure Inputs'!$C$15*H64)/('Exposure Inputs'!$E$8*'Exposure Inputs'!$E$13*'Exposure Inputs'!$C$16)</f>
        <v>1.3349841817753991E-5</v>
      </c>
      <c r="N64" s="47">
        <f>'Exposure Inputs'!$E$61/M64</f>
        <v>1603015.2485807047</v>
      </c>
      <c r="O64" s="47">
        <f>($F64*(1-('Exposure Inputs'!$C$17)/100)*'Exposure Inputs'!$F$7*'Exposure Inputs'!$F$12*'Exposure Inputs'!$C$15*H64)/('Exposure Inputs'!$F$8*'Exposure Inputs'!$F$13*'Exposure Inputs'!$C$16)</f>
        <v>1.2158076477808157E-5</v>
      </c>
      <c r="P64" s="47">
        <f>'Exposure Inputs'!$E$61/O64</f>
        <v>1760146.8488095875</v>
      </c>
      <c r="Q64" s="47">
        <f>($F64*(1-('Exposure Inputs'!$C$17)/100)*'Exposure Inputs'!$G$7*'Exposure Inputs'!$G$12*'Exposure Inputs'!$C$15*H64)/('Exposure Inputs'!$G$8*'Exposure Inputs'!$G$13*'Exposure Inputs'!$C$16)</f>
        <v>2.0268558522333431E-5</v>
      </c>
      <c r="R64" s="47">
        <f>'Exposure Inputs'!$E$61/Q64</f>
        <v>1055822.4935641012</v>
      </c>
      <c r="S64" s="47">
        <f>($F64*(1-('Exposure Inputs'!$C$17)/100)*'Exposure Inputs'!$H$7*'Exposure Inputs'!$H$12*'Exposure Inputs'!$C$15*H64)/('Exposure Inputs'!$H$8*'Exposure Inputs'!$H$13*'Exposure Inputs'!$C$16)</f>
        <v>2.6388958469175615E-5</v>
      </c>
      <c r="T64" s="47">
        <f>'Exposure Inputs'!$E$61/S64</f>
        <v>810945.2301801485</v>
      </c>
    </row>
    <row r="65" spans="1:20" s="34" customFormat="1" ht="14.5" x14ac:dyDescent="0.35">
      <c r="A65" s="45" t="s">
        <v>1176</v>
      </c>
      <c r="B65" s="46">
        <v>2023</v>
      </c>
      <c r="C65" s="46" t="s">
        <v>979</v>
      </c>
      <c r="D65" s="46" t="s">
        <v>335</v>
      </c>
      <c r="E65" s="46" t="s">
        <v>334</v>
      </c>
      <c r="F65" s="46">
        <v>2.1360038959958501</v>
      </c>
      <c r="G65" s="46">
        <v>2.1360038959958501</v>
      </c>
      <c r="H65" s="46">
        <v>365</v>
      </c>
      <c r="I65" s="47">
        <f>($F65*(1-('Exposure Inputs'!$C$17)/100)*'Exposure Inputs'!$C$7*'Exposure Inputs'!$C$12*'Exposure Inputs'!$C$15*H65)/('Exposure Inputs'!$C$8*'Exposure Inputs'!$C$13*'Exposure Inputs'!$C$16)</f>
        <v>2.3485737573999987E-5</v>
      </c>
      <c r="J65" s="47">
        <f>'Exposure Inputs'!$E$61/$I65</f>
        <v>911191.31058038329</v>
      </c>
      <c r="K65" s="47">
        <f>($F65*(1-('Exposure Inputs'!$C$17)/100)*'Exposure Inputs'!$D$7*'Exposure Inputs'!$D$12*'Exposure Inputs'!$C$15*H65)/('Exposure Inputs'!$D$8*'Exposure Inputs'!$D$13*'Exposure Inputs'!$C$16)</f>
        <v>5.998989665350047E-5</v>
      </c>
      <c r="L65" s="47">
        <f>'Exposure Inputs'!$E$61/K65</f>
        <v>356726.73556358408</v>
      </c>
      <c r="M65" s="47">
        <f>($F65*(1-('Exposure Inputs'!$C$17)/100)*'Exposure Inputs'!$E$7*'Exposure Inputs'!$E$12*'Exposure Inputs'!$C$15*H65)/('Exposure Inputs'!$E$8*'Exposure Inputs'!$E$13*'Exposure Inputs'!$C$16)</f>
        <v>1.3006951098522217E-5</v>
      </c>
      <c r="N65" s="47">
        <f>'Exposure Inputs'!$E$61/M65</f>
        <v>1645274.1182698347</v>
      </c>
      <c r="O65" s="47">
        <f>($F65*(1-('Exposure Inputs'!$C$17)/100)*'Exposure Inputs'!$F$7*'Exposure Inputs'!$F$12*'Exposure Inputs'!$C$15*H65)/('Exposure Inputs'!$F$8*'Exposure Inputs'!$F$13*'Exposure Inputs'!$C$16)</f>
        <v>1.1845796254202336E-5</v>
      </c>
      <c r="P65" s="47">
        <f>'Exposure Inputs'!$E$61/O65</f>
        <v>1806548.0395552369</v>
      </c>
      <c r="Q65" s="47">
        <f>($F65*(1-('Exposure Inputs'!$C$17)/100)*'Exposure Inputs'!$G$7*'Exposure Inputs'!$G$12*'Exposure Inputs'!$C$15*H65)/('Exposure Inputs'!$G$8*'Exposure Inputs'!$G$13*'Exposure Inputs'!$C$16)</f>
        <v>1.9747960547886157E-5</v>
      </c>
      <c r="R65" s="47">
        <f>'Exposure Inputs'!$E$61/Q65</f>
        <v>1083656.2058197283</v>
      </c>
      <c r="S65" s="47">
        <f>($F65*(1-('Exposure Inputs'!$C$17)/100)*'Exposure Inputs'!$H$7*'Exposure Inputs'!$H$12*'Exposure Inputs'!$C$15*H65)/('Exposure Inputs'!$H$8*'Exposure Inputs'!$H$13*'Exposure Inputs'!$C$16)</f>
        <v>2.5711158007357457E-5</v>
      </c>
      <c r="T65" s="47">
        <f>'Exposure Inputs'!$E$61/S65</f>
        <v>832323.46026095806</v>
      </c>
    </row>
    <row r="66" spans="1:20" s="34" customFormat="1" ht="14.5" x14ac:dyDescent="0.35">
      <c r="A66" s="45" t="s">
        <v>1176</v>
      </c>
      <c r="B66" s="46">
        <v>2023</v>
      </c>
      <c r="C66" s="46" t="s">
        <v>995</v>
      </c>
      <c r="D66" s="46" t="s">
        <v>529</v>
      </c>
      <c r="E66" s="46" t="s">
        <v>577</v>
      </c>
      <c r="F66" s="46">
        <v>2.1273211392650202</v>
      </c>
      <c r="G66" s="46">
        <v>3.7797447100423498</v>
      </c>
      <c r="H66" s="46">
        <v>365</v>
      </c>
      <c r="I66" s="47">
        <f>($F66*(1-('Exposure Inputs'!$C$17)/100)*'Exposure Inputs'!$C$7*'Exposure Inputs'!$C$12*'Exposure Inputs'!$C$15*H66)/('Exposure Inputs'!$C$8*'Exposure Inputs'!$C$13*'Exposure Inputs'!$C$16)</f>
        <v>2.3390269140453855E-5</v>
      </c>
      <c r="J66" s="47">
        <f>'Exposure Inputs'!$E$61/$I66</f>
        <v>914910.37882023968</v>
      </c>
      <c r="K66" s="47">
        <f>($F66*(1-('Exposure Inputs'!$C$17)/100)*'Exposure Inputs'!$D$7*'Exposure Inputs'!$D$12*'Exposure Inputs'!$C$15*H66)/('Exposure Inputs'!$D$8*'Exposure Inputs'!$D$13*'Exposure Inputs'!$C$16)</f>
        <v>5.9746040507017594E-5</v>
      </c>
      <c r="L66" s="47">
        <f>'Exposure Inputs'!$E$61/K66</f>
        <v>358182.73174916784</v>
      </c>
      <c r="M66" s="47">
        <f>($F66*(1-('Exposure Inputs'!$C$17)/100)*'Exposure Inputs'!$E$7*'Exposure Inputs'!$E$12*'Exposure Inputs'!$C$15*H66)/('Exposure Inputs'!$E$8*'Exposure Inputs'!$E$13*'Exposure Inputs'!$C$16)</f>
        <v>1.2954078445803757E-5</v>
      </c>
      <c r="N66" s="47">
        <f>'Exposure Inputs'!$E$61/M66</f>
        <v>1651989.3784441415</v>
      </c>
      <c r="O66" s="47">
        <f>($F66*(1-('Exposure Inputs'!$C$17)/100)*'Exposure Inputs'!$F$7*'Exposure Inputs'!$F$12*'Exposure Inputs'!$C$15*H66)/('Exposure Inputs'!$F$8*'Exposure Inputs'!$F$13*'Exposure Inputs'!$C$16)</f>
        <v>1.1797643642050728E-5</v>
      </c>
      <c r="P66" s="47">
        <f>'Exposure Inputs'!$E$61/O66</f>
        <v>1813921.5464792713</v>
      </c>
      <c r="Q66" s="47">
        <f>($F66*(1-('Exposure Inputs'!$C$17)/100)*'Exposure Inputs'!$G$7*'Exposure Inputs'!$G$12*'Exposure Inputs'!$C$15*H66)/('Exposure Inputs'!$G$8*'Exposure Inputs'!$G$13*'Exposure Inputs'!$C$16)</f>
        <v>1.9667686004525656E-5</v>
      </c>
      <c r="R66" s="47">
        <f>'Exposure Inputs'!$E$61/Q66</f>
        <v>1088079.197271897</v>
      </c>
      <c r="S66" s="47">
        <f>($F66*(1-('Exposure Inputs'!$C$17)/100)*'Exposure Inputs'!$H$7*'Exposure Inputs'!$H$12*'Exposure Inputs'!$C$15*H66)/('Exposure Inputs'!$H$8*'Exposure Inputs'!$H$13*'Exposure Inputs'!$C$16)</f>
        <v>2.5606643343004875E-5</v>
      </c>
      <c r="T66" s="47">
        <f>'Exposure Inputs'!$E$61/S66</f>
        <v>835720.62582915497</v>
      </c>
    </row>
    <row r="67" spans="1:20" s="34" customFormat="1" ht="14.5" x14ac:dyDescent="0.35">
      <c r="A67" s="45" t="s">
        <v>1174</v>
      </c>
      <c r="B67" s="46">
        <v>2021</v>
      </c>
      <c r="C67" s="46" t="s">
        <v>1107</v>
      </c>
      <c r="D67" s="46" t="s">
        <v>605</v>
      </c>
      <c r="E67" s="46" t="s">
        <v>606</v>
      </c>
      <c r="F67" s="46">
        <v>2.09558806817987</v>
      </c>
      <c r="G67" s="46">
        <v>1.5822620874381099</v>
      </c>
      <c r="H67" s="46">
        <v>365</v>
      </c>
      <c r="I67" s="47">
        <f>($F67*(1-('Exposure Inputs'!$C$17)/100)*'Exposure Inputs'!$C$7*'Exposure Inputs'!$C$12*'Exposure Inputs'!$C$15*H67)/('Exposure Inputs'!$C$8*'Exposure Inputs'!$C$13*'Exposure Inputs'!$C$16)</f>
        <v>2.3041358456667173E-5</v>
      </c>
      <c r="J67" s="47">
        <f>'Exposure Inputs'!$E$61/$I67</f>
        <v>928764.68374232354</v>
      </c>
      <c r="K67" s="47">
        <f>($F67*(1-('Exposure Inputs'!$C$17)/100)*'Exposure Inputs'!$D$7*'Exposure Inputs'!$D$12*'Exposure Inputs'!$C$15*H67)/('Exposure Inputs'!$D$8*'Exposure Inputs'!$D$13*'Exposure Inputs'!$C$16)</f>
        <v>5.885481382973253E-5</v>
      </c>
      <c r="L67" s="47">
        <f>'Exposure Inputs'!$E$61/K67</f>
        <v>363606.62123425247</v>
      </c>
      <c r="M67" s="47">
        <f>($F67*(1-('Exposure Inputs'!$C$17)/100)*'Exposure Inputs'!$E$7*'Exposure Inputs'!$E$12*'Exposure Inputs'!$C$15*H67)/('Exposure Inputs'!$E$8*'Exposure Inputs'!$E$13*'Exposure Inputs'!$C$16)</f>
        <v>1.276084354366513E-5</v>
      </c>
      <c r="N67" s="47">
        <f>'Exposure Inputs'!$E$61/M67</f>
        <v>1677005.1232720902</v>
      </c>
      <c r="O67" s="47">
        <f>($F67*(1-('Exposure Inputs'!$C$17)/100)*'Exposure Inputs'!$F$7*'Exposure Inputs'!$F$12*'Exposure Inputs'!$C$15*H67)/('Exposure Inputs'!$F$8*'Exposure Inputs'!$F$13*'Exposure Inputs'!$C$16)</f>
        <v>1.1621659180927097E-5</v>
      </c>
      <c r="P67" s="47">
        <f>'Exposure Inputs'!$E$61/O67</f>
        <v>1841389.3977480119</v>
      </c>
      <c r="Q67" s="47">
        <f>($F67*(1-('Exposure Inputs'!$C$17)/100)*'Exposure Inputs'!$G$7*'Exposure Inputs'!$G$12*'Exposure Inputs'!$C$15*H67)/('Exposure Inputs'!$G$8*'Exposure Inputs'!$G$13*'Exposure Inputs'!$C$16)</f>
        <v>1.9374304781285589E-5</v>
      </c>
      <c r="R67" s="47">
        <f>'Exposure Inputs'!$E$61/Q67</f>
        <v>1104555.7629851631</v>
      </c>
      <c r="S67" s="47">
        <f>($F67*(1-('Exposure Inputs'!$C$17)/100)*'Exposure Inputs'!$H$7*'Exposure Inputs'!$H$12*'Exposure Inputs'!$C$15*H67)/('Exposure Inputs'!$H$8*'Exposure Inputs'!$H$13*'Exposure Inputs'!$C$16)</f>
        <v>2.522467119105399E-5</v>
      </c>
      <c r="T67" s="47">
        <f>'Exposure Inputs'!$E$61/S67</f>
        <v>848375.77615638357</v>
      </c>
    </row>
    <row r="68" spans="1:20" s="34" customFormat="1" ht="14.5" x14ac:dyDescent="0.35">
      <c r="A68" s="45" t="s">
        <v>1177</v>
      </c>
      <c r="B68" s="46">
        <v>2021</v>
      </c>
      <c r="C68" s="46" t="s">
        <v>1004</v>
      </c>
      <c r="D68" s="46" t="s">
        <v>92</v>
      </c>
      <c r="E68" s="46" t="s">
        <v>91</v>
      </c>
      <c r="F68" s="46">
        <v>2.0588173080000001</v>
      </c>
      <c r="G68" s="46">
        <v>2.0588173080000001</v>
      </c>
      <c r="H68" s="46">
        <v>365</v>
      </c>
      <c r="I68" s="47">
        <f>($F68*(1-('Exposure Inputs'!$C$17)/100)*'Exposure Inputs'!$C$7*'Exposure Inputs'!$C$12*'Exposure Inputs'!$C$15*H68)/('Exposure Inputs'!$C$8*'Exposure Inputs'!$C$13*'Exposure Inputs'!$C$16)</f>
        <v>2.2637057497478946E-5</v>
      </c>
      <c r="J68" s="47">
        <f>'Exposure Inputs'!$E$61/$I68</f>
        <v>945352.54868629831</v>
      </c>
      <c r="K68" s="47">
        <f>($F68*(1-('Exposure Inputs'!$C$17)/100)*'Exposure Inputs'!$D$7*'Exposure Inputs'!$D$12*'Exposure Inputs'!$C$15*H68)/('Exposure Inputs'!$D$8*'Exposure Inputs'!$D$13*'Exposure Inputs'!$C$16)</f>
        <v>5.782210311829788E-5</v>
      </c>
      <c r="L68" s="47">
        <f>'Exposure Inputs'!$E$61/K68</f>
        <v>370100.68548039271</v>
      </c>
      <c r="M68" s="47">
        <f>($F68*(1-('Exposure Inputs'!$C$17)/100)*'Exposure Inputs'!$E$7*'Exposure Inputs'!$E$12*'Exposure Inputs'!$C$15*H68)/('Exposure Inputs'!$E$8*'Exposure Inputs'!$E$13*'Exposure Inputs'!$C$16)</f>
        <v>1.2536932210726259E-5</v>
      </c>
      <c r="N68" s="47">
        <f>'Exposure Inputs'!$E$61/M68</f>
        <v>1706956.6653388091</v>
      </c>
      <c r="O68" s="47">
        <f>($F68*(1-('Exposure Inputs'!$C$17)/100)*'Exposure Inputs'!$F$7*'Exposure Inputs'!$F$12*'Exposure Inputs'!$C$15*H68)/('Exposure Inputs'!$F$8*'Exposure Inputs'!$F$13*'Exposure Inputs'!$C$16)</f>
        <v>1.1417736831338031E-5</v>
      </c>
      <c r="P68" s="47">
        <f>'Exposure Inputs'!$E$61/O68</f>
        <v>1874276.8655574415</v>
      </c>
      <c r="Q68" s="47">
        <f>($F68*(1-('Exposure Inputs'!$C$17)/100)*'Exposure Inputs'!$G$7*'Exposure Inputs'!$G$12*'Exposure Inputs'!$C$15*H68)/('Exposure Inputs'!$G$8*'Exposure Inputs'!$G$13*'Exposure Inputs'!$C$16)</f>
        <v>1.9034348696603775E-5</v>
      </c>
      <c r="R68" s="47">
        <f>'Exposure Inputs'!$E$61/Q68</f>
        <v>1124283.2807732644</v>
      </c>
      <c r="S68" s="47">
        <f>($F68*(1-('Exposure Inputs'!$C$17)/100)*'Exposure Inputs'!$H$7*'Exposure Inputs'!$H$12*'Exposure Inputs'!$C$15*H68)/('Exposure Inputs'!$H$8*'Exposure Inputs'!$H$13*'Exposure Inputs'!$C$16)</f>
        <v>2.4782060188888888E-5</v>
      </c>
      <c r="T68" s="47">
        <f>'Exposure Inputs'!$E$61/S68</f>
        <v>863527.88415850734</v>
      </c>
    </row>
    <row r="69" spans="1:20" s="34" customFormat="1" ht="14.5" x14ac:dyDescent="0.35">
      <c r="A69" s="45" t="s">
        <v>1177</v>
      </c>
      <c r="B69" s="46">
        <v>2019</v>
      </c>
      <c r="C69" s="46" t="s">
        <v>1133</v>
      </c>
      <c r="D69" s="46" t="s">
        <v>537</v>
      </c>
      <c r="E69" s="46" t="s">
        <v>285</v>
      </c>
      <c r="F69" s="46">
        <v>2</v>
      </c>
      <c r="G69" s="46">
        <v>2</v>
      </c>
      <c r="H69" s="46">
        <v>365</v>
      </c>
      <c r="I69" s="47">
        <f>($F69*(1-('Exposure Inputs'!$C$17)/100)*'Exposure Inputs'!$C$7*'Exposure Inputs'!$C$12*'Exposure Inputs'!$C$15*H69)/('Exposure Inputs'!$C$8*'Exposure Inputs'!$C$13*'Exposure Inputs'!$C$16)</f>
        <v>2.1990350877192984E-5</v>
      </c>
      <c r="J69" s="47">
        <f>'Exposure Inputs'!$E$61/$I69</f>
        <v>973154.09469863167</v>
      </c>
      <c r="K69" s="47">
        <f>($F69*(1-('Exposure Inputs'!$C$17)/100)*'Exposure Inputs'!$D$7*'Exposure Inputs'!$D$12*'Exposure Inputs'!$C$15*H69)/('Exposure Inputs'!$D$8*'Exposure Inputs'!$D$13*'Exposure Inputs'!$C$16)</f>
        <v>5.6170212765957446E-5</v>
      </c>
      <c r="L69" s="47">
        <f>'Exposure Inputs'!$E$61/K69</f>
        <v>380984.84848484845</v>
      </c>
      <c r="M69" s="47">
        <f>($F69*(1-('Exposure Inputs'!$C$17)/100)*'Exposure Inputs'!$E$7*'Exposure Inputs'!$E$12*'Exposure Inputs'!$C$15*H69)/('Exposure Inputs'!$E$8*'Exposure Inputs'!$E$13*'Exposure Inputs'!$C$16)</f>
        <v>1.2178770949720671E-5</v>
      </c>
      <c r="N69" s="47">
        <f>'Exposure Inputs'!$E$61/M69</f>
        <v>1757155.963302752</v>
      </c>
      <c r="O69" s="47">
        <f>($F69*(1-('Exposure Inputs'!$C$17)/100)*'Exposure Inputs'!$F$7*'Exposure Inputs'!$F$12*'Exposure Inputs'!$C$15*H69)/('Exposure Inputs'!$F$8*'Exposure Inputs'!$F$13*'Exposure Inputs'!$C$16)</f>
        <v>1.1091549295774648E-5</v>
      </c>
      <c r="P69" s="47">
        <f>'Exposure Inputs'!$E$61/O69</f>
        <v>1929396.8253968251</v>
      </c>
      <c r="Q69" s="47">
        <f>($F69*(1-('Exposure Inputs'!$C$17)/100)*'Exposure Inputs'!$G$7*'Exposure Inputs'!$G$12*'Exposure Inputs'!$C$15*H69)/('Exposure Inputs'!$G$8*'Exposure Inputs'!$G$13*'Exposure Inputs'!$C$16)</f>
        <v>1.8490566037735849E-5</v>
      </c>
      <c r="R69" s="47">
        <f>'Exposure Inputs'!$E$61/Q69</f>
        <v>1157346.9387755101</v>
      </c>
      <c r="S69" s="47">
        <f>($F69*(1-('Exposure Inputs'!$C$17)/100)*'Exposure Inputs'!$H$7*'Exposure Inputs'!$H$12*'Exposure Inputs'!$C$15*H69)/('Exposure Inputs'!$H$8*'Exposure Inputs'!$H$13*'Exposure Inputs'!$C$16)</f>
        <v>2.4074074074074071E-5</v>
      </c>
      <c r="T69" s="47">
        <f>'Exposure Inputs'!$E$61/S69</f>
        <v>888923.07692307699</v>
      </c>
    </row>
    <row r="70" spans="1:20" s="34" customFormat="1" ht="14.5" x14ac:dyDescent="0.35">
      <c r="A70" s="45" t="s">
        <v>1177</v>
      </c>
      <c r="B70" s="46">
        <v>2020</v>
      </c>
      <c r="C70" s="46" t="s">
        <v>1133</v>
      </c>
      <c r="D70" s="46" t="s">
        <v>537</v>
      </c>
      <c r="E70" s="46" t="s">
        <v>285</v>
      </c>
      <c r="F70" s="46">
        <v>2</v>
      </c>
      <c r="G70" s="46">
        <v>2</v>
      </c>
      <c r="H70" s="46">
        <v>365</v>
      </c>
      <c r="I70" s="47">
        <f>($F70*(1-('Exposure Inputs'!$C$17)/100)*'Exposure Inputs'!$C$7*'Exposure Inputs'!$C$12*'Exposure Inputs'!$C$15*H70)/('Exposure Inputs'!$C$8*'Exposure Inputs'!$C$13*'Exposure Inputs'!$C$16)</f>
        <v>2.1990350877192984E-5</v>
      </c>
      <c r="J70" s="47">
        <f>'Exposure Inputs'!$E$61/$I70</f>
        <v>973154.09469863167</v>
      </c>
      <c r="K70" s="47">
        <f>($F70*(1-('Exposure Inputs'!$C$17)/100)*'Exposure Inputs'!$D$7*'Exposure Inputs'!$D$12*'Exposure Inputs'!$C$15*H70)/('Exposure Inputs'!$D$8*'Exposure Inputs'!$D$13*'Exposure Inputs'!$C$16)</f>
        <v>5.6170212765957446E-5</v>
      </c>
      <c r="L70" s="47">
        <f>'Exposure Inputs'!$E$61/K70</f>
        <v>380984.84848484845</v>
      </c>
      <c r="M70" s="47">
        <f>($F70*(1-('Exposure Inputs'!$C$17)/100)*'Exposure Inputs'!$E$7*'Exposure Inputs'!$E$12*'Exposure Inputs'!$C$15*H70)/('Exposure Inputs'!$E$8*'Exposure Inputs'!$E$13*'Exposure Inputs'!$C$16)</f>
        <v>1.2178770949720671E-5</v>
      </c>
      <c r="N70" s="47">
        <f>'Exposure Inputs'!$E$61/M70</f>
        <v>1757155.963302752</v>
      </c>
      <c r="O70" s="47">
        <f>($F70*(1-('Exposure Inputs'!$C$17)/100)*'Exposure Inputs'!$F$7*'Exposure Inputs'!$F$12*'Exposure Inputs'!$C$15*H70)/('Exposure Inputs'!$F$8*'Exposure Inputs'!$F$13*'Exposure Inputs'!$C$16)</f>
        <v>1.1091549295774648E-5</v>
      </c>
      <c r="P70" s="47">
        <f>'Exposure Inputs'!$E$61/O70</f>
        <v>1929396.8253968251</v>
      </c>
      <c r="Q70" s="47">
        <f>($F70*(1-('Exposure Inputs'!$C$17)/100)*'Exposure Inputs'!$G$7*'Exposure Inputs'!$G$12*'Exposure Inputs'!$C$15*H70)/('Exposure Inputs'!$G$8*'Exposure Inputs'!$G$13*'Exposure Inputs'!$C$16)</f>
        <v>1.8490566037735849E-5</v>
      </c>
      <c r="R70" s="47">
        <f>'Exposure Inputs'!$E$61/Q70</f>
        <v>1157346.9387755101</v>
      </c>
      <c r="S70" s="47">
        <f>($F70*(1-('Exposure Inputs'!$C$17)/100)*'Exposure Inputs'!$H$7*'Exposure Inputs'!$H$12*'Exposure Inputs'!$C$15*H70)/('Exposure Inputs'!$H$8*'Exposure Inputs'!$H$13*'Exposure Inputs'!$C$16)</f>
        <v>2.4074074074074071E-5</v>
      </c>
      <c r="T70" s="47">
        <f>'Exposure Inputs'!$E$61/S70</f>
        <v>888923.07692307699</v>
      </c>
    </row>
    <row r="71" spans="1:20" s="34" customFormat="1" ht="14.5" x14ac:dyDescent="0.35">
      <c r="A71" s="45" t="s">
        <v>1177</v>
      </c>
      <c r="B71" s="46">
        <v>2021</v>
      </c>
      <c r="C71" s="46" t="s">
        <v>1133</v>
      </c>
      <c r="D71" s="46" t="s">
        <v>537</v>
      </c>
      <c r="E71" s="46" t="s">
        <v>285</v>
      </c>
      <c r="F71" s="46">
        <v>2</v>
      </c>
      <c r="G71" s="46">
        <v>2</v>
      </c>
      <c r="H71" s="46">
        <v>365</v>
      </c>
      <c r="I71" s="47">
        <f>($F71*(1-('Exposure Inputs'!$C$17)/100)*'Exposure Inputs'!$C$7*'Exposure Inputs'!$C$12*'Exposure Inputs'!$C$15*H71)/('Exposure Inputs'!$C$8*'Exposure Inputs'!$C$13*'Exposure Inputs'!$C$16)</f>
        <v>2.1990350877192984E-5</v>
      </c>
      <c r="J71" s="47">
        <f>'Exposure Inputs'!$E$61/$I71</f>
        <v>973154.09469863167</v>
      </c>
      <c r="K71" s="47">
        <f>($F71*(1-('Exposure Inputs'!$C$17)/100)*'Exposure Inputs'!$D$7*'Exposure Inputs'!$D$12*'Exposure Inputs'!$C$15*H71)/('Exposure Inputs'!$D$8*'Exposure Inputs'!$D$13*'Exposure Inputs'!$C$16)</f>
        <v>5.6170212765957446E-5</v>
      </c>
      <c r="L71" s="47">
        <f>'Exposure Inputs'!$E$61/K71</f>
        <v>380984.84848484845</v>
      </c>
      <c r="M71" s="47">
        <f>($F71*(1-('Exposure Inputs'!$C$17)/100)*'Exposure Inputs'!$E$7*'Exposure Inputs'!$E$12*'Exposure Inputs'!$C$15*H71)/('Exposure Inputs'!$E$8*'Exposure Inputs'!$E$13*'Exposure Inputs'!$C$16)</f>
        <v>1.2178770949720671E-5</v>
      </c>
      <c r="N71" s="47">
        <f>'Exposure Inputs'!$E$61/M71</f>
        <v>1757155.963302752</v>
      </c>
      <c r="O71" s="47">
        <f>($F71*(1-('Exposure Inputs'!$C$17)/100)*'Exposure Inputs'!$F$7*'Exposure Inputs'!$F$12*'Exposure Inputs'!$C$15*H71)/('Exposure Inputs'!$F$8*'Exposure Inputs'!$F$13*'Exposure Inputs'!$C$16)</f>
        <v>1.1091549295774648E-5</v>
      </c>
      <c r="P71" s="47">
        <f>'Exposure Inputs'!$E$61/O71</f>
        <v>1929396.8253968251</v>
      </c>
      <c r="Q71" s="47">
        <f>($F71*(1-('Exposure Inputs'!$C$17)/100)*'Exposure Inputs'!$G$7*'Exposure Inputs'!$G$12*'Exposure Inputs'!$C$15*H71)/('Exposure Inputs'!$G$8*'Exposure Inputs'!$G$13*'Exposure Inputs'!$C$16)</f>
        <v>1.8490566037735849E-5</v>
      </c>
      <c r="R71" s="47">
        <f>'Exposure Inputs'!$E$61/Q71</f>
        <v>1157346.9387755101</v>
      </c>
      <c r="S71" s="47">
        <f>($F71*(1-('Exposure Inputs'!$C$17)/100)*'Exposure Inputs'!$H$7*'Exposure Inputs'!$H$12*'Exposure Inputs'!$C$15*H71)/('Exposure Inputs'!$H$8*'Exposure Inputs'!$H$13*'Exposure Inputs'!$C$16)</f>
        <v>2.4074074074074071E-5</v>
      </c>
      <c r="T71" s="47">
        <f>'Exposure Inputs'!$E$61/S71</f>
        <v>888923.07692307699</v>
      </c>
    </row>
    <row r="72" spans="1:20" s="34" customFormat="1" ht="14.5" x14ac:dyDescent="0.35">
      <c r="A72" s="45" t="s">
        <v>1177</v>
      </c>
      <c r="B72" s="46">
        <v>2022</v>
      </c>
      <c r="C72" s="46" t="s">
        <v>1133</v>
      </c>
      <c r="D72" s="46" t="s">
        <v>537</v>
      </c>
      <c r="E72" s="46" t="s">
        <v>285</v>
      </c>
      <c r="F72" s="46">
        <v>2</v>
      </c>
      <c r="G72" s="46">
        <v>2</v>
      </c>
      <c r="H72" s="46">
        <v>365</v>
      </c>
      <c r="I72" s="47">
        <f>($F72*(1-('Exposure Inputs'!$C$17)/100)*'Exposure Inputs'!$C$7*'Exposure Inputs'!$C$12*'Exposure Inputs'!$C$15*H72)/('Exposure Inputs'!$C$8*'Exposure Inputs'!$C$13*'Exposure Inputs'!$C$16)</f>
        <v>2.1990350877192984E-5</v>
      </c>
      <c r="J72" s="47">
        <f>'Exposure Inputs'!$E$61/$I72</f>
        <v>973154.09469863167</v>
      </c>
      <c r="K72" s="47">
        <f>($F72*(1-('Exposure Inputs'!$C$17)/100)*'Exposure Inputs'!$D$7*'Exposure Inputs'!$D$12*'Exposure Inputs'!$C$15*H72)/('Exposure Inputs'!$D$8*'Exposure Inputs'!$D$13*'Exposure Inputs'!$C$16)</f>
        <v>5.6170212765957446E-5</v>
      </c>
      <c r="L72" s="47">
        <f>'Exposure Inputs'!$E$61/K72</f>
        <v>380984.84848484845</v>
      </c>
      <c r="M72" s="47">
        <f>($F72*(1-('Exposure Inputs'!$C$17)/100)*'Exposure Inputs'!$E$7*'Exposure Inputs'!$E$12*'Exposure Inputs'!$C$15*H72)/('Exposure Inputs'!$E$8*'Exposure Inputs'!$E$13*'Exposure Inputs'!$C$16)</f>
        <v>1.2178770949720671E-5</v>
      </c>
      <c r="N72" s="47">
        <f>'Exposure Inputs'!$E$61/M72</f>
        <v>1757155.963302752</v>
      </c>
      <c r="O72" s="47">
        <f>($F72*(1-('Exposure Inputs'!$C$17)/100)*'Exposure Inputs'!$F$7*'Exposure Inputs'!$F$12*'Exposure Inputs'!$C$15*H72)/('Exposure Inputs'!$F$8*'Exposure Inputs'!$F$13*'Exposure Inputs'!$C$16)</f>
        <v>1.1091549295774648E-5</v>
      </c>
      <c r="P72" s="47">
        <f>'Exposure Inputs'!$E$61/O72</f>
        <v>1929396.8253968251</v>
      </c>
      <c r="Q72" s="47">
        <f>($F72*(1-('Exposure Inputs'!$C$17)/100)*'Exposure Inputs'!$G$7*'Exposure Inputs'!$G$12*'Exposure Inputs'!$C$15*H72)/('Exposure Inputs'!$G$8*'Exposure Inputs'!$G$13*'Exposure Inputs'!$C$16)</f>
        <v>1.8490566037735849E-5</v>
      </c>
      <c r="R72" s="47">
        <f>'Exposure Inputs'!$E$61/Q72</f>
        <v>1157346.9387755101</v>
      </c>
      <c r="S72" s="47">
        <f>($F72*(1-('Exposure Inputs'!$C$17)/100)*'Exposure Inputs'!$H$7*'Exposure Inputs'!$H$12*'Exposure Inputs'!$C$15*H72)/('Exposure Inputs'!$H$8*'Exposure Inputs'!$H$13*'Exposure Inputs'!$C$16)</f>
        <v>2.4074074074074071E-5</v>
      </c>
      <c r="T72" s="47">
        <f>'Exposure Inputs'!$E$61/S72</f>
        <v>888923.07692307699</v>
      </c>
    </row>
    <row r="73" spans="1:20" s="34" customFormat="1" ht="14.5" x14ac:dyDescent="0.35">
      <c r="A73" s="45" t="s">
        <v>1177</v>
      </c>
      <c r="B73" s="46">
        <v>2023</v>
      </c>
      <c r="C73" s="46" t="s">
        <v>1133</v>
      </c>
      <c r="D73" s="46" t="s">
        <v>537</v>
      </c>
      <c r="E73" s="46" t="s">
        <v>285</v>
      </c>
      <c r="F73" s="46">
        <v>2</v>
      </c>
      <c r="G73" s="46">
        <v>2</v>
      </c>
      <c r="H73" s="46">
        <v>365</v>
      </c>
      <c r="I73" s="47">
        <f>($F73*(1-('Exposure Inputs'!$C$17)/100)*'Exposure Inputs'!$C$7*'Exposure Inputs'!$C$12*'Exposure Inputs'!$C$15*H73)/('Exposure Inputs'!$C$8*'Exposure Inputs'!$C$13*'Exposure Inputs'!$C$16)</f>
        <v>2.1990350877192984E-5</v>
      </c>
      <c r="J73" s="47">
        <f>'Exposure Inputs'!$E$61/$I73</f>
        <v>973154.09469863167</v>
      </c>
      <c r="K73" s="47">
        <f>($F73*(1-('Exposure Inputs'!$C$17)/100)*'Exposure Inputs'!$D$7*'Exposure Inputs'!$D$12*'Exposure Inputs'!$C$15*H73)/('Exposure Inputs'!$D$8*'Exposure Inputs'!$D$13*'Exposure Inputs'!$C$16)</f>
        <v>5.6170212765957446E-5</v>
      </c>
      <c r="L73" s="47">
        <f>'Exposure Inputs'!$E$61/K73</f>
        <v>380984.84848484845</v>
      </c>
      <c r="M73" s="47">
        <f>($F73*(1-('Exposure Inputs'!$C$17)/100)*'Exposure Inputs'!$E$7*'Exposure Inputs'!$E$12*'Exposure Inputs'!$C$15*H73)/('Exposure Inputs'!$E$8*'Exposure Inputs'!$E$13*'Exposure Inputs'!$C$16)</f>
        <v>1.2178770949720671E-5</v>
      </c>
      <c r="N73" s="47">
        <f>'Exposure Inputs'!$E$61/M73</f>
        <v>1757155.963302752</v>
      </c>
      <c r="O73" s="47">
        <f>($F73*(1-('Exposure Inputs'!$C$17)/100)*'Exposure Inputs'!$F$7*'Exposure Inputs'!$F$12*'Exposure Inputs'!$C$15*H73)/('Exposure Inputs'!$F$8*'Exposure Inputs'!$F$13*'Exposure Inputs'!$C$16)</f>
        <v>1.1091549295774648E-5</v>
      </c>
      <c r="P73" s="47">
        <f>'Exposure Inputs'!$E$61/O73</f>
        <v>1929396.8253968251</v>
      </c>
      <c r="Q73" s="47">
        <f>($F73*(1-('Exposure Inputs'!$C$17)/100)*'Exposure Inputs'!$G$7*'Exposure Inputs'!$G$12*'Exposure Inputs'!$C$15*H73)/('Exposure Inputs'!$G$8*'Exposure Inputs'!$G$13*'Exposure Inputs'!$C$16)</f>
        <v>1.8490566037735849E-5</v>
      </c>
      <c r="R73" s="47">
        <f>'Exposure Inputs'!$E$61/Q73</f>
        <v>1157346.9387755101</v>
      </c>
      <c r="S73" s="47">
        <f>($F73*(1-('Exposure Inputs'!$C$17)/100)*'Exposure Inputs'!$H$7*'Exposure Inputs'!$H$12*'Exposure Inputs'!$C$15*H73)/('Exposure Inputs'!$H$8*'Exposure Inputs'!$H$13*'Exposure Inputs'!$C$16)</f>
        <v>2.4074074074074071E-5</v>
      </c>
      <c r="T73" s="47">
        <f>'Exposure Inputs'!$E$61/S73</f>
        <v>888923.07692307699</v>
      </c>
    </row>
    <row r="74" spans="1:20" s="34" customFormat="1" ht="14.5" x14ac:dyDescent="0.35">
      <c r="A74" s="45" t="s">
        <v>1177</v>
      </c>
      <c r="B74" s="46">
        <v>2019</v>
      </c>
      <c r="C74" s="46" t="s">
        <v>1140</v>
      </c>
      <c r="D74" s="46" t="s">
        <v>545</v>
      </c>
      <c r="E74" s="46" t="s">
        <v>296</v>
      </c>
      <c r="F74" s="46">
        <v>2</v>
      </c>
      <c r="G74" s="46">
        <v>2</v>
      </c>
      <c r="H74" s="46">
        <v>365</v>
      </c>
      <c r="I74" s="47">
        <f>($F74*(1-('Exposure Inputs'!$C$17)/100)*'Exposure Inputs'!$C$7*'Exposure Inputs'!$C$12*'Exposure Inputs'!$C$15*H74)/('Exposure Inputs'!$C$8*'Exposure Inputs'!$C$13*'Exposure Inputs'!$C$16)</f>
        <v>2.1990350877192984E-5</v>
      </c>
      <c r="J74" s="47">
        <f>'Exposure Inputs'!$E$61/$I74</f>
        <v>973154.09469863167</v>
      </c>
      <c r="K74" s="47">
        <f>($F74*(1-('Exposure Inputs'!$C$17)/100)*'Exposure Inputs'!$D$7*'Exposure Inputs'!$D$12*'Exposure Inputs'!$C$15*H74)/('Exposure Inputs'!$D$8*'Exposure Inputs'!$D$13*'Exposure Inputs'!$C$16)</f>
        <v>5.6170212765957446E-5</v>
      </c>
      <c r="L74" s="47">
        <f>'Exposure Inputs'!$E$61/K74</f>
        <v>380984.84848484845</v>
      </c>
      <c r="M74" s="47">
        <f>($F74*(1-('Exposure Inputs'!$C$17)/100)*'Exposure Inputs'!$E$7*'Exposure Inputs'!$E$12*'Exposure Inputs'!$C$15*H74)/('Exposure Inputs'!$E$8*'Exposure Inputs'!$E$13*'Exposure Inputs'!$C$16)</f>
        <v>1.2178770949720671E-5</v>
      </c>
      <c r="N74" s="47">
        <f>'Exposure Inputs'!$E$61/M74</f>
        <v>1757155.963302752</v>
      </c>
      <c r="O74" s="47">
        <f>($F74*(1-('Exposure Inputs'!$C$17)/100)*'Exposure Inputs'!$F$7*'Exposure Inputs'!$F$12*'Exposure Inputs'!$C$15*H74)/('Exposure Inputs'!$F$8*'Exposure Inputs'!$F$13*'Exposure Inputs'!$C$16)</f>
        <v>1.1091549295774648E-5</v>
      </c>
      <c r="P74" s="47">
        <f>'Exposure Inputs'!$E$61/O74</f>
        <v>1929396.8253968251</v>
      </c>
      <c r="Q74" s="47">
        <f>($F74*(1-('Exposure Inputs'!$C$17)/100)*'Exposure Inputs'!$G$7*'Exposure Inputs'!$G$12*'Exposure Inputs'!$C$15*H74)/('Exposure Inputs'!$G$8*'Exposure Inputs'!$G$13*'Exposure Inputs'!$C$16)</f>
        <v>1.8490566037735849E-5</v>
      </c>
      <c r="R74" s="47">
        <f>'Exposure Inputs'!$E$61/Q74</f>
        <v>1157346.9387755101</v>
      </c>
      <c r="S74" s="47">
        <f>($F74*(1-('Exposure Inputs'!$C$17)/100)*'Exposure Inputs'!$H$7*'Exposure Inputs'!$H$12*'Exposure Inputs'!$C$15*H74)/('Exposure Inputs'!$H$8*'Exposure Inputs'!$H$13*'Exposure Inputs'!$C$16)</f>
        <v>2.4074074074074071E-5</v>
      </c>
      <c r="T74" s="47">
        <f>'Exposure Inputs'!$E$61/S74</f>
        <v>888923.07692307699</v>
      </c>
    </row>
    <row r="75" spans="1:20" s="34" customFormat="1" ht="14.5" x14ac:dyDescent="0.35">
      <c r="A75" s="45" t="s">
        <v>1177</v>
      </c>
      <c r="B75" s="46">
        <v>2020</v>
      </c>
      <c r="C75" s="46" t="s">
        <v>1140</v>
      </c>
      <c r="D75" s="46" t="s">
        <v>545</v>
      </c>
      <c r="E75" s="46" t="s">
        <v>296</v>
      </c>
      <c r="F75" s="46">
        <v>2</v>
      </c>
      <c r="G75" s="46">
        <v>2</v>
      </c>
      <c r="H75" s="46">
        <v>365</v>
      </c>
      <c r="I75" s="47">
        <f>($F75*(1-('Exposure Inputs'!$C$17)/100)*'Exposure Inputs'!$C$7*'Exposure Inputs'!$C$12*'Exposure Inputs'!$C$15*H75)/('Exposure Inputs'!$C$8*'Exposure Inputs'!$C$13*'Exposure Inputs'!$C$16)</f>
        <v>2.1990350877192984E-5</v>
      </c>
      <c r="J75" s="47">
        <f>'Exposure Inputs'!$E$61/$I75</f>
        <v>973154.09469863167</v>
      </c>
      <c r="K75" s="47">
        <f>($F75*(1-('Exposure Inputs'!$C$17)/100)*'Exposure Inputs'!$D$7*'Exposure Inputs'!$D$12*'Exposure Inputs'!$C$15*H75)/('Exposure Inputs'!$D$8*'Exposure Inputs'!$D$13*'Exposure Inputs'!$C$16)</f>
        <v>5.6170212765957446E-5</v>
      </c>
      <c r="L75" s="47">
        <f>'Exposure Inputs'!$E$61/K75</f>
        <v>380984.84848484845</v>
      </c>
      <c r="M75" s="47">
        <f>($F75*(1-('Exposure Inputs'!$C$17)/100)*'Exposure Inputs'!$E$7*'Exposure Inputs'!$E$12*'Exposure Inputs'!$C$15*H75)/('Exposure Inputs'!$E$8*'Exposure Inputs'!$E$13*'Exposure Inputs'!$C$16)</f>
        <v>1.2178770949720671E-5</v>
      </c>
      <c r="N75" s="47">
        <f>'Exposure Inputs'!$E$61/M75</f>
        <v>1757155.963302752</v>
      </c>
      <c r="O75" s="47">
        <f>($F75*(1-('Exposure Inputs'!$C$17)/100)*'Exposure Inputs'!$F$7*'Exposure Inputs'!$F$12*'Exposure Inputs'!$C$15*H75)/('Exposure Inputs'!$F$8*'Exposure Inputs'!$F$13*'Exposure Inputs'!$C$16)</f>
        <v>1.1091549295774648E-5</v>
      </c>
      <c r="P75" s="47">
        <f>'Exposure Inputs'!$E$61/O75</f>
        <v>1929396.8253968251</v>
      </c>
      <c r="Q75" s="47">
        <f>($F75*(1-('Exposure Inputs'!$C$17)/100)*'Exposure Inputs'!$G$7*'Exposure Inputs'!$G$12*'Exposure Inputs'!$C$15*H75)/('Exposure Inputs'!$G$8*'Exposure Inputs'!$G$13*'Exposure Inputs'!$C$16)</f>
        <v>1.8490566037735849E-5</v>
      </c>
      <c r="R75" s="47">
        <f>'Exposure Inputs'!$E$61/Q75</f>
        <v>1157346.9387755101</v>
      </c>
      <c r="S75" s="47">
        <f>($F75*(1-('Exposure Inputs'!$C$17)/100)*'Exposure Inputs'!$H$7*'Exposure Inputs'!$H$12*'Exposure Inputs'!$C$15*H75)/('Exposure Inputs'!$H$8*'Exposure Inputs'!$H$13*'Exposure Inputs'!$C$16)</f>
        <v>2.4074074074074071E-5</v>
      </c>
      <c r="T75" s="47">
        <f>'Exposure Inputs'!$E$61/S75</f>
        <v>888923.07692307699</v>
      </c>
    </row>
    <row r="76" spans="1:20" s="34" customFormat="1" ht="14.5" x14ac:dyDescent="0.35">
      <c r="A76" s="45" t="s">
        <v>1177</v>
      </c>
      <c r="B76" s="46">
        <v>2021</v>
      </c>
      <c r="C76" s="46" t="s">
        <v>1140</v>
      </c>
      <c r="D76" s="46" t="s">
        <v>545</v>
      </c>
      <c r="E76" s="46" t="s">
        <v>296</v>
      </c>
      <c r="F76" s="46">
        <v>2</v>
      </c>
      <c r="G76" s="46">
        <v>2</v>
      </c>
      <c r="H76" s="46">
        <v>365</v>
      </c>
      <c r="I76" s="47">
        <f>($F76*(1-('Exposure Inputs'!$C$17)/100)*'Exposure Inputs'!$C$7*'Exposure Inputs'!$C$12*'Exposure Inputs'!$C$15*H76)/('Exposure Inputs'!$C$8*'Exposure Inputs'!$C$13*'Exposure Inputs'!$C$16)</f>
        <v>2.1990350877192984E-5</v>
      </c>
      <c r="J76" s="47">
        <f>'Exposure Inputs'!$E$61/$I76</f>
        <v>973154.09469863167</v>
      </c>
      <c r="K76" s="47">
        <f>($F76*(1-('Exposure Inputs'!$C$17)/100)*'Exposure Inputs'!$D$7*'Exposure Inputs'!$D$12*'Exposure Inputs'!$C$15*H76)/('Exposure Inputs'!$D$8*'Exposure Inputs'!$D$13*'Exposure Inputs'!$C$16)</f>
        <v>5.6170212765957446E-5</v>
      </c>
      <c r="L76" s="47">
        <f>'Exposure Inputs'!$E$61/K76</f>
        <v>380984.84848484845</v>
      </c>
      <c r="M76" s="47">
        <f>($F76*(1-('Exposure Inputs'!$C$17)/100)*'Exposure Inputs'!$E$7*'Exposure Inputs'!$E$12*'Exposure Inputs'!$C$15*H76)/('Exposure Inputs'!$E$8*'Exposure Inputs'!$E$13*'Exposure Inputs'!$C$16)</f>
        <v>1.2178770949720671E-5</v>
      </c>
      <c r="N76" s="47">
        <f>'Exposure Inputs'!$E$61/M76</f>
        <v>1757155.963302752</v>
      </c>
      <c r="O76" s="47">
        <f>($F76*(1-('Exposure Inputs'!$C$17)/100)*'Exposure Inputs'!$F$7*'Exposure Inputs'!$F$12*'Exposure Inputs'!$C$15*H76)/('Exposure Inputs'!$F$8*'Exposure Inputs'!$F$13*'Exposure Inputs'!$C$16)</f>
        <v>1.1091549295774648E-5</v>
      </c>
      <c r="P76" s="47">
        <f>'Exposure Inputs'!$E$61/O76</f>
        <v>1929396.8253968251</v>
      </c>
      <c r="Q76" s="47">
        <f>($F76*(1-('Exposure Inputs'!$C$17)/100)*'Exposure Inputs'!$G$7*'Exposure Inputs'!$G$12*'Exposure Inputs'!$C$15*H76)/('Exposure Inputs'!$G$8*'Exposure Inputs'!$G$13*'Exposure Inputs'!$C$16)</f>
        <v>1.8490566037735849E-5</v>
      </c>
      <c r="R76" s="47">
        <f>'Exposure Inputs'!$E$61/Q76</f>
        <v>1157346.9387755101</v>
      </c>
      <c r="S76" s="47">
        <f>($F76*(1-('Exposure Inputs'!$C$17)/100)*'Exposure Inputs'!$H$7*'Exposure Inputs'!$H$12*'Exposure Inputs'!$C$15*H76)/('Exposure Inputs'!$H$8*'Exposure Inputs'!$H$13*'Exposure Inputs'!$C$16)</f>
        <v>2.4074074074074071E-5</v>
      </c>
      <c r="T76" s="47">
        <f>'Exposure Inputs'!$E$61/S76</f>
        <v>888923.07692307699</v>
      </c>
    </row>
    <row r="77" spans="1:20" s="34" customFormat="1" ht="14.5" x14ac:dyDescent="0.35">
      <c r="A77" s="45" t="s">
        <v>1177</v>
      </c>
      <c r="B77" s="46">
        <v>2022</v>
      </c>
      <c r="C77" s="46" t="s">
        <v>1140</v>
      </c>
      <c r="D77" s="46" t="s">
        <v>545</v>
      </c>
      <c r="E77" s="46" t="s">
        <v>296</v>
      </c>
      <c r="F77" s="46">
        <v>2</v>
      </c>
      <c r="G77" s="46">
        <v>2</v>
      </c>
      <c r="H77" s="46">
        <v>365</v>
      </c>
      <c r="I77" s="47">
        <f>($F77*(1-('Exposure Inputs'!$C$17)/100)*'Exposure Inputs'!$C$7*'Exposure Inputs'!$C$12*'Exposure Inputs'!$C$15*H77)/('Exposure Inputs'!$C$8*'Exposure Inputs'!$C$13*'Exposure Inputs'!$C$16)</f>
        <v>2.1990350877192984E-5</v>
      </c>
      <c r="J77" s="47">
        <f>'Exposure Inputs'!$E$61/$I77</f>
        <v>973154.09469863167</v>
      </c>
      <c r="K77" s="47">
        <f>($F77*(1-('Exposure Inputs'!$C$17)/100)*'Exposure Inputs'!$D$7*'Exposure Inputs'!$D$12*'Exposure Inputs'!$C$15*H77)/('Exposure Inputs'!$D$8*'Exposure Inputs'!$D$13*'Exposure Inputs'!$C$16)</f>
        <v>5.6170212765957446E-5</v>
      </c>
      <c r="L77" s="47">
        <f>'Exposure Inputs'!$E$61/K77</f>
        <v>380984.84848484845</v>
      </c>
      <c r="M77" s="47">
        <f>($F77*(1-('Exposure Inputs'!$C$17)/100)*'Exposure Inputs'!$E$7*'Exposure Inputs'!$E$12*'Exposure Inputs'!$C$15*H77)/('Exposure Inputs'!$E$8*'Exposure Inputs'!$E$13*'Exposure Inputs'!$C$16)</f>
        <v>1.2178770949720671E-5</v>
      </c>
      <c r="N77" s="47">
        <f>'Exposure Inputs'!$E$61/M77</f>
        <v>1757155.963302752</v>
      </c>
      <c r="O77" s="47">
        <f>($F77*(1-('Exposure Inputs'!$C$17)/100)*'Exposure Inputs'!$F$7*'Exposure Inputs'!$F$12*'Exposure Inputs'!$C$15*H77)/('Exposure Inputs'!$F$8*'Exposure Inputs'!$F$13*'Exposure Inputs'!$C$16)</f>
        <v>1.1091549295774648E-5</v>
      </c>
      <c r="P77" s="47">
        <f>'Exposure Inputs'!$E$61/O77</f>
        <v>1929396.8253968251</v>
      </c>
      <c r="Q77" s="47">
        <f>($F77*(1-('Exposure Inputs'!$C$17)/100)*'Exposure Inputs'!$G$7*'Exposure Inputs'!$G$12*'Exposure Inputs'!$C$15*H77)/('Exposure Inputs'!$G$8*'Exposure Inputs'!$G$13*'Exposure Inputs'!$C$16)</f>
        <v>1.8490566037735849E-5</v>
      </c>
      <c r="R77" s="47">
        <f>'Exposure Inputs'!$E$61/Q77</f>
        <v>1157346.9387755101</v>
      </c>
      <c r="S77" s="47">
        <f>($F77*(1-('Exposure Inputs'!$C$17)/100)*'Exposure Inputs'!$H$7*'Exposure Inputs'!$H$12*'Exposure Inputs'!$C$15*H77)/('Exposure Inputs'!$H$8*'Exposure Inputs'!$H$13*'Exposure Inputs'!$C$16)</f>
        <v>2.4074074074074071E-5</v>
      </c>
      <c r="T77" s="47">
        <f>'Exposure Inputs'!$E$61/S77</f>
        <v>888923.07692307699</v>
      </c>
    </row>
    <row r="78" spans="1:20" s="34" customFormat="1" ht="14.5" x14ac:dyDescent="0.35">
      <c r="A78" s="45" t="s">
        <v>1177</v>
      </c>
      <c r="B78" s="46">
        <v>2023</v>
      </c>
      <c r="C78" s="46" t="s">
        <v>1140</v>
      </c>
      <c r="D78" s="46" t="s">
        <v>545</v>
      </c>
      <c r="E78" s="46" t="s">
        <v>296</v>
      </c>
      <c r="F78" s="46">
        <v>2</v>
      </c>
      <c r="G78" s="46">
        <v>2</v>
      </c>
      <c r="H78" s="46">
        <v>365</v>
      </c>
      <c r="I78" s="47">
        <f>($F78*(1-('Exposure Inputs'!$C$17)/100)*'Exposure Inputs'!$C$7*'Exposure Inputs'!$C$12*'Exposure Inputs'!$C$15*H78)/('Exposure Inputs'!$C$8*'Exposure Inputs'!$C$13*'Exposure Inputs'!$C$16)</f>
        <v>2.1990350877192984E-5</v>
      </c>
      <c r="J78" s="47">
        <f>'Exposure Inputs'!$E$61/$I78</f>
        <v>973154.09469863167</v>
      </c>
      <c r="K78" s="47">
        <f>($F78*(1-('Exposure Inputs'!$C$17)/100)*'Exposure Inputs'!$D$7*'Exposure Inputs'!$D$12*'Exposure Inputs'!$C$15*H78)/('Exposure Inputs'!$D$8*'Exposure Inputs'!$D$13*'Exposure Inputs'!$C$16)</f>
        <v>5.6170212765957446E-5</v>
      </c>
      <c r="L78" s="47">
        <f>'Exposure Inputs'!$E$61/K78</f>
        <v>380984.84848484845</v>
      </c>
      <c r="M78" s="47">
        <f>($F78*(1-('Exposure Inputs'!$C$17)/100)*'Exposure Inputs'!$E$7*'Exposure Inputs'!$E$12*'Exposure Inputs'!$C$15*H78)/('Exposure Inputs'!$E$8*'Exposure Inputs'!$E$13*'Exposure Inputs'!$C$16)</f>
        <v>1.2178770949720671E-5</v>
      </c>
      <c r="N78" s="47">
        <f>'Exposure Inputs'!$E$61/M78</f>
        <v>1757155.963302752</v>
      </c>
      <c r="O78" s="47">
        <f>($F78*(1-('Exposure Inputs'!$C$17)/100)*'Exposure Inputs'!$F$7*'Exposure Inputs'!$F$12*'Exposure Inputs'!$C$15*H78)/('Exposure Inputs'!$F$8*'Exposure Inputs'!$F$13*'Exposure Inputs'!$C$16)</f>
        <v>1.1091549295774648E-5</v>
      </c>
      <c r="P78" s="47">
        <f>'Exposure Inputs'!$E$61/O78</f>
        <v>1929396.8253968251</v>
      </c>
      <c r="Q78" s="47">
        <f>($F78*(1-('Exposure Inputs'!$C$17)/100)*'Exposure Inputs'!$G$7*'Exposure Inputs'!$G$12*'Exposure Inputs'!$C$15*H78)/('Exposure Inputs'!$G$8*'Exposure Inputs'!$G$13*'Exposure Inputs'!$C$16)</f>
        <v>1.8490566037735849E-5</v>
      </c>
      <c r="R78" s="47">
        <f>'Exposure Inputs'!$E$61/Q78</f>
        <v>1157346.9387755101</v>
      </c>
      <c r="S78" s="47">
        <f>($F78*(1-('Exposure Inputs'!$C$17)/100)*'Exposure Inputs'!$H$7*'Exposure Inputs'!$H$12*'Exposure Inputs'!$C$15*H78)/('Exposure Inputs'!$H$8*'Exposure Inputs'!$H$13*'Exposure Inputs'!$C$16)</f>
        <v>2.4074074074074071E-5</v>
      </c>
      <c r="T78" s="47">
        <f>'Exposure Inputs'!$E$61/S78</f>
        <v>888923.07692307699</v>
      </c>
    </row>
    <row r="79" spans="1:20" s="34" customFormat="1" ht="14.5" x14ac:dyDescent="0.35">
      <c r="A79" s="45" t="s">
        <v>1177</v>
      </c>
      <c r="B79" s="46">
        <v>2020</v>
      </c>
      <c r="C79" s="46" t="s">
        <v>1142</v>
      </c>
      <c r="D79" s="46" t="s">
        <v>619</v>
      </c>
      <c r="E79" s="46" t="s">
        <v>620</v>
      </c>
      <c r="F79" s="46">
        <v>2</v>
      </c>
      <c r="G79" s="46">
        <v>2</v>
      </c>
      <c r="H79" s="46">
        <v>365</v>
      </c>
      <c r="I79" s="47">
        <f>($F79*(1-('Exposure Inputs'!$C$17)/100)*'Exposure Inputs'!$C$7*'Exposure Inputs'!$C$12*'Exposure Inputs'!$C$15*H79)/('Exposure Inputs'!$C$8*'Exposure Inputs'!$C$13*'Exposure Inputs'!$C$16)</f>
        <v>2.1990350877192984E-5</v>
      </c>
      <c r="J79" s="47">
        <f>'Exposure Inputs'!$E$61/$I79</f>
        <v>973154.09469863167</v>
      </c>
      <c r="K79" s="47">
        <f>($F79*(1-('Exposure Inputs'!$C$17)/100)*'Exposure Inputs'!$D$7*'Exposure Inputs'!$D$12*'Exposure Inputs'!$C$15*H79)/('Exposure Inputs'!$D$8*'Exposure Inputs'!$D$13*'Exposure Inputs'!$C$16)</f>
        <v>5.6170212765957446E-5</v>
      </c>
      <c r="L79" s="47">
        <f>'Exposure Inputs'!$E$61/K79</f>
        <v>380984.84848484845</v>
      </c>
      <c r="M79" s="47">
        <f>($F79*(1-('Exposure Inputs'!$C$17)/100)*'Exposure Inputs'!$E$7*'Exposure Inputs'!$E$12*'Exposure Inputs'!$C$15*H79)/('Exposure Inputs'!$E$8*'Exposure Inputs'!$E$13*'Exposure Inputs'!$C$16)</f>
        <v>1.2178770949720671E-5</v>
      </c>
      <c r="N79" s="47">
        <f>'Exposure Inputs'!$E$61/M79</f>
        <v>1757155.963302752</v>
      </c>
      <c r="O79" s="47">
        <f>($F79*(1-('Exposure Inputs'!$C$17)/100)*'Exposure Inputs'!$F$7*'Exposure Inputs'!$F$12*'Exposure Inputs'!$C$15*H79)/('Exposure Inputs'!$F$8*'Exposure Inputs'!$F$13*'Exposure Inputs'!$C$16)</f>
        <v>1.1091549295774648E-5</v>
      </c>
      <c r="P79" s="47">
        <f>'Exposure Inputs'!$E$61/O79</f>
        <v>1929396.8253968251</v>
      </c>
      <c r="Q79" s="47">
        <f>($F79*(1-('Exposure Inputs'!$C$17)/100)*'Exposure Inputs'!$G$7*'Exposure Inputs'!$G$12*'Exposure Inputs'!$C$15*H79)/('Exposure Inputs'!$G$8*'Exposure Inputs'!$G$13*'Exposure Inputs'!$C$16)</f>
        <v>1.8490566037735849E-5</v>
      </c>
      <c r="R79" s="47">
        <f>'Exposure Inputs'!$E$61/Q79</f>
        <v>1157346.9387755101</v>
      </c>
      <c r="S79" s="47">
        <f>($F79*(1-('Exposure Inputs'!$C$17)/100)*'Exposure Inputs'!$H$7*'Exposure Inputs'!$H$12*'Exposure Inputs'!$C$15*H79)/('Exposure Inputs'!$H$8*'Exposure Inputs'!$H$13*'Exposure Inputs'!$C$16)</f>
        <v>2.4074074074074071E-5</v>
      </c>
      <c r="T79" s="47">
        <f>'Exposure Inputs'!$E$61/S79</f>
        <v>888923.07692307699</v>
      </c>
    </row>
    <row r="80" spans="1:20" s="34" customFormat="1" ht="14.5" x14ac:dyDescent="0.35">
      <c r="A80" s="45" t="s">
        <v>1177</v>
      </c>
      <c r="B80" s="46">
        <v>2020</v>
      </c>
      <c r="C80" s="46" t="s">
        <v>1143</v>
      </c>
      <c r="D80" s="46" t="s">
        <v>541</v>
      </c>
      <c r="E80" s="46" t="s">
        <v>585</v>
      </c>
      <c r="F80" s="46">
        <v>2</v>
      </c>
      <c r="G80" s="46">
        <v>2</v>
      </c>
      <c r="H80" s="46">
        <v>365</v>
      </c>
      <c r="I80" s="47">
        <f>($F80*(1-('Exposure Inputs'!$C$17)/100)*'Exposure Inputs'!$C$7*'Exposure Inputs'!$C$12*'Exposure Inputs'!$C$15*H80)/('Exposure Inputs'!$C$8*'Exposure Inputs'!$C$13*'Exposure Inputs'!$C$16)</f>
        <v>2.1990350877192984E-5</v>
      </c>
      <c r="J80" s="47">
        <f>'Exposure Inputs'!$E$61/$I80</f>
        <v>973154.09469863167</v>
      </c>
      <c r="K80" s="47">
        <f>($F80*(1-('Exposure Inputs'!$C$17)/100)*'Exposure Inputs'!$D$7*'Exposure Inputs'!$D$12*'Exposure Inputs'!$C$15*H80)/('Exposure Inputs'!$D$8*'Exposure Inputs'!$D$13*'Exposure Inputs'!$C$16)</f>
        <v>5.6170212765957446E-5</v>
      </c>
      <c r="L80" s="47">
        <f>'Exposure Inputs'!$E$61/K80</f>
        <v>380984.84848484845</v>
      </c>
      <c r="M80" s="47">
        <f>($F80*(1-('Exposure Inputs'!$C$17)/100)*'Exposure Inputs'!$E$7*'Exposure Inputs'!$E$12*'Exposure Inputs'!$C$15*H80)/('Exposure Inputs'!$E$8*'Exposure Inputs'!$E$13*'Exposure Inputs'!$C$16)</f>
        <v>1.2178770949720671E-5</v>
      </c>
      <c r="N80" s="47">
        <f>'Exposure Inputs'!$E$61/M80</f>
        <v>1757155.963302752</v>
      </c>
      <c r="O80" s="47">
        <f>($F80*(1-('Exposure Inputs'!$C$17)/100)*'Exposure Inputs'!$F$7*'Exposure Inputs'!$F$12*'Exposure Inputs'!$C$15*H80)/('Exposure Inputs'!$F$8*'Exposure Inputs'!$F$13*'Exposure Inputs'!$C$16)</f>
        <v>1.1091549295774648E-5</v>
      </c>
      <c r="P80" s="47">
        <f>'Exposure Inputs'!$E$61/O80</f>
        <v>1929396.8253968251</v>
      </c>
      <c r="Q80" s="47">
        <f>($F80*(1-('Exposure Inputs'!$C$17)/100)*'Exposure Inputs'!$G$7*'Exposure Inputs'!$G$12*'Exposure Inputs'!$C$15*H80)/('Exposure Inputs'!$G$8*'Exposure Inputs'!$G$13*'Exposure Inputs'!$C$16)</f>
        <v>1.8490566037735849E-5</v>
      </c>
      <c r="R80" s="47">
        <f>'Exposure Inputs'!$E$61/Q80</f>
        <v>1157346.9387755101</v>
      </c>
      <c r="S80" s="47">
        <f>($F80*(1-('Exposure Inputs'!$C$17)/100)*'Exposure Inputs'!$H$7*'Exposure Inputs'!$H$12*'Exposure Inputs'!$C$15*H80)/('Exposure Inputs'!$H$8*'Exposure Inputs'!$H$13*'Exposure Inputs'!$C$16)</f>
        <v>2.4074074074074071E-5</v>
      </c>
      <c r="T80" s="47">
        <f>'Exposure Inputs'!$E$61/S80</f>
        <v>888923.07692307699</v>
      </c>
    </row>
    <row r="81" spans="1:20" s="34" customFormat="1" ht="14.5" x14ac:dyDescent="0.35">
      <c r="A81" s="45" t="s">
        <v>1177</v>
      </c>
      <c r="B81" s="46">
        <v>2022</v>
      </c>
      <c r="C81" s="46" t="s">
        <v>1145</v>
      </c>
      <c r="D81" s="46" t="s">
        <v>514</v>
      </c>
      <c r="E81" s="46" t="s">
        <v>569</v>
      </c>
      <c r="F81" s="46">
        <v>2</v>
      </c>
      <c r="G81" s="46">
        <v>2</v>
      </c>
      <c r="H81" s="46">
        <v>365</v>
      </c>
      <c r="I81" s="47">
        <f>($F81*(1-('Exposure Inputs'!$C$17)/100)*'Exposure Inputs'!$C$7*'Exposure Inputs'!$C$12*'Exposure Inputs'!$C$15*H81)/('Exposure Inputs'!$C$8*'Exposure Inputs'!$C$13*'Exposure Inputs'!$C$16)</f>
        <v>2.1990350877192984E-5</v>
      </c>
      <c r="J81" s="47">
        <f>'Exposure Inputs'!$E$61/$I81</f>
        <v>973154.09469863167</v>
      </c>
      <c r="K81" s="47">
        <f>($F81*(1-('Exposure Inputs'!$C$17)/100)*'Exposure Inputs'!$D$7*'Exposure Inputs'!$D$12*'Exposure Inputs'!$C$15*H81)/('Exposure Inputs'!$D$8*'Exposure Inputs'!$D$13*'Exposure Inputs'!$C$16)</f>
        <v>5.6170212765957446E-5</v>
      </c>
      <c r="L81" s="47">
        <f>'Exposure Inputs'!$E$61/K81</f>
        <v>380984.84848484845</v>
      </c>
      <c r="M81" s="47">
        <f>($F81*(1-('Exposure Inputs'!$C$17)/100)*'Exposure Inputs'!$E$7*'Exposure Inputs'!$E$12*'Exposure Inputs'!$C$15*H81)/('Exposure Inputs'!$E$8*'Exposure Inputs'!$E$13*'Exposure Inputs'!$C$16)</f>
        <v>1.2178770949720671E-5</v>
      </c>
      <c r="N81" s="47">
        <f>'Exposure Inputs'!$E$61/M81</f>
        <v>1757155.963302752</v>
      </c>
      <c r="O81" s="47">
        <f>($F81*(1-('Exposure Inputs'!$C$17)/100)*'Exposure Inputs'!$F$7*'Exposure Inputs'!$F$12*'Exposure Inputs'!$C$15*H81)/('Exposure Inputs'!$F$8*'Exposure Inputs'!$F$13*'Exposure Inputs'!$C$16)</f>
        <v>1.1091549295774648E-5</v>
      </c>
      <c r="P81" s="47">
        <f>'Exposure Inputs'!$E$61/O81</f>
        <v>1929396.8253968251</v>
      </c>
      <c r="Q81" s="47">
        <f>($F81*(1-('Exposure Inputs'!$C$17)/100)*'Exposure Inputs'!$G$7*'Exposure Inputs'!$G$12*'Exposure Inputs'!$C$15*H81)/('Exposure Inputs'!$G$8*'Exposure Inputs'!$G$13*'Exposure Inputs'!$C$16)</f>
        <v>1.8490566037735849E-5</v>
      </c>
      <c r="R81" s="47">
        <f>'Exposure Inputs'!$E$61/Q81</f>
        <v>1157346.9387755101</v>
      </c>
      <c r="S81" s="47">
        <f>($F81*(1-('Exposure Inputs'!$C$17)/100)*'Exposure Inputs'!$H$7*'Exposure Inputs'!$H$12*'Exposure Inputs'!$C$15*H81)/('Exposure Inputs'!$H$8*'Exposure Inputs'!$H$13*'Exposure Inputs'!$C$16)</f>
        <v>2.4074074074074071E-5</v>
      </c>
      <c r="T81" s="47">
        <f>'Exposure Inputs'!$E$61/S81</f>
        <v>888923.07692307699</v>
      </c>
    </row>
    <row r="82" spans="1:20" s="34" customFormat="1" ht="14.5" x14ac:dyDescent="0.35">
      <c r="A82" s="45" t="s">
        <v>1177</v>
      </c>
      <c r="B82" s="46">
        <v>2022</v>
      </c>
      <c r="C82" s="46" t="s">
        <v>857</v>
      </c>
      <c r="D82" s="46" t="s">
        <v>607</v>
      </c>
      <c r="E82" s="46" t="s">
        <v>608</v>
      </c>
      <c r="F82" s="46">
        <v>1.9904523413692601</v>
      </c>
      <c r="G82" s="46">
        <v>1.9904523413692601</v>
      </c>
      <c r="H82" s="46">
        <v>365</v>
      </c>
      <c r="I82" s="47">
        <f>($F82*(1-('Exposure Inputs'!$C$17)/100)*'Exposure Inputs'!$C$7*'Exposure Inputs'!$C$12*'Exposure Inputs'!$C$15*H82)/('Exposure Inputs'!$C$8*'Exposure Inputs'!$C$13*'Exposure Inputs'!$C$16)</f>
        <v>2.1885372695520168E-5</v>
      </c>
      <c r="J82" s="47">
        <f>'Exposure Inputs'!$E$61/$I82</f>
        <v>977822.05026741337</v>
      </c>
      <c r="K82" s="47">
        <f>($F82*(1-('Exposure Inputs'!$C$17)/100)*'Exposure Inputs'!$D$7*'Exposure Inputs'!$D$12*'Exposure Inputs'!$C$15*H82)/('Exposure Inputs'!$D$8*'Exposure Inputs'!$D$13*'Exposure Inputs'!$C$16)</f>
        <v>5.5902065757604753E-5</v>
      </c>
      <c r="L82" s="47">
        <f>'Exposure Inputs'!$E$61/K82</f>
        <v>382812.32920428895</v>
      </c>
      <c r="M82" s="47">
        <f>($F82*(1-('Exposure Inputs'!$C$17)/100)*'Exposure Inputs'!$E$7*'Exposure Inputs'!$E$12*'Exposure Inputs'!$C$15*H82)/('Exposure Inputs'!$E$8*'Exposure Inputs'!$E$13*'Exposure Inputs'!$C$16)</f>
        <v>1.2120631575935719E-5</v>
      </c>
      <c r="N82" s="47">
        <f>'Exposure Inputs'!$E$61/M82</f>
        <v>1765584.5626466793</v>
      </c>
      <c r="O82" s="47">
        <f>($F82*(1-('Exposure Inputs'!$C$17)/100)*'Exposure Inputs'!$F$7*'Exposure Inputs'!$F$12*'Exposure Inputs'!$C$15*H82)/('Exposure Inputs'!$F$8*'Exposure Inputs'!$F$13*'Exposure Inputs'!$C$16)</f>
        <v>1.1038600132593609E-5</v>
      </c>
      <c r="P82" s="47">
        <f>'Exposure Inputs'!$E$61/O82</f>
        <v>1938651.6173198761</v>
      </c>
      <c r="Q82" s="47">
        <f>($F82*(1-('Exposure Inputs'!$C$17)/100)*'Exposure Inputs'!$G$7*'Exposure Inputs'!$G$12*'Exposure Inputs'!$C$15*H82)/('Exposure Inputs'!$G$8*'Exposure Inputs'!$G$13*'Exposure Inputs'!$C$16)</f>
        <v>1.840229523152712E-5</v>
      </c>
      <c r="R82" s="47">
        <f>'Exposure Inputs'!$E$61/Q82</f>
        <v>1162898.4173309621</v>
      </c>
      <c r="S82" s="47">
        <f>($F82*(1-('Exposure Inputs'!$C$17)/100)*'Exposure Inputs'!$H$7*'Exposure Inputs'!$H$12*'Exposure Inputs'!$C$15*H82)/('Exposure Inputs'!$H$8*'Exposure Inputs'!$H$13*'Exposure Inputs'!$C$16)</f>
        <v>2.395914855351887E-5</v>
      </c>
      <c r="T82" s="47">
        <f>'Exposure Inputs'!$E$61/S82</f>
        <v>893186.99920398416</v>
      </c>
    </row>
    <row r="83" spans="1:20" s="34" customFormat="1" ht="14.5" x14ac:dyDescent="0.35">
      <c r="A83" s="45" t="s">
        <v>1176</v>
      </c>
      <c r="B83" s="46">
        <v>2023</v>
      </c>
      <c r="C83" s="46" t="s">
        <v>983</v>
      </c>
      <c r="D83" s="46" t="s">
        <v>189</v>
      </c>
      <c r="E83" s="46" t="s">
        <v>188</v>
      </c>
      <c r="F83" s="46">
        <v>1.9843644894005401</v>
      </c>
      <c r="G83" s="46">
        <v>1.9843644894005401</v>
      </c>
      <c r="H83" s="46">
        <v>365</v>
      </c>
      <c r="I83" s="47">
        <f>($F83*(1-('Exposure Inputs'!$C$17)/100)*'Exposure Inputs'!$C$7*'Exposure Inputs'!$C$12*'Exposure Inputs'!$C$15*H83)/('Exposure Inputs'!$C$8*'Exposure Inputs'!$C$13*'Exposure Inputs'!$C$16)</f>
        <v>2.1818435695079885E-5</v>
      </c>
      <c r="J83" s="47">
        <f>'Exposure Inputs'!$E$61/$I83</f>
        <v>980821.92046544177</v>
      </c>
      <c r="K83" s="47">
        <f>($F83*(1-('Exposure Inputs'!$C$17)/100)*'Exposure Inputs'!$D$7*'Exposure Inputs'!$D$12*'Exposure Inputs'!$C$15*H83)/('Exposure Inputs'!$D$8*'Exposure Inputs'!$D$13*'Exposure Inputs'!$C$16)</f>
        <v>5.5731087787419429E-5</v>
      </c>
      <c r="L83" s="47">
        <f>'Exposure Inputs'!$E$61/K83</f>
        <v>383986.76303660398</v>
      </c>
      <c r="M83" s="47">
        <f>($F83*(1-('Exposure Inputs'!$C$17)/100)*'Exposure Inputs'!$E$7*'Exposure Inputs'!$E$12*'Exposure Inputs'!$C$15*H83)/('Exposure Inputs'!$E$8*'Exposure Inputs'!$E$13*'Exposure Inputs'!$C$16)</f>
        <v>1.2083560298584294E-5</v>
      </c>
      <c r="N83" s="47">
        <f>'Exposure Inputs'!$E$61/M83</f>
        <v>1771001.2174563499</v>
      </c>
      <c r="O83" s="47">
        <f>($F83*(1-('Exposure Inputs'!$C$17)/100)*'Exposure Inputs'!$F$7*'Exposure Inputs'!$F$12*'Exposure Inputs'!$C$15*H83)/('Exposure Inputs'!$F$8*'Exposure Inputs'!$F$13*'Exposure Inputs'!$C$16)</f>
        <v>1.100483827748539E-5</v>
      </c>
      <c r="P83" s="47">
        <f>'Exposure Inputs'!$E$61/O83</f>
        <v>1944599.2263041148</v>
      </c>
      <c r="Q83" s="47">
        <f>($F83*(1-('Exposure Inputs'!$C$17)/100)*'Exposure Inputs'!$G$7*'Exposure Inputs'!$G$12*'Exposure Inputs'!$C$15*H83)/('Exposure Inputs'!$G$8*'Exposure Inputs'!$G$13*'Exposure Inputs'!$C$16)</f>
        <v>1.834601131709933E-5</v>
      </c>
      <c r="R83" s="47">
        <f>'Exposure Inputs'!$E$61/Q83</f>
        <v>1166466.0851949987</v>
      </c>
      <c r="S83" s="47">
        <f>($F83*(1-('Exposure Inputs'!$C$17)/100)*'Exposure Inputs'!$H$7*'Exposure Inputs'!$H$12*'Exposure Inputs'!$C$15*H83)/('Exposure Inputs'!$H$8*'Exposure Inputs'!$H$13*'Exposure Inputs'!$C$16)</f>
        <v>2.3885868853895392E-5</v>
      </c>
      <c r="T83" s="47">
        <f>'Exposure Inputs'!$E$61/S83</f>
        <v>895927.216669366</v>
      </c>
    </row>
    <row r="84" spans="1:20" s="34" customFormat="1" ht="14.5" x14ac:dyDescent="0.35">
      <c r="A84" s="45" t="s">
        <v>1177</v>
      </c>
      <c r="B84" s="46">
        <v>2023</v>
      </c>
      <c r="C84" s="46" t="s">
        <v>1004</v>
      </c>
      <c r="D84" s="46" t="s">
        <v>92</v>
      </c>
      <c r="E84" s="46" t="s">
        <v>91</v>
      </c>
      <c r="F84" s="46">
        <v>1.97303325303177</v>
      </c>
      <c r="G84" s="46">
        <v>1.97303325303177</v>
      </c>
      <c r="H84" s="46">
        <v>365</v>
      </c>
      <c r="I84" s="47">
        <f>($F84*(1-('Exposure Inputs'!$C$17)/100)*'Exposure Inputs'!$C$7*'Exposure Inputs'!$C$12*'Exposure Inputs'!$C$15*H84)/('Exposure Inputs'!$C$8*'Exposure Inputs'!$C$13*'Exposure Inputs'!$C$16)</f>
        <v>2.1693846763269054E-5</v>
      </c>
      <c r="J84" s="47">
        <f>'Exposure Inputs'!$E$61/$I84</f>
        <v>986454.83364588977</v>
      </c>
      <c r="K84" s="47">
        <f>($F84*(1-('Exposure Inputs'!$C$17)/100)*'Exposure Inputs'!$D$7*'Exposure Inputs'!$D$12*'Exposure Inputs'!$C$15*H84)/('Exposure Inputs'!$D$8*'Exposure Inputs'!$D$13*'Exposure Inputs'!$C$16)</f>
        <v>5.5412848808551844E-5</v>
      </c>
      <c r="L84" s="47">
        <f>'Exposure Inputs'!$E$61/K84</f>
        <v>386192.01972336322</v>
      </c>
      <c r="M84" s="47">
        <f>($F84*(1-('Exposure Inputs'!$C$17)/100)*'Exposure Inputs'!$E$7*'Exposure Inputs'!$E$12*'Exposure Inputs'!$C$15*H84)/('Exposure Inputs'!$E$8*'Exposure Inputs'!$E$13*'Exposure Inputs'!$C$16)</f>
        <v>1.2014560032428098E-5</v>
      </c>
      <c r="N84" s="47">
        <f>'Exposure Inputs'!$E$61/M84</f>
        <v>1781172.1729501516</v>
      </c>
      <c r="O84" s="47">
        <f>($F84*(1-('Exposure Inputs'!$C$17)/100)*'Exposure Inputs'!$F$7*'Exposure Inputs'!$F$12*'Exposure Inputs'!$C$15*H84)/('Exposure Inputs'!$F$8*'Exposure Inputs'!$F$13*'Exposure Inputs'!$C$16)</f>
        <v>1.0941997794102248E-5</v>
      </c>
      <c r="P84" s="47">
        <f>'Exposure Inputs'!$E$61/O84</f>
        <v>1955767.1645240716</v>
      </c>
      <c r="Q84" s="47">
        <f>($F84*(1-('Exposure Inputs'!$C$17)/100)*'Exposure Inputs'!$G$7*'Exposure Inputs'!$G$12*'Exposure Inputs'!$C$15*H84)/('Exposure Inputs'!$G$8*'Exposure Inputs'!$G$13*'Exposure Inputs'!$C$16)</f>
        <v>1.824125082991636E-5</v>
      </c>
      <c r="R84" s="47">
        <f>'Exposure Inputs'!$E$61/Q84</f>
        <v>1173165.1628244247</v>
      </c>
      <c r="S84" s="47">
        <f>($F84*(1-('Exposure Inputs'!$C$17)/100)*'Exposure Inputs'!$H$7*'Exposure Inputs'!$H$12*'Exposure Inputs'!$C$15*H84)/('Exposure Inputs'!$H$8*'Exposure Inputs'!$H$13*'Exposure Inputs'!$C$16)</f>
        <v>2.3749474342049081E-5</v>
      </c>
      <c r="T84" s="47">
        <f>'Exposure Inputs'!$E$61/S84</f>
        <v>901072.57498793246</v>
      </c>
    </row>
    <row r="85" spans="1:20" s="34" customFormat="1" ht="14.5" x14ac:dyDescent="0.35">
      <c r="A85" s="45" t="s">
        <v>1174</v>
      </c>
      <c r="B85" s="46">
        <v>2023</v>
      </c>
      <c r="C85" s="46" t="s">
        <v>1107</v>
      </c>
      <c r="D85" s="46" t="s">
        <v>605</v>
      </c>
      <c r="E85" s="46" t="s">
        <v>613</v>
      </c>
      <c r="F85" s="46">
        <v>1.9501142892415499</v>
      </c>
      <c r="G85" s="46">
        <v>1.4724229217043701</v>
      </c>
      <c r="H85" s="46">
        <v>365</v>
      </c>
      <c r="I85" s="47">
        <f>($F85*(1-('Exposure Inputs'!$C$17)/100)*'Exposure Inputs'!$C$7*'Exposure Inputs'!$C$12*'Exposure Inputs'!$C$15*H85)/('Exposure Inputs'!$C$8*'Exposure Inputs'!$C$13*'Exposure Inputs'!$C$16)</f>
        <v>2.1441848735524743E-5</v>
      </c>
      <c r="J85" s="47">
        <f>'Exposure Inputs'!$E$61/$I85</f>
        <v>998048.26831674227</v>
      </c>
      <c r="K85" s="47">
        <f>($F85*(1-('Exposure Inputs'!$C$17)/100)*'Exposure Inputs'!$D$7*'Exposure Inputs'!$D$12*'Exposure Inputs'!$C$15*H85)/('Exposure Inputs'!$D$8*'Exposure Inputs'!$D$13*'Exposure Inputs'!$C$16)</f>
        <v>5.4769167272315875E-5</v>
      </c>
      <c r="L85" s="47">
        <f>'Exposure Inputs'!$E$61/K85</f>
        <v>390730.79007387132</v>
      </c>
      <c r="M85" s="47">
        <f>($F85*(1-('Exposure Inputs'!$C$17)/100)*'Exposure Inputs'!$E$7*'Exposure Inputs'!$E$12*'Exposure Inputs'!$C$15*H85)/('Exposure Inputs'!$E$8*'Exposure Inputs'!$E$13*'Exposure Inputs'!$C$16)</f>
        <v>1.1874997627225081E-5</v>
      </c>
      <c r="N85" s="47">
        <f>'Exposure Inputs'!$E$61/M85</f>
        <v>1802105.6232413494</v>
      </c>
      <c r="O85" s="47">
        <f>($F85*(1-('Exposure Inputs'!$C$17)/100)*'Exposure Inputs'!$F$7*'Exposure Inputs'!$F$12*'Exposure Inputs'!$C$15*H85)/('Exposure Inputs'!$F$8*'Exposure Inputs'!$F$13*'Exposure Inputs'!$C$16)</f>
        <v>1.0814894385758595E-5</v>
      </c>
      <c r="P85" s="47">
        <f>'Exposure Inputs'!$E$61/O85</f>
        <v>1978752.5644429978</v>
      </c>
      <c r="Q85" s="47">
        <f>($F85*(1-('Exposure Inputs'!$C$17)/100)*'Exposure Inputs'!$G$7*'Exposure Inputs'!$G$12*'Exposure Inputs'!$C$15*H85)/('Exposure Inputs'!$G$8*'Exposure Inputs'!$G$13*'Exposure Inputs'!$C$16)</f>
        <v>1.8029358523176594E-5</v>
      </c>
      <c r="R85" s="47">
        <f>'Exposure Inputs'!$E$61/Q85</f>
        <v>1186952.9341540616</v>
      </c>
      <c r="S85" s="47">
        <f>($F85*(1-('Exposure Inputs'!$C$17)/100)*'Exposure Inputs'!$H$7*'Exposure Inputs'!$H$12*'Exposure Inputs'!$C$15*H85)/('Exposure Inputs'!$H$8*'Exposure Inputs'!$H$13*'Exposure Inputs'!$C$16)</f>
        <v>2.347359792605569E-5</v>
      </c>
      <c r="T85" s="47">
        <f>'Exposure Inputs'!$E$61/S85</f>
        <v>911662.54391049279</v>
      </c>
    </row>
    <row r="86" spans="1:20" s="34" customFormat="1" ht="14.5" x14ac:dyDescent="0.35">
      <c r="A86" s="45" t="s">
        <v>1176</v>
      </c>
      <c r="B86" s="46">
        <v>2020</v>
      </c>
      <c r="C86" s="46" t="s">
        <v>938</v>
      </c>
      <c r="D86" s="46" t="s">
        <v>320</v>
      </c>
      <c r="E86" s="46" t="s">
        <v>319</v>
      </c>
      <c r="F86" s="46">
        <v>1.9165266997350801</v>
      </c>
      <c r="G86" s="46">
        <v>1.9165266997350801</v>
      </c>
      <c r="H86" s="46">
        <v>365</v>
      </c>
      <c r="I86" s="47">
        <f>($F86*(1-('Exposure Inputs'!$C$17)/100)*'Exposure Inputs'!$C$7*'Exposure Inputs'!$C$12*'Exposure Inputs'!$C$15*H86)/('Exposure Inputs'!$C$8*'Exposure Inputs'!$C$13*'Exposure Inputs'!$C$16)</f>
        <v>2.1072547296341545E-5</v>
      </c>
      <c r="J86" s="47">
        <f>'Exposure Inputs'!$E$61/$I86</f>
        <v>1015539.3032960616</v>
      </c>
      <c r="K86" s="47">
        <f>($F86*(1-('Exposure Inputs'!$C$17)/100)*'Exposure Inputs'!$D$7*'Exposure Inputs'!$D$12*'Exposure Inputs'!$C$15*H86)/('Exposure Inputs'!$D$8*'Exposure Inputs'!$D$13*'Exposure Inputs'!$C$16)</f>
        <v>5.3825856247878841E-5</v>
      </c>
      <c r="L86" s="47">
        <f>'Exposure Inputs'!$E$61/K86</f>
        <v>397578.44076736493</v>
      </c>
      <c r="M86" s="47">
        <f>($F86*(1-('Exposure Inputs'!$C$17)/100)*'Exposure Inputs'!$E$7*'Exposure Inputs'!$E$12*'Exposure Inputs'!$C$15*H86)/('Exposure Inputs'!$E$8*'Exposure Inputs'!$E$13*'Exposure Inputs'!$C$16)</f>
        <v>1.1670469847548812E-5</v>
      </c>
      <c r="N86" s="47">
        <f>'Exposure Inputs'!$E$61/M86</f>
        <v>1833687.955973316</v>
      </c>
      <c r="O86" s="47">
        <f>($F86*(1-('Exposure Inputs'!$C$17)/100)*'Exposure Inputs'!$F$7*'Exposure Inputs'!$F$12*'Exposure Inputs'!$C$15*H86)/('Exposure Inputs'!$F$8*'Exposure Inputs'!$F$13*'Exposure Inputs'!$C$16)</f>
        <v>1.062862518338997E-5</v>
      </c>
      <c r="P86" s="47">
        <f>'Exposure Inputs'!$E$61/O86</f>
        <v>2013430.677134343</v>
      </c>
      <c r="Q86" s="47">
        <f>($F86*(1-('Exposure Inputs'!$C$17)/100)*'Exposure Inputs'!$G$7*'Exposure Inputs'!$G$12*'Exposure Inputs'!$C$15*H86)/('Exposure Inputs'!$G$8*'Exposure Inputs'!$G$13*'Exposure Inputs'!$C$16)</f>
        <v>1.771883175226772E-5</v>
      </c>
      <c r="R86" s="47">
        <f>'Exposure Inputs'!$E$61/Q86</f>
        <v>1207754.568653272</v>
      </c>
      <c r="S86" s="47">
        <f>($F86*(1-('Exposure Inputs'!$C$17)/100)*'Exposure Inputs'!$H$7*'Exposure Inputs'!$H$12*'Exposure Inputs'!$C$15*H86)/('Exposure Inputs'!$H$8*'Exposure Inputs'!$H$13*'Exposure Inputs'!$C$16)</f>
        <v>2.3069302867181515E-5</v>
      </c>
      <c r="T86" s="47">
        <f>'Exposure Inputs'!$E$61/S86</f>
        <v>927639.64837635937</v>
      </c>
    </row>
    <row r="87" spans="1:20" s="34" customFormat="1" ht="14.5" x14ac:dyDescent="0.35">
      <c r="A87" s="45" t="s">
        <v>1176</v>
      </c>
      <c r="B87" s="46">
        <v>2023</v>
      </c>
      <c r="C87" s="46" t="s">
        <v>972</v>
      </c>
      <c r="D87" s="46" t="s">
        <v>332</v>
      </c>
      <c r="E87" s="46" t="s">
        <v>331</v>
      </c>
      <c r="F87" s="46">
        <v>1.8597056700082999</v>
      </c>
      <c r="G87" s="46">
        <v>1.9957097259396901</v>
      </c>
      <c r="H87" s="46">
        <v>365</v>
      </c>
      <c r="I87" s="47">
        <f>($F87*(1-('Exposure Inputs'!$C$17)/100)*'Exposure Inputs'!$C$7*'Exposure Inputs'!$C$12*'Exposure Inputs'!$C$15*H87)/('Exposure Inputs'!$C$8*'Exposure Inputs'!$C$13*'Exposure Inputs'!$C$16)</f>
        <v>2.0447790105893891E-5</v>
      </c>
      <c r="J87" s="47">
        <f>'Exposure Inputs'!$E$61/$I87</f>
        <v>1046567.8632837512</v>
      </c>
      <c r="K87" s="47">
        <f>($F87*(1-('Exposure Inputs'!$C$17)/100)*'Exposure Inputs'!$D$7*'Exposure Inputs'!$D$12*'Exposure Inputs'!$C$15*H87)/('Exposure Inputs'!$D$8*'Exposure Inputs'!$D$13*'Exposure Inputs'!$C$16)</f>
        <v>5.2230031583211835E-5</v>
      </c>
      <c r="L87" s="47">
        <f>'Exposure Inputs'!$E$61/K87</f>
        <v>409725.9632306741</v>
      </c>
      <c r="M87" s="47">
        <f>($F87*(1-('Exposure Inputs'!$C$17)/100)*'Exposure Inputs'!$E$7*'Exposure Inputs'!$E$12*'Exposure Inputs'!$C$15*H87)/('Exposure Inputs'!$E$8*'Exposure Inputs'!$E$13*'Exposure Inputs'!$C$16)</f>
        <v>1.1324464694463951E-5</v>
      </c>
      <c r="N87" s="47">
        <f>'Exposure Inputs'!$E$61/M87</f>
        <v>1889714.0463037998</v>
      </c>
      <c r="O87" s="47">
        <f>($F87*(1-('Exposure Inputs'!$C$17)/100)*'Exposure Inputs'!$F$7*'Exposure Inputs'!$F$12*'Exposure Inputs'!$C$15*H87)/('Exposure Inputs'!$F$8*'Exposure Inputs'!$F$13*'Exposure Inputs'!$C$16)</f>
        <v>1.031350855726434E-5</v>
      </c>
      <c r="P87" s="47">
        <f>'Exposure Inputs'!$E$61/O87</f>
        <v>2074948.5862332336</v>
      </c>
      <c r="Q87" s="47">
        <f>($F87*(1-('Exposure Inputs'!$C$17)/100)*'Exposure Inputs'!$G$7*'Exposure Inputs'!$G$12*'Exposure Inputs'!$C$15*H87)/('Exposure Inputs'!$G$8*'Exposure Inputs'!$G$13*'Exposure Inputs'!$C$16)</f>
        <v>1.7193505251020129E-5</v>
      </c>
      <c r="R87" s="47">
        <f>'Exposure Inputs'!$E$61/Q87</f>
        <v>1244656.0307259213</v>
      </c>
      <c r="S87" s="47">
        <f>($F87*(1-('Exposure Inputs'!$C$17)/100)*'Exposure Inputs'!$H$7*'Exposure Inputs'!$H$12*'Exposure Inputs'!$C$15*H87)/('Exposure Inputs'!$H$8*'Exposure Inputs'!$H$13*'Exposure Inputs'!$C$16)</f>
        <v>2.2385346027877684E-5</v>
      </c>
      <c r="T87" s="47">
        <f>'Exposure Inputs'!$E$61/S87</f>
        <v>955982.54203215893</v>
      </c>
    </row>
    <row r="88" spans="1:20" s="34" customFormat="1" ht="14.5" x14ac:dyDescent="0.35">
      <c r="A88" s="45" t="s">
        <v>1177</v>
      </c>
      <c r="B88" s="46">
        <v>2019</v>
      </c>
      <c r="C88" s="46" t="s">
        <v>1004</v>
      </c>
      <c r="D88" s="46" t="s">
        <v>92</v>
      </c>
      <c r="E88" s="46" t="s">
        <v>91</v>
      </c>
      <c r="F88" s="46">
        <v>1.80146514407248</v>
      </c>
      <c r="G88" s="46">
        <v>1.80146514407248</v>
      </c>
      <c r="H88" s="46">
        <v>365</v>
      </c>
      <c r="I88" s="47">
        <f>($F88*(1-('Exposure Inputs'!$C$17)/100)*'Exposure Inputs'!$C$7*'Exposure Inputs'!$C$12*'Exposure Inputs'!$C$15*H88)/('Exposure Inputs'!$C$8*'Exposure Inputs'!$C$13*'Exposure Inputs'!$C$16)</f>
        <v>1.9807425305593425E-5</v>
      </c>
      <c r="J88" s="47">
        <f>'Exposure Inputs'!$E$61/$I88</f>
        <v>1080402.9130407395</v>
      </c>
      <c r="K88" s="47">
        <f>($F88*(1-('Exposure Inputs'!$C$17)/100)*'Exposure Inputs'!$D$7*'Exposure Inputs'!$D$12*'Exposure Inputs'!$C$15*H88)/('Exposure Inputs'!$D$8*'Exposure Inputs'!$D$13*'Exposure Inputs'!$C$16)</f>
        <v>5.0594340216503695E-5</v>
      </c>
      <c r="L88" s="47">
        <f>'Exposure Inputs'!$E$61/K88</f>
        <v>422972.21207797062</v>
      </c>
      <c r="M88" s="47">
        <f>($F88*(1-('Exposure Inputs'!$C$17)/100)*'Exposure Inputs'!$E$7*'Exposure Inputs'!$E$12*'Exposure Inputs'!$C$15*H88)/('Exposure Inputs'!$E$8*'Exposure Inputs'!$E$13*'Exposure Inputs'!$C$16)</f>
        <v>1.0969815681782139E-5</v>
      </c>
      <c r="N88" s="47">
        <f>'Exposure Inputs'!$E$61/M88</f>
        <v>1950807.6179930298</v>
      </c>
      <c r="O88" s="47">
        <f>($F88*(1-('Exposure Inputs'!$C$17)/100)*'Exposure Inputs'!$F$7*'Exposure Inputs'!$F$12*'Exposure Inputs'!$C$15*H88)/('Exposure Inputs'!$F$8*'Exposure Inputs'!$F$13*'Exposure Inputs'!$C$16)</f>
        <v>9.9905197250498477E-6</v>
      </c>
      <c r="P88" s="47">
        <f>'Exposure Inputs'!$E$61/O88</f>
        <v>2142030.704002561</v>
      </c>
      <c r="Q88" s="47">
        <f>($F88*(1-('Exposure Inputs'!$C$17)/100)*'Exposure Inputs'!$G$7*'Exposure Inputs'!$G$12*'Exposure Inputs'!$C$15*H88)/('Exposure Inputs'!$G$8*'Exposure Inputs'!$G$13*'Exposure Inputs'!$C$16)</f>
        <v>1.6655055105575755E-5</v>
      </c>
      <c r="R88" s="47">
        <f>'Exposure Inputs'!$E$61/Q88</f>
        <v>1284895.1783315167</v>
      </c>
      <c r="S88" s="47">
        <f>($F88*(1-('Exposure Inputs'!$C$17)/100)*'Exposure Inputs'!$H$7*'Exposure Inputs'!$H$12*'Exposure Inputs'!$C$15*H88)/('Exposure Inputs'!$H$8*'Exposure Inputs'!$H$13*'Exposure Inputs'!$C$16)</f>
        <v>2.1684302660131699E-5</v>
      </c>
      <c r="T88" s="47">
        <f>'Exposure Inputs'!$E$61/S88</f>
        <v>986889.01070107205</v>
      </c>
    </row>
    <row r="89" spans="1:20" s="34" customFormat="1" ht="14.5" x14ac:dyDescent="0.35">
      <c r="A89" s="45" t="s">
        <v>1176</v>
      </c>
      <c r="B89" s="46">
        <v>2019</v>
      </c>
      <c r="C89" s="46" t="s">
        <v>941</v>
      </c>
      <c r="D89" s="46" t="s">
        <v>256</v>
      </c>
      <c r="E89" s="46" t="s">
        <v>255</v>
      </c>
      <c r="F89" s="46">
        <v>1.72010587814481</v>
      </c>
      <c r="G89" s="46">
        <v>1.72010587814481</v>
      </c>
      <c r="H89" s="46">
        <v>365</v>
      </c>
      <c r="I89" s="47">
        <f>($F89*(1-('Exposure Inputs'!$C$17)/100)*'Exposure Inputs'!$C$7*'Exposure Inputs'!$C$12*'Exposure Inputs'!$C$15*H89)/('Exposure Inputs'!$C$8*'Exposure Inputs'!$C$13*'Exposure Inputs'!$C$16)</f>
        <v>1.8912865903163263E-5</v>
      </c>
      <c r="J89" s="47">
        <f>'Exposure Inputs'!$E$61/$I89</f>
        <v>1131504.8766047007</v>
      </c>
      <c r="K89" s="47">
        <f>($F89*(1-('Exposure Inputs'!$C$17)/100)*'Exposure Inputs'!$D$7*'Exposure Inputs'!$D$12*'Exposure Inputs'!$C$15*H89)/('Exposure Inputs'!$D$8*'Exposure Inputs'!$D$13*'Exposure Inputs'!$C$16)</f>
        <v>4.8309356577684027E-5</v>
      </c>
      <c r="L89" s="47">
        <f>'Exposure Inputs'!$E$61/K89</f>
        <v>442978.36932660558</v>
      </c>
      <c r="M89" s="47">
        <f>($F89*(1-('Exposure Inputs'!$C$17)/100)*'Exposure Inputs'!$E$7*'Exposure Inputs'!$E$12*'Exposure Inputs'!$C$15*H89)/('Exposure Inputs'!$E$8*'Exposure Inputs'!$E$13*'Exposure Inputs'!$C$16)</f>
        <v>1.0474387749596888E-5</v>
      </c>
      <c r="N89" s="47">
        <f>'Exposure Inputs'!$E$61/M89</f>
        <v>2043078.8425627635</v>
      </c>
      <c r="O89" s="47">
        <f>($F89*(1-('Exposure Inputs'!$C$17)/100)*'Exposure Inputs'!$F$7*'Exposure Inputs'!$F$12*'Exposure Inputs'!$C$15*H89)/('Exposure Inputs'!$F$8*'Exposure Inputs'!$F$13*'Exposure Inputs'!$C$16)</f>
        <v>9.5393195706974511E-6</v>
      </c>
      <c r="P89" s="47">
        <f>'Exposure Inputs'!$E$61/O89</f>
        <v>2243346.586871434</v>
      </c>
      <c r="Q89" s="47">
        <f>($F89*(1-('Exposure Inputs'!$C$17)/100)*'Exposure Inputs'!$G$7*'Exposure Inputs'!$G$12*'Exposure Inputs'!$C$15*H89)/('Exposure Inputs'!$G$8*'Exposure Inputs'!$G$13*'Exposure Inputs'!$C$16)</f>
        <v>1.5902865665867109E-5</v>
      </c>
      <c r="R89" s="47">
        <f>'Exposure Inputs'!$E$61/Q89</f>
        <v>1345669.4189357071</v>
      </c>
      <c r="S89" s="47">
        <f>($F89*(1-('Exposure Inputs'!$C$17)/100)*'Exposure Inputs'!$H$7*'Exposure Inputs'!$H$12*'Exposure Inputs'!$C$15*H89)/('Exposure Inputs'!$H$8*'Exposure Inputs'!$H$13*'Exposure Inputs'!$C$16)</f>
        <v>2.0704978162854196E-5</v>
      </c>
      <c r="T89" s="47">
        <f>'Exposure Inputs'!$E$61/S89</f>
        <v>1033567.86139445</v>
      </c>
    </row>
    <row r="90" spans="1:20" s="34" customFormat="1" ht="14.5" x14ac:dyDescent="0.35">
      <c r="A90" s="45" t="s">
        <v>1177</v>
      </c>
      <c r="B90" s="46">
        <v>2020</v>
      </c>
      <c r="C90" s="46" t="s">
        <v>1004</v>
      </c>
      <c r="D90" s="46" t="s">
        <v>92</v>
      </c>
      <c r="E90" s="46" t="s">
        <v>91</v>
      </c>
      <c r="F90" s="46">
        <v>1.6298970351132001</v>
      </c>
      <c r="G90" s="46">
        <v>1.6298970351132001</v>
      </c>
      <c r="H90" s="46">
        <v>365</v>
      </c>
      <c r="I90" s="47">
        <f>($F90*(1-('Exposure Inputs'!$C$17)/100)*'Exposure Inputs'!$C$7*'Exposure Inputs'!$C$12*'Exposure Inputs'!$C$15*H90)/('Exposure Inputs'!$C$8*'Exposure Inputs'!$C$13*'Exposure Inputs'!$C$16)</f>
        <v>1.7921003847917902E-5</v>
      </c>
      <c r="J90" s="47">
        <f>'Exposure Inputs'!$E$61/$I90</f>
        <v>1194129.535466078</v>
      </c>
      <c r="K90" s="47">
        <f>($F90*(1-('Exposure Inputs'!$C$17)/100)*'Exposure Inputs'!$D$7*'Exposure Inputs'!$D$12*'Exposure Inputs'!$C$15*H90)/('Exposure Inputs'!$D$8*'Exposure Inputs'!$D$13*'Exposure Inputs'!$C$16)</f>
        <v>4.5775831624455831E-5</v>
      </c>
      <c r="L90" s="47">
        <f>'Exposure Inputs'!$E$61/K90</f>
        <v>467495.60282301909</v>
      </c>
      <c r="M90" s="47">
        <f>($F90*(1-('Exposure Inputs'!$C$17)/100)*'Exposure Inputs'!$E$7*'Exposure Inputs'!$E$12*'Exposure Inputs'!$C$15*H90)/('Exposure Inputs'!$E$8*'Exposure Inputs'!$E$13*'Exposure Inputs'!$C$16)</f>
        <v>9.9250713311362448E-6</v>
      </c>
      <c r="N90" s="47">
        <f>'Exposure Inputs'!$E$61/M90</f>
        <v>2156155.7883080803</v>
      </c>
      <c r="O90" s="47">
        <f>($F90*(1-('Exposure Inputs'!$C$17)/100)*'Exposure Inputs'!$F$7*'Exposure Inputs'!$F$12*'Exposure Inputs'!$C$15*H90)/('Exposure Inputs'!$F$8*'Exposure Inputs'!$F$13*'Exposure Inputs'!$C$16)</f>
        <v>9.0390416559975001E-6</v>
      </c>
      <c r="P90" s="47">
        <f>'Exposure Inputs'!$E$61/O90</f>
        <v>2367507.6202133521</v>
      </c>
      <c r="Q90" s="47">
        <f>($F90*(1-('Exposure Inputs'!$C$17)/100)*'Exposure Inputs'!$G$7*'Exposure Inputs'!$G$12*'Exposure Inputs'!$C$15*H90)/('Exposure Inputs'!$G$8*'Exposure Inputs'!$G$13*'Exposure Inputs'!$C$16)</f>
        <v>1.5068859381235244E-5</v>
      </c>
      <c r="R90" s="47">
        <f>'Exposure Inputs'!$E$61/Q90</f>
        <v>1420147.3023664099</v>
      </c>
      <c r="S90" s="47">
        <f>($F90*(1-('Exposure Inputs'!$C$17)/100)*'Exposure Inputs'!$H$7*'Exposure Inputs'!$H$12*'Exposure Inputs'!$C$15*H90)/('Exposure Inputs'!$H$8*'Exposure Inputs'!$H$13*'Exposure Inputs'!$C$16)</f>
        <v>1.9619130978214443E-5</v>
      </c>
      <c r="T90" s="47">
        <f>'Exposure Inputs'!$E$61/S90</f>
        <v>1090772.0644590771</v>
      </c>
    </row>
    <row r="91" spans="1:20" s="34" customFormat="1" ht="14.5" x14ac:dyDescent="0.35">
      <c r="A91" s="45" t="s">
        <v>1176</v>
      </c>
      <c r="B91" s="46">
        <v>2022</v>
      </c>
      <c r="C91" s="46" t="s">
        <v>946</v>
      </c>
      <c r="D91" s="46" t="s">
        <v>304</v>
      </c>
      <c r="E91" s="46" t="s">
        <v>303</v>
      </c>
      <c r="F91" s="46">
        <v>1.55806931192914</v>
      </c>
      <c r="G91" s="46">
        <v>1.55806931192914</v>
      </c>
      <c r="H91" s="46">
        <v>365</v>
      </c>
      <c r="I91" s="47">
        <f>($F91*(1-('Exposure Inputs'!$C$17)/100)*'Exposure Inputs'!$C$7*'Exposure Inputs'!$C$12*'Exposure Inputs'!$C$15*H91)/('Exposure Inputs'!$C$8*'Exposure Inputs'!$C$13*'Exposure Inputs'!$C$16)</f>
        <v>1.7131245430154213E-5</v>
      </c>
      <c r="J91" s="47">
        <f>'Exposure Inputs'!$E$61/$I91</f>
        <v>1249179.4649285669</v>
      </c>
      <c r="K91" s="47">
        <f>($F91*(1-('Exposure Inputs'!$C$17)/100)*'Exposure Inputs'!$D$7*'Exposure Inputs'!$D$12*'Exposure Inputs'!$C$15*H91)/('Exposure Inputs'!$D$8*'Exposure Inputs'!$D$13*'Exposure Inputs'!$C$16)</f>
        <v>4.3758542377584363E-5</v>
      </c>
      <c r="L91" s="47">
        <f>'Exposure Inputs'!$E$61/K91</f>
        <v>489047.3685193478</v>
      </c>
      <c r="M91" s="47">
        <f>($F91*(1-('Exposure Inputs'!$C$17)/100)*'Exposure Inputs'!$E$7*'Exposure Inputs'!$E$12*'Exposure Inputs'!$C$15*H91)/('Exposure Inputs'!$E$8*'Exposure Inputs'!$E$13*'Exposure Inputs'!$C$16)</f>
        <v>9.487684636886943E-6</v>
      </c>
      <c r="N91" s="47">
        <f>'Exposure Inputs'!$E$61/M91</f>
        <v>2255555.5774692856</v>
      </c>
      <c r="O91" s="47">
        <f>($F91*(1-('Exposure Inputs'!$C$17)/100)*'Exposure Inputs'!$F$7*'Exposure Inputs'!$F$12*'Exposure Inputs'!$C$15*H91)/('Exposure Inputs'!$F$8*'Exposure Inputs'!$F$13*'Exposure Inputs'!$C$16)</f>
        <v>8.6407012897478717E-6</v>
      </c>
      <c r="P91" s="47">
        <f>'Exposure Inputs'!$E$61/O91</f>
        <v>2476650.8275654595</v>
      </c>
      <c r="Q91" s="47">
        <f>($F91*(1-('Exposure Inputs'!$C$17)/100)*'Exposure Inputs'!$G$7*'Exposure Inputs'!$G$12*'Exposure Inputs'!$C$15*H91)/('Exposure Inputs'!$G$8*'Exposure Inputs'!$G$13*'Exposure Inputs'!$C$16)</f>
        <v>1.4404791751797711E-5</v>
      </c>
      <c r="R91" s="47">
        <f>'Exposure Inputs'!$E$61/Q91</f>
        <v>1485616.7564747536</v>
      </c>
      <c r="S91" s="47">
        <f>($F91*(1-('Exposure Inputs'!$C$17)/100)*'Exposure Inputs'!$H$7*'Exposure Inputs'!$H$12*'Exposure Inputs'!$C$15*H91)/('Exposure Inputs'!$H$8*'Exposure Inputs'!$H$13*'Exposure Inputs'!$C$16)</f>
        <v>1.875453801396187E-5</v>
      </c>
      <c r="T91" s="47">
        <f>'Exposure Inputs'!$E$61/S91</f>
        <v>1141057.1662212478</v>
      </c>
    </row>
    <row r="92" spans="1:20" s="34" customFormat="1" ht="14.5" x14ac:dyDescent="0.35">
      <c r="A92" s="45" t="s">
        <v>1175</v>
      </c>
      <c r="B92" s="46">
        <v>2021</v>
      </c>
      <c r="C92" s="46" t="s">
        <v>846</v>
      </c>
      <c r="D92" s="46" t="s">
        <v>623</v>
      </c>
      <c r="E92" s="46" t="s">
        <v>624</v>
      </c>
      <c r="F92" s="46">
        <v>1.5510514835584299</v>
      </c>
      <c r="G92" s="46">
        <v>1.5510514835584299</v>
      </c>
      <c r="H92" s="46">
        <v>365</v>
      </c>
      <c r="I92" s="47">
        <f>($F92*(1-('Exposure Inputs'!$C$17)/100)*'Exposure Inputs'!$C$7*'Exposure Inputs'!$C$12*'Exposure Inputs'!$C$15*H92)/('Exposure Inputs'!$C$8*'Exposure Inputs'!$C$13*'Exposure Inputs'!$C$16)</f>
        <v>1.7054083176020301E-5</v>
      </c>
      <c r="J92" s="47">
        <f>'Exposure Inputs'!$E$61/$I92</f>
        <v>1254831.4546800428</v>
      </c>
      <c r="K92" s="47">
        <f>($F92*(1-('Exposure Inputs'!$C$17)/100)*'Exposure Inputs'!$D$7*'Exposure Inputs'!$D$12*'Exposure Inputs'!$C$15*H92)/('Exposure Inputs'!$D$8*'Exposure Inputs'!$D$13*'Exposure Inputs'!$C$16)</f>
        <v>4.3561445921215485E-5</v>
      </c>
      <c r="L92" s="47">
        <f>'Exposure Inputs'!$E$61/K92</f>
        <v>491260.09358605056</v>
      </c>
      <c r="M92" s="47">
        <f>($F92*(1-('Exposure Inputs'!$C$17)/100)*'Exposure Inputs'!$E$7*'Exposure Inputs'!$E$12*'Exposure Inputs'!$C$15*H92)/('Exposure Inputs'!$E$8*'Exposure Inputs'!$E$13*'Exposure Inputs'!$C$16)</f>
        <v>9.4449503747412758E-6</v>
      </c>
      <c r="N92" s="47">
        <f>'Exposure Inputs'!$E$61/M92</f>
        <v>2265760.9781868448</v>
      </c>
      <c r="O92" s="47">
        <f>($F92*(1-('Exposure Inputs'!$C$17)/100)*'Exposure Inputs'!$F$7*'Exposure Inputs'!$F$12*'Exposure Inputs'!$C$15*H92)/('Exposure Inputs'!$F$8*'Exposure Inputs'!$F$13*'Exposure Inputs'!$C$16)</f>
        <v>8.6017819950863622E-6</v>
      </c>
      <c r="P92" s="47">
        <f>'Exposure Inputs'!$E$61/O92</f>
        <v>2487856.5874169357</v>
      </c>
      <c r="Q92" s="47">
        <f>($F92*(1-('Exposure Inputs'!$C$17)/100)*'Exposure Inputs'!$G$7*'Exposure Inputs'!$G$12*'Exposure Inputs'!$C$15*H92)/('Exposure Inputs'!$G$8*'Exposure Inputs'!$G$13*'Exposure Inputs'!$C$16)</f>
        <v>1.4339909942332656E-5</v>
      </c>
      <c r="R92" s="47">
        <f>'Exposure Inputs'!$E$61/Q92</f>
        <v>1492338.5213756012</v>
      </c>
      <c r="S92" s="47">
        <f>($F92*(1-('Exposure Inputs'!$C$17)/100)*'Exposure Inputs'!$H$7*'Exposure Inputs'!$H$12*'Exposure Inputs'!$C$15*H92)/('Exposure Inputs'!$H$8*'Exposure Inputs'!$H$13*'Exposure Inputs'!$C$16)</f>
        <v>1.8670064153944061E-5</v>
      </c>
      <c r="T92" s="47">
        <f>'Exposure Inputs'!$E$61/S92</f>
        <v>1146219.9499448016</v>
      </c>
    </row>
    <row r="93" spans="1:20" s="34" customFormat="1" ht="14.5" x14ac:dyDescent="0.35">
      <c r="A93" s="45" t="s">
        <v>1177</v>
      </c>
      <c r="B93" s="46">
        <v>2022</v>
      </c>
      <c r="C93" s="46" t="s">
        <v>839</v>
      </c>
      <c r="D93" s="46" t="s">
        <v>168</v>
      </c>
      <c r="E93" s="46" t="s">
        <v>167</v>
      </c>
      <c r="F93" s="46">
        <v>1.4566097798013999</v>
      </c>
      <c r="G93" s="46">
        <v>4.8437502571228004</v>
      </c>
      <c r="H93" s="46">
        <v>365</v>
      </c>
      <c r="I93" s="47">
        <f>($F93*(1-('Exposure Inputs'!$C$17)/100)*'Exposure Inputs'!$C$7*'Exposure Inputs'!$C$12*'Exposure Inputs'!$C$15*H93)/('Exposure Inputs'!$C$8*'Exposure Inputs'!$C$13*'Exposure Inputs'!$C$16)</f>
        <v>1.6015680074491796E-5</v>
      </c>
      <c r="J93" s="47">
        <f>'Exposure Inputs'!$E$61/$I93</f>
        <v>1336190.5270625267</v>
      </c>
      <c r="K93" s="47">
        <f>($F93*(1-('Exposure Inputs'!$C$17)/100)*'Exposure Inputs'!$D$7*'Exposure Inputs'!$D$12*'Exposure Inputs'!$C$15*H93)/('Exposure Inputs'!$D$8*'Exposure Inputs'!$D$13*'Exposure Inputs'!$C$16)</f>
        <v>4.0909040624209533E-5</v>
      </c>
      <c r="L93" s="47">
        <f>'Exposure Inputs'!$E$61/K93</f>
        <v>523111.75411275</v>
      </c>
      <c r="M93" s="47">
        <f>($F93*(1-('Exposure Inputs'!$C$17)/100)*'Exposure Inputs'!$E$7*'Exposure Inputs'!$E$12*'Exposure Inputs'!$C$15*H93)/('Exposure Inputs'!$E$8*'Exposure Inputs'!$E$13*'Exposure Inputs'!$C$16)</f>
        <v>8.8698584356621567E-6</v>
      </c>
      <c r="N93" s="47">
        <f>'Exposure Inputs'!$E$61/M93</f>
        <v>2412665.3379223226</v>
      </c>
      <c r="O93" s="47">
        <f>($F93*(1-('Exposure Inputs'!$C$17)/100)*'Exposure Inputs'!$F$7*'Exposure Inputs'!$F$12*'Exposure Inputs'!$C$15*H93)/('Exposure Inputs'!$F$8*'Exposure Inputs'!$F$13*'Exposure Inputs'!$C$16)</f>
        <v>8.0780295886873416E-6</v>
      </c>
      <c r="P93" s="47">
        <f>'Exposure Inputs'!$E$61/O93</f>
        <v>2649160.8832392804</v>
      </c>
      <c r="Q93" s="47">
        <f>($F93*(1-('Exposure Inputs'!$C$17)/100)*'Exposure Inputs'!$G$7*'Exposure Inputs'!$G$12*'Exposure Inputs'!$C$15*H93)/('Exposure Inputs'!$G$8*'Exposure Inputs'!$G$13*'Exposure Inputs'!$C$16)</f>
        <v>1.3466769662314829E-5</v>
      </c>
      <c r="R93" s="47">
        <f>'Exposure Inputs'!$E$61/Q93</f>
        <v>1589096.7571744679</v>
      </c>
      <c r="S93" s="47">
        <f>($F93*(1-('Exposure Inputs'!$C$17)/100)*'Exposure Inputs'!$H$7*'Exposure Inputs'!$H$12*'Exposure Inputs'!$C$15*H93)/('Exposure Inputs'!$H$8*'Exposure Inputs'!$H$13*'Exposure Inputs'!$C$16)</f>
        <v>1.7533265867979812E-5</v>
      </c>
      <c r="T93" s="47">
        <f>'Exposure Inputs'!$E$61/S93</f>
        <v>1220537.0158152808</v>
      </c>
    </row>
    <row r="94" spans="1:20" s="34" customFormat="1" ht="14.5" x14ac:dyDescent="0.35">
      <c r="A94" s="45" t="s">
        <v>1176</v>
      </c>
      <c r="B94" s="46">
        <v>2021</v>
      </c>
      <c r="C94" s="46" t="s">
        <v>893</v>
      </c>
      <c r="D94" s="46" t="s">
        <v>170</v>
      </c>
      <c r="E94" s="46" t="s">
        <v>169</v>
      </c>
      <c r="F94" s="46">
        <v>1.4331259470973901</v>
      </c>
      <c r="G94" s="46">
        <v>1.4331259470973901</v>
      </c>
      <c r="H94" s="46">
        <v>365</v>
      </c>
      <c r="I94" s="47">
        <f>($F94*(1-('Exposure Inputs'!$C$17)/100)*'Exposure Inputs'!$C$7*'Exposure Inputs'!$C$12*'Exposure Inputs'!$C$15*H94)/('Exposure Inputs'!$C$8*'Exposure Inputs'!$C$13*'Exposure Inputs'!$C$16)</f>
        <v>1.575747121394056E-5</v>
      </c>
      <c r="J94" s="47">
        <f>'Exposure Inputs'!$E$61/$I94</f>
        <v>1358085.933297947</v>
      </c>
      <c r="K94" s="47">
        <f>($F94*(1-('Exposure Inputs'!$C$17)/100)*'Exposure Inputs'!$D$7*'Exposure Inputs'!$D$12*'Exposure Inputs'!$C$15*H94)/('Exposure Inputs'!$D$8*'Exposure Inputs'!$D$13*'Exposure Inputs'!$C$16)</f>
        <v>4.0249494684437341E-5</v>
      </c>
      <c r="L94" s="47">
        <f>'Exposure Inputs'!$E$61/K94</f>
        <v>531683.69361601979</v>
      </c>
      <c r="M94" s="47">
        <f>($F94*(1-('Exposure Inputs'!$C$17)/100)*'Exposure Inputs'!$E$7*'Exposure Inputs'!$E$12*'Exposure Inputs'!$C$15*H94)/('Exposure Inputs'!$E$8*'Exposure Inputs'!$E$13*'Exposure Inputs'!$C$16)</f>
        <v>8.7268563259003063E-6</v>
      </c>
      <c r="N94" s="47">
        <f>'Exposure Inputs'!$E$61/M94</f>
        <v>2452200.3343274095</v>
      </c>
      <c r="O94" s="47">
        <f>($F94*(1-('Exposure Inputs'!$C$17)/100)*'Exposure Inputs'!$F$7*'Exposure Inputs'!$F$12*'Exposure Inputs'!$C$15*H94)/('Exposure Inputs'!$F$8*'Exposure Inputs'!$F$13*'Exposure Inputs'!$C$16)</f>
        <v>7.9477935446422168E-6</v>
      </c>
      <c r="P94" s="47">
        <f>'Exposure Inputs'!$E$61/O94</f>
        <v>2692571.1997672878</v>
      </c>
      <c r="Q94" s="47">
        <f>($F94*(1-('Exposure Inputs'!$C$17)/100)*'Exposure Inputs'!$G$7*'Exposure Inputs'!$G$12*'Exposure Inputs'!$C$15*H94)/('Exposure Inputs'!$G$8*'Exposure Inputs'!$G$13*'Exposure Inputs'!$C$16)</f>
        <v>1.3249654982598511E-5</v>
      </c>
      <c r="R94" s="47">
        <f>'Exposure Inputs'!$E$61/Q94</f>
        <v>1615136.3962386777</v>
      </c>
      <c r="S94" s="47">
        <f>($F94*(1-('Exposure Inputs'!$C$17)/100)*'Exposure Inputs'!$H$7*'Exposure Inputs'!$H$12*'Exposure Inputs'!$C$15*H94)/('Exposure Inputs'!$H$8*'Exposure Inputs'!$H$13*'Exposure Inputs'!$C$16)</f>
        <v>1.7250590103950065E-5</v>
      </c>
      <c r="T94" s="47">
        <f>'Exposure Inputs'!$E$61/S94</f>
        <v>1240537.2726988508</v>
      </c>
    </row>
    <row r="95" spans="1:20" s="34" customFormat="1" ht="14.5" x14ac:dyDescent="0.35">
      <c r="A95" s="45" t="s">
        <v>1177</v>
      </c>
      <c r="B95" s="46">
        <v>2019</v>
      </c>
      <c r="C95" s="46" t="s">
        <v>847</v>
      </c>
      <c r="D95" s="46" t="s">
        <v>491</v>
      </c>
      <c r="E95" s="46" t="s">
        <v>78</v>
      </c>
      <c r="F95" s="46">
        <v>1.4010870201982</v>
      </c>
      <c r="G95" s="46">
        <v>1.4010870201982</v>
      </c>
      <c r="H95" s="46">
        <v>365</v>
      </c>
      <c r="I95" s="47">
        <f>($F95*(1-('Exposure Inputs'!$C$17)/100)*'Exposure Inputs'!$C$7*'Exposure Inputs'!$C$12*'Exposure Inputs'!$C$15*H95)/('Exposure Inputs'!$C$8*'Exposure Inputs'!$C$13*'Exposure Inputs'!$C$16)</f>
        <v>1.5405197591819597E-5</v>
      </c>
      <c r="J95" s="47">
        <f>'Exposure Inputs'!$E$61/$I95</f>
        <v>1389141.5460561009</v>
      </c>
      <c r="K95" s="47">
        <f>($F95*(1-('Exposure Inputs'!$C$17)/100)*'Exposure Inputs'!$D$7*'Exposure Inputs'!$D$12*'Exposure Inputs'!$C$15*H95)/('Exposure Inputs'!$D$8*'Exposure Inputs'!$D$13*'Exposure Inputs'!$C$16)</f>
        <v>3.9349678014077112E-5</v>
      </c>
      <c r="L95" s="47">
        <f>'Exposure Inputs'!$E$61/K95</f>
        <v>543841.80710053782</v>
      </c>
      <c r="M95" s="47">
        <f>($F95*(1-('Exposure Inputs'!$C$17)/100)*'Exposure Inputs'!$E$7*'Exposure Inputs'!$E$12*'Exposure Inputs'!$C$15*H95)/('Exposure Inputs'!$E$8*'Exposure Inputs'!$E$13*'Exposure Inputs'!$C$16)</f>
        <v>8.5317589498102686E-6</v>
      </c>
      <c r="N95" s="47">
        <f>'Exposure Inputs'!$E$61/M95</f>
        <v>2508275.2719444679</v>
      </c>
      <c r="O95" s="47">
        <f>($F95*(1-('Exposure Inputs'!$C$17)/100)*'Exposure Inputs'!$F$7*'Exposure Inputs'!$F$12*'Exposure Inputs'!$C$15*H95)/('Exposure Inputs'!$F$8*'Exposure Inputs'!$F$13*'Exposure Inputs'!$C$16)</f>
        <v>7.7701128760991724E-6</v>
      </c>
      <c r="P95" s="47">
        <f>'Exposure Inputs'!$E$61/O95</f>
        <v>2754142.7442870606</v>
      </c>
      <c r="Q95" s="47">
        <f>($F95*(1-('Exposure Inputs'!$C$17)/100)*'Exposure Inputs'!$G$7*'Exposure Inputs'!$G$12*'Exposure Inputs'!$C$15*H95)/('Exposure Inputs'!$G$8*'Exposure Inputs'!$G$13*'Exposure Inputs'!$C$16)</f>
        <v>1.2953446035794677E-5</v>
      </c>
      <c r="R95" s="47">
        <f>'Exposure Inputs'!$E$61/Q95</f>
        <v>1652070.03146998</v>
      </c>
      <c r="S95" s="47">
        <f>($F95*(1-('Exposure Inputs'!$C$17)/100)*'Exposure Inputs'!$H$7*'Exposure Inputs'!$H$12*'Exposure Inputs'!$C$15*H95)/('Exposure Inputs'!$H$8*'Exposure Inputs'!$H$13*'Exposure Inputs'!$C$16)</f>
        <v>1.6864936354237592E-5</v>
      </c>
      <c r="T95" s="47">
        <f>'Exposure Inputs'!$E$61/S95</f>
        <v>1268904.8775818769</v>
      </c>
    </row>
    <row r="96" spans="1:20" s="34" customFormat="1" ht="14.5" x14ac:dyDescent="0.35">
      <c r="A96" s="45" t="s">
        <v>1174</v>
      </c>
      <c r="B96" s="46">
        <v>2022</v>
      </c>
      <c r="C96" s="46" t="s">
        <v>1107</v>
      </c>
      <c r="D96" s="46" t="s">
        <v>605</v>
      </c>
      <c r="E96" s="46" t="s">
        <v>613</v>
      </c>
      <c r="F96" s="46">
        <v>1.3942513234035601</v>
      </c>
      <c r="G96" s="46">
        <v>1.0527216884270401</v>
      </c>
      <c r="H96" s="46">
        <v>365</v>
      </c>
      <c r="I96" s="47">
        <f>($F96*(1-('Exposure Inputs'!$C$17)/100)*'Exposure Inputs'!$C$7*'Exposure Inputs'!$C$12*'Exposure Inputs'!$C$15*H96)/('Exposure Inputs'!$C$8*'Exposure Inputs'!$C$13*'Exposure Inputs'!$C$16)</f>
        <v>1.5330037906317476E-5</v>
      </c>
      <c r="J96" s="47">
        <f>'Exposure Inputs'!$E$61/$I96</f>
        <v>1395952.1907758038</v>
      </c>
      <c r="K96" s="47">
        <f>($F96*(1-('Exposure Inputs'!$C$17)/100)*'Exposure Inputs'!$D$7*'Exposure Inputs'!$D$12*'Exposure Inputs'!$C$15*H96)/('Exposure Inputs'!$D$8*'Exposure Inputs'!$D$13*'Exposure Inputs'!$C$16)</f>
        <v>3.9157696742397858E-5</v>
      </c>
      <c r="L96" s="47">
        <f>'Exposure Inputs'!$E$61/K96</f>
        <v>546508.13965851127</v>
      </c>
      <c r="M96" s="47">
        <f>($F96*(1-('Exposure Inputs'!$C$17)/100)*'Exposure Inputs'!$E$7*'Exposure Inputs'!$E$12*'Exposure Inputs'!$C$15*H96)/('Exposure Inputs'!$E$8*'Exposure Inputs'!$E$13*'Exposure Inputs'!$C$16)</f>
        <v>8.4901337570384381E-6</v>
      </c>
      <c r="N96" s="47">
        <f>'Exposure Inputs'!$E$61/M96</f>
        <v>2520572.774517139</v>
      </c>
      <c r="O96" s="47">
        <f>($F96*(1-('Exposure Inputs'!$C$17)/100)*'Exposure Inputs'!$F$7*'Exposure Inputs'!$F$12*'Exposure Inputs'!$C$15*H96)/('Exposure Inputs'!$F$8*'Exposure Inputs'!$F$13*'Exposure Inputs'!$C$16)</f>
        <v>7.7322036421148133E-6</v>
      </c>
      <c r="P96" s="47">
        <f>'Exposure Inputs'!$E$61/O96</f>
        <v>2767645.6790973684</v>
      </c>
      <c r="Q96" s="47">
        <f>($F96*(1-('Exposure Inputs'!$C$17)/100)*'Exposure Inputs'!$G$7*'Exposure Inputs'!$G$12*'Exposure Inputs'!$C$15*H96)/('Exposure Inputs'!$G$8*'Exposure Inputs'!$G$13*'Exposure Inputs'!$C$16)</f>
        <v>1.2890248084297065E-5</v>
      </c>
      <c r="R96" s="47">
        <f>'Exposure Inputs'!$E$61/Q96</f>
        <v>1660169.7546899456</v>
      </c>
      <c r="S96" s="47">
        <f>($F96*(1-('Exposure Inputs'!$C$17)/100)*'Exposure Inputs'!$H$7*'Exposure Inputs'!$H$12*'Exposure Inputs'!$C$15*H96)/('Exposure Inputs'!$H$8*'Exposure Inputs'!$H$13*'Exposure Inputs'!$C$16)</f>
        <v>1.6782654818746555E-5</v>
      </c>
      <c r="T96" s="47">
        <f>'Exposure Inputs'!$E$61/S96</f>
        <v>1275126.02929161</v>
      </c>
    </row>
    <row r="97" spans="1:20" s="34" customFormat="1" ht="14.5" x14ac:dyDescent="0.35">
      <c r="A97" s="45" t="s">
        <v>1176</v>
      </c>
      <c r="B97" s="46">
        <v>2019</v>
      </c>
      <c r="C97" s="46" t="s">
        <v>987</v>
      </c>
      <c r="D97" s="46" t="s">
        <v>282</v>
      </c>
      <c r="E97" s="46" t="s">
        <v>281</v>
      </c>
      <c r="F97" s="46">
        <v>1.2348783172553901</v>
      </c>
      <c r="G97" s="46">
        <v>2.0667479000383602</v>
      </c>
      <c r="H97" s="46">
        <v>365</v>
      </c>
      <c r="I97" s="47">
        <f>($F97*(1-('Exposure Inputs'!$C$17)/100)*'Exposure Inputs'!$C$7*'Exposure Inputs'!$C$12*'Exposure Inputs'!$C$15*H97)/('Exposure Inputs'!$C$8*'Exposure Inputs'!$C$13*'Exposure Inputs'!$C$16)</f>
        <v>1.3577703743541829E-5</v>
      </c>
      <c r="J97" s="47">
        <f>'Exposure Inputs'!$E$61/$I97</f>
        <v>1576113.340238316</v>
      </c>
      <c r="K97" s="47">
        <f>($F97*(1-('Exposure Inputs'!$C$17)/100)*'Exposure Inputs'!$D$7*'Exposure Inputs'!$D$12*'Exposure Inputs'!$C$15*H97)/('Exposure Inputs'!$D$8*'Exposure Inputs'!$D$13*'Exposure Inputs'!$C$16)</f>
        <v>3.4681688910151387E-5</v>
      </c>
      <c r="L97" s="47">
        <f>'Exposure Inputs'!$E$61/K97</f>
        <v>617040.30779585778</v>
      </c>
      <c r="M97" s="47">
        <f>($F97*(1-('Exposure Inputs'!$C$17)/100)*'Exposure Inputs'!$E$7*'Exposure Inputs'!$E$12*'Exposure Inputs'!$C$15*H97)/('Exposure Inputs'!$E$8*'Exposure Inputs'!$E$13*'Exposure Inputs'!$C$16)</f>
        <v>7.5196500883149459E-6</v>
      </c>
      <c r="N97" s="47">
        <f>'Exposure Inputs'!$E$61/M97</f>
        <v>2845877.1018154458</v>
      </c>
      <c r="O97" s="47">
        <f>($F97*(1-('Exposure Inputs'!$C$17)/100)*'Exposure Inputs'!$F$7*'Exposure Inputs'!$F$12*'Exposure Inputs'!$C$15*H97)/('Exposure Inputs'!$F$8*'Exposure Inputs'!$F$13*'Exposure Inputs'!$C$16)</f>
        <v>6.8483568650607018E-6</v>
      </c>
      <c r="P97" s="47">
        <f>'Exposure Inputs'!$E$61/O97</f>
        <v>3124837.1575347679</v>
      </c>
      <c r="Q97" s="47">
        <f>($F97*(1-('Exposure Inputs'!$C$17)/100)*'Exposure Inputs'!$G$7*'Exposure Inputs'!$G$12*'Exposure Inputs'!$C$15*H97)/('Exposure Inputs'!$G$8*'Exposure Inputs'!$G$13*'Exposure Inputs'!$C$16)</f>
        <v>1.1416799536889455E-5</v>
      </c>
      <c r="R97" s="47">
        <f>'Exposure Inputs'!$E$61/Q97</f>
        <v>1874430.7396178124</v>
      </c>
      <c r="S97" s="47">
        <f>($F97*(1-('Exposure Inputs'!$C$17)/100)*'Exposure Inputs'!$H$7*'Exposure Inputs'!$H$12*'Exposure Inputs'!$C$15*H97)/('Exposure Inputs'!$H$8*'Exposure Inputs'!$H$13*'Exposure Inputs'!$C$16)</f>
        <v>1.4864276041037102E-5</v>
      </c>
      <c r="T97" s="47">
        <f>'Exposure Inputs'!$E$61/S97</f>
        <v>1439693.3924611702</v>
      </c>
    </row>
    <row r="98" spans="1:20" s="34" customFormat="1" ht="14.5" x14ac:dyDescent="0.35">
      <c r="A98" s="45" t="s">
        <v>1176</v>
      </c>
      <c r="B98" s="46">
        <v>2020</v>
      </c>
      <c r="C98" s="46" t="s">
        <v>948</v>
      </c>
      <c r="D98" s="46" t="s">
        <v>262</v>
      </c>
      <c r="E98" s="46" t="s">
        <v>261</v>
      </c>
      <c r="F98" s="46">
        <v>1.2063840532235299</v>
      </c>
      <c r="G98" s="46">
        <v>2.4902076174702898</v>
      </c>
      <c r="H98" s="46">
        <v>365</v>
      </c>
      <c r="I98" s="47">
        <f>($F98*(1-('Exposure Inputs'!$C$17)/100)*'Exposure Inputs'!$C$7*'Exposure Inputs'!$C$12*'Exposure Inputs'!$C$15*H98)/('Exposure Inputs'!$C$8*'Exposure Inputs'!$C$13*'Exposure Inputs'!$C$16)</f>
        <v>1.3264404311517837E-5</v>
      </c>
      <c r="J98" s="47">
        <f>'Exposure Inputs'!$E$61/$I98</f>
        <v>1613340.4484223844</v>
      </c>
      <c r="K98" s="47">
        <f>($F98*(1-('Exposure Inputs'!$C$17)/100)*'Exposure Inputs'!$D$7*'Exposure Inputs'!$D$12*'Exposure Inputs'!$C$15*H98)/('Exposure Inputs'!$D$8*'Exposure Inputs'!$D$13*'Exposure Inputs'!$C$16)</f>
        <v>3.3881424473511905E-5</v>
      </c>
      <c r="L98" s="47">
        <f>'Exposure Inputs'!$E$61/K98</f>
        <v>631614.5301603321</v>
      </c>
      <c r="M98" s="47">
        <f>($F98*(1-('Exposure Inputs'!$C$17)/100)*'Exposure Inputs'!$E$7*'Exposure Inputs'!$E$12*'Exposure Inputs'!$C$15*H98)/('Exposure Inputs'!$E$8*'Exposure Inputs'!$E$13*'Exposure Inputs'!$C$16)</f>
        <v>7.3461375308025004E-6</v>
      </c>
      <c r="N98" s="47">
        <f>'Exposure Inputs'!$E$61/M98</f>
        <v>2913095.4750396889</v>
      </c>
      <c r="O98" s="47">
        <f>($F98*(1-('Exposure Inputs'!$C$17)/100)*'Exposure Inputs'!$F$7*'Exposure Inputs'!$F$12*'Exposure Inputs'!$C$15*H98)/('Exposure Inputs'!$F$8*'Exposure Inputs'!$F$13*'Exposure Inputs'!$C$16)</f>
        <v>6.6903340979826053E-6</v>
      </c>
      <c r="P98" s="47">
        <f>'Exposure Inputs'!$E$61/O98</f>
        <v>3198644.4453428607</v>
      </c>
      <c r="Q98" s="47">
        <f>($F98*(1-('Exposure Inputs'!$C$17)/100)*'Exposure Inputs'!$G$7*'Exposure Inputs'!$G$12*'Exposure Inputs'!$C$15*H98)/('Exposure Inputs'!$G$8*'Exposure Inputs'!$G$13*'Exposure Inputs'!$C$16)</f>
        <v>1.1153362001500558E-5</v>
      </c>
      <c r="R98" s="47">
        <f>'Exposure Inputs'!$E$61/Q98</f>
        <v>1918703.974381973</v>
      </c>
      <c r="S98" s="47">
        <f>($F98*(1-('Exposure Inputs'!$C$17)/100)*'Exposure Inputs'!$H$7*'Exposure Inputs'!$H$12*'Exposure Inputs'!$C$15*H98)/('Exposure Inputs'!$H$8*'Exposure Inputs'!$H$13*'Exposure Inputs'!$C$16)</f>
        <v>1.4521289529542489E-5</v>
      </c>
      <c r="T98" s="47">
        <f>'Exposure Inputs'!$E$61/S98</f>
        <v>1473698.3211073151</v>
      </c>
    </row>
    <row r="99" spans="1:20" s="34" customFormat="1" ht="14.5" x14ac:dyDescent="0.35">
      <c r="A99" s="45" t="s">
        <v>1177</v>
      </c>
      <c r="B99" s="46">
        <v>2020</v>
      </c>
      <c r="C99" s="46" t="s">
        <v>847</v>
      </c>
      <c r="D99" s="46" t="s">
        <v>491</v>
      </c>
      <c r="E99" s="46" t="s">
        <v>78</v>
      </c>
      <c r="F99" s="46">
        <v>1.2020596957199901</v>
      </c>
      <c r="G99" s="46">
        <v>1.2020596957199901</v>
      </c>
      <c r="H99" s="46">
        <v>365</v>
      </c>
      <c r="I99" s="47">
        <f>($F99*(1-('Exposure Inputs'!$C$17)/100)*'Exposure Inputs'!$C$7*'Exposure Inputs'!$C$12*'Exposure Inputs'!$C$15*H99)/('Exposure Inputs'!$C$8*'Exposure Inputs'!$C$13*'Exposure Inputs'!$C$16)</f>
        <v>1.3216857242107207E-5</v>
      </c>
      <c r="J99" s="47">
        <f>'Exposure Inputs'!$E$61/$I99</f>
        <v>1619144.370555986</v>
      </c>
      <c r="K99" s="47">
        <f>($F99*(1-('Exposure Inputs'!$C$17)/100)*'Exposure Inputs'!$D$7*'Exposure Inputs'!$D$12*'Exposure Inputs'!$C$15*H99)/('Exposure Inputs'!$D$8*'Exposure Inputs'!$D$13*'Exposure Inputs'!$C$16)</f>
        <v>3.375997443298695E-5</v>
      </c>
      <c r="L99" s="47">
        <f>'Exposure Inputs'!$E$61/K99</f>
        <v>633886.73597720522</v>
      </c>
      <c r="M99" s="47">
        <f>($F99*(1-('Exposure Inputs'!$C$17)/100)*'Exposure Inputs'!$E$7*'Exposure Inputs'!$E$12*'Exposure Inputs'!$C$15*H99)/('Exposure Inputs'!$E$8*'Exposure Inputs'!$E$13*'Exposure Inputs'!$C$16)</f>
        <v>7.3198048510323403E-6</v>
      </c>
      <c r="N99" s="47">
        <f>'Exposure Inputs'!$E$61/M99</f>
        <v>2923575.2093830579</v>
      </c>
      <c r="O99" s="47">
        <f>($F99*(1-('Exposure Inputs'!$C$17)/100)*'Exposure Inputs'!$F$7*'Exposure Inputs'!$F$12*'Exposure Inputs'!$C$15*H99)/('Exposure Inputs'!$F$8*'Exposure Inputs'!$F$13*'Exposure Inputs'!$C$16)</f>
        <v>6.6663521857710709E-6</v>
      </c>
      <c r="P99" s="47">
        <f>'Exposure Inputs'!$E$61/O99</f>
        <v>3210151.429694491</v>
      </c>
      <c r="Q99" s="47">
        <f>($F99*(1-('Exposure Inputs'!$C$17)/100)*'Exposure Inputs'!$G$7*'Exposure Inputs'!$G$12*'Exposure Inputs'!$C$15*H99)/('Exposure Inputs'!$G$8*'Exposure Inputs'!$G$13*'Exposure Inputs'!$C$16)</f>
        <v>1.1113382092505569E-5</v>
      </c>
      <c r="R99" s="47">
        <f>'Exposure Inputs'!$E$61/Q99</f>
        <v>1925606.4285264988</v>
      </c>
      <c r="S99" s="47">
        <f>($F99*(1-('Exposure Inputs'!$C$17)/100)*'Exposure Inputs'!$H$7*'Exposure Inputs'!$H$12*'Exposure Inputs'!$C$15*H99)/('Exposure Inputs'!$H$8*'Exposure Inputs'!$H$13*'Exposure Inputs'!$C$16)</f>
        <v>1.446923707811099E-5</v>
      </c>
      <c r="T99" s="47">
        <f>'Exposure Inputs'!$E$61/S99</f>
        <v>1478999.886757944</v>
      </c>
    </row>
    <row r="100" spans="1:20" s="34" customFormat="1" ht="14.5" x14ac:dyDescent="0.35">
      <c r="A100" s="45" t="s">
        <v>1176</v>
      </c>
      <c r="B100" s="46">
        <v>2021</v>
      </c>
      <c r="C100" s="46" t="s">
        <v>941</v>
      </c>
      <c r="D100" s="46" t="s">
        <v>256</v>
      </c>
      <c r="E100" s="46" t="s">
        <v>255</v>
      </c>
      <c r="F100" s="46">
        <v>1.19882013924355</v>
      </c>
      <c r="G100" s="46">
        <v>1.19882013924355</v>
      </c>
      <c r="H100" s="46">
        <v>365</v>
      </c>
      <c r="I100" s="47">
        <f>($F100*(1-('Exposure Inputs'!$C$17)/100)*'Exposure Inputs'!$C$7*'Exposure Inputs'!$C$12*'Exposure Inputs'!$C$15*H100)/('Exposure Inputs'!$C$8*'Exposure Inputs'!$C$13*'Exposure Inputs'!$C$16)</f>
        <v>1.3181237750305508E-5</v>
      </c>
      <c r="J100" s="47">
        <f>'Exposure Inputs'!$E$61/$I100</f>
        <v>1623519.7638783201</v>
      </c>
      <c r="K100" s="47">
        <f>($F100*(1-('Exposure Inputs'!$C$17)/100)*'Exposure Inputs'!$D$7*'Exposure Inputs'!$D$12*'Exposure Inputs'!$C$15*H100)/('Exposure Inputs'!$D$8*'Exposure Inputs'!$D$13*'Exposure Inputs'!$C$16)</f>
        <v>3.366899114471247E-5</v>
      </c>
      <c r="L100" s="47">
        <f>'Exposure Inputs'!$E$61/K100</f>
        <v>635599.68007419049</v>
      </c>
      <c r="M100" s="47">
        <f>($F100*(1-('Exposure Inputs'!$C$17)/100)*'Exposure Inputs'!$E$7*'Exposure Inputs'!$E$12*'Exposure Inputs'!$C$15*H100)/('Exposure Inputs'!$E$8*'Exposure Inputs'!$E$13*'Exposure Inputs'!$C$16)</f>
        <v>7.300077942879717E-6</v>
      </c>
      <c r="N100" s="47">
        <f>'Exposure Inputs'!$E$61/M100</f>
        <v>2931475.5496375123</v>
      </c>
      <c r="O100" s="47">
        <f>($F100*(1-('Exposure Inputs'!$C$17)/100)*'Exposure Inputs'!$F$7*'Exposure Inputs'!$F$12*'Exposure Inputs'!$C$15*H100)/('Exposure Inputs'!$F$8*'Exposure Inputs'!$F$13*'Exposure Inputs'!$C$16)</f>
        <v>6.6483863355936319E-6</v>
      </c>
      <c r="P100" s="47">
        <f>'Exposure Inputs'!$E$61/O100</f>
        <v>3218826.18123894</v>
      </c>
      <c r="Q100" s="47">
        <f>($F100*(1-('Exposure Inputs'!$C$17)/100)*'Exposure Inputs'!$G$7*'Exposure Inputs'!$G$12*'Exposure Inputs'!$C$15*H100)/('Exposure Inputs'!$G$8*'Exposure Inputs'!$G$13*'Exposure Inputs'!$C$16)</f>
        <v>1.1083431476025274E-5</v>
      </c>
      <c r="R100" s="47">
        <f>'Exposure Inputs'!$E$61/Q100</f>
        <v>1930809.9703860343</v>
      </c>
      <c r="S100" s="47">
        <f>($F100*(1-('Exposure Inputs'!$C$17)/100)*'Exposure Inputs'!$H$7*'Exposure Inputs'!$H$12*'Exposure Inputs'!$C$15*H100)/('Exposure Inputs'!$H$8*'Exposure Inputs'!$H$13*'Exposure Inputs'!$C$16)</f>
        <v>1.4430242416820508E-5</v>
      </c>
      <c r="T100" s="47">
        <f>'Exposure Inputs'!$E$61/S100</f>
        <v>1482996.5694169658</v>
      </c>
    </row>
    <row r="101" spans="1:20" s="34" customFormat="1" ht="14.5" x14ac:dyDescent="0.35">
      <c r="A101" s="45" t="s">
        <v>1176</v>
      </c>
      <c r="B101" s="46">
        <v>2021</v>
      </c>
      <c r="C101" s="46" t="s">
        <v>921</v>
      </c>
      <c r="D101" s="46" t="s">
        <v>74</v>
      </c>
      <c r="E101" s="46" t="s">
        <v>73</v>
      </c>
      <c r="F101" s="46">
        <v>1.12934195276828</v>
      </c>
      <c r="G101" s="46">
        <v>1.12934195276828</v>
      </c>
      <c r="H101" s="46">
        <v>365</v>
      </c>
      <c r="I101" s="47">
        <f>($F101*(1-('Exposure Inputs'!$C$17)/100)*'Exposure Inputs'!$C$7*'Exposure Inputs'!$C$12*'Exposure Inputs'!$C$15*H101)/('Exposure Inputs'!$C$8*'Exposure Inputs'!$C$13*'Exposure Inputs'!$C$16)</f>
        <v>1.241731290085439E-5</v>
      </c>
      <c r="J101" s="47">
        <f>'Exposure Inputs'!$E$61/$I101</f>
        <v>1723400.2373031562</v>
      </c>
      <c r="K101" s="47">
        <f>($F101*(1-('Exposure Inputs'!$C$17)/100)*'Exposure Inputs'!$D$7*'Exposure Inputs'!$D$12*'Exposure Inputs'!$C$15*H101)/('Exposure Inputs'!$D$8*'Exposure Inputs'!$D$13*'Exposure Inputs'!$C$16)</f>
        <v>3.1717688886258078E-5</v>
      </c>
      <c r="L101" s="47">
        <f>'Exposure Inputs'!$E$61/K101</f>
        <v>674702.37433571985</v>
      </c>
      <c r="M101" s="47">
        <f>($F101*(1-('Exposure Inputs'!$C$17)/100)*'Exposure Inputs'!$E$7*'Exposure Inputs'!$E$12*'Exposure Inputs'!$C$15*H101)/('Exposure Inputs'!$E$8*'Exposure Inputs'!$E$13*'Exposure Inputs'!$C$16)</f>
        <v>6.8769984833375698E-6</v>
      </c>
      <c r="N101" s="47">
        <f>'Exposure Inputs'!$E$61/M101</f>
        <v>3111822.7016990809</v>
      </c>
      <c r="O101" s="47">
        <f>($F101*(1-('Exposure Inputs'!$C$17)/100)*'Exposure Inputs'!$F$7*'Exposure Inputs'!$F$12*'Exposure Inputs'!$C$15*H101)/('Exposure Inputs'!$F$8*'Exposure Inputs'!$F$13*'Exposure Inputs'!$C$16)</f>
        <v>6.26307597045789E-6</v>
      </c>
      <c r="P101" s="47">
        <f>'Exposure Inputs'!$E$61/O101</f>
        <v>3416851.4162914515</v>
      </c>
      <c r="Q101" s="47">
        <f>($F101*(1-('Exposure Inputs'!$C$17)/100)*'Exposure Inputs'!$G$7*'Exposure Inputs'!$G$12*'Exposure Inputs'!$C$15*H101)/('Exposure Inputs'!$G$8*'Exposure Inputs'!$G$13*'Exposure Inputs'!$C$16)</f>
        <v>1.044108597842372E-5</v>
      </c>
      <c r="R101" s="47">
        <f>'Exposure Inputs'!$E$61/Q101</f>
        <v>2049595.2283337805</v>
      </c>
      <c r="S101" s="47">
        <f>($F101*(1-('Exposure Inputs'!$C$17)/100)*'Exposure Inputs'!$H$7*'Exposure Inputs'!$H$12*'Exposure Inputs'!$C$15*H101)/('Exposure Inputs'!$H$8*'Exposure Inputs'!$H$13*'Exposure Inputs'!$C$16)</f>
        <v>1.3593930912951519E-5</v>
      </c>
      <c r="T101" s="47">
        <f>'Exposure Inputs'!$E$61/S101</f>
        <v>1574231.9228363375</v>
      </c>
    </row>
    <row r="102" spans="1:20" s="34" customFormat="1" ht="14.5" x14ac:dyDescent="0.35">
      <c r="A102" s="45" t="s">
        <v>1176</v>
      </c>
      <c r="B102" s="46">
        <v>2020</v>
      </c>
      <c r="C102" s="46" t="s">
        <v>941</v>
      </c>
      <c r="D102" s="46" t="s">
        <v>256</v>
      </c>
      <c r="E102" s="46" t="s">
        <v>255</v>
      </c>
      <c r="F102" s="46">
        <v>1.1060760507273799</v>
      </c>
      <c r="G102" s="46">
        <v>1.1060760507273799</v>
      </c>
      <c r="H102" s="46">
        <v>365</v>
      </c>
      <c r="I102" s="47">
        <f>($F102*(1-('Exposure Inputs'!$C$17)/100)*'Exposure Inputs'!$C$7*'Exposure Inputs'!$C$12*'Exposure Inputs'!$C$15*H102)/('Exposure Inputs'!$C$8*'Exposure Inputs'!$C$13*'Exposure Inputs'!$C$16)</f>
        <v>1.2161500226177496E-5</v>
      </c>
      <c r="J102" s="47">
        <f>'Exposure Inputs'!$E$61/$I102</f>
        <v>1759651.3260705068</v>
      </c>
      <c r="K102" s="47">
        <f>($F102*(1-('Exposure Inputs'!$C$17)/100)*'Exposure Inputs'!$D$7*'Exposure Inputs'!$D$12*'Exposure Inputs'!$C$15*H102)/('Exposure Inputs'!$D$8*'Exposure Inputs'!$D$13*'Exposure Inputs'!$C$16)</f>
        <v>3.1064263552343441E-5</v>
      </c>
      <c r="L102" s="47">
        <f>'Exposure Inputs'!$E$61/K102</f>
        <v>688894.49009280035</v>
      </c>
      <c r="M102" s="47">
        <f>($F102*(1-('Exposure Inputs'!$C$17)/100)*'Exposure Inputs'!$E$7*'Exposure Inputs'!$E$12*'Exposure Inputs'!$C$15*H102)/('Exposure Inputs'!$E$8*'Exposure Inputs'!$E$13*'Exposure Inputs'!$C$16)</f>
        <v>6.7353234373901907E-6</v>
      </c>
      <c r="N102" s="47">
        <f>'Exposure Inputs'!$E$61/M102</f>
        <v>3177278.7452494027</v>
      </c>
      <c r="O102" s="47">
        <f>($F102*(1-('Exposure Inputs'!$C$17)/100)*'Exposure Inputs'!$F$7*'Exposure Inputs'!$F$12*'Exposure Inputs'!$C$15*H102)/('Exposure Inputs'!$F$8*'Exposure Inputs'!$F$13*'Exposure Inputs'!$C$16)</f>
        <v>6.134048520759237E-6</v>
      </c>
      <c r="P102" s="47">
        <f>'Exposure Inputs'!$E$61/O102</f>
        <v>3488723.6264233575</v>
      </c>
      <c r="Q102" s="47">
        <f>($F102*(1-('Exposure Inputs'!$C$17)/100)*'Exposure Inputs'!$G$7*'Exposure Inputs'!$G$12*'Exposure Inputs'!$C$15*H102)/('Exposure Inputs'!$G$8*'Exposure Inputs'!$G$13*'Exposure Inputs'!$C$16)</f>
        <v>1.0225986129366343E-5</v>
      </c>
      <c r="R102" s="47">
        <f>'Exposure Inputs'!$E$61/Q102</f>
        <v>2092707.7085059627</v>
      </c>
      <c r="S102" s="47">
        <f>($F102*(1-('Exposure Inputs'!$C$17)/100)*'Exposure Inputs'!$H$7*'Exposure Inputs'!$H$12*'Exposure Inputs'!$C$15*H102)/('Exposure Inputs'!$H$8*'Exposure Inputs'!$H$13*'Exposure Inputs'!$C$16)</f>
        <v>1.3313878388385129E-5</v>
      </c>
      <c r="T102" s="47">
        <f>'Exposure Inputs'!$E$61/S102</f>
        <v>1607345.3110905013</v>
      </c>
    </row>
    <row r="103" spans="1:20" s="34" customFormat="1" ht="14.5" x14ac:dyDescent="0.35">
      <c r="A103" s="45" t="s">
        <v>1177</v>
      </c>
      <c r="B103" s="46">
        <v>2022</v>
      </c>
      <c r="C103" s="46" t="s">
        <v>1047</v>
      </c>
      <c r="D103" s="46" t="s">
        <v>625</v>
      </c>
      <c r="E103" s="46" t="s">
        <v>626</v>
      </c>
      <c r="F103" s="46">
        <v>1.1000000000000001</v>
      </c>
      <c r="G103" s="46">
        <v>1.1000000000000001</v>
      </c>
      <c r="H103" s="46">
        <v>365</v>
      </c>
      <c r="I103" s="47">
        <f>($F103*(1-('Exposure Inputs'!$C$17)/100)*'Exposure Inputs'!$C$7*'Exposure Inputs'!$C$12*'Exposure Inputs'!$C$15*H103)/('Exposure Inputs'!$C$8*'Exposure Inputs'!$C$13*'Exposure Inputs'!$C$16)</f>
        <v>1.2094692982456141E-5</v>
      </c>
      <c r="J103" s="47">
        <f>'Exposure Inputs'!$E$61/$I103</f>
        <v>1769371.0812702395</v>
      </c>
      <c r="K103" s="47">
        <f>($F103*(1-('Exposure Inputs'!$C$17)/100)*'Exposure Inputs'!$D$7*'Exposure Inputs'!$D$12*'Exposure Inputs'!$C$15*H103)/('Exposure Inputs'!$D$8*'Exposure Inputs'!$D$13*'Exposure Inputs'!$C$16)</f>
        <v>3.0893617021276599E-5</v>
      </c>
      <c r="L103" s="47">
        <f>'Exposure Inputs'!$E$61/K103</f>
        <v>692699.7245179062</v>
      </c>
      <c r="M103" s="47">
        <f>($F103*(1-('Exposure Inputs'!$C$17)/100)*'Exposure Inputs'!$E$7*'Exposure Inputs'!$E$12*'Exposure Inputs'!$C$15*H103)/('Exposure Inputs'!$E$8*'Exposure Inputs'!$E$13*'Exposure Inputs'!$C$16)</f>
        <v>6.6983240223463696E-6</v>
      </c>
      <c r="N103" s="47">
        <f>'Exposure Inputs'!$E$61/M103</f>
        <v>3194829.0241868217</v>
      </c>
      <c r="O103" s="47">
        <f>($F103*(1-('Exposure Inputs'!$C$17)/100)*'Exposure Inputs'!$F$7*'Exposure Inputs'!$F$12*'Exposure Inputs'!$C$15*H103)/('Exposure Inputs'!$F$8*'Exposure Inputs'!$F$13*'Exposure Inputs'!$C$16)</f>
        <v>6.1003521126760568E-6</v>
      </c>
      <c r="P103" s="47">
        <f>'Exposure Inputs'!$E$61/O103</f>
        <v>3507994.2279942273</v>
      </c>
      <c r="Q103" s="47">
        <f>($F103*(1-('Exposure Inputs'!$C$17)/100)*'Exposure Inputs'!$G$7*'Exposure Inputs'!$G$12*'Exposure Inputs'!$C$15*H103)/('Exposure Inputs'!$G$8*'Exposure Inputs'!$G$13*'Exposure Inputs'!$C$16)</f>
        <v>1.0169811320754717E-5</v>
      </c>
      <c r="R103" s="47">
        <f>'Exposure Inputs'!$E$61/Q103</f>
        <v>2104267.1614100183</v>
      </c>
      <c r="S103" s="47">
        <f>($F103*(1-('Exposure Inputs'!$C$17)/100)*'Exposure Inputs'!$H$7*'Exposure Inputs'!$H$12*'Exposure Inputs'!$C$15*H103)/('Exposure Inputs'!$H$8*'Exposure Inputs'!$H$13*'Exposure Inputs'!$C$16)</f>
        <v>1.3240740740740742E-5</v>
      </c>
      <c r="T103" s="47">
        <f>'Exposure Inputs'!$E$61/S103</f>
        <v>1616223.7762237759</v>
      </c>
    </row>
    <row r="104" spans="1:20" s="34" customFormat="1" ht="14.5" x14ac:dyDescent="0.35">
      <c r="A104" s="45" t="s">
        <v>1177</v>
      </c>
      <c r="B104" s="46">
        <v>2023</v>
      </c>
      <c r="C104" s="46" t="s">
        <v>1047</v>
      </c>
      <c r="D104" s="46" t="s">
        <v>625</v>
      </c>
      <c r="E104" s="46" t="s">
        <v>626</v>
      </c>
      <c r="F104" s="46">
        <v>1.1000000000000001</v>
      </c>
      <c r="G104" s="46">
        <v>1.1000000000000001</v>
      </c>
      <c r="H104" s="46">
        <v>365</v>
      </c>
      <c r="I104" s="47">
        <f>($F104*(1-('Exposure Inputs'!$C$17)/100)*'Exposure Inputs'!$C$7*'Exposure Inputs'!$C$12*'Exposure Inputs'!$C$15*H104)/('Exposure Inputs'!$C$8*'Exposure Inputs'!$C$13*'Exposure Inputs'!$C$16)</f>
        <v>1.2094692982456141E-5</v>
      </c>
      <c r="J104" s="47">
        <f>'Exposure Inputs'!$E$61/$I104</f>
        <v>1769371.0812702395</v>
      </c>
      <c r="K104" s="47">
        <f>($F104*(1-('Exposure Inputs'!$C$17)/100)*'Exposure Inputs'!$D$7*'Exposure Inputs'!$D$12*'Exposure Inputs'!$C$15*H104)/('Exposure Inputs'!$D$8*'Exposure Inputs'!$D$13*'Exposure Inputs'!$C$16)</f>
        <v>3.0893617021276599E-5</v>
      </c>
      <c r="L104" s="47">
        <f>'Exposure Inputs'!$E$61/K104</f>
        <v>692699.7245179062</v>
      </c>
      <c r="M104" s="47">
        <f>($F104*(1-('Exposure Inputs'!$C$17)/100)*'Exposure Inputs'!$E$7*'Exposure Inputs'!$E$12*'Exposure Inputs'!$C$15*H104)/('Exposure Inputs'!$E$8*'Exposure Inputs'!$E$13*'Exposure Inputs'!$C$16)</f>
        <v>6.6983240223463696E-6</v>
      </c>
      <c r="N104" s="47">
        <f>'Exposure Inputs'!$E$61/M104</f>
        <v>3194829.0241868217</v>
      </c>
      <c r="O104" s="47">
        <f>($F104*(1-('Exposure Inputs'!$C$17)/100)*'Exposure Inputs'!$F$7*'Exposure Inputs'!$F$12*'Exposure Inputs'!$C$15*H104)/('Exposure Inputs'!$F$8*'Exposure Inputs'!$F$13*'Exposure Inputs'!$C$16)</f>
        <v>6.1003521126760568E-6</v>
      </c>
      <c r="P104" s="47">
        <f>'Exposure Inputs'!$E$61/O104</f>
        <v>3507994.2279942273</v>
      </c>
      <c r="Q104" s="47">
        <f>($F104*(1-('Exposure Inputs'!$C$17)/100)*'Exposure Inputs'!$G$7*'Exposure Inputs'!$G$12*'Exposure Inputs'!$C$15*H104)/('Exposure Inputs'!$G$8*'Exposure Inputs'!$G$13*'Exposure Inputs'!$C$16)</f>
        <v>1.0169811320754717E-5</v>
      </c>
      <c r="R104" s="47">
        <f>'Exposure Inputs'!$E$61/Q104</f>
        <v>2104267.1614100183</v>
      </c>
      <c r="S104" s="47">
        <f>($F104*(1-('Exposure Inputs'!$C$17)/100)*'Exposure Inputs'!$H$7*'Exposure Inputs'!$H$12*'Exposure Inputs'!$C$15*H104)/('Exposure Inputs'!$H$8*'Exposure Inputs'!$H$13*'Exposure Inputs'!$C$16)</f>
        <v>1.3240740740740742E-5</v>
      </c>
      <c r="T104" s="47">
        <f>'Exposure Inputs'!$E$61/S104</f>
        <v>1616223.7762237759</v>
      </c>
    </row>
    <row r="105" spans="1:20" s="34" customFormat="1" ht="14.5" x14ac:dyDescent="0.35">
      <c r="A105" s="45" t="s">
        <v>1176</v>
      </c>
      <c r="B105" s="46">
        <v>2023</v>
      </c>
      <c r="C105" s="46" t="s">
        <v>921</v>
      </c>
      <c r="D105" s="46" t="s">
        <v>74</v>
      </c>
      <c r="E105" s="46" t="s">
        <v>73</v>
      </c>
      <c r="F105" s="46">
        <v>1.06774148261728</v>
      </c>
      <c r="G105" s="46">
        <v>1.06774148261728</v>
      </c>
      <c r="H105" s="46">
        <v>365</v>
      </c>
      <c r="I105" s="47">
        <f>($F105*(1-('Exposure Inputs'!$C$17)/100)*'Exposure Inputs'!$C$7*'Exposure Inputs'!$C$12*'Exposure Inputs'!$C$15*H105)/('Exposure Inputs'!$C$8*'Exposure Inputs'!$C$13*'Exposure Inputs'!$C$16)</f>
        <v>1.1740004924444119E-5</v>
      </c>
      <c r="J105" s="47">
        <f>'Exposure Inputs'!$E$61/$I105</f>
        <v>1822827.1740706509</v>
      </c>
      <c r="K105" s="47">
        <f>($F105*(1-('Exposure Inputs'!$C$17)/100)*'Exposure Inputs'!$D$7*'Exposure Inputs'!$D$12*'Exposure Inputs'!$C$15*H105)/('Exposure Inputs'!$D$8*'Exposure Inputs'!$D$13*'Exposure Inputs'!$C$16)</f>
        <v>2.9987633128825737E-5</v>
      </c>
      <c r="L105" s="47">
        <f>'Exposure Inputs'!$E$61/K105</f>
        <v>713627.51131662866</v>
      </c>
      <c r="M105" s="47">
        <f>($F105*(1-('Exposure Inputs'!$C$17)/100)*'Exposure Inputs'!$E$7*'Exposure Inputs'!$E$12*'Exposure Inputs'!$C$15*H105)/('Exposure Inputs'!$E$8*'Exposure Inputs'!$E$13*'Exposure Inputs'!$C$16)</f>
        <v>6.5018894751555038E-6</v>
      </c>
      <c r="N105" s="47">
        <f>'Exposure Inputs'!$E$61/M105</f>
        <v>3291350.9344894211</v>
      </c>
      <c r="O105" s="47">
        <f>($F105*(1-('Exposure Inputs'!$C$17)/100)*'Exposure Inputs'!$F$7*'Exposure Inputs'!$F$12*'Exposure Inputs'!$C$15*H105)/('Exposure Inputs'!$F$8*'Exposure Inputs'!$F$13*'Exposure Inputs'!$C$16)</f>
        <v>5.9214536447965353E-6</v>
      </c>
      <c r="P105" s="47">
        <f>'Exposure Inputs'!$E$61/O105</f>
        <v>3613977.4595390446</v>
      </c>
      <c r="Q105" s="47">
        <f>($F105*(1-('Exposure Inputs'!$C$17)/100)*'Exposure Inputs'!$G$7*'Exposure Inputs'!$G$12*'Exposure Inputs'!$C$15*H105)/('Exposure Inputs'!$G$8*'Exposure Inputs'!$G$13*'Exposure Inputs'!$C$16)</f>
        <v>9.8715721977823987E-6</v>
      </c>
      <c r="R105" s="47">
        <f>'Exposure Inputs'!$E$61/Q105</f>
        <v>2167841.1068915045</v>
      </c>
      <c r="S105" s="47">
        <f>($F105*(1-('Exposure Inputs'!$C$17)/100)*'Exposure Inputs'!$H$7*'Exposure Inputs'!$H$12*'Exposure Inputs'!$C$15*H105)/('Exposure Inputs'!$H$8*'Exposure Inputs'!$H$13*'Exposure Inputs'!$C$16)</f>
        <v>1.2852443772245036E-5</v>
      </c>
      <c r="T105" s="47">
        <f>'Exposure Inputs'!$E$61/S105</f>
        <v>1665052.9953076695</v>
      </c>
    </row>
    <row r="106" spans="1:20" s="34" customFormat="1" ht="14.5" x14ac:dyDescent="0.35">
      <c r="A106" s="45" t="s">
        <v>1177</v>
      </c>
      <c r="B106" s="46">
        <v>2020</v>
      </c>
      <c r="C106" s="46" t="s">
        <v>969</v>
      </c>
      <c r="D106" s="46" t="s">
        <v>236</v>
      </c>
      <c r="E106" s="46" t="s">
        <v>235</v>
      </c>
      <c r="F106" s="46">
        <v>1.00979215631337</v>
      </c>
      <c r="G106" s="46">
        <v>1.48684209027041</v>
      </c>
      <c r="H106" s="46">
        <v>365</v>
      </c>
      <c r="I106" s="47">
        <f>($F106*(1-('Exposure Inputs'!$C$17)/100)*'Exposure Inputs'!$C$7*'Exposure Inputs'!$C$12*'Exposure Inputs'!$C$15*H106)/('Exposure Inputs'!$C$8*'Exposure Inputs'!$C$13*'Exposure Inputs'!$C$16)</f>
        <v>1.1102841915184155E-5</v>
      </c>
      <c r="J106" s="47">
        <f>'Exposure Inputs'!$E$61/$I106</f>
        <v>1927434.4499792918</v>
      </c>
      <c r="K106" s="47">
        <f>($F106*(1-('Exposure Inputs'!$C$17)/100)*'Exposure Inputs'!$D$7*'Exposure Inputs'!$D$12*'Exposure Inputs'!$C$15*H106)/('Exposure Inputs'!$D$8*'Exposure Inputs'!$D$13*'Exposure Inputs'!$C$16)</f>
        <v>2.8360120134758481E-5</v>
      </c>
      <c r="L106" s="47">
        <f>'Exposure Inputs'!$E$61/K106</f>
        <v>754580.72456371295</v>
      </c>
      <c r="M106" s="47">
        <f>($F106*(1-('Exposure Inputs'!$C$17)/100)*'Exposure Inputs'!$E$7*'Exposure Inputs'!$E$12*'Exposure Inputs'!$C$15*H106)/('Exposure Inputs'!$E$8*'Exposure Inputs'!$E$13*'Exposure Inputs'!$C$16)</f>
        <v>6.1490136892825328E-6</v>
      </c>
      <c r="N106" s="47">
        <f>'Exposure Inputs'!$E$61/M106</f>
        <v>3480232.9416340836</v>
      </c>
      <c r="O106" s="47">
        <f>($F106*(1-('Exposure Inputs'!$C$17)/100)*'Exposure Inputs'!$F$7*'Exposure Inputs'!$F$12*'Exposure Inputs'!$C$15*H106)/('Exposure Inputs'!$F$8*'Exposure Inputs'!$F$13*'Exposure Inputs'!$C$16)</f>
        <v>5.6000797401181617E-6</v>
      </c>
      <c r="P106" s="47">
        <f>'Exposure Inputs'!$E$61/O106</f>
        <v>3821374.1577094863</v>
      </c>
      <c r="Q106" s="47">
        <f>($F106*(1-('Exposure Inputs'!$C$17)/100)*'Exposure Inputs'!$G$7*'Exposure Inputs'!$G$12*'Exposure Inputs'!$C$15*H106)/('Exposure Inputs'!$G$8*'Exposure Inputs'!$G$13*'Exposure Inputs'!$C$16)</f>
        <v>9.3358142753500243E-6</v>
      </c>
      <c r="R106" s="47">
        <f>'Exposure Inputs'!$E$61/Q106</f>
        <v>2292247.8285053135</v>
      </c>
      <c r="S106" s="47">
        <f>($F106*(1-('Exposure Inputs'!$C$17)/100)*'Exposure Inputs'!$H$7*'Exposure Inputs'!$H$12*'Exposure Inputs'!$C$15*H106)/('Exposure Inputs'!$H$8*'Exposure Inputs'!$H$13*'Exposure Inputs'!$C$16)</f>
        <v>1.2154905585253527E-5</v>
      </c>
      <c r="T106" s="47">
        <f>'Exposure Inputs'!$E$61/S106</f>
        <v>1760606.0244484933</v>
      </c>
    </row>
    <row r="107" spans="1:20" s="34" customFormat="1" ht="14.5" x14ac:dyDescent="0.35">
      <c r="A107" s="45" t="s">
        <v>1176</v>
      </c>
      <c r="B107" s="46">
        <v>2019</v>
      </c>
      <c r="C107" s="46" t="s">
        <v>948</v>
      </c>
      <c r="D107" s="46" t="s">
        <v>262</v>
      </c>
      <c r="E107" s="46" t="s">
        <v>261</v>
      </c>
      <c r="F107" s="46">
        <v>1.0019121797958099</v>
      </c>
      <c r="G107" s="46">
        <v>2.06813852976346</v>
      </c>
      <c r="H107" s="46">
        <v>365</v>
      </c>
      <c r="I107" s="47">
        <f>($F107*(1-('Exposure Inputs'!$C$17)/100)*'Exposure Inputs'!$C$7*'Exposure Inputs'!$C$12*'Exposure Inputs'!$C$15*H107)/('Exposure Inputs'!$C$8*'Exposure Inputs'!$C$13*'Exposure Inputs'!$C$16)</f>
        <v>1.101620019092156E-5</v>
      </c>
      <c r="J107" s="47">
        <f>'Exposure Inputs'!$E$61/$I107</f>
        <v>1942593.6011616527</v>
      </c>
      <c r="K107" s="47">
        <f>($F107*(1-('Exposure Inputs'!$C$17)/100)*'Exposure Inputs'!$D$7*'Exposure Inputs'!$D$12*'Exposure Inputs'!$C$15*H107)/('Exposure Inputs'!$D$8*'Exposure Inputs'!$D$13*'Exposure Inputs'!$C$16)</f>
        <v>2.8138810155967425E-5</v>
      </c>
      <c r="L107" s="47">
        <f>'Exposure Inputs'!$E$61/K107</f>
        <v>760515.45468285121</v>
      </c>
      <c r="M107" s="47">
        <f>($F107*(1-('Exposure Inputs'!$C$17)/100)*'Exposure Inputs'!$E$7*'Exposure Inputs'!$E$12*'Exposure Inputs'!$C$15*H107)/('Exposure Inputs'!$E$8*'Exposure Inputs'!$E$13*'Exposure Inputs'!$C$16)</f>
        <v>6.101029474734262E-6</v>
      </c>
      <c r="N107" s="47">
        <f>'Exposure Inputs'!$E$61/M107</f>
        <v>3507604.755660044</v>
      </c>
      <c r="O107" s="47">
        <f>($F107*(1-('Exposure Inputs'!$C$17)/100)*'Exposure Inputs'!$F$7*'Exposure Inputs'!$F$12*'Exposure Inputs'!$C$15*H107)/('Exposure Inputs'!$F$8*'Exposure Inputs'!$F$13*'Exposure Inputs'!$C$16)</f>
        <v>5.5563791661211298E-6</v>
      </c>
      <c r="P107" s="47">
        <f>'Exposure Inputs'!$E$61/O107</f>
        <v>3851429.026025089</v>
      </c>
      <c r="Q107" s="47">
        <f>($F107*(1-('Exposure Inputs'!$C$17)/100)*'Exposure Inputs'!$G$7*'Exposure Inputs'!$G$12*'Exposure Inputs'!$C$15*H107)/('Exposure Inputs'!$G$8*'Exposure Inputs'!$G$13*'Exposure Inputs'!$C$16)</f>
        <v>9.2629616622631479E-6</v>
      </c>
      <c r="R107" s="47">
        <f>'Exposure Inputs'!$E$61/Q107</f>
        <v>2310276.2140517705</v>
      </c>
      <c r="S107" s="47">
        <f>($F107*(1-('Exposure Inputs'!$C$17)/100)*'Exposure Inputs'!$H$7*'Exposure Inputs'!$H$12*'Exposure Inputs'!$C$15*H107)/('Exposure Inputs'!$H$8*'Exposure Inputs'!$H$13*'Exposure Inputs'!$C$16)</f>
        <v>1.2060054016060674E-5</v>
      </c>
      <c r="T107" s="47">
        <f>'Exposure Inputs'!$E$61/S107</f>
        <v>1774453.0805169768</v>
      </c>
    </row>
    <row r="108" spans="1:20" s="34" customFormat="1" ht="14.5" x14ac:dyDescent="0.35">
      <c r="A108" s="45" t="s">
        <v>1177</v>
      </c>
      <c r="B108" s="46">
        <v>2019</v>
      </c>
      <c r="C108" s="46" t="s">
        <v>844</v>
      </c>
      <c r="D108" s="46" t="s">
        <v>602</v>
      </c>
      <c r="E108" s="46" t="s">
        <v>603</v>
      </c>
      <c r="F108" s="46">
        <v>1</v>
      </c>
      <c r="G108" s="46">
        <v>1</v>
      </c>
      <c r="H108" s="46">
        <v>365</v>
      </c>
      <c r="I108" s="47">
        <f>($F108*(1-('Exposure Inputs'!$C$17)/100)*'Exposure Inputs'!$C$7*'Exposure Inputs'!$C$12*'Exposure Inputs'!$C$15*H108)/('Exposure Inputs'!$C$8*'Exposure Inputs'!$C$13*'Exposure Inputs'!$C$16)</f>
        <v>1.0995175438596492E-5</v>
      </c>
      <c r="J108" s="47">
        <f>'Exposure Inputs'!$E$61/$I108</f>
        <v>1946308.1893972633</v>
      </c>
      <c r="K108" s="47">
        <f>($F108*(1-('Exposure Inputs'!$C$17)/100)*'Exposure Inputs'!$D$7*'Exposure Inputs'!$D$12*'Exposure Inputs'!$C$15*H108)/('Exposure Inputs'!$D$8*'Exposure Inputs'!$D$13*'Exposure Inputs'!$C$16)</f>
        <v>2.8085106382978723E-5</v>
      </c>
      <c r="L108" s="47">
        <f>'Exposure Inputs'!$E$61/K108</f>
        <v>761969.6969696969</v>
      </c>
      <c r="M108" s="47">
        <f>($F108*(1-('Exposure Inputs'!$C$17)/100)*'Exposure Inputs'!$E$7*'Exposure Inputs'!$E$12*'Exposure Inputs'!$C$15*H108)/('Exposure Inputs'!$E$8*'Exposure Inputs'!$E$13*'Exposure Inputs'!$C$16)</f>
        <v>6.0893854748603357E-6</v>
      </c>
      <c r="N108" s="47">
        <f>'Exposure Inputs'!$E$61/M108</f>
        <v>3514311.926605504</v>
      </c>
      <c r="O108" s="47">
        <f>($F108*(1-('Exposure Inputs'!$C$17)/100)*'Exposure Inputs'!$F$7*'Exposure Inputs'!$F$12*'Exposure Inputs'!$C$15*H108)/('Exposure Inputs'!$F$8*'Exposure Inputs'!$F$13*'Exposure Inputs'!$C$16)</f>
        <v>5.5457746478873241E-6</v>
      </c>
      <c r="P108" s="47">
        <f>'Exposure Inputs'!$E$61/O108</f>
        <v>3858793.6507936502</v>
      </c>
      <c r="Q108" s="47">
        <f>($F108*(1-('Exposure Inputs'!$C$17)/100)*'Exposure Inputs'!$G$7*'Exposure Inputs'!$G$12*'Exposure Inputs'!$C$15*H108)/('Exposure Inputs'!$G$8*'Exposure Inputs'!$G$13*'Exposure Inputs'!$C$16)</f>
        <v>9.2452830188679244E-6</v>
      </c>
      <c r="R108" s="47">
        <f>'Exposure Inputs'!$E$61/Q108</f>
        <v>2314693.8775510201</v>
      </c>
      <c r="S108" s="47">
        <f>($F108*(1-('Exposure Inputs'!$C$17)/100)*'Exposure Inputs'!$H$7*'Exposure Inputs'!$H$12*'Exposure Inputs'!$C$15*H108)/('Exposure Inputs'!$H$8*'Exposure Inputs'!$H$13*'Exposure Inputs'!$C$16)</f>
        <v>1.2037037037037035E-5</v>
      </c>
      <c r="T108" s="47">
        <f>'Exposure Inputs'!$E$61/S108</f>
        <v>1777846.153846154</v>
      </c>
    </row>
    <row r="109" spans="1:20" s="34" customFormat="1" ht="14.5" x14ac:dyDescent="0.35">
      <c r="A109" s="45" t="s">
        <v>1177</v>
      </c>
      <c r="B109" s="46">
        <v>2021</v>
      </c>
      <c r="C109" s="46" t="s">
        <v>844</v>
      </c>
      <c r="D109" s="46" t="s">
        <v>602</v>
      </c>
      <c r="E109" s="46" t="s">
        <v>603</v>
      </c>
      <c r="F109" s="46">
        <v>1</v>
      </c>
      <c r="G109" s="46">
        <v>1</v>
      </c>
      <c r="H109" s="46">
        <v>365</v>
      </c>
      <c r="I109" s="47">
        <f>($F109*(1-('Exposure Inputs'!$C$17)/100)*'Exposure Inputs'!$C$7*'Exposure Inputs'!$C$12*'Exposure Inputs'!$C$15*H109)/('Exposure Inputs'!$C$8*'Exposure Inputs'!$C$13*'Exposure Inputs'!$C$16)</f>
        <v>1.0995175438596492E-5</v>
      </c>
      <c r="J109" s="47">
        <f>'Exposure Inputs'!$E$61/$I109</f>
        <v>1946308.1893972633</v>
      </c>
      <c r="K109" s="47">
        <f>($F109*(1-('Exposure Inputs'!$C$17)/100)*'Exposure Inputs'!$D$7*'Exposure Inputs'!$D$12*'Exposure Inputs'!$C$15*H109)/('Exposure Inputs'!$D$8*'Exposure Inputs'!$D$13*'Exposure Inputs'!$C$16)</f>
        <v>2.8085106382978723E-5</v>
      </c>
      <c r="L109" s="47">
        <f>'Exposure Inputs'!$E$61/K109</f>
        <v>761969.6969696969</v>
      </c>
      <c r="M109" s="47">
        <f>($F109*(1-('Exposure Inputs'!$C$17)/100)*'Exposure Inputs'!$E$7*'Exposure Inputs'!$E$12*'Exposure Inputs'!$C$15*H109)/('Exposure Inputs'!$E$8*'Exposure Inputs'!$E$13*'Exposure Inputs'!$C$16)</f>
        <v>6.0893854748603357E-6</v>
      </c>
      <c r="N109" s="47">
        <f>'Exposure Inputs'!$E$61/M109</f>
        <v>3514311.926605504</v>
      </c>
      <c r="O109" s="47">
        <f>($F109*(1-('Exposure Inputs'!$C$17)/100)*'Exposure Inputs'!$F$7*'Exposure Inputs'!$F$12*'Exposure Inputs'!$C$15*H109)/('Exposure Inputs'!$F$8*'Exposure Inputs'!$F$13*'Exposure Inputs'!$C$16)</f>
        <v>5.5457746478873241E-6</v>
      </c>
      <c r="P109" s="47">
        <f>'Exposure Inputs'!$E$61/O109</f>
        <v>3858793.6507936502</v>
      </c>
      <c r="Q109" s="47">
        <f>($F109*(1-('Exposure Inputs'!$C$17)/100)*'Exposure Inputs'!$G$7*'Exposure Inputs'!$G$12*'Exposure Inputs'!$C$15*H109)/('Exposure Inputs'!$G$8*'Exposure Inputs'!$G$13*'Exposure Inputs'!$C$16)</f>
        <v>9.2452830188679244E-6</v>
      </c>
      <c r="R109" s="47">
        <f>'Exposure Inputs'!$E$61/Q109</f>
        <v>2314693.8775510201</v>
      </c>
      <c r="S109" s="47">
        <f>($F109*(1-('Exposure Inputs'!$C$17)/100)*'Exposure Inputs'!$H$7*'Exposure Inputs'!$H$12*'Exposure Inputs'!$C$15*H109)/('Exposure Inputs'!$H$8*'Exposure Inputs'!$H$13*'Exposure Inputs'!$C$16)</f>
        <v>1.2037037037037035E-5</v>
      </c>
      <c r="T109" s="47">
        <f>'Exposure Inputs'!$E$61/S109</f>
        <v>1777846.153846154</v>
      </c>
    </row>
    <row r="110" spans="1:20" s="34" customFormat="1" ht="14.5" x14ac:dyDescent="0.35">
      <c r="A110" s="45" t="s">
        <v>1177</v>
      </c>
      <c r="B110" s="46">
        <v>2020</v>
      </c>
      <c r="C110" s="46" t="s">
        <v>844</v>
      </c>
      <c r="D110" s="46" t="s">
        <v>602</v>
      </c>
      <c r="E110" s="46" t="s">
        <v>603</v>
      </c>
      <c r="F110" s="46">
        <v>1</v>
      </c>
      <c r="G110" s="46">
        <v>1</v>
      </c>
      <c r="H110" s="46">
        <v>365</v>
      </c>
      <c r="I110" s="47">
        <f>($F110*(1-('Exposure Inputs'!$C$17)/100)*'Exposure Inputs'!$C$7*'Exposure Inputs'!$C$12*'Exposure Inputs'!$C$15*H110)/('Exposure Inputs'!$C$8*'Exposure Inputs'!$C$13*'Exposure Inputs'!$C$16)</f>
        <v>1.0995175438596492E-5</v>
      </c>
      <c r="J110" s="47">
        <f>'Exposure Inputs'!$E$61/$I110</f>
        <v>1946308.1893972633</v>
      </c>
      <c r="K110" s="47">
        <f>($F110*(1-('Exposure Inputs'!$C$17)/100)*'Exposure Inputs'!$D$7*'Exposure Inputs'!$D$12*'Exposure Inputs'!$C$15*H110)/('Exposure Inputs'!$D$8*'Exposure Inputs'!$D$13*'Exposure Inputs'!$C$16)</f>
        <v>2.8085106382978723E-5</v>
      </c>
      <c r="L110" s="47">
        <f>'Exposure Inputs'!$E$61/K110</f>
        <v>761969.6969696969</v>
      </c>
      <c r="M110" s="47">
        <f>($F110*(1-('Exposure Inputs'!$C$17)/100)*'Exposure Inputs'!$E$7*'Exposure Inputs'!$E$12*'Exposure Inputs'!$C$15*H110)/('Exposure Inputs'!$E$8*'Exposure Inputs'!$E$13*'Exposure Inputs'!$C$16)</f>
        <v>6.0893854748603357E-6</v>
      </c>
      <c r="N110" s="47">
        <f>'Exposure Inputs'!$E$61/M110</f>
        <v>3514311.926605504</v>
      </c>
      <c r="O110" s="47">
        <f>($F110*(1-('Exposure Inputs'!$C$17)/100)*'Exposure Inputs'!$F$7*'Exposure Inputs'!$F$12*'Exposure Inputs'!$C$15*H110)/('Exposure Inputs'!$F$8*'Exposure Inputs'!$F$13*'Exposure Inputs'!$C$16)</f>
        <v>5.5457746478873241E-6</v>
      </c>
      <c r="P110" s="47">
        <f>'Exposure Inputs'!$E$61/O110</f>
        <v>3858793.6507936502</v>
      </c>
      <c r="Q110" s="47">
        <f>($F110*(1-('Exposure Inputs'!$C$17)/100)*'Exposure Inputs'!$G$7*'Exposure Inputs'!$G$12*'Exposure Inputs'!$C$15*H110)/('Exposure Inputs'!$G$8*'Exposure Inputs'!$G$13*'Exposure Inputs'!$C$16)</f>
        <v>9.2452830188679244E-6</v>
      </c>
      <c r="R110" s="47">
        <f>'Exposure Inputs'!$E$61/Q110</f>
        <v>2314693.8775510201</v>
      </c>
      <c r="S110" s="47">
        <f>($F110*(1-('Exposure Inputs'!$C$17)/100)*'Exposure Inputs'!$H$7*'Exposure Inputs'!$H$12*'Exposure Inputs'!$C$15*H110)/('Exposure Inputs'!$H$8*'Exposure Inputs'!$H$13*'Exposure Inputs'!$C$16)</f>
        <v>1.2037037037037035E-5</v>
      </c>
      <c r="T110" s="47">
        <f>'Exposure Inputs'!$E$61/S110</f>
        <v>1777846.153846154</v>
      </c>
    </row>
    <row r="111" spans="1:20" s="34" customFormat="1" ht="14.5" x14ac:dyDescent="0.35">
      <c r="A111" s="45" t="s">
        <v>1177</v>
      </c>
      <c r="B111" s="46">
        <v>2019</v>
      </c>
      <c r="C111" s="46" t="s">
        <v>910</v>
      </c>
      <c r="D111" s="46" t="s">
        <v>609</v>
      </c>
      <c r="E111" s="46" t="s">
        <v>610</v>
      </c>
      <c r="F111" s="46">
        <v>1</v>
      </c>
      <c r="G111" s="46">
        <v>1</v>
      </c>
      <c r="H111" s="46">
        <v>365</v>
      </c>
      <c r="I111" s="47">
        <f>($F111*(1-('Exposure Inputs'!$C$17)/100)*'Exposure Inputs'!$C$7*'Exposure Inputs'!$C$12*'Exposure Inputs'!$C$15*H111)/('Exposure Inputs'!$C$8*'Exposure Inputs'!$C$13*'Exposure Inputs'!$C$16)</f>
        <v>1.0995175438596492E-5</v>
      </c>
      <c r="J111" s="47">
        <f>'Exposure Inputs'!$E$61/$I111</f>
        <v>1946308.1893972633</v>
      </c>
      <c r="K111" s="47">
        <f>($F111*(1-('Exposure Inputs'!$C$17)/100)*'Exposure Inputs'!$D$7*'Exposure Inputs'!$D$12*'Exposure Inputs'!$C$15*H111)/('Exposure Inputs'!$D$8*'Exposure Inputs'!$D$13*'Exposure Inputs'!$C$16)</f>
        <v>2.8085106382978723E-5</v>
      </c>
      <c r="L111" s="47">
        <f>'Exposure Inputs'!$E$61/K111</f>
        <v>761969.6969696969</v>
      </c>
      <c r="M111" s="47">
        <f>($F111*(1-('Exposure Inputs'!$C$17)/100)*'Exposure Inputs'!$E$7*'Exposure Inputs'!$E$12*'Exposure Inputs'!$C$15*H111)/('Exposure Inputs'!$E$8*'Exposure Inputs'!$E$13*'Exposure Inputs'!$C$16)</f>
        <v>6.0893854748603357E-6</v>
      </c>
      <c r="N111" s="47">
        <f>'Exposure Inputs'!$E$61/M111</f>
        <v>3514311.926605504</v>
      </c>
      <c r="O111" s="47">
        <f>($F111*(1-('Exposure Inputs'!$C$17)/100)*'Exposure Inputs'!$F$7*'Exposure Inputs'!$F$12*'Exposure Inputs'!$C$15*H111)/('Exposure Inputs'!$F$8*'Exposure Inputs'!$F$13*'Exposure Inputs'!$C$16)</f>
        <v>5.5457746478873241E-6</v>
      </c>
      <c r="P111" s="47">
        <f>'Exposure Inputs'!$E$61/O111</f>
        <v>3858793.6507936502</v>
      </c>
      <c r="Q111" s="47">
        <f>($F111*(1-('Exposure Inputs'!$C$17)/100)*'Exposure Inputs'!$G$7*'Exposure Inputs'!$G$12*'Exposure Inputs'!$C$15*H111)/('Exposure Inputs'!$G$8*'Exposure Inputs'!$G$13*'Exposure Inputs'!$C$16)</f>
        <v>9.2452830188679244E-6</v>
      </c>
      <c r="R111" s="47">
        <f>'Exposure Inputs'!$E$61/Q111</f>
        <v>2314693.8775510201</v>
      </c>
      <c r="S111" s="47">
        <f>($F111*(1-('Exposure Inputs'!$C$17)/100)*'Exposure Inputs'!$H$7*'Exposure Inputs'!$H$12*'Exposure Inputs'!$C$15*H111)/('Exposure Inputs'!$H$8*'Exposure Inputs'!$H$13*'Exposure Inputs'!$C$16)</f>
        <v>1.2037037037037035E-5</v>
      </c>
      <c r="T111" s="47">
        <f>'Exposure Inputs'!$E$61/S111</f>
        <v>1777846.153846154</v>
      </c>
    </row>
    <row r="112" spans="1:20" s="34" customFormat="1" ht="14.5" x14ac:dyDescent="0.35">
      <c r="A112" s="45" t="s">
        <v>1177</v>
      </c>
      <c r="B112" s="46">
        <v>2020</v>
      </c>
      <c r="C112" s="46" t="s">
        <v>910</v>
      </c>
      <c r="D112" s="46" t="s">
        <v>609</v>
      </c>
      <c r="E112" s="46" t="s">
        <v>610</v>
      </c>
      <c r="F112" s="46">
        <v>1</v>
      </c>
      <c r="G112" s="46">
        <v>1</v>
      </c>
      <c r="H112" s="46">
        <v>365</v>
      </c>
      <c r="I112" s="47">
        <f>($F112*(1-('Exposure Inputs'!$C$17)/100)*'Exposure Inputs'!$C$7*'Exposure Inputs'!$C$12*'Exposure Inputs'!$C$15*H112)/('Exposure Inputs'!$C$8*'Exposure Inputs'!$C$13*'Exposure Inputs'!$C$16)</f>
        <v>1.0995175438596492E-5</v>
      </c>
      <c r="J112" s="47">
        <f>'Exposure Inputs'!$E$61/$I112</f>
        <v>1946308.1893972633</v>
      </c>
      <c r="K112" s="47">
        <f>($F112*(1-('Exposure Inputs'!$C$17)/100)*'Exposure Inputs'!$D$7*'Exposure Inputs'!$D$12*'Exposure Inputs'!$C$15*H112)/('Exposure Inputs'!$D$8*'Exposure Inputs'!$D$13*'Exposure Inputs'!$C$16)</f>
        <v>2.8085106382978723E-5</v>
      </c>
      <c r="L112" s="47">
        <f>'Exposure Inputs'!$E$61/K112</f>
        <v>761969.6969696969</v>
      </c>
      <c r="M112" s="47">
        <f>($F112*(1-('Exposure Inputs'!$C$17)/100)*'Exposure Inputs'!$E$7*'Exposure Inputs'!$E$12*'Exposure Inputs'!$C$15*H112)/('Exposure Inputs'!$E$8*'Exposure Inputs'!$E$13*'Exposure Inputs'!$C$16)</f>
        <v>6.0893854748603357E-6</v>
      </c>
      <c r="N112" s="47">
        <f>'Exposure Inputs'!$E$61/M112</f>
        <v>3514311.926605504</v>
      </c>
      <c r="O112" s="47">
        <f>($F112*(1-('Exposure Inputs'!$C$17)/100)*'Exposure Inputs'!$F$7*'Exposure Inputs'!$F$12*'Exposure Inputs'!$C$15*H112)/('Exposure Inputs'!$F$8*'Exposure Inputs'!$F$13*'Exposure Inputs'!$C$16)</f>
        <v>5.5457746478873241E-6</v>
      </c>
      <c r="P112" s="47">
        <f>'Exposure Inputs'!$E$61/O112</f>
        <v>3858793.6507936502</v>
      </c>
      <c r="Q112" s="47">
        <f>($F112*(1-('Exposure Inputs'!$C$17)/100)*'Exposure Inputs'!$G$7*'Exposure Inputs'!$G$12*'Exposure Inputs'!$C$15*H112)/('Exposure Inputs'!$G$8*'Exposure Inputs'!$G$13*'Exposure Inputs'!$C$16)</f>
        <v>9.2452830188679244E-6</v>
      </c>
      <c r="R112" s="47">
        <f>'Exposure Inputs'!$E$61/Q112</f>
        <v>2314693.8775510201</v>
      </c>
      <c r="S112" s="47">
        <f>($F112*(1-('Exposure Inputs'!$C$17)/100)*'Exposure Inputs'!$H$7*'Exposure Inputs'!$H$12*'Exposure Inputs'!$C$15*H112)/('Exposure Inputs'!$H$8*'Exposure Inputs'!$H$13*'Exposure Inputs'!$C$16)</f>
        <v>1.2037037037037035E-5</v>
      </c>
      <c r="T112" s="47">
        <f>'Exposure Inputs'!$E$61/S112</f>
        <v>1777846.153846154</v>
      </c>
    </row>
    <row r="113" spans="1:20" s="34" customFormat="1" ht="14.5" x14ac:dyDescent="0.35">
      <c r="A113" s="45" t="s">
        <v>1177</v>
      </c>
      <c r="B113" s="46">
        <v>2021</v>
      </c>
      <c r="C113" s="46" t="s">
        <v>910</v>
      </c>
      <c r="D113" s="46" t="s">
        <v>609</v>
      </c>
      <c r="E113" s="46" t="s">
        <v>610</v>
      </c>
      <c r="F113" s="46">
        <v>1</v>
      </c>
      <c r="G113" s="46">
        <v>1</v>
      </c>
      <c r="H113" s="46">
        <v>365</v>
      </c>
      <c r="I113" s="47">
        <f>($F113*(1-('Exposure Inputs'!$C$17)/100)*'Exposure Inputs'!$C$7*'Exposure Inputs'!$C$12*'Exposure Inputs'!$C$15*H113)/('Exposure Inputs'!$C$8*'Exposure Inputs'!$C$13*'Exposure Inputs'!$C$16)</f>
        <v>1.0995175438596492E-5</v>
      </c>
      <c r="J113" s="47">
        <f>'Exposure Inputs'!$E$61/$I113</f>
        <v>1946308.1893972633</v>
      </c>
      <c r="K113" s="47">
        <f>($F113*(1-('Exposure Inputs'!$C$17)/100)*'Exposure Inputs'!$D$7*'Exposure Inputs'!$D$12*'Exposure Inputs'!$C$15*H113)/('Exposure Inputs'!$D$8*'Exposure Inputs'!$D$13*'Exposure Inputs'!$C$16)</f>
        <v>2.8085106382978723E-5</v>
      </c>
      <c r="L113" s="47">
        <f>'Exposure Inputs'!$E$61/K113</f>
        <v>761969.6969696969</v>
      </c>
      <c r="M113" s="47">
        <f>($F113*(1-('Exposure Inputs'!$C$17)/100)*'Exposure Inputs'!$E$7*'Exposure Inputs'!$E$12*'Exposure Inputs'!$C$15*H113)/('Exposure Inputs'!$E$8*'Exposure Inputs'!$E$13*'Exposure Inputs'!$C$16)</f>
        <v>6.0893854748603357E-6</v>
      </c>
      <c r="N113" s="47">
        <f>'Exposure Inputs'!$E$61/M113</f>
        <v>3514311.926605504</v>
      </c>
      <c r="O113" s="47">
        <f>($F113*(1-('Exposure Inputs'!$C$17)/100)*'Exposure Inputs'!$F$7*'Exposure Inputs'!$F$12*'Exposure Inputs'!$C$15*H113)/('Exposure Inputs'!$F$8*'Exposure Inputs'!$F$13*'Exposure Inputs'!$C$16)</f>
        <v>5.5457746478873241E-6</v>
      </c>
      <c r="P113" s="47">
        <f>'Exposure Inputs'!$E$61/O113</f>
        <v>3858793.6507936502</v>
      </c>
      <c r="Q113" s="47">
        <f>($F113*(1-('Exposure Inputs'!$C$17)/100)*'Exposure Inputs'!$G$7*'Exposure Inputs'!$G$12*'Exposure Inputs'!$C$15*H113)/('Exposure Inputs'!$G$8*'Exposure Inputs'!$G$13*'Exposure Inputs'!$C$16)</f>
        <v>9.2452830188679244E-6</v>
      </c>
      <c r="R113" s="47">
        <f>'Exposure Inputs'!$E$61/Q113</f>
        <v>2314693.8775510201</v>
      </c>
      <c r="S113" s="47">
        <f>($F113*(1-('Exposure Inputs'!$C$17)/100)*'Exposure Inputs'!$H$7*'Exposure Inputs'!$H$12*'Exposure Inputs'!$C$15*H113)/('Exposure Inputs'!$H$8*'Exposure Inputs'!$H$13*'Exposure Inputs'!$C$16)</f>
        <v>1.2037037037037035E-5</v>
      </c>
      <c r="T113" s="47">
        <f>'Exposure Inputs'!$E$61/S113</f>
        <v>1777846.153846154</v>
      </c>
    </row>
    <row r="114" spans="1:20" s="34" customFormat="1" ht="14.5" x14ac:dyDescent="0.35">
      <c r="A114" s="45" t="s">
        <v>1176</v>
      </c>
      <c r="B114" s="46">
        <v>2023</v>
      </c>
      <c r="C114" s="46" t="s">
        <v>1017</v>
      </c>
      <c r="D114" s="46" t="s">
        <v>627</v>
      </c>
      <c r="E114" s="46" t="s">
        <v>628</v>
      </c>
      <c r="F114" s="46">
        <v>1</v>
      </c>
      <c r="G114" s="46">
        <v>1</v>
      </c>
      <c r="H114" s="46">
        <v>365</v>
      </c>
      <c r="I114" s="47">
        <f>($F114*(1-('Exposure Inputs'!$C$17)/100)*'Exposure Inputs'!$C$7*'Exposure Inputs'!$C$12*'Exposure Inputs'!$C$15*H114)/('Exposure Inputs'!$C$8*'Exposure Inputs'!$C$13*'Exposure Inputs'!$C$16)</f>
        <v>1.0995175438596492E-5</v>
      </c>
      <c r="J114" s="47">
        <f>'Exposure Inputs'!$E$61/$I114</f>
        <v>1946308.1893972633</v>
      </c>
      <c r="K114" s="47">
        <f>($F114*(1-('Exposure Inputs'!$C$17)/100)*'Exposure Inputs'!$D$7*'Exposure Inputs'!$D$12*'Exposure Inputs'!$C$15*H114)/('Exposure Inputs'!$D$8*'Exposure Inputs'!$D$13*'Exposure Inputs'!$C$16)</f>
        <v>2.8085106382978723E-5</v>
      </c>
      <c r="L114" s="47">
        <f>'Exposure Inputs'!$E$61/K114</f>
        <v>761969.6969696969</v>
      </c>
      <c r="M114" s="47">
        <f>($F114*(1-('Exposure Inputs'!$C$17)/100)*'Exposure Inputs'!$E$7*'Exposure Inputs'!$E$12*'Exposure Inputs'!$C$15*H114)/('Exposure Inputs'!$E$8*'Exposure Inputs'!$E$13*'Exposure Inputs'!$C$16)</f>
        <v>6.0893854748603357E-6</v>
      </c>
      <c r="N114" s="47">
        <f>'Exposure Inputs'!$E$61/M114</f>
        <v>3514311.926605504</v>
      </c>
      <c r="O114" s="47">
        <f>($F114*(1-('Exposure Inputs'!$C$17)/100)*'Exposure Inputs'!$F$7*'Exposure Inputs'!$F$12*'Exposure Inputs'!$C$15*H114)/('Exposure Inputs'!$F$8*'Exposure Inputs'!$F$13*'Exposure Inputs'!$C$16)</f>
        <v>5.5457746478873241E-6</v>
      </c>
      <c r="P114" s="47">
        <f>'Exposure Inputs'!$E$61/O114</f>
        <v>3858793.6507936502</v>
      </c>
      <c r="Q114" s="47">
        <f>($F114*(1-('Exposure Inputs'!$C$17)/100)*'Exposure Inputs'!$G$7*'Exposure Inputs'!$G$12*'Exposure Inputs'!$C$15*H114)/('Exposure Inputs'!$G$8*'Exposure Inputs'!$G$13*'Exposure Inputs'!$C$16)</f>
        <v>9.2452830188679244E-6</v>
      </c>
      <c r="R114" s="47">
        <f>'Exposure Inputs'!$E$61/Q114</f>
        <v>2314693.8775510201</v>
      </c>
      <c r="S114" s="47">
        <f>($F114*(1-('Exposure Inputs'!$C$17)/100)*'Exposure Inputs'!$H$7*'Exposure Inputs'!$H$12*'Exposure Inputs'!$C$15*H114)/('Exposure Inputs'!$H$8*'Exposure Inputs'!$H$13*'Exposure Inputs'!$C$16)</f>
        <v>1.2037037037037035E-5</v>
      </c>
      <c r="T114" s="47">
        <f>'Exposure Inputs'!$E$61/S114</f>
        <v>1777846.153846154</v>
      </c>
    </row>
    <row r="115" spans="1:20" s="34" customFormat="1" ht="14.5" x14ac:dyDescent="0.35">
      <c r="A115" s="45" t="s">
        <v>1177</v>
      </c>
      <c r="B115" s="46">
        <v>2023</v>
      </c>
      <c r="C115" s="46" t="s">
        <v>844</v>
      </c>
      <c r="D115" s="46" t="s">
        <v>602</v>
      </c>
      <c r="E115" s="46" t="s">
        <v>603</v>
      </c>
      <c r="F115" s="46">
        <v>1</v>
      </c>
      <c r="G115" s="46">
        <v>1</v>
      </c>
      <c r="H115" s="46">
        <v>365</v>
      </c>
      <c r="I115" s="47">
        <f>($F115*(1-('Exposure Inputs'!$C$17)/100)*'Exposure Inputs'!$C$7*'Exposure Inputs'!$C$12*'Exposure Inputs'!$C$15*H115)/('Exposure Inputs'!$C$8*'Exposure Inputs'!$C$13*'Exposure Inputs'!$C$16)</f>
        <v>1.0995175438596492E-5</v>
      </c>
      <c r="J115" s="47">
        <f>'Exposure Inputs'!$E$61/$I115</f>
        <v>1946308.1893972633</v>
      </c>
      <c r="K115" s="47">
        <f>($F115*(1-('Exposure Inputs'!$C$17)/100)*'Exposure Inputs'!$D$7*'Exposure Inputs'!$D$12*'Exposure Inputs'!$C$15*H115)/('Exposure Inputs'!$D$8*'Exposure Inputs'!$D$13*'Exposure Inputs'!$C$16)</f>
        <v>2.8085106382978723E-5</v>
      </c>
      <c r="L115" s="47">
        <f>'Exposure Inputs'!$E$61/K115</f>
        <v>761969.6969696969</v>
      </c>
      <c r="M115" s="47">
        <f>($F115*(1-('Exposure Inputs'!$C$17)/100)*'Exposure Inputs'!$E$7*'Exposure Inputs'!$E$12*'Exposure Inputs'!$C$15*H115)/('Exposure Inputs'!$E$8*'Exposure Inputs'!$E$13*'Exposure Inputs'!$C$16)</f>
        <v>6.0893854748603357E-6</v>
      </c>
      <c r="N115" s="47">
        <f>'Exposure Inputs'!$E$61/M115</f>
        <v>3514311.926605504</v>
      </c>
      <c r="O115" s="47">
        <f>($F115*(1-('Exposure Inputs'!$C$17)/100)*'Exposure Inputs'!$F$7*'Exposure Inputs'!$F$12*'Exposure Inputs'!$C$15*H115)/('Exposure Inputs'!$F$8*'Exposure Inputs'!$F$13*'Exposure Inputs'!$C$16)</f>
        <v>5.5457746478873241E-6</v>
      </c>
      <c r="P115" s="47">
        <f>'Exposure Inputs'!$E$61/O115</f>
        <v>3858793.6507936502</v>
      </c>
      <c r="Q115" s="47">
        <f>($F115*(1-('Exposure Inputs'!$C$17)/100)*'Exposure Inputs'!$G$7*'Exposure Inputs'!$G$12*'Exposure Inputs'!$C$15*H115)/('Exposure Inputs'!$G$8*'Exposure Inputs'!$G$13*'Exposure Inputs'!$C$16)</f>
        <v>9.2452830188679244E-6</v>
      </c>
      <c r="R115" s="47">
        <f>'Exposure Inputs'!$E$61/Q115</f>
        <v>2314693.8775510201</v>
      </c>
      <c r="S115" s="47">
        <f>($F115*(1-('Exposure Inputs'!$C$17)/100)*'Exposure Inputs'!$H$7*'Exposure Inputs'!$H$12*'Exposure Inputs'!$C$15*H115)/('Exposure Inputs'!$H$8*'Exposure Inputs'!$H$13*'Exposure Inputs'!$C$16)</f>
        <v>1.2037037037037035E-5</v>
      </c>
      <c r="T115" s="47">
        <f>'Exposure Inputs'!$E$61/S115</f>
        <v>1777846.153846154</v>
      </c>
    </row>
    <row r="116" spans="1:20" s="34" customFormat="1" ht="14.5" x14ac:dyDescent="0.35">
      <c r="A116" s="45" t="s">
        <v>1177</v>
      </c>
      <c r="B116" s="46">
        <v>2023</v>
      </c>
      <c r="C116" s="46" t="s">
        <v>1078</v>
      </c>
      <c r="D116" s="46" t="s">
        <v>536</v>
      </c>
      <c r="E116" s="46" t="s">
        <v>123</v>
      </c>
      <c r="F116" s="46">
        <v>1</v>
      </c>
      <c r="G116" s="46">
        <v>1</v>
      </c>
      <c r="H116" s="46">
        <v>365</v>
      </c>
      <c r="I116" s="47">
        <f>($F116*(1-('Exposure Inputs'!$C$17)/100)*'Exposure Inputs'!$C$7*'Exposure Inputs'!$C$12*'Exposure Inputs'!$C$15*H116)/('Exposure Inputs'!$C$8*'Exposure Inputs'!$C$13*'Exposure Inputs'!$C$16)</f>
        <v>1.0995175438596492E-5</v>
      </c>
      <c r="J116" s="47">
        <f>'Exposure Inputs'!$E$61/$I116</f>
        <v>1946308.1893972633</v>
      </c>
      <c r="K116" s="47">
        <f>($F116*(1-('Exposure Inputs'!$C$17)/100)*'Exposure Inputs'!$D$7*'Exposure Inputs'!$D$12*'Exposure Inputs'!$C$15*H116)/('Exposure Inputs'!$D$8*'Exposure Inputs'!$D$13*'Exposure Inputs'!$C$16)</f>
        <v>2.8085106382978723E-5</v>
      </c>
      <c r="L116" s="47">
        <f>'Exposure Inputs'!$E$61/K116</f>
        <v>761969.6969696969</v>
      </c>
      <c r="M116" s="47">
        <f>($F116*(1-('Exposure Inputs'!$C$17)/100)*'Exposure Inputs'!$E$7*'Exposure Inputs'!$E$12*'Exposure Inputs'!$C$15*H116)/('Exposure Inputs'!$E$8*'Exposure Inputs'!$E$13*'Exposure Inputs'!$C$16)</f>
        <v>6.0893854748603357E-6</v>
      </c>
      <c r="N116" s="47">
        <f>'Exposure Inputs'!$E$61/M116</f>
        <v>3514311.926605504</v>
      </c>
      <c r="O116" s="47">
        <f>($F116*(1-('Exposure Inputs'!$C$17)/100)*'Exposure Inputs'!$F$7*'Exposure Inputs'!$F$12*'Exposure Inputs'!$C$15*H116)/('Exposure Inputs'!$F$8*'Exposure Inputs'!$F$13*'Exposure Inputs'!$C$16)</f>
        <v>5.5457746478873241E-6</v>
      </c>
      <c r="P116" s="47">
        <f>'Exposure Inputs'!$E$61/O116</f>
        <v>3858793.6507936502</v>
      </c>
      <c r="Q116" s="47">
        <f>($F116*(1-('Exposure Inputs'!$C$17)/100)*'Exposure Inputs'!$G$7*'Exposure Inputs'!$G$12*'Exposure Inputs'!$C$15*H116)/('Exposure Inputs'!$G$8*'Exposure Inputs'!$G$13*'Exposure Inputs'!$C$16)</f>
        <v>9.2452830188679244E-6</v>
      </c>
      <c r="R116" s="47">
        <f>'Exposure Inputs'!$E$61/Q116</f>
        <v>2314693.8775510201</v>
      </c>
      <c r="S116" s="47">
        <f>($F116*(1-('Exposure Inputs'!$C$17)/100)*'Exposure Inputs'!$H$7*'Exposure Inputs'!$H$12*'Exposure Inputs'!$C$15*H116)/('Exposure Inputs'!$H$8*'Exposure Inputs'!$H$13*'Exposure Inputs'!$C$16)</f>
        <v>1.2037037037037035E-5</v>
      </c>
      <c r="T116" s="47">
        <f>'Exposure Inputs'!$E$61/S116</f>
        <v>1777846.153846154</v>
      </c>
    </row>
    <row r="117" spans="1:20" s="34" customFormat="1" ht="14.5" x14ac:dyDescent="0.35">
      <c r="A117" s="45" t="s">
        <v>1174</v>
      </c>
      <c r="B117" s="46">
        <v>2023</v>
      </c>
      <c r="C117" s="46" t="s">
        <v>1135</v>
      </c>
      <c r="D117" s="46" t="s">
        <v>289</v>
      </c>
      <c r="E117" s="46" t="s">
        <v>288</v>
      </c>
      <c r="F117" s="46">
        <v>1</v>
      </c>
      <c r="G117" s="46">
        <v>1</v>
      </c>
      <c r="H117" s="46">
        <v>365</v>
      </c>
      <c r="I117" s="47">
        <f>($F117*(1-('Exposure Inputs'!$C$17)/100)*'Exposure Inputs'!$C$7*'Exposure Inputs'!$C$12*'Exposure Inputs'!$C$15*H117)/('Exposure Inputs'!$C$8*'Exposure Inputs'!$C$13*'Exposure Inputs'!$C$16)</f>
        <v>1.0995175438596492E-5</v>
      </c>
      <c r="J117" s="47">
        <f>'Exposure Inputs'!$E$61/$I117</f>
        <v>1946308.1893972633</v>
      </c>
      <c r="K117" s="47">
        <f>($F117*(1-('Exposure Inputs'!$C$17)/100)*'Exposure Inputs'!$D$7*'Exposure Inputs'!$D$12*'Exposure Inputs'!$C$15*H117)/('Exposure Inputs'!$D$8*'Exposure Inputs'!$D$13*'Exposure Inputs'!$C$16)</f>
        <v>2.8085106382978723E-5</v>
      </c>
      <c r="L117" s="47">
        <f>'Exposure Inputs'!$E$61/K117</f>
        <v>761969.6969696969</v>
      </c>
      <c r="M117" s="47">
        <f>($F117*(1-('Exposure Inputs'!$C$17)/100)*'Exposure Inputs'!$E$7*'Exposure Inputs'!$E$12*'Exposure Inputs'!$C$15*H117)/('Exposure Inputs'!$E$8*'Exposure Inputs'!$E$13*'Exposure Inputs'!$C$16)</f>
        <v>6.0893854748603357E-6</v>
      </c>
      <c r="N117" s="47">
        <f>'Exposure Inputs'!$E$61/M117</f>
        <v>3514311.926605504</v>
      </c>
      <c r="O117" s="47">
        <f>($F117*(1-('Exposure Inputs'!$C$17)/100)*'Exposure Inputs'!$F$7*'Exposure Inputs'!$F$12*'Exposure Inputs'!$C$15*H117)/('Exposure Inputs'!$F$8*'Exposure Inputs'!$F$13*'Exposure Inputs'!$C$16)</f>
        <v>5.5457746478873241E-6</v>
      </c>
      <c r="P117" s="47">
        <f>'Exposure Inputs'!$E$61/O117</f>
        <v>3858793.6507936502</v>
      </c>
      <c r="Q117" s="47">
        <f>($F117*(1-('Exposure Inputs'!$C$17)/100)*'Exposure Inputs'!$G$7*'Exposure Inputs'!$G$12*'Exposure Inputs'!$C$15*H117)/('Exposure Inputs'!$G$8*'Exposure Inputs'!$G$13*'Exposure Inputs'!$C$16)</f>
        <v>9.2452830188679244E-6</v>
      </c>
      <c r="R117" s="47">
        <f>'Exposure Inputs'!$E$61/Q117</f>
        <v>2314693.8775510201</v>
      </c>
      <c r="S117" s="47">
        <f>($F117*(1-('Exposure Inputs'!$C$17)/100)*'Exposure Inputs'!$H$7*'Exposure Inputs'!$H$12*'Exposure Inputs'!$C$15*H117)/('Exposure Inputs'!$H$8*'Exposure Inputs'!$H$13*'Exposure Inputs'!$C$16)</f>
        <v>1.2037037037037035E-5</v>
      </c>
      <c r="T117" s="47">
        <f>'Exposure Inputs'!$E$61/S117</f>
        <v>1777846.153846154</v>
      </c>
    </row>
    <row r="118" spans="1:20" s="34" customFormat="1" ht="14.5" x14ac:dyDescent="0.35">
      <c r="A118" s="45" t="s">
        <v>1177</v>
      </c>
      <c r="B118" s="46">
        <v>2019</v>
      </c>
      <c r="C118" s="46" t="s">
        <v>1136</v>
      </c>
      <c r="D118" s="46" t="s">
        <v>291</v>
      </c>
      <c r="E118" s="46" t="s">
        <v>290</v>
      </c>
      <c r="F118" s="46">
        <v>1</v>
      </c>
      <c r="G118" s="46">
        <v>1</v>
      </c>
      <c r="H118" s="46">
        <v>365</v>
      </c>
      <c r="I118" s="47">
        <f>($F118*(1-('Exposure Inputs'!$C$17)/100)*'Exposure Inputs'!$C$7*'Exposure Inputs'!$C$12*'Exposure Inputs'!$C$15*H118)/('Exposure Inputs'!$C$8*'Exposure Inputs'!$C$13*'Exposure Inputs'!$C$16)</f>
        <v>1.0995175438596492E-5</v>
      </c>
      <c r="J118" s="47">
        <f>'Exposure Inputs'!$E$61/$I118</f>
        <v>1946308.1893972633</v>
      </c>
      <c r="K118" s="47">
        <f>($F118*(1-('Exposure Inputs'!$C$17)/100)*'Exposure Inputs'!$D$7*'Exposure Inputs'!$D$12*'Exposure Inputs'!$C$15*H118)/('Exposure Inputs'!$D$8*'Exposure Inputs'!$D$13*'Exposure Inputs'!$C$16)</f>
        <v>2.8085106382978723E-5</v>
      </c>
      <c r="L118" s="47">
        <f>'Exposure Inputs'!$E$61/K118</f>
        <v>761969.6969696969</v>
      </c>
      <c r="M118" s="47">
        <f>($F118*(1-('Exposure Inputs'!$C$17)/100)*'Exposure Inputs'!$E$7*'Exposure Inputs'!$E$12*'Exposure Inputs'!$C$15*H118)/('Exposure Inputs'!$E$8*'Exposure Inputs'!$E$13*'Exposure Inputs'!$C$16)</f>
        <v>6.0893854748603357E-6</v>
      </c>
      <c r="N118" s="47">
        <f>'Exposure Inputs'!$E$61/M118</f>
        <v>3514311.926605504</v>
      </c>
      <c r="O118" s="47">
        <f>($F118*(1-('Exposure Inputs'!$C$17)/100)*'Exposure Inputs'!$F$7*'Exposure Inputs'!$F$12*'Exposure Inputs'!$C$15*H118)/('Exposure Inputs'!$F$8*'Exposure Inputs'!$F$13*'Exposure Inputs'!$C$16)</f>
        <v>5.5457746478873241E-6</v>
      </c>
      <c r="P118" s="47">
        <f>'Exposure Inputs'!$E$61/O118</f>
        <v>3858793.6507936502</v>
      </c>
      <c r="Q118" s="47">
        <f>($F118*(1-('Exposure Inputs'!$C$17)/100)*'Exposure Inputs'!$G$7*'Exposure Inputs'!$G$12*'Exposure Inputs'!$C$15*H118)/('Exposure Inputs'!$G$8*'Exposure Inputs'!$G$13*'Exposure Inputs'!$C$16)</f>
        <v>9.2452830188679244E-6</v>
      </c>
      <c r="R118" s="47">
        <f>'Exposure Inputs'!$E$61/Q118</f>
        <v>2314693.8775510201</v>
      </c>
      <c r="S118" s="47">
        <f>($F118*(1-('Exposure Inputs'!$C$17)/100)*'Exposure Inputs'!$H$7*'Exposure Inputs'!$H$12*'Exposure Inputs'!$C$15*H118)/('Exposure Inputs'!$H$8*'Exposure Inputs'!$H$13*'Exposure Inputs'!$C$16)</f>
        <v>1.2037037037037035E-5</v>
      </c>
      <c r="T118" s="47">
        <f>'Exposure Inputs'!$E$61/S118</f>
        <v>1777846.153846154</v>
      </c>
    </row>
    <row r="119" spans="1:20" s="34" customFormat="1" ht="14.5" x14ac:dyDescent="0.35">
      <c r="A119" s="45" t="s">
        <v>1177</v>
      </c>
      <c r="B119" s="46">
        <v>2020</v>
      </c>
      <c r="C119" s="46" t="s">
        <v>1136</v>
      </c>
      <c r="D119" s="46" t="s">
        <v>291</v>
      </c>
      <c r="E119" s="46" t="s">
        <v>290</v>
      </c>
      <c r="F119" s="46">
        <v>1</v>
      </c>
      <c r="G119" s="46">
        <v>1</v>
      </c>
      <c r="H119" s="46">
        <v>365</v>
      </c>
      <c r="I119" s="47">
        <f>($F119*(1-('Exposure Inputs'!$C$17)/100)*'Exposure Inputs'!$C$7*'Exposure Inputs'!$C$12*'Exposure Inputs'!$C$15*H119)/('Exposure Inputs'!$C$8*'Exposure Inputs'!$C$13*'Exposure Inputs'!$C$16)</f>
        <v>1.0995175438596492E-5</v>
      </c>
      <c r="J119" s="47">
        <f>'Exposure Inputs'!$E$61/$I119</f>
        <v>1946308.1893972633</v>
      </c>
      <c r="K119" s="47">
        <f>($F119*(1-('Exposure Inputs'!$C$17)/100)*'Exposure Inputs'!$D$7*'Exposure Inputs'!$D$12*'Exposure Inputs'!$C$15*H119)/('Exposure Inputs'!$D$8*'Exposure Inputs'!$D$13*'Exposure Inputs'!$C$16)</f>
        <v>2.8085106382978723E-5</v>
      </c>
      <c r="L119" s="47">
        <f>'Exposure Inputs'!$E$61/K119</f>
        <v>761969.6969696969</v>
      </c>
      <c r="M119" s="47">
        <f>($F119*(1-('Exposure Inputs'!$C$17)/100)*'Exposure Inputs'!$E$7*'Exposure Inputs'!$E$12*'Exposure Inputs'!$C$15*H119)/('Exposure Inputs'!$E$8*'Exposure Inputs'!$E$13*'Exposure Inputs'!$C$16)</f>
        <v>6.0893854748603357E-6</v>
      </c>
      <c r="N119" s="47">
        <f>'Exposure Inputs'!$E$61/M119</f>
        <v>3514311.926605504</v>
      </c>
      <c r="O119" s="47">
        <f>($F119*(1-('Exposure Inputs'!$C$17)/100)*'Exposure Inputs'!$F$7*'Exposure Inputs'!$F$12*'Exposure Inputs'!$C$15*H119)/('Exposure Inputs'!$F$8*'Exposure Inputs'!$F$13*'Exposure Inputs'!$C$16)</f>
        <v>5.5457746478873241E-6</v>
      </c>
      <c r="P119" s="47">
        <f>'Exposure Inputs'!$E$61/O119</f>
        <v>3858793.6507936502</v>
      </c>
      <c r="Q119" s="47">
        <f>($F119*(1-('Exposure Inputs'!$C$17)/100)*'Exposure Inputs'!$G$7*'Exposure Inputs'!$G$12*'Exposure Inputs'!$C$15*H119)/('Exposure Inputs'!$G$8*'Exposure Inputs'!$G$13*'Exposure Inputs'!$C$16)</f>
        <v>9.2452830188679244E-6</v>
      </c>
      <c r="R119" s="47">
        <f>'Exposure Inputs'!$E$61/Q119</f>
        <v>2314693.8775510201</v>
      </c>
      <c r="S119" s="47">
        <f>($F119*(1-('Exposure Inputs'!$C$17)/100)*'Exposure Inputs'!$H$7*'Exposure Inputs'!$H$12*'Exposure Inputs'!$C$15*H119)/('Exposure Inputs'!$H$8*'Exposure Inputs'!$H$13*'Exposure Inputs'!$C$16)</f>
        <v>1.2037037037037035E-5</v>
      </c>
      <c r="T119" s="47">
        <f>'Exposure Inputs'!$E$61/S119</f>
        <v>1777846.153846154</v>
      </c>
    </row>
    <row r="120" spans="1:20" s="34" customFormat="1" ht="14.5" x14ac:dyDescent="0.35">
      <c r="A120" s="45" t="s">
        <v>1177</v>
      </c>
      <c r="B120" s="46">
        <v>2019</v>
      </c>
      <c r="C120" s="46" t="s">
        <v>1139</v>
      </c>
      <c r="D120" s="46" t="s">
        <v>629</v>
      </c>
      <c r="E120" s="46" t="s">
        <v>630</v>
      </c>
      <c r="F120" s="46">
        <v>1</v>
      </c>
      <c r="G120" s="46">
        <v>1</v>
      </c>
      <c r="H120" s="46">
        <v>365</v>
      </c>
      <c r="I120" s="47">
        <f>($F120*(1-('Exposure Inputs'!$C$17)/100)*'Exposure Inputs'!$C$7*'Exposure Inputs'!$C$12*'Exposure Inputs'!$C$15*H120)/('Exposure Inputs'!$C$8*'Exposure Inputs'!$C$13*'Exposure Inputs'!$C$16)</f>
        <v>1.0995175438596492E-5</v>
      </c>
      <c r="J120" s="47">
        <f>'Exposure Inputs'!$E$61/$I120</f>
        <v>1946308.1893972633</v>
      </c>
      <c r="K120" s="47">
        <f>($F120*(1-('Exposure Inputs'!$C$17)/100)*'Exposure Inputs'!$D$7*'Exposure Inputs'!$D$12*'Exposure Inputs'!$C$15*H120)/('Exposure Inputs'!$D$8*'Exposure Inputs'!$D$13*'Exposure Inputs'!$C$16)</f>
        <v>2.8085106382978723E-5</v>
      </c>
      <c r="L120" s="47">
        <f>'Exposure Inputs'!$E$61/K120</f>
        <v>761969.6969696969</v>
      </c>
      <c r="M120" s="47">
        <f>($F120*(1-('Exposure Inputs'!$C$17)/100)*'Exposure Inputs'!$E$7*'Exposure Inputs'!$E$12*'Exposure Inputs'!$C$15*H120)/('Exposure Inputs'!$E$8*'Exposure Inputs'!$E$13*'Exposure Inputs'!$C$16)</f>
        <v>6.0893854748603357E-6</v>
      </c>
      <c r="N120" s="47">
        <f>'Exposure Inputs'!$E$61/M120</f>
        <v>3514311.926605504</v>
      </c>
      <c r="O120" s="47">
        <f>($F120*(1-('Exposure Inputs'!$C$17)/100)*'Exposure Inputs'!$F$7*'Exposure Inputs'!$F$12*'Exposure Inputs'!$C$15*H120)/('Exposure Inputs'!$F$8*'Exposure Inputs'!$F$13*'Exposure Inputs'!$C$16)</f>
        <v>5.5457746478873241E-6</v>
      </c>
      <c r="P120" s="47">
        <f>'Exposure Inputs'!$E$61/O120</f>
        <v>3858793.6507936502</v>
      </c>
      <c r="Q120" s="47">
        <f>($F120*(1-('Exposure Inputs'!$C$17)/100)*'Exposure Inputs'!$G$7*'Exposure Inputs'!$G$12*'Exposure Inputs'!$C$15*H120)/('Exposure Inputs'!$G$8*'Exposure Inputs'!$G$13*'Exposure Inputs'!$C$16)</f>
        <v>9.2452830188679244E-6</v>
      </c>
      <c r="R120" s="47">
        <f>'Exposure Inputs'!$E$61/Q120</f>
        <v>2314693.8775510201</v>
      </c>
      <c r="S120" s="47">
        <f>($F120*(1-('Exposure Inputs'!$C$17)/100)*'Exposure Inputs'!$H$7*'Exposure Inputs'!$H$12*'Exposure Inputs'!$C$15*H120)/('Exposure Inputs'!$H$8*'Exposure Inputs'!$H$13*'Exposure Inputs'!$C$16)</f>
        <v>1.2037037037037035E-5</v>
      </c>
      <c r="T120" s="47">
        <f>'Exposure Inputs'!$E$61/S120</f>
        <v>1777846.153846154</v>
      </c>
    </row>
    <row r="121" spans="1:20" s="34" customFormat="1" ht="14.5" x14ac:dyDescent="0.35">
      <c r="A121" s="45" t="s">
        <v>1177</v>
      </c>
      <c r="B121" s="46">
        <v>2020</v>
      </c>
      <c r="C121" s="46" t="s">
        <v>1139</v>
      </c>
      <c r="D121" s="46" t="s">
        <v>629</v>
      </c>
      <c r="E121" s="46" t="s">
        <v>630</v>
      </c>
      <c r="F121" s="46">
        <v>1</v>
      </c>
      <c r="G121" s="46">
        <v>1</v>
      </c>
      <c r="H121" s="46">
        <v>365</v>
      </c>
      <c r="I121" s="47">
        <f>($F121*(1-('Exposure Inputs'!$C$17)/100)*'Exposure Inputs'!$C$7*'Exposure Inputs'!$C$12*'Exposure Inputs'!$C$15*H121)/('Exposure Inputs'!$C$8*'Exposure Inputs'!$C$13*'Exposure Inputs'!$C$16)</f>
        <v>1.0995175438596492E-5</v>
      </c>
      <c r="J121" s="47">
        <f>'Exposure Inputs'!$E$61/$I121</f>
        <v>1946308.1893972633</v>
      </c>
      <c r="K121" s="47">
        <f>($F121*(1-('Exposure Inputs'!$C$17)/100)*'Exposure Inputs'!$D$7*'Exposure Inputs'!$D$12*'Exposure Inputs'!$C$15*H121)/('Exposure Inputs'!$D$8*'Exposure Inputs'!$D$13*'Exposure Inputs'!$C$16)</f>
        <v>2.8085106382978723E-5</v>
      </c>
      <c r="L121" s="47">
        <f>'Exposure Inputs'!$E$61/K121</f>
        <v>761969.6969696969</v>
      </c>
      <c r="M121" s="47">
        <f>($F121*(1-('Exposure Inputs'!$C$17)/100)*'Exposure Inputs'!$E$7*'Exposure Inputs'!$E$12*'Exposure Inputs'!$C$15*H121)/('Exposure Inputs'!$E$8*'Exposure Inputs'!$E$13*'Exposure Inputs'!$C$16)</f>
        <v>6.0893854748603357E-6</v>
      </c>
      <c r="N121" s="47">
        <f>'Exposure Inputs'!$E$61/M121</f>
        <v>3514311.926605504</v>
      </c>
      <c r="O121" s="47">
        <f>($F121*(1-('Exposure Inputs'!$C$17)/100)*'Exposure Inputs'!$F$7*'Exposure Inputs'!$F$12*'Exposure Inputs'!$C$15*H121)/('Exposure Inputs'!$F$8*'Exposure Inputs'!$F$13*'Exposure Inputs'!$C$16)</f>
        <v>5.5457746478873241E-6</v>
      </c>
      <c r="P121" s="47">
        <f>'Exposure Inputs'!$E$61/O121</f>
        <v>3858793.6507936502</v>
      </c>
      <c r="Q121" s="47">
        <f>($F121*(1-('Exposure Inputs'!$C$17)/100)*'Exposure Inputs'!$G$7*'Exposure Inputs'!$G$12*'Exposure Inputs'!$C$15*H121)/('Exposure Inputs'!$G$8*'Exposure Inputs'!$G$13*'Exposure Inputs'!$C$16)</f>
        <v>9.2452830188679244E-6</v>
      </c>
      <c r="R121" s="47">
        <f>'Exposure Inputs'!$E$61/Q121</f>
        <v>2314693.8775510201</v>
      </c>
      <c r="S121" s="47">
        <f>($F121*(1-('Exposure Inputs'!$C$17)/100)*'Exposure Inputs'!$H$7*'Exposure Inputs'!$H$12*'Exposure Inputs'!$C$15*H121)/('Exposure Inputs'!$H$8*'Exposure Inputs'!$H$13*'Exposure Inputs'!$C$16)</f>
        <v>1.2037037037037035E-5</v>
      </c>
      <c r="T121" s="47">
        <f>'Exposure Inputs'!$E$61/S121</f>
        <v>1777846.153846154</v>
      </c>
    </row>
    <row r="122" spans="1:20" s="34" customFormat="1" ht="14.5" x14ac:dyDescent="0.35">
      <c r="A122" s="45" t="s">
        <v>1177</v>
      </c>
      <c r="B122" s="46">
        <v>2020</v>
      </c>
      <c r="C122" s="46" t="s">
        <v>1141</v>
      </c>
      <c r="D122" s="46" t="s">
        <v>513</v>
      </c>
      <c r="E122" s="46" t="s">
        <v>568</v>
      </c>
      <c r="F122" s="46">
        <v>1</v>
      </c>
      <c r="G122" s="46">
        <v>1</v>
      </c>
      <c r="H122" s="46">
        <v>365</v>
      </c>
      <c r="I122" s="47">
        <f>($F122*(1-('Exposure Inputs'!$C$17)/100)*'Exposure Inputs'!$C$7*'Exposure Inputs'!$C$12*'Exposure Inputs'!$C$15*H122)/('Exposure Inputs'!$C$8*'Exposure Inputs'!$C$13*'Exposure Inputs'!$C$16)</f>
        <v>1.0995175438596492E-5</v>
      </c>
      <c r="J122" s="47">
        <f>'Exposure Inputs'!$E$61/$I122</f>
        <v>1946308.1893972633</v>
      </c>
      <c r="K122" s="47">
        <f>($F122*(1-('Exposure Inputs'!$C$17)/100)*'Exposure Inputs'!$D$7*'Exposure Inputs'!$D$12*'Exposure Inputs'!$C$15*H122)/('Exposure Inputs'!$D$8*'Exposure Inputs'!$D$13*'Exposure Inputs'!$C$16)</f>
        <v>2.8085106382978723E-5</v>
      </c>
      <c r="L122" s="47">
        <f>'Exposure Inputs'!$E$61/K122</f>
        <v>761969.6969696969</v>
      </c>
      <c r="M122" s="47">
        <f>($F122*(1-('Exposure Inputs'!$C$17)/100)*'Exposure Inputs'!$E$7*'Exposure Inputs'!$E$12*'Exposure Inputs'!$C$15*H122)/('Exposure Inputs'!$E$8*'Exposure Inputs'!$E$13*'Exposure Inputs'!$C$16)</f>
        <v>6.0893854748603357E-6</v>
      </c>
      <c r="N122" s="47">
        <f>'Exposure Inputs'!$E$61/M122</f>
        <v>3514311.926605504</v>
      </c>
      <c r="O122" s="47">
        <f>($F122*(1-('Exposure Inputs'!$C$17)/100)*'Exposure Inputs'!$F$7*'Exposure Inputs'!$F$12*'Exposure Inputs'!$C$15*H122)/('Exposure Inputs'!$F$8*'Exposure Inputs'!$F$13*'Exposure Inputs'!$C$16)</f>
        <v>5.5457746478873241E-6</v>
      </c>
      <c r="P122" s="47">
        <f>'Exposure Inputs'!$E$61/O122</f>
        <v>3858793.6507936502</v>
      </c>
      <c r="Q122" s="47">
        <f>($F122*(1-('Exposure Inputs'!$C$17)/100)*'Exposure Inputs'!$G$7*'Exposure Inputs'!$G$12*'Exposure Inputs'!$C$15*H122)/('Exposure Inputs'!$G$8*'Exposure Inputs'!$G$13*'Exposure Inputs'!$C$16)</f>
        <v>9.2452830188679244E-6</v>
      </c>
      <c r="R122" s="47">
        <f>'Exposure Inputs'!$E$61/Q122</f>
        <v>2314693.8775510201</v>
      </c>
      <c r="S122" s="47">
        <f>($F122*(1-('Exposure Inputs'!$C$17)/100)*'Exposure Inputs'!$H$7*'Exposure Inputs'!$H$12*'Exposure Inputs'!$C$15*H122)/('Exposure Inputs'!$H$8*'Exposure Inputs'!$H$13*'Exposure Inputs'!$C$16)</f>
        <v>1.2037037037037035E-5</v>
      </c>
      <c r="T122" s="47">
        <f>'Exposure Inputs'!$E$61/S122</f>
        <v>1777846.153846154</v>
      </c>
    </row>
    <row r="123" spans="1:20" s="34" customFormat="1" ht="14.5" x14ac:dyDescent="0.35">
      <c r="A123" s="45" t="s">
        <v>1177</v>
      </c>
      <c r="B123" s="46">
        <v>2021</v>
      </c>
      <c r="C123" s="46" t="s">
        <v>1143</v>
      </c>
      <c r="D123" s="46" t="s">
        <v>541</v>
      </c>
      <c r="E123" s="46" t="s">
        <v>585</v>
      </c>
      <c r="F123" s="46">
        <v>1</v>
      </c>
      <c r="G123" s="46">
        <v>1</v>
      </c>
      <c r="H123" s="46">
        <v>365</v>
      </c>
      <c r="I123" s="47">
        <f>($F123*(1-('Exposure Inputs'!$C$17)/100)*'Exposure Inputs'!$C$7*'Exposure Inputs'!$C$12*'Exposure Inputs'!$C$15*H123)/('Exposure Inputs'!$C$8*'Exposure Inputs'!$C$13*'Exposure Inputs'!$C$16)</f>
        <v>1.0995175438596492E-5</v>
      </c>
      <c r="J123" s="47">
        <f>'Exposure Inputs'!$E$61/$I123</f>
        <v>1946308.1893972633</v>
      </c>
      <c r="K123" s="47">
        <f>($F123*(1-('Exposure Inputs'!$C$17)/100)*'Exposure Inputs'!$D$7*'Exposure Inputs'!$D$12*'Exposure Inputs'!$C$15*H123)/('Exposure Inputs'!$D$8*'Exposure Inputs'!$D$13*'Exposure Inputs'!$C$16)</f>
        <v>2.8085106382978723E-5</v>
      </c>
      <c r="L123" s="47">
        <f>'Exposure Inputs'!$E$61/K123</f>
        <v>761969.6969696969</v>
      </c>
      <c r="M123" s="47">
        <f>($F123*(1-('Exposure Inputs'!$C$17)/100)*'Exposure Inputs'!$E$7*'Exposure Inputs'!$E$12*'Exposure Inputs'!$C$15*H123)/('Exposure Inputs'!$E$8*'Exposure Inputs'!$E$13*'Exposure Inputs'!$C$16)</f>
        <v>6.0893854748603357E-6</v>
      </c>
      <c r="N123" s="47">
        <f>'Exposure Inputs'!$E$61/M123</f>
        <v>3514311.926605504</v>
      </c>
      <c r="O123" s="47">
        <f>($F123*(1-('Exposure Inputs'!$C$17)/100)*'Exposure Inputs'!$F$7*'Exposure Inputs'!$F$12*'Exposure Inputs'!$C$15*H123)/('Exposure Inputs'!$F$8*'Exposure Inputs'!$F$13*'Exposure Inputs'!$C$16)</f>
        <v>5.5457746478873241E-6</v>
      </c>
      <c r="P123" s="47">
        <f>'Exposure Inputs'!$E$61/O123</f>
        <v>3858793.6507936502</v>
      </c>
      <c r="Q123" s="47">
        <f>($F123*(1-('Exposure Inputs'!$C$17)/100)*'Exposure Inputs'!$G$7*'Exposure Inputs'!$G$12*'Exposure Inputs'!$C$15*H123)/('Exposure Inputs'!$G$8*'Exposure Inputs'!$G$13*'Exposure Inputs'!$C$16)</f>
        <v>9.2452830188679244E-6</v>
      </c>
      <c r="R123" s="47">
        <f>'Exposure Inputs'!$E$61/Q123</f>
        <v>2314693.8775510201</v>
      </c>
      <c r="S123" s="47">
        <f>($F123*(1-('Exposure Inputs'!$C$17)/100)*'Exposure Inputs'!$H$7*'Exposure Inputs'!$H$12*'Exposure Inputs'!$C$15*H123)/('Exposure Inputs'!$H$8*'Exposure Inputs'!$H$13*'Exposure Inputs'!$C$16)</f>
        <v>1.2037037037037035E-5</v>
      </c>
      <c r="T123" s="47">
        <f>'Exposure Inputs'!$E$61/S123</f>
        <v>1777846.153846154</v>
      </c>
    </row>
    <row r="124" spans="1:20" s="34" customFormat="1" ht="14.5" x14ac:dyDescent="0.35">
      <c r="A124" s="45" t="s">
        <v>1177</v>
      </c>
      <c r="B124" s="46">
        <v>2021</v>
      </c>
      <c r="C124" s="46" t="s">
        <v>1150</v>
      </c>
      <c r="D124" s="46" t="s">
        <v>631</v>
      </c>
      <c r="E124" s="46" t="s">
        <v>632</v>
      </c>
      <c r="F124" s="46">
        <v>1</v>
      </c>
      <c r="G124" s="46">
        <v>1</v>
      </c>
      <c r="H124" s="46">
        <v>365</v>
      </c>
      <c r="I124" s="47">
        <f>($F124*(1-('Exposure Inputs'!$C$17)/100)*'Exposure Inputs'!$C$7*'Exposure Inputs'!$C$12*'Exposure Inputs'!$C$15*H124)/('Exposure Inputs'!$C$8*'Exposure Inputs'!$C$13*'Exposure Inputs'!$C$16)</f>
        <v>1.0995175438596492E-5</v>
      </c>
      <c r="J124" s="47">
        <f>'Exposure Inputs'!$E$61/$I124</f>
        <v>1946308.1893972633</v>
      </c>
      <c r="K124" s="47">
        <f>($F124*(1-('Exposure Inputs'!$C$17)/100)*'Exposure Inputs'!$D$7*'Exposure Inputs'!$D$12*'Exposure Inputs'!$C$15*H124)/('Exposure Inputs'!$D$8*'Exposure Inputs'!$D$13*'Exposure Inputs'!$C$16)</f>
        <v>2.8085106382978723E-5</v>
      </c>
      <c r="L124" s="47">
        <f>'Exposure Inputs'!$E$61/K124</f>
        <v>761969.6969696969</v>
      </c>
      <c r="M124" s="47">
        <f>($F124*(1-('Exposure Inputs'!$C$17)/100)*'Exposure Inputs'!$E$7*'Exposure Inputs'!$E$12*'Exposure Inputs'!$C$15*H124)/('Exposure Inputs'!$E$8*'Exposure Inputs'!$E$13*'Exposure Inputs'!$C$16)</f>
        <v>6.0893854748603357E-6</v>
      </c>
      <c r="N124" s="47">
        <f>'Exposure Inputs'!$E$61/M124</f>
        <v>3514311.926605504</v>
      </c>
      <c r="O124" s="47">
        <f>($F124*(1-('Exposure Inputs'!$C$17)/100)*'Exposure Inputs'!$F$7*'Exposure Inputs'!$F$12*'Exposure Inputs'!$C$15*H124)/('Exposure Inputs'!$F$8*'Exposure Inputs'!$F$13*'Exposure Inputs'!$C$16)</f>
        <v>5.5457746478873241E-6</v>
      </c>
      <c r="P124" s="47">
        <f>'Exposure Inputs'!$E$61/O124</f>
        <v>3858793.6507936502</v>
      </c>
      <c r="Q124" s="47">
        <f>($F124*(1-('Exposure Inputs'!$C$17)/100)*'Exposure Inputs'!$G$7*'Exposure Inputs'!$G$12*'Exposure Inputs'!$C$15*H124)/('Exposure Inputs'!$G$8*'Exposure Inputs'!$G$13*'Exposure Inputs'!$C$16)</f>
        <v>9.2452830188679244E-6</v>
      </c>
      <c r="R124" s="47">
        <f>'Exposure Inputs'!$E$61/Q124</f>
        <v>2314693.8775510201</v>
      </c>
      <c r="S124" s="47">
        <f>($F124*(1-('Exposure Inputs'!$C$17)/100)*'Exposure Inputs'!$H$7*'Exposure Inputs'!$H$12*'Exposure Inputs'!$C$15*H124)/('Exposure Inputs'!$H$8*'Exposure Inputs'!$H$13*'Exposure Inputs'!$C$16)</f>
        <v>1.2037037037037035E-5</v>
      </c>
      <c r="T124" s="47">
        <f>'Exposure Inputs'!$E$61/S124</f>
        <v>1777846.153846154</v>
      </c>
    </row>
    <row r="125" spans="1:20" s="34" customFormat="1" ht="14.5" x14ac:dyDescent="0.35">
      <c r="A125" s="45" t="s">
        <v>1177</v>
      </c>
      <c r="B125" s="46">
        <v>2022</v>
      </c>
      <c r="C125" s="46" t="s">
        <v>1150</v>
      </c>
      <c r="D125" s="46" t="s">
        <v>631</v>
      </c>
      <c r="E125" s="46" t="s">
        <v>632</v>
      </c>
      <c r="F125" s="46">
        <v>1</v>
      </c>
      <c r="G125" s="46">
        <v>1</v>
      </c>
      <c r="H125" s="46">
        <v>365</v>
      </c>
      <c r="I125" s="47">
        <f>($F125*(1-('Exposure Inputs'!$C$17)/100)*'Exposure Inputs'!$C$7*'Exposure Inputs'!$C$12*'Exposure Inputs'!$C$15*H125)/('Exposure Inputs'!$C$8*'Exposure Inputs'!$C$13*'Exposure Inputs'!$C$16)</f>
        <v>1.0995175438596492E-5</v>
      </c>
      <c r="J125" s="47">
        <f>'Exposure Inputs'!$E$61/$I125</f>
        <v>1946308.1893972633</v>
      </c>
      <c r="K125" s="47">
        <f>($F125*(1-('Exposure Inputs'!$C$17)/100)*'Exposure Inputs'!$D$7*'Exposure Inputs'!$D$12*'Exposure Inputs'!$C$15*H125)/('Exposure Inputs'!$D$8*'Exposure Inputs'!$D$13*'Exposure Inputs'!$C$16)</f>
        <v>2.8085106382978723E-5</v>
      </c>
      <c r="L125" s="47">
        <f>'Exposure Inputs'!$E$61/K125</f>
        <v>761969.6969696969</v>
      </c>
      <c r="M125" s="47">
        <f>($F125*(1-('Exposure Inputs'!$C$17)/100)*'Exposure Inputs'!$E$7*'Exposure Inputs'!$E$12*'Exposure Inputs'!$C$15*H125)/('Exposure Inputs'!$E$8*'Exposure Inputs'!$E$13*'Exposure Inputs'!$C$16)</f>
        <v>6.0893854748603357E-6</v>
      </c>
      <c r="N125" s="47">
        <f>'Exposure Inputs'!$E$61/M125</f>
        <v>3514311.926605504</v>
      </c>
      <c r="O125" s="47">
        <f>($F125*(1-('Exposure Inputs'!$C$17)/100)*'Exposure Inputs'!$F$7*'Exposure Inputs'!$F$12*'Exposure Inputs'!$C$15*H125)/('Exposure Inputs'!$F$8*'Exposure Inputs'!$F$13*'Exposure Inputs'!$C$16)</f>
        <v>5.5457746478873241E-6</v>
      </c>
      <c r="P125" s="47">
        <f>'Exposure Inputs'!$E$61/O125</f>
        <v>3858793.6507936502</v>
      </c>
      <c r="Q125" s="47">
        <f>($F125*(1-('Exposure Inputs'!$C$17)/100)*'Exposure Inputs'!$G$7*'Exposure Inputs'!$G$12*'Exposure Inputs'!$C$15*H125)/('Exposure Inputs'!$G$8*'Exposure Inputs'!$G$13*'Exposure Inputs'!$C$16)</f>
        <v>9.2452830188679244E-6</v>
      </c>
      <c r="R125" s="47">
        <f>'Exposure Inputs'!$E$61/Q125</f>
        <v>2314693.8775510201</v>
      </c>
      <c r="S125" s="47">
        <f>($F125*(1-('Exposure Inputs'!$C$17)/100)*'Exposure Inputs'!$H$7*'Exposure Inputs'!$H$12*'Exposure Inputs'!$C$15*H125)/('Exposure Inputs'!$H$8*'Exposure Inputs'!$H$13*'Exposure Inputs'!$C$16)</f>
        <v>1.2037037037037035E-5</v>
      </c>
      <c r="T125" s="47">
        <f>'Exposure Inputs'!$E$61/S125</f>
        <v>1777846.153846154</v>
      </c>
    </row>
    <row r="126" spans="1:20" s="34" customFormat="1" ht="14.5" x14ac:dyDescent="0.35">
      <c r="A126" s="45" t="s">
        <v>1177</v>
      </c>
      <c r="B126" s="46">
        <v>2022</v>
      </c>
      <c r="C126" s="46" t="s">
        <v>1151</v>
      </c>
      <c r="D126" s="46" t="s">
        <v>511</v>
      </c>
      <c r="E126" s="46" t="s">
        <v>566</v>
      </c>
      <c r="F126" s="46">
        <v>1</v>
      </c>
      <c r="G126" s="46">
        <v>1</v>
      </c>
      <c r="H126" s="46">
        <v>365</v>
      </c>
      <c r="I126" s="47">
        <f>($F126*(1-('Exposure Inputs'!$C$17)/100)*'Exposure Inputs'!$C$7*'Exposure Inputs'!$C$12*'Exposure Inputs'!$C$15*H126)/('Exposure Inputs'!$C$8*'Exposure Inputs'!$C$13*'Exposure Inputs'!$C$16)</f>
        <v>1.0995175438596492E-5</v>
      </c>
      <c r="J126" s="47">
        <f>'Exposure Inputs'!$E$61/$I126</f>
        <v>1946308.1893972633</v>
      </c>
      <c r="K126" s="47">
        <f>($F126*(1-('Exposure Inputs'!$C$17)/100)*'Exposure Inputs'!$D$7*'Exposure Inputs'!$D$12*'Exposure Inputs'!$C$15*H126)/('Exposure Inputs'!$D$8*'Exposure Inputs'!$D$13*'Exposure Inputs'!$C$16)</f>
        <v>2.8085106382978723E-5</v>
      </c>
      <c r="L126" s="47">
        <f>'Exposure Inputs'!$E$61/K126</f>
        <v>761969.6969696969</v>
      </c>
      <c r="M126" s="47">
        <f>($F126*(1-('Exposure Inputs'!$C$17)/100)*'Exposure Inputs'!$E$7*'Exposure Inputs'!$E$12*'Exposure Inputs'!$C$15*H126)/('Exposure Inputs'!$E$8*'Exposure Inputs'!$E$13*'Exposure Inputs'!$C$16)</f>
        <v>6.0893854748603357E-6</v>
      </c>
      <c r="N126" s="47">
        <f>'Exposure Inputs'!$E$61/M126</f>
        <v>3514311.926605504</v>
      </c>
      <c r="O126" s="47">
        <f>($F126*(1-('Exposure Inputs'!$C$17)/100)*'Exposure Inputs'!$F$7*'Exposure Inputs'!$F$12*'Exposure Inputs'!$C$15*H126)/('Exposure Inputs'!$F$8*'Exposure Inputs'!$F$13*'Exposure Inputs'!$C$16)</f>
        <v>5.5457746478873241E-6</v>
      </c>
      <c r="P126" s="47">
        <f>'Exposure Inputs'!$E$61/O126</f>
        <v>3858793.6507936502</v>
      </c>
      <c r="Q126" s="47">
        <f>($F126*(1-('Exposure Inputs'!$C$17)/100)*'Exposure Inputs'!$G$7*'Exposure Inputs'!$G$12*'Exposure Inputs'!$C$15*H126)/('Exposure Inputs'!$G$8*'Exposure Inputs'!$G$13*'Exposure Inputs'!$C$16)</f>
        <v>9.2452830188679244E-6</v>
      </c>
      <c r="R126" s="47">
        <f>'Exposure Inputs'!$E$61/Q126</f>
        <v>2314693.8775510201</v>
      </c>
      <c r="S126" s="47">
        <f>($F126*(1-('Exposure Inputs'!$C$17)/100)*'Exposure Inputs'!$H$7*'Exposure Inputs'!$H$12*'Exposure Inputs'!$C$15*H126)/('Exposure Inputs'!$H$8*'Exposure Inputs'!$H$13*'Exposure Inputs'!$C$16)</f>
        <v>1.2037037037037035E-5</v>
      </c>
      <c r="T126" s="47">
        <f>'Exposure Inputs'!$E$61/S126</f>
        <v>1777846.153846154</v>
      </c>
    </row>
    <row r="127" spans="1:20" s="34" customFormat="1" ht="14.5" x14ac:dyDescent="0.35">
      <c r="A127" s="45" t="s">
        <v>1177</v>
      </c>
      <c r="B127" s="46">
        <v>2023</v>
      </c>
      <c r="C127" s="46" t="s">
        <v>1152</v>
      </c>
      <c r="D127" s="46" t="s">
        <v>633</v>
      </c>
      <c r="E127" s="46" t="s">
        <v>634</v>
      </c>
      <c r="F127" s="46">
        <v>1</v>
      </c>
      <c r="G127" s="46">
        <v>1</v>
      </c>
      <c r="H127" s="46">
        <v>365</v>
      </c>
      <c r="I127" s="47">
        <f>($F127*(1-('Exposure Inputs'!$C$17)/100)*'Exposure Inputs'!$C$7*'Exposure Inputs'!$C$12*'Exposure Inputs'!$C$15*H127)/('Exposure Inputs'!$C$8*'Exposure Inputs'!$C$13*'Exposure Inputs'!$C$16)</f>
        <v>1.0995175438596492E-5</v>
      </c>
      <c r="J127" s="47">
        <f>'Exposure Inputs'!$E$61/$I127</f>
        <v>1946308.1893972633</v>
      </c>
      <c r="K127" s="47">
        <f>($F127*(1-('Exposure Inputs'!$C$17)/100)*'Exposure Inputs'!$D$7*'Exposure Inputs'!$D$12*'Exposure Inputs'!$C$15*H127)/('Exposure Inputs'!$D$8*'Exposure Inputs'!$D$13*'Exposure Inputs'!$C$16)</f>
        <v>2.8085106382978723E-5</v>
      </c>
      <c r="L127" s="47">
        <f>'Exposure Inputs'!$E$61/K127</f>
        <v>761969.6969696969</v>
      </c>
      <c r="M127" s="47">
        <f>($F127*(1-('Exposure Inputs'!$C$17)/100)*'Exposure Inputs'!$E$7*'Exposure Inputs'!$E$12*'Exposure Inputs'!$C$15*H127)/('Exposure Inputs'!$E$8*'Exposure Inputs'!$E$13*'Exposure Inputs'!$C$16)</f>
        <v>6.0893854748603357E-6</v>
      </c>
      <c r="N127" s="47">
        <f>'Exposure Inputs'!$E$61/M127</f>
        <v>3514311.926605504</v>
      </c>
      <c r="O127" s="47">
        <f>($F127*(1-('Exposure Inputs'!$C$17)/100)*'Exposure Inputs'!$F$7*'Exposure Inputs'!$F$12*'Exposure Inputs'!$C$15*H127)/('Exposure Inputs'!$F$8*'Exposure Inputs'!$F$13*'Exposure Inputs'!$C$16)</f>
        <v>5.5457746478873241E-6</v>
      </c>
      <c r="P127" s="47">
        <f>'Exposure Inputs'!$E$61/O127</f>
        <v>3858793.6507936502</v>
      </c>
      <c r="Q127" s="47">
        <f>($F127*(1-('Exposure Inputs'!$C$17)/100)*'Exposure Inputs'!$G$7*'Exposure Inputs'!$G$12*'Exposure Inputs'!$C$15*H127)/('Exposure Inputs'!$G$8*'Exposure Inputs'!$G$13*'Exposure Inputs'!$C$16)</f>
        <v>9.2452830188679244E-6</v>
      </c>
      <c r="R127" s="47">
        <f>'Exposure Inputs'!$E$61/Q127</f>
        <v>2314693.8775510201</v>
      </c>
      <c r="S127" s="47">
        <f>($F127*(1-('Exposure Inputs'!$C$17)/100)*'Exposure Inputs'!$H$7*'Exposure Inputs'!$H$12*'Exposure Inputs'!$C$15*H127)/('Exposure Inputs'!$H$8*'Exposure Inputs'!$H$13*'Exposure Inputs'!$C$16)</f>
        <v>1.2037037037037035E-5</v>
      </c>
      <c r="T127" s="47">
        <f>'Exposure Inputs'!$E$61/S127</f>
        <v>1777846.153846154</v>
      </c>
    </row>
    <row r="128" spans="1:20" s="34" customFormat="1" ht="14.5" x14ac:dyDescent="0.35">
      <c r="A128" s="45" t="s">
        <v>1177</v>
      </c>
      <c r="B128" s="46">
        <v>2023</v>
      </c>
      <c r="C128" s="46" t="s">
        <v>1153</v>
      </c>
      <c r="D128" s="46" t="s">
        <v>546</v>
      </c>
      <c r="E128" s="46" t="s">
        <v>591</v>
      </c>
      <c r="F128" s="46">
        <v>1</v>
      </c>
      <c r="G128" s="46">
        <v>1</v>
      </c>
      <c r="H128" s="46">
        <v>365</v>
      </c>
      <c r="I128" s="47">
        <f>($F128*(1-('Exposure Inputs'!$C$17)/100)*'Exposure Inputs'!$C$7*'Exposure Inputs'!$C$12*'Exposure Inputs'!$C$15*H128)/('Exposure Inputs'!$C$8*'Exposure Inputs'!$C$13*'Exposure Inputs'!$C$16)</f>
        <v>1.0995175438596492E-5</v>
      </c>
      <c r="J128" s="47">
        <f>'Exposure Inputs'!$E$61/$I128</f>
        <v>1946308.1893972633</v>
      </c>
      <c r="K128" s="47">
        <f>($F128*(1-('Exposure Inputs'!$C$17)/100)*'Exposure Inputs'!$D$7*'Exposure Inputs'!$D$12*'Exposure Inputs'!$C$15*H128)/('Exposure Inputs'!$D$8*'Exposure Inputs'!$D$13*'Exposure Inputs'!$C$16)</f>
        <v>2.8085106382978723E-5</v>
      </c>
      <c r="L128" s="47">
        <f>'Exposure Inputs'!$E$61/K128</f>
        <v>761969.6969696969</v>
      </c>
      <c r="M128" s="47">
        <f>($F128*(1-('Exposure Inputs'!$C$17)/100)*'Exposure Inputs'!$E$7*'Exposure Inputs'!$E$12*'Exposure Inputs'!$C$15*H128)/('Exposure Inputs'!$E$8*'Exposure Inputs'!$E$13*'Exposure Inputs'!$C$16)</f>
        <v>6.0893854748603357E-6</v>
      </c>
      <c r="N128" s="47">
        <f>'Exposure Inputs'!$E$61/M128</f>
        <v>3514311.926605504</v>
      </c>
      <c r="O128" s="47">
        <f>($F128*(1-('Exposure Inputs'!$C$17)/100)*'Exposure Inputs'!$F$7*'Exposure Inputs'!$F$12*'Exposure Inputs'!$C$15*H128)/('Exposure Inputs'!$F$8*'Exposure Inputs'!$F$13*'Exposure Inputs'!$C$16)</f>
        <v>5.5457746478873241E-6</v>
      </c>
      <c r="P128" s="47">
        <f>'Exposure Inputs'!$E$61/O128</f>
        <v>3858793.6507936502</v>
      </c>
      <c r="Q128" s="47">
        <f>($F128*(1-('Exposure Inputs'!$C$17)/100)*'Exposure Inputs'!$G$7*'Exposure Inputs'!$G$12*'Exposure Inputs'!$C$15*H128)/('Exposure Inputs'!$G$8*'Exposure Inputs'!$G$13*'Exposure Inputs'!$C$16)</f>
        <v>9.2452830188679244E-6</v>
      </c>
      <c r="R128" s="47">
        <f>'Exposure Inputs'!$E$61/Q128</f>
        <v>2314693.8775510201</v>
      </c>
      <c r="S128" s="47">
        <f>($F128*(1-('Exposure Inputs'!$C$17)/100)*'Exposure Inputs'!$H$7*'Exposure Inputs'!$H$12*'Exposure Inputs'!$C$15*H128)/('Exposure Inputs'!$H$8*'Exposure Inputs'!$H$13*'Exposure Inputs'!$C$16)</f>
        <v>1.2037037037037035E-5</v>
      </c>
      <c r="T128" s="47">
        <f>'Exposure Inputs'!$E$61/S128</f>
        <v>1777846.153846154</v>
      </c>
    </row>
    <row r="129" spans="1:20" s="34" customFormat="1" ht="14.5" x14ac:dyDescent="0.35">
      <c r="A129" s="45" t="s">
        <v>1177</v>
      </c>
      <c r="B129" s="46">
        <v>2023</v>
      </c>
      <c r="C129" s="46" t="s">
        <v>1154</v>
      </c>
      <c r="D129" s="46" t="s">
        <v>535</v>
      </c>
      <c r="E129" s="46" t="s">
        <v>580</v>
      </c>
      <c r="F129" s="46">
        <v>1</v>
      </c>
      <c r="G129" s="46">
        <v>1</v>
      </c>
      <c r="H129" s="46">
        <v>365</v>
      </c>
      <c r="I129" s="47">
        <f>($F129*(1-('Exposure Inputs'!$C$17)/100)*'Exposure Inputs'!$C$7*'Exposure Inputs'!$C$12*'Exposure Inputs'!$C$15*H129)/('Exposure Inputs'!$C$8*'Exposure Inputs'!$C$13*'Exposure Inputs'!$C$16)</f>
        <v>1.0995175438596492E-5</v>
      </c>
      <c r="J129" s="47">
        <f>'Exposure Inputs'!$E$61/$I129</f>
        <v>1946308.1893972633</v>
      </c>
      <c r="K129" s="47">
        <f>($F129*(1-('Exposure Inputs'!$C$17)/100)*'Exposure Inputs'!$D$7*'Exposure Inputs'!$D$12*'Exposure Inputs'!$C$15*H129)/('Exposure Inputs'!$D$8*'Exposure Inputs'!$D$13*'Exposure Inputs'!$C$16)</f>
        <v>2.8085106382978723E-5</v>
      </c>
      <c r="L129" s="47">
        <f>'Exposure Inputs'!$E$61/K129</f>
        <v>761969.6969696969</v>
      </c>
      <c r="M129" s="47">
        <f>($F129*(1-('Exposure Inputs'!$C$17)/100)*'Exposure Inputs'!$E$7*'Exposure Inputs'!$E$12*'Exposure Inputs'!$C$15*H129)/('Exposure Inputs'!$E$8*'Exposure Inputs'!$E$13*'Exposure Inputs'!$C$16)</f>
        <v>6.0893854748603357E-6</v>
      </c>
      <c r="N129" s="47">
        <f>'Exposure Inputs'!$E$61/M129</f>
        <v>3514311.926605504</v>
      </c>
      <c r="O129" s="47">
        <f>($F129*(1-('Exposure Inputs'!$C$17)/100)*'Exposure Inputs'!$F$7*'Exposure Inputs'!$F$12*'Exposure Inputs'!$C$15*H129)/('Exposure Inputs'!$F$8*'Exposure Inputs'!$F$13*'Exposure Inputs'!$C$16)</f>
        <v>5.5457746478873241E-6</v>
      </c>
      <c r="P129" s="47">
        <f>'Exposure Inputs'!$E$61/O129</f>
        <v>3858793.6507936502</v>
      </c>
      <c r="Q129" s="47">
        <f>($F129*(1-('Exposure Inputs'!$C$17)/100)*'Exposure Inputs'!$G$7*'Exposure Inputs'!$G$12*'Exposure Inputs'!$C$15*H129)/('Exposure Inputs'!$G$8*'Exposure Inputs'!$G$13*'Exposure Inputs'!$C$16)</f>
        <v>9.2452830188679244E-6</v>
      </c>
      <c r="R129" s="47">
        <f>'Exposure Inputs'!$E$61/Q129</f>
        <v>2314693.8775510201</v>
      </c>
      <c r="S129" s="47">
        <f>($F129*(1-('Exposure Inputs'!$C$17)/100)*'Exposure Inputs'!$H$7*'Exposure Inputs'!$H$12*'Exposure Inputs'!$C$15*H129)/('Exposure Inputs'!$H$8*'Exposure Inputs'!$H$13*'Exposure Inputs'!$C$16)</f>
        <v>1.2037037037037035E-5</v>
      </c>
      <c r="T129" s="47">
        <f>'Exposure Inputs'!$E$61/S129</f>
        <v>1777846.153846154</v>
      </c>
    </row>
    <row r="130" spans="1:20" s="34" customFormat="1" ht="14.5" x14ac:dyDescent="0.35">
      <c r="A130" s="45" t="s">
        <v>1177</v>
      </c>
      <c r="B130" s="46">
        <v>2023</v>
      </c>
      <c r="C130" s="46" t="s">
        <v>1155</v>
      </c>
      <c r="D130" s="46" t="s">
        <v>517</v>
      </c>
      <c r="E130" s="46" t="s">
        <v>572</v>
      </c>
      <c r="F130" s="46">
        <v>1</v>
      </c>
      <c r="G130" s="46">
        <v>1</v>
      </c>
      <c r="H130" s="46">
        <v>365</v>
      </c>
      <c r="I130" s="47">
        <f>($F130*(1-('Exposure Inputs'!$C$17)/100)*'Exposure Inputs'!$C$7*'Exposure Inputs'!$C$12*'Exposure Inputs'!$C$15*H130)/('Exposure Inputs'!$C$8*'Exposure Inputs'!$C$13*'Exposure Inputs'!$C$16)</f>
        <v>1.0995175438596492E-5</v>
      </c>
      <c r="J130" s="47">
        <f>'Exposure Inputs'!$E$61/$I130</f>
        <v>1946308.1893972633</v>
      </c>
      <c r="K130" s="47">
        <f>($F130*(1-('Exposure Inputs'!$C$17)/100)*'Exposure Inputs'!$D$7*'Exposure Inputs'!$D$12*'Exposure Inputs'!$C$15*H130)/('Exposure Inputs'!$D$8*'Exposure Inputs'!$D$13*'Exposure Inputs'!$C$16)</f>
        <v>2.8085106382978723E-5</v>
      </c>
      <c r="L130" s="47">
        <f>'Exposure Inputs'!$E$61/K130</f>
        <v>761969.6969696969</v>
      </c>
      <c r="M130" s="47">
        <f>($F130*(1-('Exposure Inputs'!$C$17)/100)*'Exposure Inputs'!$E$7*'Exposure Inputs'!$E$12*'Exposure Inputs'!$C$15*H130)/('Exposure Inputs'!$E$8*'Exposure Inputs'!$E$13*'Exposure Inputs'!$C$16)</f>
        <v>6.0893854748603357E-6</v>
      </c>
      <c r="N130" s="47">
        <f>'Exposure Inputs'!$E$61/M130</f>
        <v>3514311.926605504</v>
      </c>
      <c r="O130" s="47">
        <f>($F130*(1-('Exposure Inputs'!$C$17)/100)*'Exposure Inputs'!$F$7*'Exposure Inputs'!$F$12*'Exposure Inputs'!$C$15*H130)/('Exposure Inputs'!$F$8*'Exposure Inputs'!$F$13*'Exposure Inputs'!$C$16)</f>
        <v>5.5457746478873241E-6</v>
      </c>
      <c r="P130" s="47">
        <f>'Exposure Inputs'!$E$61/O130</f>
        <v>3858793.6507936502</v>
      </c>
      <c r="Q130" s="47">
        <f>($F130*(1-('Exposure Inputs'!$C$17)/100)*'Exposure Inputs'!$G$7*'Exposure Inputs'!$G$12*'Exposure Inputs'!$C$15*H130)/('Exposure Inputs'!$G$8*'Exposure Inputs'!$G$13*'Exposure Inputs'!$C$16)</f>
        <v>9.2452830188679244E-6</v>
      </c>
      <c r="R130" s="47">
        <f>'Exposure Inputs'!$E$61/Q130</f>
        <v>2314693.8775510201</v>
      </c>
      <c r="S130" s="47">
        <f>($F130*(1-('Exposure Inputs'!$C$17)/100)*'Exposure Inputs'!$H$7*'Exposure Inputs'!$H$12*'Exposure Inputs'!$C$15*H130)/('Exposure Inputs'!$H$8*'Exposure Inputs'!$H$13*'Exposure Inputs'!$C$16)</f>
        <v>1.2037037037037035E-5</v>
      </c>
      <c r="T130" s="47">
        <f>'Exposure Inputs'!$E$61/S130</f>
        <v>1777846.153846154</v>
      </c>
    </row>
    <row r="131" spans="1:20" s="34" customFormat="1" ht="14.5" x14ac:dyDescent="0.35">
      <c r="A131" s="45" t="s">
        <v>1177</v>
      </c>
      <c r="B131" s="46">
        <v>2021</v>
      </c>
      <c r="C131" s="46" t="s">
        <v>847</v>
      </c>
      <c r="D131" s="46" t="s">
        <v>491</v>
      </c>
      <c r="E131" s="46" t="s">
        <v>78</v>
      </c>
      <c r="F131" s="46">
        <v>0.99649795799999996</v>
      </c>
      <c r="G131" s="46">
        <v>0.99649795799999996</v>
      </c>
      <c r="H131" s="46">
        <v>365</v>
      </c>
      <c r="I131" s="47">
        <f>($F131*(1-('Exposure Inputs'!$C$17)/100)*'Exposure Inputs'!$C$7*'Exposure Inputs'!$C$12*'Exposure Inputs'!$C$15*H131)/('Exposure Inputs'!$C$8*'Exposure Inputs'!$C$13*'Exposure Inputs'!$C$16)</f>
        <v>1.0956669872413158E-5</v>
      </c>
      <c r="J131" s="47">
        <f>'Exposure Inputs'!$E$61/$I131</f>
        <v>1953148.1964133272</v>
      </c>
      <c r="K131" s="47">
        <f>($F131*(1-('Exposure Inputs'!$C$17)/100)*'Exposure Inputs'!$D$7*'Exposure Inputs'!$D$12*'Exposure Inputs'!$C$15*H131)/('Exposure Inputs'!$D$8*'Exposure Inputs'!$D$13*'Exposure Inputs'!$C$16)</f>
        <v>2.7986751160851069E-5</v>
      </c>
      <c r="L131" s="47">
        <f>'Exposure Inputs'!$E$61/K131</f>
        <v>764647.52471644979</v>
      </c>
      <c r="M131" s="47">
        <f>($F131*(1-('Exposure Inputs'!$C$17)/100)*'Exposure Inputs'!$E$7*'Exposure Inputs'!$E$12*'Exposure Inputs'!$C$15*H131)/('Exposure Inputs'!$E$8*'Exposure Inputs'!$E$13*'Exposure Inputs'!$C$16)</f>
        <v>6.068060191173184E-6</v>
      </c>
      <c r="N131" s="47">
        <f>'Exposure Inputs'!$E$61/M131</f>
        <v>3526662.4466133672</v>
      </c>
      <c r="O131" s="47">
        <f>($F131*(1-('Exposure Inputs'!$C$17)/100)*'Exposure Inputs'!$F$7*'Exposure Inputs'!$F$12*'Exposure Inputs'!$C$15*H131)/('Exposure Inputs'!$F$8*'Exposure Inputs'!$F$13*'Exposure Inputs'!$C$16)</f>
        <v>5.5263531121478872E-6</v>
      </c>
      <c r="P131" s="47">
        <f>'Exposure Inputs'!$E$61/O131</f>
        <v>3872354.7999419491</v>
      </c>
      <c r="Q131" s="47">
        <f>($F131*(1-('Exposure Inputs'!$C$17)/100)*'Exposure Inputs'!$G$7*'Exposure Inputs'!$G$12*'Exposure Inputs'!$C$15*H131)/('Exposure Inputs'!$G$8*'Exposure Inputs'!$G$13*'Exposure Inputs'!$C$16)</f>
        <v>9.2129056494339604E-6</v>
      </c>
      <c r="R131" s="47">
        <f>'Exposure Inputs'!$E$61/Q131</f>
        <v>2322828.5205889209</v>
      </c>
      <c r="S131" s="47">
        <f>($F131*(1-('Exposure Inputs'!$C$17)/100)*'Exposure Inputs'!$H$7*'Exposure Inputs'!$H$12*'Exposure Inputs'!$C$15*H131)/('Exposure Inputs'!$H$8*'Exposure Inputs'!$H$13*'Exposure Inputs'!$C$16)</f>
        <v>1.1994882827777778E-5</v>
      </c>
      <c r="T131" s="47">
        <f>'Exposure Inputs'!$E$61/S131</f>
        <v>1784094.1264087907</v>
      </c>
    </row>
    <row r="132" spans="1:20" s="34" customFormat="1" ht="14.5" x14ac:dyDescent="0.35">
      <c r="A132" s="45" t="s">
        <v>1177</v>
      </c>
      <c r="B132" s="46">
        <v>2020</v>
      </c>
      <c r="C132" s="46" t="s">
        <v>858</v>
      </c>
      <c r="D132" s="46" t="s">
        <v>615</v>
      </c>
      <c r="E132" s="46" t="s">
        <v>616</v>
      </c>
      <c r="F132" s="46">
        <v>0.98357694113276195</v>
      </c>
      <c r="G132" s="46">
        <v>1.47803242889997</v>
      </c>
      <c r="H132" s="46">
        <v>365</v>
      </c>
      <c r="I132" s="47">
        <f>($F132*(1-('Exposure Inputs'!$C$17)/100)*'Exposure Inputs'!$C$7*'Exposure Inputs'!$C$12*'Exposure Inputs'!$C$15*H132)/('Exposure Inputs'!$C$8*'Exposure Inputs'!$C$13*'Exposure Inputs'!$C$16)</f>
        <v>1.0814601025112812E-5</v>
      </c>
      <c r="J132" s="47">
        <f>'Exposure Inputs'!$E$61/$I132</f>
        <v>1978806.2407763919</v>
      </c>
      <c r="K132" s="47">
        <f>($F132*(1-('Exposure Inputs'!$C$17)/100)*'Exposure Inputs'!$D$7*'Exposure Inputs'!$D$12*'Exposure Inputs'!$C$15*H132)/('Exposure Inputs'!$D$8*'Exposure Inputs'!$D$13*'Exposure Inputs'!$C$16)</f>
        <v>2.7623863027558424E-5</v>
      </c>
      <c r="L132" s="47">
        <f>'Exposure Inputs'!$E$61/K132</f>
        <v>774692.51779342711</v>
      </c>
      <c r="M132" s="47">
        <f>($F132*(1-('Exposure Inputs'!$C$17)/100)*'Exposure Inputs'!$E$7*'Exposure Inputs'!$E$12*'Exposure Inputs'!$C$15*H132)/('Exposure Inputs'!$E$8*'Exposure Inputs'!$E$13*'Exposure Inputs'!$C$16)</f>
        <v>5.9893791387414004E-6</v>
      </c>
      <c r="N132" s="47">
        <f>'Exposure Inputs'!$E$61/M132</f>
        <v>3572991.3742773952</v>
      </c>
      <c r="O132" s="47">
        <f>($F132*(1-('Exposure Inputs'!$C$17)/100)*'Exposure Inputs'!$F$7*'Exposure Inputs'!$F$12*'Exposure Inputs'!$C$15*H132)/('Exposure Inputs'!$F$8*'Exposure Inputs'!$F$13*'Exposure Inputs'!$C$16)</f>
        <v>5.4546960643806343E-6</v>
      </c>
      <c r="P132" s="47">
        <f>'Exposure Inputs'!$E$61/O132</f>
        <v>3923225.0060168859</v>
      </c>
      <c r="Q132" s="47">
        <f>($F132*(1-('Exposure Inputs'!$C$17)/100)*'Exposure Inputs'!$G$7*'Exposure Inputs'!$G$12*'Exposure Inputs'!$C$15*H132)/('Exposure Inputs'!$G$8*'Exposure Inputs'!$G$13*'Exposure Inputs'!$C$16)</f>
        <v>9.0934471916047788E-6</v>
      </c>
      <c r="R132" s="47">
        <f>'Exposure Inputs'!$E$61/Q132</f>
        <v>2353342.9676434295</v>
      </c>
      <c r="S132" s="47">
        <f>($F132*(1-('Exposure Inputs'!$C$17)/100)*'Exposure Inputs'!$H$7*'Exposure Inputs'!$H$12*'Exposure Inputs'!$C$15*H132)/('Exposure Inputs'!$H$8*'Exposure Inputs'!$H$13*'Exposure Inputs'!$C$16)</f>
        <v>1.1839352069190651E-5</v>
      </c>
      <c r="T132" s="47">
        <f>'Exposure Inputs'!$E$61/S132</f>
        <v>1807531.3475717022</v>
      </c>
    </row>
    <row r="133" spans="1:20" s="34" customFormat="1" ht="14.5" x14ac:dyDescent="0.35">
      <c r="A133" s="45" t="s">
        <v>1176</v>
      </c>
      <c r="B133" s="46">
        <v>2020</v>
      </c>
      <c r="C133" s="46" t="s">
        <v>982</v>
      </c>
      <c r="D133" s="46" t="s">
        <v>280</v>
      </c>
      <c r="E133" s="46" t="s">
        <v>279</v>
      </c>
      <c r="F133" s="46">
        <v>0.96095569890243404</v>
      </c>
      <c r="G133" s="46">
        <v>0.96095569890243404</v>
      </c>
      <c r="H133" s="46">
        <v>365</v>
      </c>
      <c r="I133" s="47">
        <f>($F133*(1-('Exposure Inputs'!$C$17)/100)*'Exposure Inputs'!$C$7*'Exposure Inputs'!$C$12*'Exposure Inputs'!$C$15*H133)/('Exposure Inputs'!$C$8*'Exposure Inputs'!$C$13*'Exposure Inputs'!$C$16)</f>
        <v>1.0565876498151368E-5</v>
      </c>
      <c r="J133" s="47">
        <f>'Exposure Inputs'!$E$61/$I133</f>
        <v>2025388.050271475</v>
      </c>
      <c r="K133" s="47">
        <f>($F133*(1-('Exposure Inputs'!$C$17)/100)*'Exposure Inputs'!$D$7*'Exposure Inputs'!$D$12*'Exposure Inputs'!$C$15*H133)/('Exposure Inputs'!$D$8*'Exposure Inputs'!$D$13*'Exposure Inputs'!$C$16)</f>
        <v>2.6988543033004532E-5</v>
      </c>
      <c r="L133" s="47">
        <f>'Exposure Inputs'!$E$61/K133</f>
        <v>792929.05785353982</v>
      </c>
      <c r="M133" s="47">
        <f>($F133*(1-('Exposure Inputs'!$C$17)/100)*'Exposure Inputs'!$E$7*'Exposure Inputs'!$E$12*'Exposure Inputs'!$C$15*H133)/('Exposure Inputs'!$E$8*'Exposure Inputs'!$E$13*'Exposure Inputs'!$C$16)</f>
        <v>5.8516296748807447E-6</v>
      </c>
      <c r="N133" s="47">
        <f>'Exposure Inputs'!$E$61/M133</f>
        <v>3657100.8742852695</v>
      </c>
      <c r="O133" s="47">
        <f>($F133*(1-('Exposure Inputs'!$C$17)/100)*'Exposure Inputs'!$F$7*'Exposure Inputs'!$F$12*'Exposure Inputs'!$C$15*H133)/('Exposure Inputs'!$F$8*'Exposure Inputs'!$F$13*'Exposure Inputs'!$C$16)</f>
        <v>5.329243752715964E-6</v>
      </c>
      <c r="P133" s="47">
        <f>'Exposure Inputs'!$E$61/O133</f>
        <v>4015579.1314844307</v>
      </c>
      <c r="Q133" s="47">
        <f>($F133*(1-('Exposure Inputs'!$C$17)/100)*'Exposure Inputs'!$G$7*'Exposure Inputs'!$G$12*'Exposure Inputs'!$C$15*H133)/('Exposure Inputs'!$G$8*'Exposure Inputs'!$G$13*'Exposure Inputs'!$C$16)</f>
        <v>8.8843074049470328E-6</v>
      </c>
      <c r="R133" s="47">
        <f>'Exposure Inputs'!$E$61/Q133</f>
        <v>2408741.5061846999</v>
      </c>
      <c r="S133" s="47">
        <f>($F133*(1-('Exposure Inputs'!$C$17)/100)*'Exposure Inputs'!$H$7*'Exposure Inputs'!$H$12*'Exposure Inputs'!$C$15*H133)/('Exposure Inputs'!$H$8*'Exposure Inputs'!$H$13*'Exposure Inputs'!$C$16)</f>
        <v>1.1567059338640407E-5</v>
      </c>
      <c r="T133" s="47">
        <f>'Exposure Inputs'!$E$61/S133</f>
        <v>1850081.2845761157</v>
      </c>
    </row>
    <row r="134" spans="1:20" s="34" customFormat="1" ht="14.5" x14ac:dyDescent="0.35">
      <c r="A134" s="45" t="s">
        <v>1176</v>
      </c>
      <c r="B134" s="46">
        <v>2019</v>
      </c>
      <c r="C134" s="46" t="s">
        <v>961</v>
      </c>
      <c r="D134" s="46" t="s">
        <v>209</v>
      </c>
      <c r="E134" s="46" t="s">
        <v>208</v>
      </c>
      <c r="F134" s="46">
        <v>0.93489527050694698</v>
      </c>
      <c r="G134" s="46">
        <v>1.5072381415215601</v>
      </c>
      <c r="H134" s="46">
        <v>365</v>
      </c>
      <c r="I134" s="47">
        <f>($F134*(1-('Exposure Inputs'!$C$17)/100)*'Exposure Inputs'!$C$7*'Exposure Inputs'!$C$12*'Exposure Inputs'!$C$15*H134)/('Exposure Inputs'!$C$8*'Exposure Inputs'!$C$13*'Exposure Inputs'!$C$16)</f>
        <v>1.0279337515938008E-5</v>
      </c>
      <c r="J134" s="47">
        <f>'Exposure Inputs'!$E$61/$I134</f>
        <v>2081846.2247026635</v>
      </c>
      <c r="K134" s="47">
        <f>($F134*(1-('Exposure Inputs'!$C$17)/100)*'Exposure Inputs'!$D$7*'Exposure Inputs'!$D$12*'Exposure Inputs'!$C$15*H134)/('Exposure Inputs'!$D$8*'Exposure Inputs'!$D$13*'Exposure Inputs'!$C$16)</f>
        <v>2.6256633129131283E-5</v>
      </c>
      <c r="L134" s="47">
        <f>'Exposure Inputs'!$E$61/K134</f>
        <v>815032.14424918278</v>
      </c>
      <c r="M134" s="47">
        <f>($F134*(1-('Exposure Inputs'!$C$17)/100)*'Exposure Inputs'!$E$7*'Exposure Inputs'!$E$12*'Exposure Inputs'!$C$15*H134)/('Exposure Inputs'!$E$8*'Exposure Inputs'!$E$13*'Exposure Inputs'!$C$16)</f>
        <v>5.6929376807406258E-6</v>
      </c>
      <c r="N134" s="47">
        <f>'Exposure Inputs'!$E$61/M134</f>
        <v>3759043.4324262538</v>
      </c>
      <c r="O134" s="47">
        <f>($F134*(1-('Exposure Inputs'!$C$17)/100)*'Exposure Inputs'!$F$7*'Exposure Inputs'!$F$12*'Exposure Inputs'!$C$15*H134)/('Exposure Inputs'!$F$8*'Exposure Inputs'!$F$13*'Exposure Inputs'!$C$16)</f>
        <v>5.1847184896071881E-6</v>
      </c>
      <c r="P134" s="47">
        <f>'Exposure Inputs'!$E$61/O134</f>
        <v>4127514.3564489526</v>
      </c>
      <c r="Q134" s="47">
        <f>($F134*(1-('Exposure Inputs'!$C$17)/100)*'Exposure Inputs'!$G$7*'Exposure Inputs'!$G$12*'Exposure Inputs'!$C$15*H134)/('Exposure Inputs'!$G$8*'Exposure Inputs'!$G$13*'Exposure Inputs'!$C$16)</f>
        <v>8.6433713688378117E-6</v>
      </c>
      <c r="R134" s="47">
        <f>'Exposure Inputs'!$E$61/Q134</f>
        <v>2475885.749529867</v>
      </c>
      <c r="S134" s="47">
        <f>($F134*(1-('Exposure Inputs'!$C$17)/100)*'Exposure Inputs'!$H$7*'Exposure Inputs'!$H$12*'Exposure Inputs'!$C$15*H134)/('Exposure Inputs'!$H$8*'Exposure Inputs'!$H$13*'Exposure Inputs'!$C$16)</f>
        <v>1.1253368996842879E-5</v>
      </c>
      <c r="T134" s="47">
        <f>'Exposure Inputs'!$E$61/S134</f>
        <v>1901652.7411483394</v>
      </c>
    </row>
    <row r="135" spans="1:20" s="34" customFormat="1" ht="14.5" x14ac:dyDescent="0.35">
      <c r="A135" s="45" t="s">
        <v>1176</v>
      </c>
      <c r="B135" s="46">
        <v>2023</v>
      </c>
      <c r="C135" s="46" t="s">
        <v>1074</v>
      </c>
      <c r="D135" s="46" t="s">
        <v>114</v>
      </c>
      <c r="E135" s="46" t="s">
        <v>113</v>
      </c>
      <c r="F135" s="46">
        <v>0.92365541200000001</v>
      </c>
      <c r="G135" s="46">
        <v>0.92365541200000001</v>
      </c>
      <c r="H135" s="46">
        <v>365</v>
      </c>
      <c r="I135" s="47">
        <f>($F135*(1-('Exposure Inputs'!$C$17)/100)*'Exposure Inputs'!$C$7*'Exposure Inputs'!$C$12*'Exposure Inputs'!$C$15*H135)/('Exposure Inputs'!$C$8*'Exposure Inputs'!$C$13*'Exposure Inputs'!$C$16)</f>
        <v>1.0155753299749124E-5</v>
      </c>
      <c r="J135" s="47">
        <f>'Exposure Inputs'!$E$61/$I135</f>
        <v>2107179.9765487253</v>
      </c>
      <c r="K135" s="47">
        <f>($F135*(1-('Exposure Inputs'!$C$17)/100)*'Exposure Inputs'!$D$7*'Exposure Inputs'!$D$12*'Exposure Inputs'!$C$15*H135)/('Exposure Inputs'!$D$8*'Exposure Inputs'!$D$13*'Exposure Inputs'!$C$16)</f>
        <v>2.5940960507234044E-5</v>
      </c>
      <c r="L135" s="47">
        <f>'Exposure Inputs'!$E$61/K135</f>
        <v>824950.17846514483</v>
      </c>
      <c r="M135" s="47">
        <f>($F135*(1-('Exposure Inputs'!$C$17)/100)*'Exposure Inputs'!$E$7*'Exposure Inputs'!$E$12*'Exposure Inputs'!$C$15*H135)/('Exposure Inputs'!$E$8*'Exposure Inputs'!$E$13*'Exposure Inputs'!$C$16)</f>
        <v>5.6244938496089389E-6</v>
      </c>
      <c r="N135" s="47">
        <f>'Exposure Inputs'!$E$61/M135</f>
        <v>3804786.8078810154</v>
      </c>
      <c r="O135" s="47">
        <f>($F135*(1-('Exposure Inputs'!$C$17)/100)*'Exposure Inputs'!$F$7*'Exposure Inputs'!$F$12*'Exposure Inputs'!$C$15*H135)/('Exposure Inputs'!$F$8*'Exposure Inputs'!$F$13*'Exposure Inputs'!$C$16)</f>
        <v>5.122384767253521E-6</v>
      </c>
      <c r="P135" s="47">
        <f>'Exposure Inputs'!$E$61/O135</f>
        <v>4177741.613009301</v>
      </c>
      <c r="Q135" s="47">
        <f>($F135*(1-('Exposure Inputs'!$C$17)/100)*'Exposure Inputs'!$G$7*'Exposure Inputs'!$G$12*'Exposure Inputs'!$C$15*H135)/('Exposure Inputs'!$G$8*'Exposure Inputs'!$G$13*'Exposure Inputs'!$C$16)</f>
        <v>8.5394556958490574E-6</v>
      </c>
      <c r="R135" s="47">
        <f>'Exposure Inputs'!$E$61/Q135</f>
        <v>2506014.5239001969</v>
      </c>
      <c r="S135" s="47">
        <f>($F135*(1-('Exposure Inputs'!$C$17)/100)*'Exposure Inputs'!$H$7*'Exposure Inputs'!$H$12*'Exposure Inputs'!$C$15*H135)/('Exposure Inputs'!$H$8*'Exposure Inputs'!$H$13*'Exposure Inputs'!$C$16)</f>
        <v>1.1118074403703704E-5</v>
      </c>
      <c r="T135" s="47">
        <f>'Exposure Inputs'!$E$61/S135</f>
        <v>1924793.7388214574</v>
      </c>
    </row>
    <row r="136" spans="1:20" s="34" customFormat="1" ht="14.5" x14ac:dyDescent="0.35">
      <c r="A136" s="45" t="s">
        <v>1176</v>
      </c>
      <c r="B136" s="46">
        <v>2022</v>
      </c>
      <c r="C136" s="46" t="s">
        <v>982</v>
      </c>
      <c r="D136" s="46" t="s">
        <v>280</v>
      </c>
      <c r="E136" s="46" t="s">
        <v>279</v>
      </c>
      <c r="F136" s="46">
        <v>0.92276412500000005</v>
      </c>
      <c r="G136" s="46">
        <v>0.92276412500000005</v>
      </c>
      <c r="H136" s="46">
        <v>365</v>
      </c>
      <c r="I136" s="47">
        <f>($F136*(1-('Exposure Inputs'!$C$17)/100)*'Exposure Inputs'!$C$7*'Exposure Inputs'!$C$12*'Exposure Inputs'!$C$15*H136)/('Exposure Inputs'!$C$8*'Exposure Inputs'!$C$13*'Exposure Inputs'!$C$16)</f>
        <v>1.0145953442817983E-5</v>
      </c>
      <c r="J136" s="47">
        <f>'Exposure Inputs'!$E$61/$I136</f>
        <v>2109215.2768696584</v>
      </c>
      <c r="K136" s="47">
        <f>($F136*(1-('Exposure Inputs'!$C$17)/100)*'Exposure Inputs'!$D$7*'Exposure Inputs'!$D$12*'Exposure Inputs'!$C$15*H136)/('Exposure Inputs'!$D$8*'Exposure Inputs'!$D$13*'Exposure Inputs'!$C$16)</f>
        <v>2.5915928617021283E-5</v>
      </c>
      <c r="L136" s="47">
        <f>'Exposure Inputs'!$E$61/K136</f>
        <v>825746.9881262416</v>
      </c>
      <c r="M136" s="47">
        <f>($F136*(1-('Exposure Inputs'!$C$17)/100)*'Exposure Inputs'!$E$7*'Exposure Inputs'!$E$12*'Exposure Inputs'!$C$15*H136)/('Exposure Inputs'!$E$8*'Exposure Inputs'!$E$13*'Exposure Inputs'!$C$16)</f>
        <v>5.6190664594972072E-6</v>
      </c>
      <c r="N136" s="47">
        <f>'Exposure Inputs'!$E$61/M136</f>
        <v>3808461.8066458795</v>
      </c>
      <c r="O136" s="47">
        <f>($F136*(1-('Exposure Inputs'!$C$17)/100)*'Exposure Inputs'!$F$7*'Exposure Inputs'!$F$12*'Exposure Inputs'!$C$15*H136)/('Exposure Inputs'!$F$8*'Exposure Inputs'!$F$13*'Exposure Inputs'!$C$16)</f>
        <v>5.1174418904049305E-6</v>
      </c>
      <c r="P136" s="47">
        <f>'Exposure Inputs'!$E$61/O136</f>
        <v>4181776.8444277672</v>
      </c>
      <c r="Q136" s="47">
        <f>($F136*(1-('Exposure Inputs'!$C$17)/100)*'Exposure Inputs'!$G$7*'Exposure Inputs'!$G$12*'Exposure Inputs'!$C$15*H136)/('Exposure Inputs'!$G$8*'Exposure Inputs'!$G$13*'Exposure Inputs'!$C$16)</f>
        <v>8.5312154952830188E-6</v>
      </c>
      <c r="R136" s="47">
        <f>'Exposure Inputs'!$E$61/Q136</f>
        <v>2508435.0538129346</v>
      </c>
      <c r="S136" s="47">
        <f>($F136*(1-('Exposure Inputs'!$C$17)/100)*'Exposure Inputs'!$H$7*'Exposure Inputs'!$H$12*'Exposure Inputs'!$C$15*H136)/('Exposure Inputs'!$H$8*'Exposure Inputs'!$H$13*'Exposure Inputs'!$C$16)</f>
        <v>1.1107345949074076E-5</v>
      </c>
      <c r="T136" s="47">
        <f>'Exposure Inputs'!$E$61/S136</f>
        <v>1926652.874423519</v>
      </c>
    </row>
    <row r="137" spans="1:20" s="34" customFormat="1" ht="14.5" x14ac:dyDescent="0.35">
      <c r="A137" s="45" t="s">
        <v>1177</v>
      </c>
      <c r="B137" s="46">
        <v>2021</v>
      </c>
      <c r="C137" s="46" t="s">
        <v>862</v>
      </c>
      <c r="D137" s="46" t="s">
        <v>153</v>
      </c>
      <c r="E137" s="46" t="s">
        <v>152</v>
      </c>
      <c r="F137" s="46">
        <v>0.92143717887293997</v>
      </c>
      <c r="G137" s="46">
        <v>0.92143717887293997</v>
      </c>
      <c r="H137" s="46">
        <v>365</v>
      </c>
      <c r="I137" s="47">
        <f>($F137*(1-('Exposure Inputs'!$C$17)/100)*'Exposure Inputs'!$C$7*'Exposure Inputs'!$C$12*'Exposure Inputs'!$C$15*H137)/('Exposure Inputs'!$C$8*'Exposure Inputs'!$C$13*'Exposure Inputs'!$C$16)</f>
        <v>1.0131363437353392E-5</v>
      </c>
      <c r="J137" s="47">
        <f>'Exposure Inputs'!$E$61/$I137</f>
        <v>2112252.7221854655</v>
      </c>
      <c r="K137" s="47">
        <f>($F137*(1-('Exposure Inputs'!$C$17)/100)*'Exposure Inputs'!$D$7*'Exposure Inputs'!$D$12*'Exposure Inputs'!$C$15*H137)/('Exposure Inputs'!$D$8*'Exposure Inputs'!$D$13*'Exposure Inputs'!$C$16)</f>
        <v>2.5878661193878317E-5</v>
      </c>
      <c r="L137" s="47">
        <f>'Exposure Inputs'!$E$61/K137</f>
        <v>826936.13242489682</v>
      </c>
      <c r="M137" s="47">
        <f>($F137*(1-('Exposure Inputs'!$C$17)/100)*'Exposure Inputs'!$E$7*'Exposure Inputs'!$E$12*'Exposure Inputs'!$C$15*H137)/('Exposure Inputs'!$E$8*'Exposure Inputs'!$E$13*'Exposure Inputs'!$C$16)</f>
        <v>5.6109861730251661E-6</v>
      </c>
      <c r="N137" s="47">
        <f>'Exposure Inputs'!$E$61/M137</f>
        <v>3813946.3082052432</v>
      </c>
      <c r="O137" s="47">
        <f>($F137*(1-('Exposure Inputs'!$C$17)/100)*'Exposure Inputs'!$F$7*'Exposure Inputs'!$F$12*'Exposure Inputs'!$C$15*H137)/('Exposure Inputs'!$F$8*'Exposure Inputs'!$F$13*'Exposure Inputs'!$C$16)</f>
        <v>5.1100829462143673E-6</v>
      </c>
      <c r="P137" s="47">
        <f>'Exposure Inputs'!$E$61/O137</f>
        <v>4187798.9506713324</v>
      </c>
      <c r="Q137" s="47">
        <f>($F137*(1-('Exposure Inputs'!$C$17)/100)*'Exposure Inputs'!$G$7*'Exposure Inputs'!$G$12*'Exposure Inputs'!$C$15*H137)/('Exposure Inputs'!$G$8*'Exposure Inputs'!$G$13*'Exposure Inputs'!$C$16)</f>
        <v>8.5189475027875573E-6</v>
      </c>
      <c r="R137" s="47">
        <f>'Exposure Inputs'!$E$61/Q137</f>
        <v>2512047.408790525</v>
      </c>
      <c r="S137" s="47">
        <f>($F137*(1-('Exposure Inputs'!$C$17)/100)*'Exposure Inputs'!$H$7*'Exposure Inputs'!$H$12*'Exposure Inputs'!$C$15*H137)/('Exposure Inputs'!$H$8*'Exposure Inputs'!$H$13*'Exposure Inputs'!$C$16)</f>
        <v>1.1091373449396498E-5</v>
      </c>
      <c r="T137" s="47">
        <f>'Exposure Inputs'!$E$61/S137</f>
        <v>1929427.4147052916</v>
      </c>
    </row>
    <row r="138" spans="1:20" s="34" customFormat="1" ht="14.5" x14ac:dyDescent="0.35">
      <c r="A138" s="45" t="s">
        <v>1173</v>
      </c>
      <c r="B138" s="46">
        <v>2023</v>
      </c>
      <c r="C138" s="46" t="s">
        <v>1159</v>
      </c>
      <c r="D138" s="46" t="s">
        <v>828</v>
      </c>
      <c r="E138" s="46" t="e">
        <v>#N/A</v>
      </c>
      <c r="F138" s="46">
        <v>1.3442353064036501</v>
      </c>
      <c r="G138" s="46">
        <v>1.7166557681110299</v>
      </c>
      <c r="H138" s="46">
        <v>250</v>
      </c>
      <c r="I138" s="47">
        <f>($F138*(1-('Exposure Inputs'!$C$17)/100)*'Exposure Inputs'!$C$7*'Exposure Inputs'!$C$12*'Exposure Inputs'!$C$15*H138)/('Exposure Inputs'!$C$8*'Exposure Inputs'!$C$13*'Exposure Inputs'!$C$16)</f>
        <v>1.0123358236070986E-5</v>
      </c>
      <c r="J138" s="47">
        <f>'Exposure Inputs'!$E$61/$I138</f>
        <v>2113923.0185244964</v>
      </c>
      <c r="K138" s="47">
        <f>($F138*(1-('Exposure Inputs'!$C$17)/100)*'Exposure Inputs'!$D$7*'Exposure Inputs'!$D$12*'Exposure Inputs'!$C$15*H138)/('Exposure Inputs'!$D$8*'Exposure Inputs'!$D$13*'Exposure Inputs'!$C$16)</f>
        <v>2.5858213413768847E-5</v>
      </c>
      <c r="L138" s="47">
        <f>'Exposure Inputs'!$E$61/K138</f>
        <v>827590.04489478911</v>
      </c>
      <c r="M138" s="47">
        <f>($F138*(1-('Exposure Inputs'!$C$17)/100)*'Exposure Inputs'!$E$7*'Exposure Inputs'!$E$12*'Exposure Inputs'!$C$15*H138)/('Exposure Inputs'!$E$8*'Exposure Inputs'!$E$13*'Exposure Inputs'!$C$16)</f>
        <v>5.6065527052115199E-6</v>
      </c>
      <c r="N138" s="47">
        <f>'Exposure Inputs'!$E$61/M138</f>
        <v>3816962.2449295488</v>
      </c>
      <c r="O138" s="47">
        <f>($F138*(1-('Exposure Inputs'!$C$17)/100)*'Exposure Inputs'!$F$7*'Exposure Inputs'!$F$12*'Exposure Inputs'!$C$15*H138)/('Exposure Inputs'!$F$8*'Exposure Inputs'!$F$13*'Exposure Inputs'!$C$16)</f>
        <v>5.1060452623619253E-6</v>
      </c>
      <c r="P138" s="47">
        <f>'Exposure Inputs'!$E$61/O138</f>
        <v>4191110.5171247362</v>
      </c>
      <c r="Q138" s="47">
        <f>($F138*(1-('Exposure Inputs'!$C$17)/100)*'Exposure Inputs'!$G$7*'Exposure Inputs'!$G$12*'Exposure Inputs'!$C$15*H138)/('Exposure Inputs'!$G$8*'Exposure Inputs'!$G$13*'Exposure Inputs'!$C$16)</f>
        <v>8.5122163367509502E-6</v>
      </c>
      <c r="R138" s="47">
        <f>'Exposure Inputs'!$E$61/Q138</f>
        <v>2514033.8489291989</v>
      </c>
      <c r="S138" s="47">
        <f>($F138*(1-('Exposure Inputs'!$C$17)/100)*'Exposure Inputs'!$H$7*'Exposure Inputs'!$H$12*'Exposure Inputs'!$C$15*H138)/('Exposure Inputs'!$H$8*'Exposure Inputs'!$H$13*'Exposure Inputs'!$C$16)</f>
        <v>1.1082609705255867E-5</v>
      </c>
      <c r="T138" s="47">
        <f>'Exposure Inputs'!$E$61/S138</f>
        <v>1930953.1391194952</v>
      </c>
    </row>
    <row r="139" spans="1:20" s="34" customFormat="1" ht="14.5" x14ac:dyDescent="0.35">
      <c r="A139" s="45" t="s">
        <v>1177</v>
      </c>
      <c r="B139" s="46">
        <v>2019</v>
      </c>
      <c r="C139" s="46" t="s">
        <v>926</v>
      </c>
      <c r="D139" s="46" t="s">
        <v>617</v>
      </c>
      <c r="E139" s="46" t="s">
        <v>618</v>
      </c>
      <c r="F139" s="46">
        <v>0.90925048811728804</v>
      </c>
      <c r="G139" s="46">
        <v>1.4704822384633001</v>
      </c>
      <c r="H139" s="46">
        <v>365</v>
      </c>
      <c r="I139" s="47">
        <f>($F139*(1-('Exposure Inputs'!$C$17)/100)*'Exposure Inputs'!$C$7*'Exposure Inputs'!$C$12*'Exposure Inputs'!$C$15*H139)/('Exposure Inputs'!$C$8*'Exposure Inputs'!$C$13*'Exposure Inputs'!$C$16)</f>
        <v>9.9973686344790765E-6</v>
      </c>
      <c r="J139" s="47">
        <f>'Exposure Inputs'!$E$61/$I139</f>
        <v>2140563.2604358867</v>
      </c>
      <c r="K139" s="47">
        <f>($F139*(1-('Exposure Inputs'!$C$17)/100)*'Exposure Inputs'!$D$7*'Exposure Inputs'!$D$12*'Exposure Inputs'!$C$15*H139)/('Exposure Inputs'!$D$8*'Exposure Inputs'!$D$13*'Exposure Inputs'!$C$16)</f>
        <v>2.553639668754937E-5</v>
      </c>
      <c r="L139" s="47">
        <f>'Exposure Inputs'!$E$61/K139</f>
        <v>838019.56328607118</v>
      </c>
      <c r="M139" s="47">
        <f>($F139*(1-('Exposure Inputs'!$C$17)/100)*'Exposure Inputs'!$E$7*'Exposure Inputs'!$E$12*'Exposure Inputs'!$C$15*H139)/('Exposure Inputs'!$E$8*'Exposure Inputs'!$E$13*'Exposure Inputs'!$C$16)</f>
        <v>5.536776715351082E-6</v>
      </c>
      <c r="N139" s="47">
        <f>'Exposure Inputs'!$E$61/M139</f>
        <v>3865064.6576855942</v>
      </c>
      <c r="O139" s="47">
        <f>($F139*(1-('Exposure Inputs'!$C$17)/100)*'Exposure Inputs'!$F$7*'Exposure Inputs'!$F$12*'Exposure Inputs'!$C$15*H139)/('Exposure Inputs'!$F$8*'Exposure Inputs'!$F$13*'Exposure Inputs'!$C$16)</f>
        <v>5.0424983055800301E-6</v>
      </c>
      <c r="P139" s="47">
        <f>'Exposure Inputs'!$E$61/O139</f>
        <v>4243928.04977619</v>
      </c>
      <c r="Q139" s="47">
        <f>($F139*(1-('Exposure Inputs'!$C$17)/100)*'Exposure Inputs'!$G$7*'Exposure Inputs'!$G$12*'Exposure Inputs'!$C$15*H139)/('Exposure Inputs'!$G$8*'Exposure Inputs'!$G$13*'Exposure Inputs'!$C$16)</f>
        <v>8.4062780976881346E-6</v>
      </c>
      <c r="R139" s="47">
        <f>'Exposure Inputs'!$E$61/Q139</f>
        <v>2545716.3980674576</v>
      </c>
      <c r="S139" s="47">
        <f>($F139*(1-('Exposure Inputs'!$C$17)/100)*'Exposure Inputs'!$H$7*'Exposure Inputs'!$H$12*'Exposure Inputs'!$C$15*H139)/('Exposure Inputs'!$H$8*'Exposure Inputs'!$H$13*'Exposure Inputs'!$C$16)</f>
        <v>1.0944681801411802E-5</v>
      </c>
      <c r="T139" s="47">
        <f>'Exposure Inputs'!$E$61/S139</f>
        <v>1955287.5440599397</v>
      </c>
    </row>
    <row r="140" spans="1:20" s="34" customFormat="1" ht="14.5" x14ac:dyDescent="0.35">
      <c r="A140" s="45" t="s">
        <v>1175</v>
      </c>
      <c r="B140" s="46">
        <v>2022</v>
      </c>
      <c r="C140" s="46" t="s">
        <v>846</v>
      </c>
      <c r="D140" s="46" t="s">
        <v>623</v>
      </c>
      <c r="E140" s="46" t="s">
        <v>624</v>
      </c>
      <c r="F140" s="46">
        <v>0.86332111936469003</v>
      </c>
      <c r="G140" s="46">
        <v>0.86332111936469003</v>
      </c>
      <c r="H140" s="46">
        <v>365</v>
      </c>
      <c r="I140" s="47">
        <f>($F140*(1-('Exposure Inputs'!$C$17)/100)*'Exposure Inputs'!$C$7*'Exposure Inputs'!$C$12*'Exposure Inputs'!$C$15*H140)/('Exposure Inputs'!$C$8*'Exposure Inputs'!$C$13*'Exposure Inputs'!$C$16)</f>
        <v>9.4923671672602712E-6</v>
      </c>
      <c r="J140" s="47">
        <f>'Exposure Inputs'!$E$61/$I140</f>
        <v>2254442.9248175155</v>
      </c>
      <c r="K140" s="47">
        <f>($F140*(1-('Exposure Inputs'!$C$17)/100)*'Exposure Inputs'!$D$7*'Exposure Inputs'!$D$12*'Exposure Inputs'!$C$15*H140)/('Exposure Inputs'!$D$8*'Exposure Inputs'!$D$13*'Exposure Inputs'!$C$16)</f>
        <v>2.4246465480029594E-5</v>
      </c>
      <c r="L140" s="47">
        <f>'Exposure Inputs'!$E$61/K140</f>
        <v>882602.86917389825</v>
      </c>
      <c r="M140" s="47">
        <f>($F140*(1-('Exposure Inputs'!$C$17)/100)*'Exposure Inputs'!$E$7*'Exposure Inputs'!$E$12*'Exposure Inputs'!$C$15*H140)/('Exposure Inputs'!$E$8*'Exposure Inputs'!$E$13*'Exposure Inputs'!$C$16)</f>
        <v>5.2570950843995094E-6</v>
      </c>
      <c r="N140" s="47">
        <f>'Exposure Inputs'!$E$61/M140</f>
        <v>4070689.1651065522</v>
      </c>
      <c r="O140" s="47">
        <f>($F140*(1-('Exposure Inputs'!$C$17)/100)*'Exposure Inputs'!$F$7*'Exposure Inputs'!$F$12*'Exposure Inputs'!$C$15*H140)/('Exposure Inputs'!$F$8*'Exposure Inputs'!$F$13*'Exposure Inputs'!$C$16)</f>
        <v>4.7877843767584047E-6</v>
      </c>
      <c r="P140" s="47">
        <f>'Exposure Inputs'!$E$61/O140</f>
        <v>4469708.3903534068</v>
      </c>
      <c r="Q140" s="47">
        <f>($F140*(1-('Exposure Inputs'!$C$17)/100)*'Exposure Inputs'!$G$7*'Exposure Inputs'!$G$12*'Exposure Inputs'!$C$15*H140)/('Exposure Inputs'!$G$8*'Exposure Inputs'!$G$13*'Exposure Inputs'!$C$16)</f>
        <v>7.9816480846924184E-6</v>
      </c>
      <c r="R140" s="47">
        <f>'Exposure Inputs'!$E$61/Q140</f>
        <v>2681150.5309338216</v>
      </c>
      <c r="S140" s="47">
        <f>($F140*(1-('Exposure Inputs'!$C$17)/100)*'Exposure Inputs'!$H$7*'Exposure Inputs'!$H$12*'Exposure Inputs'!$C$15*H140)/('Exposure Inputs'!$H$8*'Exposure Inputs'!$H$13*'Exposure Inputs'!$C$16)</f>
        <v>1.0391828288649044E-5</v>
      </c>
      <c r="T140" s="47">
        <f>'Exposure Inputs'!$E$61/S140</f>
        <v>2059310.3932803757</v>
      </c>
    </row>
    <row r="141" spans="1:20" s="34" customFormat="1" ht="14.5" x14ac:dyDescent="0.35">
      <c r="A141" s="45" t="s">
        <v>1177</v>
      </c>
      <c r="B141" s="46">
        <v>2023</v>
      </c>
      <c r="C141" s="46" t="s">
        <v>969</v>
      </c>
      <c r="D141" s="46" t="s">
        <v>236</v>
      </c>
      <c r="E141" s="46" t="s">
        <v>235</v>
      </c>
      <c r="F141" s="46">
        <v>0.84809341199999999</v>
      </c>
      <c r="G141" s="46">
        <v>1.2487529973839699</v>
      </c>
      <c r="H141" s="46">
        <v>365</v>
      </c>
      <c r="I141" s="47">
        <f>($F141*(1-('Exposure Inputs'!$C$17)/100)*'Exposure Inputs'!$C$7*'Exposure Inputs'!$C$12*'Exposure Inputs'!$C$15*H141)/('Exposure Inputs'!$C$8*'Exposure Inputs'!$C$13*'Exposure Inputs'!$C$16)</f>
        <v>9.3249358532578942E-6</v>
      </c>
      <c r="J141" s="47">
        <f>'Exposure Inputs'!$E$61/$I141</f>
        <v>2294921.9530044687</v>
      </c>
      <c r="K141" s="47">
        <f>($F141*(1-('Exposure Inputs'!$C$17)/100)*'Exposure Inputs'!$D$7*'Exposure Inputs'!$D$12*'Exposure Inputs'!$C$15*H141)/('Exposure Inputs'!$D$8*'Exposure Inputs'!$D$13*'Exposure Inputs'!$C$16)</f>
        <v>2.3818793698723405E-5</v>
      </c>
      <c r="L141" s="47">
        <f>'Exposure Inputs'!$E$61/K141</f>
        <v>898450.20157956006</v>
      </c>
      <c r="M141" s="47">
        <f>($F141*(1-('Exposure Inputs'!$C$17)/100)*'Exposure Inputs'!$E$7*'Exposure Inputs'!$E$12*'Exposure Inputs'!$C$15*H141)/('Exposure Inputs'!$E$8*'Exposure Inputs'!$E$13*'Exposure Inputs'!$C$16)</f>
        <v>5.1643677043575426E-6</v>
      </c>
      <c r="N141" s="47">
        <f>'Exposure Inputs'!$E$61/M141</f>
        <v>4143779.301761047</v>
      </c>
      <c r="O141" s="47">
        <f>($F141*(1-('Exposure Inputs'!$C$17)/100)*'Exposure Inputs'!$F$7*'Exposure Inputs'!$F$12*'Exposure Inputs'!$C$15*H141)/('Exposure Inputs'!$F$8*'Exposure Inputs'!$F$13*'Exposure Inputs'!$C$16)</f>
        <v>4.7033349433098579E-6</v>
      </c>
      <c r="P141" s="47">
        <f>'Exposure Inputs'!$E$61/O141</f>
        <v>4549963.0066618789</v>
      </c>
      <c r="Q141" s="47">
        <f>($F141*(1-('Exposure Inputs'!$C$17)/100)*'Exposure Inputs'!$G$7*'Exposure Inputs'!$G$12*'Exposure Inputs'!$C$15*H141)/('Exposure Inputs'!$G$8*'Exposure Inputs'!$G$13*'Exposure Inputs'!$C$16)</f>
        <v>7.8408636203773578E-6</v>
      </c>
      <c r="R141" s="47">
        <f>'Exposure Inputs'!$E$61/Q141</f>
        <v>2729291.1898613125</v>
      </c>
      <c r="S141" s="47">
        <f>($F141*(1-('Exposure Inputs'!$C$17)/100)*'Exposure Inputs'!$H$7*'Exposure Inputs'!$H$12*'Exposure Inputs'!$C$15*H141)/('Exposure Inputs'!$H$8*'Exposure Inputs'!$H$13*'Exposure Inputs'!$C$16)</f>
        <v>1.020853181111111E-5</v>
      </c>
      <c r="T141" s="47">
        <f>'Exposure Inputs'!$E$61/S141</f>
        <v>2096285.7731126365</v>
      </c>
    </row>
    <row r="142" spans="1:20" s="34" customFormat="1" ht="14.5" x14ac:dyDescent="0.35">
      <c r="A142" s="45" t="s">
        <v>1176</v>
      </c>
      <c r="B142" s="46">
        <v>2022</v>
      </c>
      <c r="C142" s="46" t="s">
        <v>921</v>
      </c>
      <c r="D142" s="46" t="s">
        <v>74</v>
      </c>
      <c r="E142" s="46" t="s">
        <v>73</v>
      </c>
      <c r="F142" s="46">
        <v>0.83517738910945105</v>
      </c>
      <c r="G142" s="46">
        <v>0.83517738910945105</v>
      </c>
      <c r="H142" s="46">
        <v>365</v>
      </c>
      <c r="I142" s="47">
        <f>($F142*(1-('Exposure Inputs'!$C$17)/100)*'Exposure Inputs'!$C$7*'Exposure Inputs'!$C$12*'Exposure Inputs'!$C$15*H142)/('Exposure Inputs'!$C$8*'Exposure Inputs'!$C$13*'Exposure Inputs'!$C$16)</f>
        <v>9.18292191560738E-6</v>
      </c>
      <c r="J142" s="47">
        <f>'Exposure Inputs'!$E$61/$I142</f>
        <v>2330412.933559672</v>
      </c>
      <c r="K142" s="47">
        <f>($F142*(1-('Exposure Inputs'!$C$17)/100)*'Exposure Inputs'!$D$7*'Exposure Inputs'!$D$12*'Exposure Inputs'!$C$15*H142)/('Exposure Inputs'!$D$8*'Exposure Inputs'!$D$13*'Exposure Inputs'!$C$16)</f>
        <v>2.3456045821797346E-5</v>
      </c>
      <c r="L142" s="47">
        <f>'Exposure Inputs'!$E$61/K142</f>
        <v>912344.73886102764</v>
      </c>
      <c r="M142" s="47">
        <f>($F142*(1-('Exposure Inputs'!$C$17)/100)*'Exposure Inputs'!$E$7*'Exposure Inputs'!$E$12*'Exposure Inputs'!$C$15*H142)/('Exposure Inputs'!$E$8*'Exposure Inputs'!$E$13*'Exposure Inputs'!$C$16)</f>
        <v>5.0857170621748705E-6</v>
      </c>
      <c r="N142" s="47">
        <f>'Exposure Inputs'!$E$61/M142</f>
        <v>4207862.8713270258</v>
      </c>
      <c r="O142" s="47">
        <f>($F142*(1-('Exposure Inputs'!$C$17)/100)*'Exposure Inputs'!$F$7*'Exposure Inputs'!$F$12*'Exposure Inputs'!$C$15*H142)/('Exposure Inputs'!$F$8*'Exposure Inputs'!$F$13*'Exposure Inputs'!$C$16)</f>
        <v>4.63170559101192E-6</v>
      </c>
      <c r="P142" s="47">
        <f>'Exposure Inputs'!$E$61/O142</f>
        <v>4620328.209445755</v>
      </c>
      <c r="Q142" s="47">
        <f>($F142*(1-('Exposure Inputs'!$C$17)/100)*'Exposure Inputs'!$G$7*'Exposure Inputs'!$G$12*'Exposure Inputs'!$C$15*H142)/('Exposure Inputs'!$G$8*'Exposure Inputs'!$G$13*'Exposure Inputs'!$C$16)</f>
        <v>7.7214513332760566E-6</v>
      </c>
      <c r="R142" s="47">
        <f>'Exposure Inputs'!$E$61/Q142</f>
        <v>2771499.6930402732</v>
      </c>
      <c r="S142" s="47">
        <f>($F142*(1-('Exposure Inputs'!$C$17)/100)*'Exposure Inputs'!$H$7*'Exposure Inputs'!$H$12*'Exposure Inputs'!$C$15*H142)/('Exposure Inputs'!$H$8*'Exposure Inputs'!$H$13*'Exposure Inputs'!$C$16)</f>
        <v>1.0053061165206355E-5</v>
      </c>
      <c r="T142" s="47">
        <f>'Exposure Inputs'!$E$61/S142</f>
        <v>2128704.8440593798</v>
      </c>
    </row>
    <row r="143" spans="1:20" s="34" customFormat="1" ht="14.5" x14ac:dyDescent="0.35">
      <c r="A143" s="45" t="s">
        <v>1177</v>
      </c>
      <c r="B143" s="46">
        <v>2023</v>
      </c>
      <c r="C143" s="46" t="s">
        <v>1016</v>
      </c>
      <c r="D143" s="46" t="s">
        <v>635</v>
      </c>
      <c r="E143" s="46" t="s">
        <v>636</v>
      </c>
      <c r="F143" s="46">
        <v>0.83</v>
      </c>
      <c r="G143" s="46">
        <v>0.83</v>
      </c>
      <c r="H143" s="46">
        <v>365</v>
      </c>
      <c r="I143" s="47">
        <f>($F143*(1-('Exposure Inputs'!$C$17)/100)*'Exposure Inputs'!$C$7*'Exposure Inputs'!$C$12*'Exposure Inputs'!$C$15*H143)/('Exposure Inputs'!$C$8*'Exposure Inputs'!$C$13*'Exposure Inputs'!$C$16)</f>
        <v>9.1259956140350866E-6</v>
      </c>
      <c r="J143" s="47">
        <f>'Exposure Inputs'!$E$61/$I143</f>
        <v>2344949.625779836</v>
      </c>
      <c r="K143" s="47">
        <f>($F143*(1-('Exposure Inputs'!$C$17)/100)*'Exposure Inputs'!$D$7*'Exposure Inputs'!$D$12*'Exposure Inputs'!$C$15*H143)/('Exposure Inputs'!$D$8*'Exposure Inputs'!$D$13*'Exposure Inputs'!$C$16)</f>
        <v>2.331063829787234E-5</v>
      </c>
      <c r="L143" s="47">
        <f>'Exposure Inputs'!$E$61/K143</f>
        <v>918035.77948156255</v>
      </c>
      <c r="M143" s="47">
        <f>($F143*(1-('Exposure Inputs'!$C$17)/100)*'Exposure Inputs'!$E$7*'Exposure Inputs'!$E$12*'Exposure Inputs'!$C$15*H143)/('Exposure Inputs'!$E$8*'Exposure Inputs'!$E$13*'Exposure Inputs'!$C$16)</f>
        <v>5.0541899441340783E-6</v>
      </c>
      <c r="N143" s="47">
        <f>'Exposure Inputs'!$E$61/M143</f>
        <v>4234110.7549463911</v>
      </c>
      <c r="O143" s="47">
        <f>($F143*(1-('Exposure Inputs'!$C$17)/100)*'Exposure Inputs'!$F$7*'Exposure Inputs'!$F$12*'Exposure Inputs'!$C$15*H143)/('Exposure Inputs'!$F$8*'Exposure Inputs'!$F$13*'Exposure Inputs'!$C$16)</f>
        <v>4.6029929577464787E-6</v>
      </c>
      <c r="P143" s="47">
        <f>'Exposure Inputs'!$E$61/O143</f>
        <v>4649148.9768598201</v>
      </c>
      <c r="Q143" s="47">
        <f>($F143*(1-('Exposure Inputs'!$C$17)/100)*'Exposure Inputs'!$G$7*'Exposure Inputs'!$G$12*'Exposure Inputs'!$C$15*H143)/('Exposure Inputs'!$G$8*'Exposure Inputs'!$G$13*'Exposure Inputs'!$C$16)</f>
        <v>7.6735849056603785E-6</v>
      </c>
      <c r="R143" s="47">
        <f>'Exposure Inputs'!$E$61/Q143</f>
        <v>2788787.8042783374</v>
      </c>
      <c r="S143" s="47">
        <f>($F143*(1-('Exposure Inputs'!$C$17)/100)*'Exposure Inputs'!$H$7*'Exposure Inputs'!$H$12*'Exposure Inputs'!$C$15*H143)/('Exposure Inputs'!$H$8*'Exposure Inputs'!$H$13*'Exposure Inputs'!$C$16)</f>
        <v>9.9907407407407395E-6</v>
      </c>
      <c r="T143" s="47">
        <f>'Exposure Inputs'!$E$61/S143</f>
        <v>2141983.3178869323</v>
      </c>
    </row>
    <row r="144" spans="1:20" s="34" customFormat="1" ht="14.5" x14ac:dyDescent="0.35">
      <c r="A144" s="45" t="s">
        <v>1176</v>
      </c>
      <c r="B144" s="46">
        <v>2021</v>
      </c>
      <c r="C144" s="46" t="s">
        <v>987</v>
      </c>
      <c r="D144" s="46" t="s">
        <v>282</v>
      </c>
      <c r="E144" s="46" t="s">
        <v>281</v>
      </c>
      <c r="F144" s="46">
        <v>0.82709918408153205</v>
      </c>
      <c r="G144" s="46">
        <v>1.38427039971293</v>
      </c>
      <c r="H144" s="46">
        <v>365</v>
      </c>
      <c r="I144" s="47">
        <f>($F144*(1-('Exposure Inputs'!$C$17)/100)*'Exposure Inputs'!$C$7*'Exposure Inputs'!$C$12*'Exposure Inputs'!$C$15*H144)/('Exposure Inputs'!$C$8*'Exposure Inputs'!$C$13*'Exposure Inputs'!$C$16)</f>
        <v>9.0941006340964587E-6</v>
      </c>
      <c r="J144" s="47">
        <f>'Exposure Inputs'!$E$61/$I144</f>
        <v>2353173.8718356714</v>
      </c>
      <c r="K144" s="47">
        <f>($F144*(1-('Exposure Inputs'!$C$17)/100)*'Exposure Inputs'!$D$7*'Exposure Inputs'!$D$12*'Exposure Inputs'!$C$15*H144)/('Exposure Inputs'!$D$8*'Exposure Inputs'!$D$13*'Exposure Inputs'!$C$16)</f>
        <v>2.3229168574204733E-5</v>
      </c>
      <c r="L144" s="47">
        <f>'Exposure Inputs'!$E$61/K144</f>
        <v>921255.5297292918</v>
      </c>
      <c r="M144" s="47">
        <f>($F144*(1-('Exposure Inputs'!$C$17)/100)*'Exposure Inputs'!$E$7*'Exposure Inputs'!$E$12*'Exposure Inputs'!$C$15*H144)/('Exposure Inputs'!$E$8*'Exposure Inputs'!$E$13*'Exposure Inputs'!$C$16)</f>
        <v>5.0365257578149161E-6</v>
      </c>
      <c r="N144" s="47">
        <f>'Exposure Inputs'!$E$61/M144</f>
        <v>4248960.6981151095</v>
      </c>
      <c r="O144" s="47">
        <f>($F144*(1-('Exposure Inputs'!$C$17)/100)*'Exposure Inputs'!$F$7*'Exposure Inputs'!$F$12*'Exposure Inputs'!$C$15*H144)/('Exposure Inputs'!$F$8*'Exposure Inputs'!$F$13*'Exposure Inputs'!$C$16)</f>
        <v>4.5869056863676518E-6</v>
      </c>
      <c r="P144" s="47">
        <f>'Exposure Inputs'!$E$61/O144</f>
        <v>4665454.5489350474</v>
      </c>
      <c r="Q144" s="47">
        <f>($F144*(1-('Exposure Inputs'!$C$17)/100)*'Exposure Inputs'!$G$7*'Exposure Inputs'!$G$12*'Exposure Inputs'!$C$15*H144)/('Exposure Inputs'!$G$8*'Exposure Inputs'!$G$13*'Exposure Inputs'!$C$16)</f>
        <v>7.6467660415085037E-6</v>
      </c>
      <c r="R144" s="47">
        <f>'Exposure Inputs'!$E$61/Q144</f>
        <v>2798568.6869240669</v>
      </c>
      <c r="S144" s="47">
        <f>($F144*(1-('Exposure Inputs'!$C$17)/100)*'Exposure Inputs'!$H$7*'Exposure Inputs'!$H$12*'Exposure Inputs'!$C$15*H144)/('Exposure Inputs'!$H$8*'Exposure Inputs'!$H$13*'Exposure Inputs'!$C$16)</f>
        <v>9.9558235120925131E-6</v>
      </c>
      <c r="T144" s="47">
        <f>'Exposure Inputs'!$E$61/S144</f>
        <v>2149495.7171556116</v>
      </c>
    </row>
    <row r="145" spans="1:20" s="34" customFormat="1" ht="14.5" x14ac:dyDescent="0.35">
      <c r="A145" s="45" t="s">
        <v>1176</v>
      </c>
      <c r="B145" s="46">
        <v>2021</v>
      </c>
      <c r="C145" s="46" t="s">
        <v>998</v>
      </c>
      <c r="D145" s="46" t="s">
        <v>250</v>
      </c>
      <c r="E145" s="46" t="s">
        <v>249</v>
      </c>
      <c r="F145" s="46">
        <v>0.822861850509501</v>
      </c>
      <c r="G145" s="46">
        <v>1.30928890745333</v>
      </c>
      <c r="H145" s="46">
        <v>365</v>
      </c>
      <c r="I145" s="47">
        <f>($F145*(1-('Exposure Inputs'!$C$17)/100)*'Exposure Inputs'!$C$7*'Exposure Inputs'!$C$12*'Exposure Inputs'!$C$15*H145)/('Exposure Inputs'!$C$8*'Exposure Inputs'!$C$13*'Exposure Inputs'!$C$16)</f>
        <v>9.0475104080801215E-6</v>
      </c>
      <c r="J145" s="47">
        <f>'Exposure Inputs'!$E$61/$I145</f>
        <v>2365291.5591993299</v>
      </c>
      <c r="K145" s="47">
        <f>($F145*(1-('Exposure Inputs'!$C$17)/100)*'Exposure Inputs'!$D$7*'Exposure Inputs'!$D$12*'Exposure Inputs'!$C$15*H145)/('Exposure Inputs'!$D$8*'Exposure Inputs'!$D$13*'Exposure Inputs'!$C$16)</f>
        <v>2.3110162610054071E-5</v>
      </c>
      <c r="L145" s="47">
        <f>'Exposure Inputs'!$E$61/K145</f>
        <v>925999.54232645396</v>
      </c>
      <c r="M145" s="47">
        <f>($F145*(1-('Exposure Inputs'!$C$17)/100)*'Exposure Inputs'!$E$7*'Exposure Inputs'!$E$12*'Exposure Inputs'!$C$15*H145)/('Exposure Inputs'!$E$8*'Exposure Inputs'!$E$13*'Exposure Inputs'!$C$16)</f>
        <v>5.0107230003092532E-6</v>
      </c>
      <c r="N145" s="47">
        <f>'Exposure Inputs'!$E$61/M145</f>
        <v>4270840.7546534156</v>
      </c>
      <c r="O145" s="47">
        <f>($F145*(1-('Exposure Inputs'!$C$17)/100)*'Exposure Inputs'!$F$7*'Exposure Inputs'!$F$12*'Exposure Inputs'!$C$15*H145)/('Exposure Inputs'!$F$8*'Exposure Inputs'!$F$13*'Exposure Inputs'!$C$16)</f>
        <v>4.5634063892692409E-6</v>
      </c>
      <c r="P145" s="47">
        <f>'Exposure Inputs'!$E$61/O145</f>
        <v>4689479.3438343937</v>
      </c>
      <c r="Q145" s="47">
        <f>($F145*(1-('Exposure Inputs'!$C$17)/100)*'Exposure Inputs'!$G$7*'Exposure Inputs'!$G$12*'Exposure Inputs'!$C$15*H145)/('Exposure Inputs'!$G$8*'Exposure Inputs'!$G$13*'Exposure Inputs'!$C$16)</f>
        <v>7.6075906933897256E-6</v>
      </c>
      <c r="R145" s="47">
        <f>'Exposure Inputs'!$E$61/Q145</f>
        <v>2812979.9383916077</v>
      </c>
      <c r="S145" s="47">
        <f>($F145*(1-('Exposure Inputs'!$C$17)/100)*'Exposure Inputs'!$H$7*'Exposure Inputs'!$H$12*'Exposure Inputs'!$C$15*H145)/('Exposure Inputs'!$H$8*'Exposure Inputs'!$H$13*'Exposure Inputs'!$C$16)</f>
        <v>9.9048185709476976E-6</v>
      </c>
      <c r="T145" s="47">
        <f>'Exposure Inputs'!$E$61/S145</f>
        <v>2160564.5622595628</v>
      </c>
    </row>
    <row r="146" spans="1:20" s="34" customFormat="1" ht="14.5" x14ac:dyDescent="0.35">
      <c r="A146" s="45" t="s">
        <v>1177</v>
      </c>
      <c r="B146" s="46">
        <v>2019</v>
      </c>
      <c r="C146" s="46" t="s">
        <v>1006</v>
      </c>
      <c r="D146" s="46" t="s">
        <v>509</v>
      </c>
      <c r="E146" s="46" t="s">
        <v>94</v>
      </c>
      <c r="F146" s="46">
        <v>0.80879630800000002</v>
      </c>
      <c r="G146" s="46">
        <v>0.80879630800000002</v>
      </c>
      <c r="H146" s="46">
        <v>365</v>
      </c>
      <c r="I146" s="47">
        <f>($F146*(1-('Exposure Inputs'!$C$17)/100)*'Exposure Inputs'!$C$7*'Exposure Inputs'!$C$12*'Exposure Inputs'!$C$15*H146)/('Exposure Inputs'!$C$8*'Exposure Inputs'!$C$13*'Exposure Inputs'!$C$16)</f>
        <v>8.8928573005491227E-6</v>
      </c>
      <c r="J146" s="47">
        <f>'Exposure Inputs'!$E$61/$I146</f>
        <v>2406425.6601394666</v>
      </c>
      <c r="K146" s="47">
        <f>($F146*(1-('Exposure Inputs'!$C$17)/100)*'Exposure Inputs'!$D$7*'Exposure Inputs'!$D$12*'Exposure Inputs'!$C$15*H146)/('Exposure Inputs'!$D$8*'Exposure Inputs'!$D$13*'Exposure Inputs'!$C$16)</f>
        <v>2.2715130352340428E-5</v>
      </c>
      <c r="L146" s="47">
        <f>'Exposure Inputs'!$E$61/K146</f>
        <v>942103.33236300678</v>
      </c>
      <c r="M146" s="47">
        <f>($F146*(1-('Exposure Inputs'!$C$17)/100)*'Exposure Inputs'!$E$7*'Exposure Inputs'!$E$12*'Exposure Inputs'!$C$15*H146)/('Exposure Inputs'!$E$8*'Exposure Inputs'!$E$13*'Exposure Inputs'!$C$16)</f>
        <v>4.9250724900558665E-6</v>
      </c>
      <c r="N146" s="47">
        <f>'Exposure Inputs'!$E$61/M146</f>
        <v>4345113.7101450562</v>
      </c>
      <c r="O146" s="47">
        <f>($F146*(1-('Exposure Inputs'!$C$17)/100)*'Exposure Inputs'!$F$7*'Exposure Inputs'!$F$12*'Exposure Inputs'!$C$15*H146)/('Exposure Inputs'!$F$8*'Exposure Inputs'!$F$13*'Exposure Inputs'!$C$16)</f>
        <v>4.4854020602112684E-6</v>
      </c>
      <c r="P146" s="47">
        <f>'Exposure Inputs'!$E$61/O146</f>
        <v>4771032.7218675306</v>
      </c>
      <c r="Q146" s="47">
        <f>($F146*(1-('Exposure Inputs'!$C$17)/100)*'Exposure Inputs'!$G$7*'Exposure Inputs'!$G$12*'Exposure Inputs'!$C$15*H146)/('Exposure Inputs'!$G$8*'Exposure Inputs'!$G$13*'Exposure Inputs'!$C$16)</f>
        <v>7.4775507720754714E-6</v>
      </c>
      <c r="R146" s="47">
        <f>'Exposure Inputs'!$E$61/Q146</f>
        <v>2861899.6583636981</v>
      </c>
      <c r="S146" s="47">
        <f>($F146*(1-('Exposure Inputs'!$C$17)/100)*'Exposure Inputs'!$H$7*'Exposure Inputs'!$H$12*'Exposure Inputs'!$C$15*H146)/('Exposure Inputs'!$H$8*'Exposure Inputs'!$H$13*'Exposure Inputs'!$C$16)</f>
        <v>9.7355111148148149E-6</v>
      </c>
      <c r="T146" s="47">
        <f>'Exposure Inputs'!$E$61/S146</f>
        <v>2198138.3152482859</v>
      </c>
    </row>
    <row r="147" spans="1:20" s="34" customFormat="1" ht="14.5" x14ac:dyDescent="0.35">
      <c r="A147" s="45" t="s">
        <v>1177</v>
      </c>
      <c r="B147" s="46">
        <v>2020</v>
      </c>
      <c r="C147" s="46" t="s">
        <v>1006</v>
      </c>
      <c r="D147" s="46" t="s">
        <v>509</v>
      </c>
      <c r="E147" s="46" t="s">
        <v>94</v>
      </c>
      <c r="F147" s="46">
        <v>0.80879630800000002</v>
      </c>
      <c r="G147" s="46">
        <v>0.80879630800000002</v>
      </c>
      <c r="H147" s="46">
        <v>365</v>
      </c>
      <c r="I147" s="47">
        <f>($F147*(1-('Exposure Inputs'!$C$17)/100)*'Exposure Inputs'!$C$7*'Exposure Inputs'!$C$12*'Exposure Inputs'!$C$15*H147)/('Exposure Inputs'!$C$8*'Exposure Inputs'!$C$13*'Exposure Inputs'!$C$16)</f>
        <v>8.8928573005491227E-6</v>
      </c>
      <c r="J147" s="47">
        <f>'Exposure Inputs'!$E$61/$I147</f>
        <v>2406425.6601394666</v>
      </c>
      <c r="K147" s="47">
        <f>($F147*(1-('Exposure Inputs'!$C$17)/100)*'Exposure Inputs'!$D$7*'Exposure Inputs'!$D$12*'Exposure Inputs'!$C$15*H147)/('Exposure Inputs'!$D$8*'Exposure Inputs'!$D$13*'Exposure Inputs'!$C$16)</f>
        <v>2.2715130352340428E-5</v>
      </c>
      <c r="L147" s="47">
        <f>'Exposure Inputs'!$E$61/K147</f>
        <v>942103.33236300678</v>
      </c>
      <c r="M147" s="47">
        <f>($F147*(1-('Exposure Inputs'!$C$17)/100)*'Exposure Inputs'!$E$7*'Exposure Inputs'!$E$12*'Exposure Inputs'!$C$15*H147)/('Exposure Inputs'!$E$8*'Exposure Inputs'!$E$13*'Exposure Inputs'!$C$16)</f>
        <v>4.9250724900558665E-6</v>
      </c>
      <c r="N147" s="47">
        <f>'Exposure Inputs'!$E$61/M147</f>
        <v>4345113.7101450562</v>
      </c>
      <c r="O147" s="47">
        <f>($F147*(1-('Exposure Inputs'!$C$17)/100)*'Exposure Inputs'!$F$7*'Exposure Inputs'!$F$12*'Exposure Inputs'!$C$15*H147)/('Exposure Inputs'!$F$8*'Exposure Inputs'!$F$13*'Exposure Inputs'!$C$16)</f>
        <v>4.4854020602112684E-6</v>
      </c>
      <c r="P147" s="47">
        <f>'Exposure Inputs'!$E$61/O147</f>
        <v>4771032.7218675306</v>
      </c>
      <c r="Q147" s="47">
        <f>($F147*(1-('Exposure Inputs'!$C$17)/100)*'Exposure Inputs'!$G$7*'Exposure Inputs'!$G$12*'Exposure Inputs'!$C$15*H147)/('Exposure Inputs'!$G$8*'Exposure Inputs'!$G$13*'Exposure Inputs'!$C$16)</f>
        <v>7.4775507720754714E-6</v>
      </c>
      <c r="R147" s="47">
        <f>'Exposure Inputs'!$E$61/Q147</f>
        <v>2861899.6583636981</v>
      </c>
      <c r="S147" s="47">
        <f>($F147*(1-('Exposure Inputs'!$C$17)/100)*'Exposure Inputs'!$H$7*'Exposure Inputs'!$H$12*'Exposure Inputs'!$C$15*H147)/('Exposure Inputs'!$H$8*'Exposure Inputs'!$H$13*'Exposure Inputs'!$C$16)</f>
        <v>9.7355111148148149E-6</v>
      </c>
      <c r="T147" s="47">
        <f>'Exposure Inputs'!$E$61/S147</f>
        <v>2198138.3152482859</v>
      </c>
    </row>
    <row r="148" spans="1:20" s="34" customFormat="1" ht="14.5" x14ac:dyDescent="0.35">
      <c r="A148" s="45" t="s">
        <v>1177</v>
      </c>
      <c r="B148" s="46">
        <v>2021</v>
      </c>
      <c r="C148" s="46" t="s">
        <v>1006</v>
      </c>
      <c r="D148" s="46" t="s">
        <v>509</v>
      </c>
      <c r="E148" s="46" t="s">
        <v>94</v>
      </c>
      <c r="F148" s="46">
        <v>0.80879630800000002</v>
      </c>
      <c r="G148" s="46">
        <v>0.80879630800000002</v>
      </c>
      <c r="H148" s="46">
        <v>365</v>
      </c>
      <c r="I148" s="47">
        <f>($F148*(1-('Exposure Inputs'!$C$17)/100)*'Exposure Inputs'!$C$7*'Exposure Inputs'!$C$12*'Exposure Inputs'!$C$15*H148)/('Exposure Inputs'!$C$8*'Exposure Inputs'!$C$13*'Exposure Inputs'!$C$16)</f>
        <v>8.8928573005491227E-6</v>
      </c>
      <c r="J148" s="47">
        <f>'Exposure Inputs'!$E$61/$I148</f>
        <v>2406425.6601394666</v>
      </c>
      <c r="K148" s="47">
        <f>($F148*(1-('Exposure Inputs'!$C$17)/100)*'Exposure Inputs'!$D$7*'Exposure Inputs'!$D$12*'Exposure Inputs'!$C$15*H148)/('Exposure Inputs'!$D$8*'Exposure Inputs'!$D$13*'Exposure Inputs'!$C$16)</f>
        <v>2.2715130352340428E-5</v>
      </c>
      <c r="L148" s="47">
        <f>'Exposure Inputs'!$E$61/K148</f>
        <v>942103.33236300678</v>
      </c>
      <c r="M148" s="47">
        <f>($F148*(1-('Exposure Inputs'!$C$17)/100)*'Exposure Inputs'!$E$7*'Exposure Inputs'!$E$12*'Exposure Inputs'!$C$15*H148)/('Exposure Inputs'!$E$8*'Exposure Inputs'!$E$13*'Exposure Inputs'!$C$16)</f>
        <v>4.9250724900558665E-6</v>
      </c>
      <c r="N148" s="47">
        <f>'Exposure Inputs'!$E$61/M148</f>
        <v>4345113.7101450562</v>
      </c>
      <c r="O148" s="47">
        <f>($F148*(1-('Exposure Inputs'!$C$17)/100)*'Exposure Inputs'!$F$7*'Exposure Inputs'!$F$12*'Exposure Inputs'!$C$15*H148)/('Exposure Inputs'!$F$8*'Exposure Inputs'!$F$13*'Exposure Inputs'!$C$16)</f>
        <v>4.4854020602112684E-6</v>
      </c>
      <c r="P148" s="47">
        <f>'Exposure Inputs'!$E$61/O148</f>
        <v>4771032.7218675306</v>
      </c>
      <c r="Q148" s="47">
        <f>($F148*(1-('Exposure Inputs'!$C$17)/100)*'Exposure Inputs'!$G$7*'Exposure Inputs'!$G$12*'Exposure Inputs'!$C$15*H148)/('Exposure Inputs'!$G$8*'Exposure Inputs'!$G$13*'Exposure Inputs'!$C$16)</f>
        <v>7.4775507720754714E-6</v>
      </c>
      <c r="R148" s="47">
        <f>'Exposure Inputs'!$E$61/Q148</f>
        <v>2861899.6583636981</v>
      </c>
      <c r="S148" s="47">
        <f>($F148*(1-('Exposure Inputs'!$C$17)/100)*'Exposure Inputs'!$H$7*'Exposure Inputs'!$H$12*'Exposure Inputs'!$C$15*H148)/('Exposure Inputs'!$H$8*'Exposure Inputs'!$H$13*'Exposure Inputs'!$C$16)</f>
        <v>9.7355111148148149E-6</v>
      </c>
      <c r="T148" s="47">
        <f>'Exposure Inputs'!$E$61/S148</f>
        <v>2198138.3152482859</v>
      </c>
    </row>
    <row r="149" spans="1:20" s="34" customFormat="1" ht="14.5" x14ac:dyDescent="0.35">
      <c r="A149" s="45" t="s">
        <v>1177</v>
      </c>
      <c r="B149" s="46">
        <v>2022</v>
      </c>
      <c r="C149" s="46" t="s">
        <v>1006</v>
      </c>
      <c r="D149" s="46" t="s">
        <v>509</v>
      </c>
      <c r="E149" s="46" t="s">
        <v>94</v>
      </c>
      <c r="F149" s="46">
        <v>0.80879630800000002</v>
      </c>
      <c r="G149" s="46">
        <v>0.80879630800000002</v>
      </c>
      <c r="H149" s="46">
        <v>365</v>
      </c>
      <c r="I149" s="47">
        <f>($F149*(1-('Exposure Inputs'!$C$17)/100)*'Exposure Inputs'!$C$7*'Exposure Inputs'!$C$12*'Exposure Inputs'!$C$15*H149)/('Exposure Inputs'!$C$8*'Exposure Inputs'!$C$13*'Exposure Inputs'!$C$16)</f>
        <v>8.8928573005491227E-6</v>
      </c>
      <c r="J149" s="47">
        <f>'Exposure Inputs'!$E$61/$I149</f>
        <v>2406425.6601394666</v>
      </c>
      <c r="K149" s="47">
        <f>($F149*(1-('Exposure Inputs'!$C$17)/100)*'Exposure Inputs'!$D$7*'Exposure Inputs'!$D$12*'Exposure Inputs'!$C$15*H149)/('Exposure Inputs'!$D$8*'Exposure Inputs'!$D$13*'Exposure Inputs'!$C$16)</f>
        <v>2.2715130352340428E-5</v>
      </c>
      <c r="L149" s="47">
        <f>'Exposure Inputs'!$E$61/K149</f>
        <v>942103.33236300678</v>
      </c>
      <c r="M149" s="47">
        <f>($F149*(1-('Exposure Inputs'!$C$17)/100)*'Exposure Inputs'!$E$7*'Exposure Inputs'!$E$12*'Exposure Inputs'!$C$15*H149)/('Exposure Inputs'!$E$8*'Exposure Inputs'!$E$13*'Exposure Inputs'!$C$16)</f>
        <v>4.9250724900558665E-6</v>
      </c>
      <c r="N149" s="47">
        <f>'Exposure Inputs'!$E$61/M149</f>
        <v>4345113.7101450562</v>
      </c>
      <c r="O149" s="47">
        <f>($F149*(1-('Exposure Inputs'!$C$17)/100)*'Exposure Inputs'!$F$7*'Exposure Inputs'!$F$12*'Exposure Inputs'!$C$15*H149)/('Exposure Inputs'!$F$8*'Exposure Inputs'!$F$13*'Exposure Inputs'!$C$16)</f>
        <v>4.4854020602112684E-6</v>
      </c>
      <c r="P149" s="47">
        <f>'Exposure Inputs'!$E$61/O149</f>
        <v>4771032.7218675306</v>
      </c>
      <c r="Q149" s="47">
        <f>($F149*(1-('Exposure Inputs'!$C$17)/100)*'Exposure Inputs'!$G$7*'Exposure Inputs'!$G$12*'Exposure Inputs'!$C$15*H149)/('Exposure Inputs'!$G$8*'Exposure Inputs'!$G$13*'Exposure Inputs'!$C$16)</f>
        <v>7.4775507720754714E-6</v>
      </c>
      <c r="R149" s="47">
        <f>'Exposure Inputs'!$E$61/Q149</f>
        <v>2861899.6583636981</v>
      </c>
      <c r="S149" s="47">
        <f>($F149*(1-('Exposure Inputs'!$C$17)/100)*'Exposure Inputs'!$H$7*'Exposure Inputs'!$H$12*'Exposure Inputs'!$C$15*H149)/('Exposure Inputs'!$H$8*'Exposure Inputs'!$H$13*'Exposure Inputs'!$C$16)</f>
        <v>9.7355111148148149E-6</v>
      </c>
      <c r="T149" s="47">
        <f>'Exposure Inputs'!$E$61/S149</f>
        <v>2198138.3152482859</v>
      </c>
    </row>
    <row r="150" spans="1:20" s="34" customFormat="1" ht="14.5" x14ac:dyDescent="0.35">
      <c r="A150" s="45" t="s">
        <v>614</v>
      </c>
      <c r="B150" s="46">
        <v>2019</v>
      </c>
      <c r="C150" s="46" t="s">
        <v>1000</v>
      </c>
      <c r="D150" s="46" t="s">
        <v>547</v>
      </c>
      <c r="E150" s="46" t="s">
        <v>87</v>
      </c>
      <c r="F150" s="46">
        <v>0.82441666439024697</v>
      </c>
      <c r="G150" s="46">
        <v>0.82441666439024697</v>
      </c>
      <c r="H150" s="46">
        <v>350</v>
      </c>
      <c r="I150" s="47">
        <f>($F150*(1-('Exposure Inputs'!$C$17)/100)*'Exposure Inputs'!$C$7*'Exposure Inputs'!$C$12*'Exposure Inputs'!$C$15*H150)/('Exposure Inputs'!$C$8*'Exposure Inputs'!$C$13*'Exposure Inputs'!$C$16)</f>
        <v>8.69208781045384E-6</v>
      </c>
      <c r="J150" s="47">
        <f>'Exposure Inputs'!$E$61/$I150</f>
        <v>2462009.1819899185</v>
      </c>
      <c r="K150" s="47">
        <f>($F150*(1-('Exposure Inputs'!$C$17)/100)*'Exposure Inputs'!$D$7*'Exposure Inputs'!$D$12*'Exposure Inputs'!$C$15*H150)/('Exposure Inputs'!$D$8*'Exposure Inputs'!$D$13*'Exposure Inputs'!$C$16)</f>
        <v>2.2202302474397795E-5</v>
      </c>
      <c r="L150" s="47">
        <f>'Exposure Inputs'!$E$61/K150</f>
        <v>963863.99674885266</v>
      </c>
      <c r="M150" s="47">
        <f>($F150*(1-('Exposure Inputs'!$C$17)/100)*'Exposure Inputs'!$E$7*'Exposure Inputs'!$E$12*'Exposure Inputs'!$C$15*H150)/('Exposure Inputs'!$E$8*'Exposure Inputs'!$E$13*'Exposure Inputs'!$C$16)</f>
        <v>4.8138816478897859E-6</v>
      </c>
      <c r="N150" s="47">
        <f>'Exposure Inputs'!$E$61/M150</f>
        <v>4445476.9695845982</v>
      </c>
      <c r="O150" s="47">
        <f>($F150*(1-('Exposure Inputs'!$C$17)/100)*'Exposure Inputs'!$F$7*'Exposure Inputs'!$F$12*'Exposure Inputs'!$C$15*H150)/('Exposure Inputs'!$F$8*'Exposure Inputs'!$F$13*'Exposure Inputs'!$C$16)</f>
        <v>4.3841374324245002E-6</v>
      </c>
      <c r="P150" s="47">
        <f>'Exposure Inputs'!$E$61/O150</f>
        <v>4881233.8412861861</v>
      </c>
      <c r="Q150" s="47">
        <f>($F150*(1-('Exposure Inputs'!$C$17)/100)*'Exposure Inputs'!$G$7*'Exposure Inputs'!$G$12*'Exposure Inputs'!$C$15*H150)/('Exposure Inputs'!$G$8*'Exposure Inputs'!$G$13*'Exposure Inputs'!$C$16)</f>
        <v>7.308733933467426E-6</v>
      </c>
      <c r="R150" s="47">
        <f>'Exposure Inputs'!$E$61/Q150</f>
        <v>2928003.7000672924</v>
      </c>
      <c r="S150" s="47">
        <f>($F150*(1-('Exposure Inputs'!$C$17)/100)*'Exposure Inputs'!$H$7*'Exposure Inputs'!$H$12*'Exposure Inputs'!$C$15*H150)/('Exposure Inputs'!$H$8*'Exposure Inputs'!$H$13*'Exposure Inputs'!$C$16)</f>
        <v>9.5157174606180203E-6</v>
      </c>
      <c r="T150" s="47">
        <f>'Exposure Inputs'!$E$61/S150</f>
        <v>2248910.8244929044</v>
      </c>
    </row>
    <row r="151" spans="1:20" s="34" customFormat="1" ht="14.5" x14ac:dyDescent="0.35">
      <c r="A151" s="45" t="s">
        <v>1177</v>
      </c>
      <c r="B151" s="46">
        <v>2021</v>
      </c>
      <c r="C151" s="46" t="s">
        <v>1058</v>
      </c>
      <c r="D151" s="46" t="s">
        <v>489</v>
      </c>
      <c r="E151" s="46" t="s">
        <v>104</v>
      </c>
      <c r="F151" s="46">
        <v>0.78750311850439203</v>
      </c>
      <c r="G151" s="46">
        <v>0.78750311850439203</v>
      </c>
      <c r="H151" s="46">
        <v>365</v>
      </c>
      <c r="I151" s="47">
        <f>($F151*(1-('Exposure Inputs'!$C$17)/100)*'Exposure Inputs'!$C$7*'Exposure Inputs'!$C$12*'Exposure Inputs'!$C$15*H151)/('Exposure Inputs'!$C$8*'Exposure Inputs'!$C$13*'Exposure Inputs'!$C$16)</f>
        <v>8.6587349463976321E-6</v>
      </c>
      <c r="J151" s="47">
        <f>'Exposure Inputs'!$E$61/$I151</f>
        <v>2471492.6756019047</v>
      </c>
      <c r="K151" s="47">
        <f>($F151*(1-('Exposure Inputs'!$C$17)/100)*'Exposure Inputs'!$D$7*'Exposure Inputs'!$D$12*'Exposure Inputs'!$C$15*H151)/('Exposure Inputs'!$D$8*'Exposure Inputs'!$D$13*'Exposure Inputs'!$C$16)</f>
        <v>2.2117108860123351E-5</v>
      </c>
      <c r="L151" s="47">
        <f>'Exposure Inputs'!$E$61/K151</f>
        <v>967576.73597129667</v>
      </c>
      <c r="M151" s="47">
        <f>($F151*(1-('Exposure Inputs'!$C$17)/100)*'Exposure Inputs'!$E$7*'Exposure Inputs'!$E$12*'Exposure Inputs'!$C$15*H151)/('Exposure Inputs'!$E$8*'Exposure Inputs'!$E$13*'Exposure Inputs'!$C$16)</f>
        <v>4.795410051227862E-6</v>
      </c>
      <c r="N151" s="47">
        <f>'Exposure Inputs'!$E$61/M151</f>
        <v>4462600.6475756001</v>
      </c>
      <c r="O151" s="47">
        <f>($F151*(1-('Exposure Inputs'!$C$17)/100)*'Exposure Inputs'!$F$7*'Exposure Inputs'!$F$12*'Exposure Inputs'!$C$15*H151)/('Exposure Inputs'!$F$8*'Exposure Inputs'!$F$13*'Exposure Inputs'!$C$16)</f>
        <v>4.3673148297338643E-6</v>
      </c>
      <c r="P151" s="47">
        <f>'Exposure Inputs'!$E$61/O151</f>
        <v>4900036.0254092496</v>
      </c>
      <c r="Q151" s="47">
        <f>($F151*(1-('Exposure Inputs'!$C$17)/100)*'Exposure Inputs'!$G$7*'Exposure Inputs'!$G$12*'Exposure Inputs'!$C$15*H151)/('Exposure Inputs'!$G$8*'Exposure Inputs'!$G$13*'Exposure Inputs'!$C$16)</f>
        <v>7.2806892088141912E-6</v>
      </c>
      <c r="R151" s="47">
        <f>'Exposure Inputs'!$E$61/Q151</f>
        <v>2939282.1731894012</v>
      </c>
      <c r="S151" s="47">
        <f>($F151*(1-('Exposure Inputs'!$C$17)/100)*'Exposure Inputs'!$H$7*'Exposure Inputs'!$H$12*'Exposure Inputs'!$C$15*H151)/('Exposure Inputs'!$H$8*'Exposure Inputs'!$H$13*'Exposure Inputs'!$C$16)</f>
        <v>9.4792042042195317E-6</v>
      </c>
      <c r="T151" s="47">
        <f>'Exposure Inputs'!$E$61/S151</f>
        <v>2257573.4775788556</v>
      </c>
    </row>
    <row r="152" spans="1:20" s="34" customFormat="1" ht="14.5" x14ac:dyDescent="0.35">
      <c r="A152" s="45" t="s">
        <v>1177</v>
      </c>
      <c r="B152" s="46">
        <v>2019</v>
      </c>
      <c r="C152" s="46" t="s">
        <v>1051</v>
      </c>
      <c r="D152" s="46" t="s">
        <v>494</v>
      </c>
      <c r="E152" s="46" t="s">
        <v>252</v>
      </c>
      <c r="F152" s="46">
        <v>0.75744269579959</v>
      </c>
      <c r="G152" s="46">
        <v>1.30211074732281</v>
      </c>
      <c r="H152" s="46">
        <v>365</v>
      </c>
      <c r="I152" s="47">
        <f>($F152*(1-('Exposure Inputs'!$C$17)/100)*'Exposure Inputs'!$C$7*'Exposure Inputs'!$C$12*'Exposure Inputs'!$C$15*H152)/('Exposure Inputs'!$C$8*'Exposure Inputs'!$C$13*'Exposure Inputs'!$C$16)</f>
        <v>8.3282153249999659E-6</v>
      </c>
      <c r="J152" s="47">
        <f>'Exposure Inputs'!$E$61/$I152</f>
        <v>2569578.1346767815</v>
      </c>
      <c r="K152" s="47">
        <f>($F152*(1-('Exposure Inputs'!$C$17)/100)*'Exposure Inputs'!$D$7*'Exposure Inputs'!$D$12*'Exposure Inputs'!$C$15*H152)/('Exposure Inputs'!$D$8*'Exposure Inputs'!$D$13*'Exposure Inputs'!$C$16)</f>
        <v>2.1272858690541678E-5</v>
      </c>
      <c r="L152" s="47">
        <f>'Exposure Inputs'!$E$61/K152</f>
        <v>1005976.6912998322</v>
      </c>
      <c r="M152" s="47">
        <f>($F152*(1-('Exposure Inputs'!$C$17)/100)*'Exposure Inputs'!$E$7*'Exposure Inputs'!$E$12*'Exposure Inputs'!$C$15*H152)/('Exposure Inputs'!$E$8*'Exposure Inputs'!$E$13*'Exposure Inputs'!$C$16)</f>
        <v>4.6123605498410783E-6</v>
      </c>
      <c r="N152" s="47">
        <f>'Exposure Inputs'!$E$61/M152</f>
        <v>4639706.6683647158</v>
      </c>
      <c r="O152" s="47">
        <f>($F152*(1-('Exposure Inputs'!$C$17)/100)*'Exposure Inputs'!$F$7*'Exposure Inputs'!$F$12*'Exposure Inputs'!$C$15*H152)/('Exposure Inputs'!$F$8*'Exposure Inputs'!$F$13*'Exposure Inputs'!$C$16)</f>
        <v>4.2006064995927969E-6</v>
      </c>
      <c r="P152" s="47">
        <f>'Exposure Inputs'!$E$61/O152</f>
        <v>5094502.425322271</v>
      </c>
      <c r="Q152" s="47">
        <f>($F152*(1-('Exposure Inputs'!$C$17)/100)*'Exposure Inputs'!$G$7*'Exposure Inputs'!$G$12*'Exposure Inputs'!$C$15*H152)/('Exposure Inputs'!$G$8*'Exposure Inputs'!$G$13*'Exposure Inputs'!$C$16)</f>
        <v>7.0027720932414929E-6</v>
      </c>
      <c r="R152" s="47">
        <f>'Exposure Inputs'!$E$61/Q152</f>
        <v>3055932.6671010102</v>
      </c>
      <c r="S152" s="47">
        <f>($F152*(1-('Exposure Inputs'!$C$17)/100)*'Exposure Inputs'!$H$7*'Exposure Inputs'!$H$12*'Exposure Inputs'!$C$15*H152)/('Exposure Inputs'!$H$8*'Exposure Inputs'!$H$13*'Exposure Inputs'!$C$16)</f>
        <v>9.1173657827728429E-6</v>
      </c>
      <c r="T152" s="47">
        <f>'Exposure Inputs'!$E$61/S152</f>
        <v>2347169.1834976119</v>
      </c>
    </row>
    <row r="153" spans="1:20" s="34" customFormat="1" ht="14.5" x14ac:dyDescent="0.35">
      <c r="A153" s="45" t="s">
        <v>1176</v>
      </c>
      <c r="B153" s="46">
        <v>2020</v>
      </c>
      <c r="C153" s="46" t="s">
        <v>998</v>
      </c>
      <c r="D153" s="46" t="s">
        <v>250</v>
      </c>
      <c r="E153" s="46" t="s">
        <v>249</v>
      </c>
      <c r="F153" s="46">
        <v>0.75032995487188603</v>
      </c>
      <c r="G153" s="46">
        <v>1.1938804627234001</v>
      </c>
      <c r="H153" s="46">
        <v>365</v>
      </c>
      <c r="I153" s="47">
        <f>($F153*(1-('Exposure Inputs'!$C$17)/100)*'Exposure Inputs'!$C$7*'Exposure Inputs'!$C$12*'Exposure Inputs'!$C$15*H153)/('Exposure Inputs'!$C$8*'Exposure Inputs'!$C$13*'Exposure Inputs'!$C$16)</f>
        <v>8.2500094906505756E-6</v>
      </c>
      <c r="J153" s="47">
        <f>'Exposure Inputs'!$E$61/$I153</f>
        <v>2593936.4099219292</v>
      </c>
      <c r="K153" s="47">
        <f>($F153*(1-('Exposure Inputs'!$C$17)/100)*'Exposure Inputs'!$D$7*'Exposure Inputs'!$D$12*'Exposure Inputs'!$C$15*H153)/('Exposure Inputs'!$D$8*'Exposure Inputs'!$D$13*'Exposure Inputs'!$C$16)</f>
        <v>2.1073096604912546E-5</v>
      </c>
      <c r="L153" s="47">
        <f>'Exposure Inputs'!$E$61/K153</f>
        <v>1015512.8314180103</v>
      </c>
      <c r="M153" s="47">
        <f>($F153*(1-('Exposure Inputs'!$C$17)/100)*'Exposure Inputs'!$E$7*'Exposure Inputs'!$E$12*'Exposure Inputs'!$C$15*H153)/('Exposure Inputs'!$E$8*'Exposure Inputs'!$E$13*'Exposure Inputs'!$C$16)</f>
        <v>4.5690483285494743E-6</v>
      </c>
      <c r="N153" s="47">
        <f>'Exposure Inputs'!$E$61/M153</f>
        <v>4683688.6942699095</v>
      </c>
      <c r="O153" s="47">
        <f>($F153*(1-('Exposure Inputs'!$C$17)/100)*'Exposure Inputs'!$F$7*'Exposure Inputs'!$F$12*'Exposure Inputs'!$C$15*H153)/('Exposure Inputs'!$F$8*'Exposure Inputs'!$F$13*'Exposure Inputs'!$C$16)</f>
        <v>4.1611608412789455E-6</v>
      </c>
      <c r="P153" s="47">
        <f>'Exposure Inputs'!$E$61/O153</f>
        <v>5142795.6804050487</v>
      </c>
      <c r="Q153" s="47">
        <f>($F153*(1-('Exposure Inputs'!$C$17)/100)*'Exposure Inputs'!$G$7*'Exposure Inputs'!$G$12*'Exposure Inputs'!$C$15*H153)/('Exposure Inputs'!$G$8*'Exposure Inputs'!$G$13*'Exposure Inputs'!$C$16)</f>
        <v>6.9370127903249844E-6</v>
      </c>
      <c r="R153" s="47">
        <f>'Exposure Inputs'!$E$61/Q153</f>
        <v>3084901.3324361267</v>
      </c>
      <c r="S153" s="47">
        <f>($F153*(1-('Exposure Inputs'!$C$17)/100)*'Exposure Inputs'!$H$7*'Exposure Inputs'!$H$12*'Exposure Inputs'!$C$15*H153)/('Exposure Inputs'!$H$8*'Exposure Inputs'!$H$13*'Exposure Inputs'!$C$16)</f>
        <v>9.0317494567912204E-6</v>
      </c>
      <c r="T153" s="47">
        <f>'Exposure Inputs'!$E$61/S153</f>
        <v>2369419.1366113187</v>
      </c>
    </row>
    <row r="154" spans="1:20" s="34" customFormat="1" ht="14.5" x14ac:dyDescent="0.35">
      <c r="A154" s="45" t="s">
        <v>1176</v>
      </c>
      <c r="B154" s="46">
        <v>2020</v>
      </c>
      <c r="C154" s="46" t="s">
        <v>987</v>
      </c>
      <c r="D154" s="46" t="s">
        <v>282</v>
      </c>
      <c r="E154" s="46" t="s">
        <v>281</v>
      </c>
      <c r="F154" s="46">
        <v>0.75015972509720397</v>
      </c>
      <c r="G154" s="46">
        <v>1.2555010602047501</v>
      </c>
      <c r="H154" s="46">
        <v>365</v>
      </c>
      <c r="I154" s="47">
        <f>($F154*(1-('Exposure Inputs'!$C$17)/100)*'Exposure Inputs'!$C$7*'Exposure Inputs'!$C$12*'Exposure Inputs'!$C$15*H154)/('Exposure Inputs'!$C$8*'Exposure Inputs'!$C$13*'Exposure Inputs'!$C$16)</f>
        <v>8.2481377844130748E-6</v>
      </c>
      <c r="J154" s="47">
        <f>'Exposure Inputs'!$E$61/$I154</f>
        <v>2594525.0381777892</v>
      </c>
      <c r="K154" s="47">
        <f>($F154*(1-('Exposure Inputs'!$C$17)/100)*'Exposure Inputs'!$D$7*'Exposure Inputs'!$D$12*'Exposure Inputs'!$C$15*H154)/('Exposure Inputs'!$D$8*'Exposure Inputs'!$D$13*'Exposure Inputs'!$C$16)</f>
        <v>2.1068315683581051E-5</v>
      </c>
      <c r="L154" s="47">
        <f>'Exposure Inputs'!$E$61/K154</f>
        <v>1015743.2763681929</v>
      </c>
      <c r="M154" s="47">
        <f>($F154*(1-('Exposure Inputs'!$C$17)/100)*'Exposure Inputs'!$E$7*'Exposure Inputs'!$E$12*'Exposure Inputs'!$C$15*H154)/('Exposure Inputs'!$E$8*'Exposure Inputs'!$E$13*'Exposure Inputs'!$C$16)</f>
        <v>4.5680117338321364E-6</v>
      </c>
      <c r="N154" s="47">
        <f>'Exposure Inputs'!$E$61/M154</f>
        <v>4684751.5389474258</v>
      </c>
      <c r="O154" s="47">
        <f>($F154*(1-('Exposure Inputs'!$C$17)/100)*'Exposure Inputs'!$F$7*'Exposure Inputs'!$F$12*'Exposure Inputs'!$C$15*H154)/('Exposure Inputs'!$F$8*'Exposure Inputs'!$F$13*'Exposure Inputs'!$C$16)</f>
        <v>4.1602167853101977E-6</v>
      </c>
      <c r="P154" s="47">
        <f>'Exposure Inputs'!$E$61/O154</f>
        <v>5143962.7078001788</v>
      </c>
      <c r="Q154" s="47">
        <f>($F154*(1-('Exposure Inputs'!$C$17)/100)*'Exposure Inputs'!$G$7*'Exposure Inputs'!$G$12*'Exposure Inputs'!$C$15*H154)/('Exposure Inputs'!$G$8*'Exposure Inputs'!$G$13*'Exposure Inputs'!$C$16)</f>
        <v>6.935438967879809E-6</v>
      </c>
      <c r="R154" s="47">
        <f>'Exposure Inputs'!$E$61/Q154</f>
        <v>3085601.3727624314</v>
      </c>
      <c r="S154" s="47">
        <f>($F154*(1-('Exposure Inputs'!$C$17)/100)*'Exposure Inputs'!$H$7*'Exposure Inputs'!$H$12*'Exposure Inputs'!$C$15*H154)/('Exposure Inputs'!$H$8*'Exposure Inputs'!$H$13*'Exposure Inputs'!$C$16)</f>
        <v>9.0297003946885671E-6</v>
      </c>
      <c r="T154" s="47">
        <f>'Exposure Inputs'!$E$61/S154</f>
        <v>2369956.816351057</v>
      </c>
    </row>
    <row r="155" spans="1:20" s="34" customFormat="1" ht="14.5" x14ac:dyDescent="0.35">
      <c r="A155" s="45" t="s">
        <v>1175</v>
      </c>
      <c r="B155" s="46">
        <v>2019</v>
      </c>
      <c r="C155" s="46" t="s">
        <v>880</v>
      </c>
      <c r="D155" s="46" t="s">
        <v>526</v>
      </c>
      <c r="E155" s="46" t="s">
        <v>21</v>
      </c>
      <c r="F155" s="46">
        <v>0.73569096271825396</v>
      </c>
      <c r="G155" s="46">
        <v>0.73569096271825396</v>
      </c>
      <c r="H155" s="46">
        <v>365</v>
      </c>
      <c r="I155" s="47">
        <f>($F155*(1-('Exposure Inputs'!$C$17)/100)*'Exposure Inputs'!$C$7*'Exposure Inputs'!$C$12*'Exposure Inputs'!$C$15*H155)/('Exposure Inputs'!$C$8*'Exposure Inputs'!$C$13*'Exposure Inputs'!$C$16)</f>
        <v>8.0890512036771523E-6</v>
      </c>
      <c r="J155" s="47">
        <f>'Exposure Inputs'!$E$61/$I155</f>
        <v>2645551.308943613</v>
      </c>
      <c r="K155" s="47">
        <f>($F155*(1-('Exposure Inputs'!$C$17)/100)*'Exposure Inputs'!$D$7*'Exposure Inputs'!$D$12*'Exposure Inputs'!$C$15*H155)/('Exposure Inputs'!$D$8*'Exposure Inputs'!$D$13*'Exposure Inputs'!$C$16)</f>
        <v>2.0661958952938196E-5</v>
      </c>
      <c r="L155" s="47">
        <f>'Exposure Inputs'!$E$61/K155</f>
        <v>1035719.800273674</v>
      </c>
      <c r="M155" s="47">
        <f>($F155*(1-('Exposure Inputs'!$C$17)/100)*'Exposure Inputs'!$E$7*'Exposure Inputs'!$E$12*'Exposure Inputs'!$C$15*H155)/('Exposure Inputs'!$E$8*'Exposure Inputs'!$E$13*'Exposure Inputs'!$C$16)</f>
        <v>4.4799058623625525E-6</v>
      </c>
      <c r="N155" s="47">
        <f>'Exposure Inputs'!$E$61/M155</f>
        <v>4776886.0903506475</v>
      </c>
      <c r="O155" s="47">
        <f>($F155*(1-('Exposure Inputs'!$C$17)/100)*'Exposure Inputs'!$F$7*'Exposure Inputs'!$F$12*'Exposure Inputs'!$C$15*H155)/('Exposure Inputs'!$F$8*'Exposure Inputs'!$F$13*'Exposure Inputs'!$C$16)</f>
        <v>4.079976289722712E-6</v>
      </c>
      <c r="P155" s="47">
        <f>'Exposure Inputs'!$E$61/O155</f>
        <v>5245128.5204538312</v>
      </c>
      <c r="Q155" s="47">
        <f>($F155*(1-('Exposure Inputs'!$C$17)/100)*'Exposure Inputs'!$G$7*'Exposure Inputs'!$G$12*'Exposure Inputs'!$C$15*H155)/('Exposure Inputs'!$G$8*'Exposure Inputs'!$G$13*'Exposure Inputs'!$C$16)</f>
        <v>6.8016711647536684E-6</v>
      </c>
      <c r="R155" s="47">
        <f>'Exposure Inputs'!$E$61/Q155</f>
        <v>3146285.5938839009</v>
      </c>
      <c r="S155" s="47">
        <f>($F155*(1-('Exposure Inputs'!$C$17)/100)*'Exposure Inputs'!$H$7*'Exposure Inputs'!$H$12*'Exposure Inputs'!$C$15*H155)/('Exposure Inputs'!$H$8*'Exposure Inputs'!$H$13*'Exposure Inputs'!$C$16)</f>
        <v>8.8555393660530539E-6</v>
      </c>
      <c r="T155" s="47">
        <f>'Exposure Inputs'!$E$61/S155</f>
        <v>2416566.525810393</v>
      </c>
    </row>
    <row r="156" spans="1:20" s="34" customFormat="1" ht="14.5" x14ac:dyDescent="0.35">
      <c r="A156" s="45" t="s">
        <v>1177</v>
      </c>
      <c r="B156" s="46">
        <v>2019</v>
      </c>
      <c r="C156" s="46" t="s">
        <v>834</v>
      </c>
      <c r="D156" s="46" t="s">
        <v>621</v>
      </c>
      <c r="E156" s="46" t="s">
        <v>622</v>
      </c>
      <c r="F156" s="46">
        <v>0.69653421483758504</v>
      </c>
      <c r="G156" s="46">
        <v>0.96976572336154998</v>
      </c>
      <c r="H156" s="46">
        <v>365</v>
      </c>
      <c r="I156" s="47">
        <f>($F156*(1-('Exposure Inputs'!$C$17)/100)*'Exposure Inputs'!$C$7*'Exposure Inputs'!$C$12*'Exposure Inputs'!$C$15*H156)/('Exposure Inputs'!$C$8*'Exposure Inputs'!$C$13*'Exposure Inputs'!$C$16)</f>
        <v>7.6585158911243061E-6</v>
      </c>
      <c r="J156" s="47">
        <f>'Exposure Inputs'!$E$61/$I156</f>
        <v>2794275.0663742996</v>
      </c>
      <c r="K156" s="47">
        <f>($F156*(1-('Exposure Inputs'!$C$17)/100)*'Exposure Inputs'!$D$7*'Exposure Inputs'!$D$12*'Exposure Inputs'!$C$15*H156)/('Exposure Inputs'!$D$8*'Exposure Inputs'!$D$13*'Exposure Inputs'!$C$16)</f>
        <v>1.9562237523098134E-5</v>
      </c>
      <c r="L156" s="47">
        <f>'Exposure Inputs'!$E$61/K156</f>
        <v>1093944.3902944091</v>
      </c>
      <c r="M156" s="47">
        <f>($F156*(1-('Exposure Inputs'!$C$17)/100)*'Exposure Inputs'!$E$7*'Exposure Inputs'!$E$12*'Exposure Inputs'!$C$15*H156)/('Exposure Inputs'!$E$8*'Exposure Inputs'!$E$13*'Exposure Inputs'!$C$16)</f>
        <v>4.2414653305752389E-6</v>
      </c>
      <c r="N156" s="47">
        <f>'Exposure Inputs'!$E$61/M156</f>
        <v>5045426.1280258242</v>
      </c>
      <c r="O156" s="47">
        <f>($F156*(1-('Exposure Inputs'!$C$17)/100)*'Exposure Inputs'!$F$7*'Exposure Inputs'!$F$12*'Exposure Inputs'!$C$15*H156)/('Exposure Inputs'!$F$8*'Exposure Inputs'!$F$13*'Exposure Inputs'!$C$16)</f>
        <v>3.8628217900323822E-6</v>
      </c>
      <c r="P156" s="47">
        <f>'Exposure Inputs'!$E$61/O156</f>
        <v>5539991.5303420201</v>
      </c>
      <c r="Q156" s="47">
        <f>($F156*(1-('Exposure Inputs'!$C$17)/100)*'Exposure Inputs'!$G$7*'Exposure Inputs'!$G$12*'Exposure Inputs'!$C$15*H156)/('Exposure Inputs'!$G$8*'Exposure Inputs'!$G$13*'Exposure Inputs'!$C$16)</f>
        <v>6.4396559484984266E-6</v>
      </c>
      <c r="R156" s="47">
        <f>'Exposure Inputs'!$E$61/Q156</f>
        <v>3323158.9033867507</v>
      </c>
      <c r="S156" s="47">
        <f>($F156*(1-('Exposure Inputs'!$C$17)/100)*'Exposure Inputs'!$H$7*'Exposure Inputs'!$H$12*'Exposure Inputs'!$C$15*H156)/('Exposure Inputs'!$H$8*'Exposure Inputs'!$H$13*'Exposure Inputs'!$C$16)</f>
        <v>8.3842081415635241E-6</v>
      </c>
      <c r="T156" s="47">
        <f>'Exposure Inputs'!$E$61/S156</f>
        <v>2552417.5495969057</v>
      </c>
    </row>
    <row r="157" spans="1:20" s="34" customFormat="1" ht="14.5" x14ac:dyDescent="0.35">
      <c r="A157" s="45" t="s">
        <v>1177</v>
      </c>
      <c r="B157" s="46">
        <v>2022</v>
      </c>
      <c r="C157" s="46" t="s">
        <v>1058</v>
      </c>
      <c r="D157" s="46" t="s">
        <v>489</v>
      </c>
      <c r="E157" s="46" t="s">
        <v>104</v>
      </c>
      <c r="F157" s="46">
        <v>0.68725465762992199</v>
      </c>
      <c r="G157" s="46">
        <v>0.68725465762992199</v>
      </c>
      <c r="H157" s="46">
        <v>365</v>
      </c>
      <c r="I157" s="47">
        <f>($F157*(1-('Exposure Inputs'!$C$17)/100)*'Exposure Inputs'!$C$7*'Exposure Inputs'!$C$12*'Exposure Inputs'!$C$15*H157)/('Exposure Inputs'!$C$8*'Exposure Inputs'!$C$13*'Exposure Inputs'!$C$16)</f>
        <v>7.55648553163356E-6</v>
      </c>
      <c r="J157" s="47">
        <f>'Exposure Inputs'!$E$61/$I157</f>
        <v>2832004.3637235351</v>
      </c>
      <c r="K157" s="47">
        <f>($F157*(1-('Exposure Inputs'!$C$17)/100)*'Exposure Inputs'!$D$7*'Exposure Inputs'!$D$12*'Exposure Inputs'!$C$15*H157)/('Exposure Inputs'!$D$8*'Exposure Inputs'!$D$13*'Exposure Inputs'!$C$16)</f>
        <v>1.9301620171733978E-5</v>
      </c>
      <c r="L157" s="47">
        <f>'Exposure Inputs'!$E$61/K157</f>
        <v>1108715.217147365</v>
      </c>
      <c r="M157" s="47">
        <f>($F157*(1-('Exposure Inputs'!$C$17)/100)*'Exposure Inputs'!$E$7*'Exposure Inputs'!$E$12*'Exposure Inputs'!$C$15*H157)/('Exposure Inputs'!$E$8*'Exposure Inputs'!$E$13*'Exposure Inputs'!$C$16)</f>
        <v>4.1849585297017596E-6</v>
      </c>
      <c r="N157" s="47">
        <f>'Exposure Inputs'!$E$61/M157</f>
        <v>5113551.2689357679</v>
      </c>
      <c r="O157" s="47">
        <f>($F157*(1-('Exposure Inputs'!$C$17)/100)*'Exposure Inputs'!$F$7*'Exposure Inputs'!$F$12*'Exposure Inputs'!$C$15*H157)/('Exposure Inputs'!$F$8*'Exposure Inputs'!$F$13*'Exposure Inputs'!$C$16)</f>
        <v>3.8113594569265041E-6</v>
      </c>
      <c r="P157" s="47">
        <f>'Exposure Inputs'!$E$61/O157</f>
        <v>5614794.4694927949</v>
      </c>
      <c r="Q157" s="47">
        <f>($F157*(1-('Exposure Inputs'!$C$17)/100)*'Exposure Inputs'!$G$7*'Exposure Inputs'!$G$12*'Exposure Inputs'!$C$15*H157)/('Exposure Inputs'!$G$8*'Exposure Inputs'!$G$13*'Exposure Inputs'!$C$16)</f>
        <v>6.3538638158238081E-6</v>
      </c>
      <c r="R157" s="47">
        <f>'Exposure Inputs'!$E$61/Q157</f>
        <v>3368029.3787073228</v>
      </c>
      <c r="S157" s="47">
        <f>($F157*(1-('Exposure Inputs'!$C$17)/100)*'Exposure Inputs'!$H$7*'Exposure Inputs'!$H$12*'Exposure Inputs'!$C$15*H157)/('Exposure Inputs'!$H$8*'Exposure Inputs'!$H$13*'Exposure Inputs'!$C$16)</f>
        <v>8.2725097677675774E-6</v>
      </c>
      <c r="T157" s="47">
        <f>'Exposure Inputs'!$E$61/S157</f>
        <v>2586881.2005978459</v>
      </c>
    </row>
    <row r="158" spans="1:20" s="34" customFormat="1" ht="14.5" x14ac:dyDescent="0.35">
      <c r="A158" s="45" t="s">
        <v>1176</v>
      </c>
      <c r="B158" s="46">
        <v>2021</v>
      </c>
      <c r="C158" s="46" t="s">
        <v>948</v>
      </c>
      <c r="D158" s="46" t="s">
        <v>262</v>
      </c>
      <c r="E158" s="46" t="s">
        <v>261</v>
      </c>
      <c r="F158" s="46">
        <v>0.67475718200000001</v>
      </c>
      <c r="G158" s="46">
        <v>1.3928279894325299</v>
      </c>
      <c r="H158" s="46">
        <v>365</v>
      </c>
      <c r="I158" s="47">
        <f>($F158*(1-('Exposure Inputs'!$C$17)/100)*'Exposure Inputs'!$C$7*'Exposure Inputs'!$C$12*'Exposure Inputs'!$C$15*H158)/('Exposure Inputs'!$C$8*'Exposure Inputs'!$C$13*'Exposure Inputs'!$C$16)</f>
        <v>7.4190735945429824E-6</v>
      </c>
      <c r="J158" s="47">
        <f>'Exposure Inputs'!$E$61/$I158</f>
        <v>2884457.1666926895</v>
      </c>
      <c r="K158" s="47">
        <f>($F158*(1-('Exposure Inputs'!$C$17)/100)*'Exposure Inputs'!$D$7*'Exposure Inputs'!$D$12*'Exposure Inputs'!$C$15*H158)/('Exposure Inputs'!$D$8*'Exposure Inputs'!$D$13*'Exposure Inputs'!$C$16)</f>
        <v>1.8950627239148936E-5</v>
      </c>
      <c r="L158" s="47">
        <f>'Exposure Inputs'!$E$61/K158</f>
        <v>1129250.2211109432</v>
      </c>
      <c r="M158" s="47">
        <f>($F158*(1-('Exposure Inputs'!$C$17)/100)*'Exposure Inputs'!$E$7*'Exposure Inputs'!$E$12*'Exposure Inputs'!$C$15*H158)/('Exposure Inputs'!$E$8*'Exposure Inputs'!$E$13*'Exposure Inputs'!$C$16)</f>
        <v>4.1088565831284918E-6</v>
      </c>
      <c r="N158" s="47">
        <f>'Exposure Inputs'!$E$61/M158</f>
        <v>5208261.6092932587</v>
      </c>
      <c r="O158" s="47">
        <f>($F158*(1-('Exposure Inputs'!$C$17)/100)*'Exposure Inputs'!$F$7*'Exposure Inputs'!$F$12*'Exposure Inputs'!$C$15*H158)/('Exposure Inputs'!$F$8*'Exposure Inputs'!$F$13*'Exposure Inputs'!$C$16)</f>
        <v>3.7420512734154928E-6</v>
      </c>
      <c r="P158" s="47">
        <f>'Exposure Inputs'!$E$61/O158</f>
        <v>5718788.5564345885</v>
      </c>
      <c r="Q158" s="47">
        <f>($F158*(1-('Exposure Inputs'!$C$17)/100)*'Exposure Inputs'!$G$7*'Exposure Inputs'!$G$12*'Exposure Inputs'!$C$15*H158)/('Exposure Inputs'!$G$8*'Exposure Inputs'!$G$13*'Exposure Inputs'!$C$16)</f>
        <v>6.2383211166037727E-6</v>
      </c>
      <c r="R158" s="47">
        <f>'Exposure Inputs'!$E$61/Q158</f>
        <v>3430410.137599722</v>
      </c>
      <c r="S158" s="47">
        <f>($F158*(1-('Exposure Inputs'!$C$17)/100)*'Exposure Inputs'!$H$7*'Exposure Inputs'!$H$12*'Exposure Inputs'!$C$15*H158)/('Exposure Inputs'!$H$8*'Exposure Inputs'!$H$13*'Exposure Inputs'!$C$16)</f>
        <v>8.1220771907407407E-6</v>
      </c>
      <c r="T158" s="47">
        <f>'Exposure Inputs'!$E$61/S158</f>
        <v>2634793.969256564</v>
      </c>
    </row>
    <row r="159" spans="1:20" s="34" customFormat="1" ht="14.5" x14ac:dyDescent="0.35">
      <c r="A159" s="45" t="s">
        <v>1177</v>
      </c>
      <c r="B159" s="46">
        <v>2023</v>
      </c>
      <c r="C159" s="46" t="s">
        <v>1051</v>
      </c>
      <c r="D159" s="46" t="s">
        <v>494</v>
      </c>
      <c r="E159" s="46" t="s">
        <v>252</v>
      </c>
      <c r="F159" s="46">
        <v>0.67328239626630204</v>
      </c>
      <c r="G159" s="46">
        <v>1.1574317753980601</v>
      </c>
      <c r="H159" s="46">
        <v>365</v>
      </c>
      <c r="I159" s="47">
        <f>($F159*(1-('Exposure Inputs'!$C$17)/100)*'Exposure Inputs'!$C$7*'Exposure Inputs'!$C$12*'Exposure Inputs'!$C$15*H159)/('Exposure Inputs'!$C$8*'Exposure Inputs'!$C$13*'Exposure Inputs'!$C$16)</f>
        <v>7.4028580666666353E-6</v>
      </c>
      <c r="J159" s="47">
        <f>'Exposure Inputs'!$E$61/$I159</f>
        <v>2890775.4015113795</v>
      </c>
      <c r="K159" s="47">
        <f>($F159*(1-('Exposure Inputs'!$C$17)/100)*'Exposure Inputs'!$D$7*'Exposure Inputs'!$D$12*'Exposure Inputs'!$C$15*H159)/('Exposure Inputs'!$D$8*'Exposure Inputs'!$D$13*'Exposure Inputs'!$C$16)</f>
        <v>1.8909207724925929E-5</v>
      </c>
      <c r="L159" s="47">
        <f>'Exposure Inputs'!$E$61/K159</f>
        <v>1131723.7777123116</v>
      </c>
      <c r="M159" s="47">
        <f>($F159*(1-('Exposure Inputs'!$C$17)/100)*'Exposure Inputs'!$E$7*'Exposure Inputs'!$E$12*'Exposure Inputs'!$C$15*H159)/('Exposure Inputs'!$E$8*'Exposure Inputs'!$E$13*'Exposure Inputs'!$C$16)</f>
        <v>4.0998760443031805E-6</v>
      </c>
      <c r="N159" s="47">
        <f>'Exposure Inputs'!$E$61/M159</f>
        <v>5219670.0019103056</v>
      </c>
      <c r="O159" s="47">
        <f>($F159*(1-('Exposure Inputs'!$C$17)/100)*'Exposure Inputs'!$F$7*'Exposure Inputs'!$F$12*'Exposure Inputs'!$C$15*H159)/('Exposure Inputs'!$F$8*'Exposure Inputs'!$F$13*'Exposure Inputs'!$C$16)</f>
        <v>3.7338724440824844E-6</v>
      </c>
      <c r="P159" s="47">
        <f>'Exposure Inputs'!$E$61/O159</f>
        <v>5731315.2284875577</v>
      </c>
      <c r="Q159" s="47">
        <f>($F159*(1-('Exposure Inputs'!$C$17)/100)*'Exposure Inputs'!$G$7*'Exposure Inputs'!$G$12*'Exposure Inputs'!$C$15*H159)/('Exposure Inputs'!$G$8*'Exposure Inputs'!$G$13*'Exposure Inputs'!$C$16)</f>
        <v>6.2246863051035477E-6</v>
      </c>
      <c r="R159" s="47">
        <f>'Exposure Inputs'!$E$61/Q159</f>
        <v>3437924.250488637</v>
      </c>
      <c r="S159" s="47">
        <f>($F159*(1-('Exposure Inputs'!$C$17)/100)*'Exposure Inputs'!$H$7*'Exposure Inputs'!$H$12*'Exposure Inputs'!$C$15*H159)/('Exposure Inputs'!$H$8*'Exposure Inputs'!$H$13*'Exposure Inputs'!$C$16)</f>
        <v>8.1043251402425248E-6</v>
      </c>
      <c r="T159" s="47">
        <f>'Exposure Inputs'!$E$61/S159</f>
        <v>2640565.3314348143</v>
      </c>
    </row>
    <row r="160" spans="1:20" s="34" customFormat="1" ht="14.5" x14ac:dyDescent="0.35">
      <c r="A160" s="45" t="s">
        <v>1177</v>
      </c>
      <c r="B160" s="46">
        <v>2022</v>
      </c>
      <c r="C160" s="46" t="s">
        <v>934</v>
      </c>
      <c r="D160" s="46" t="s">
        <v>497</v>
      </c>
      <c r="E160" s="46" t="s">
        <v>86</v>
      </c>
      <c r="F160" s="46">
        <v>0.67170835200288803</v>
      </c>
      <c r="G160" s="46">
        <v>0.67170835200288803</v>
      </c>
      <c r="H160" s="46">
        <v>365</v>
      </c>
      <c r="I160" s="47">
        <f>($F160*(1-('Exposure Inputs'!$C$17)/100)*'Exposure Inputs'!$C$7*'Exposure Inputs'!$C$12*'Exposure Inputs'!$C$15*H160)/('Exposure Inputs'!$C$8*'Exposure Inputs'!$C$13*'Exposure Inputs'!$C$16)</f>
        <v>7.385551173842281E-6</v>
      </c>
      <c r="J160" s="47">
        <f>'Exposure Inputs'!$E$61/$I160</f>
        <v>2897549.4849718576</v>
      </c>
      <c r="K160" s="47">
        <f>($F160*(1-('Exposure Inputs'!$C$17)/100)*'Exposure Inputs'!$D$7*'Exposure Inputs'!$D$12*'Exposure Inputs'!$C$15*H160)/('Exposure Inputs'!$D$8*'Exposure Inputs'!$D$13*'Exposure Inputs'!$C$16)</f>
        <v>1.886500052433643E-5</v>
      </c>
      <c r="L160" s="47">
        <f>'Exposure Inputs'!$E$61/K160</f>
        <v>1134375.7967243807</v>
      </c>
      <c r="M160" s="47">
        <f>($F160*(1-('Exposure Inputs'!$C$17)/100)*'Exposure Inputs'!$E$7*'Exposure Inputs'!$E$12*'Exposure Inputs'!$C$15*H160)/('Exposure Inputs'!$E$8*'Exposure Inputs'!$E$13*'Exposure Inputs'!$C$16)</f>
        <v>4.0902910820287602E-6</v>
      </c>
      <c r="N160" s="47">
        <f>'Exposure Inputs'!$E$61/M160</f>
        <v>5231901.4883864271</v>
      </c>
      <c r="O160" s="47">
        <f>($F160*(1-('Exposure Inputs'!$C$17)/100)*'Exposure Inputs'!$F$7*'Exposure Inputs'!$F$12*'Exposure Inputs'!$C$15*H160)/('Exposure Inputs'!$F$8*'Exposure Inputs'!$F$13*'Exposure Inputs'!$C$16)</f>
        <v>3.725143149311791E-6</v>
      </c>
      <c r="P160" s="47">
        <f>'Exposure Inputs'!$E$61/O160</f>
        <v>5744745.6761369249</v>
      </c>
      <c r="Q160" s="47">
        <f>($F160*(1-('Exposure Inputs'!$C$17)/100)*'Exposure Inputs'!$G$7*'Exposure Inputs'!$G$12*'Exposure Inputs'!$C$15*H160)/('Exposure Inputs'!$G$8*'Exposure Inputs'!$G$13*'Exposure Inputs'!$C$16)</f>
        <v>6.2101338204040588E-6</v>
      </c>
      <c r="R160" s="47">
        <f>'Exposure Inputs'!$E$61/Q160</f>
        <v>3445980.4923507459</v>
      </c>
      <c r="S160" s="47">
        <f>($F160*(1-('Exposure Inputs'!$C$17)/100)*'Exposure Inputs'!$H$7*'Exposure Inputs'!$H$12*'Exposure Inputs'!$C$15*H160)/('Exposure Inputs'!$H$8*'Exposure Inputs'!$H$13*'Exposure Inputs'!$C$16)</f>
        <v>8.085378311145873E-6</v>
      </c>
      <c r="T160" s="47">
        <f>'Exposure Inputs'!$E$61/S160</f>
        <v>2646753.0864325329</v>
      </c>
    </row>
    <row r="161" spans="1:20" s="34" customFormat="1" ht="14.5" x14ac:dyDescent="0.35">
      <c r="A161" s="45" t="s">
        <v>1177</v>
      </c>
      <c r="B161" s="46">
        <v>2020</v>
      </c>
      <c r="C161" s="46" t="s">
        <v>1096</v>
      </c>
      <c r="D161" s="46" t="s">
        <v>637</v>
      </c>
      <c r="E161" s="46" t="s">
        <v>638</v>
      </c>
      <c r="F161" s="46">
        <v>0.66861711389126799</v>
      </c>
      <c r="G161" s="46">
        <v>0.66861711389126799</v>
      </c>
      <c r="H161" s="46">
        <v>365</v>
      </c>
      <c r="I161" s="47">
        <f>($F161*(1-('Exposure Inputs'!$C$17)/100)*'Exposure Inputs'!$C$7*'Exposure Inputs'!$C$12*'Exposure Inputs'!$C$15*H161)/('Exposure Inputs'!$C$8*'Exposure Inputs'!$C$13*'Exposure Inputs'!$C$16)</f>
        <v>7.351562468482541E-6</v>
      </c>
      <c r="J161" s="47">
        <f>'Exposure Inputs'!$E$61/$I161</f>
        <v>2910945.8148176819</v>
      </c>
      <c r="K161" s="47">
        <f>($F161*(1-('Exposure Inputs'!$C$17)/100)*'Exposure Inputs'!$D$7*'Exposure Inputs'!$D$12*'Exposure Inputs'!$C$15*H161)/('Exposure Inputs'!$D$8*'Exposure Inputs'!$D$13*'Exposure Inputs'!$C$16)</f>
        <v>1.8778182773116461E-5</v>
      </c>
      <c r="L161" s="47">
        <f>'Exposure Inputs'!$E$61/K161</f>
        <v>1139620.3913105493</v>
      </c>
      <c r="M161" s="47">
        <f>($F161*(1-('Exposure Inputs'!$C$17)/100)*'Exposure Inputs'!$E$7*'Exposure Inputs'!$E$12*'Exposure Inputs'!$C$15*H161)/('Exposure Inputs'!$E$8*'Exposure Inputs'!$E$13*'Exposure Inputs'!$C$16)</f>
        <v>4.0714673415725264E-6</v>
      </c>
      <c r="N161" s="47">
        <f>'Exposure Inputs'!$E$61/M161</f>
        <v>5256090.2998020016</v>
      </c>
      <c r="O161" s="47">
        <f>($F161*(1-('Exposure Inputs'!$C$17)/100)*'Exposure Inputs'!$F$7*'Exposure Inputs'!$F$12*'Exposure Inputs'!$C$15*H161)/('Exposure Inputs'!$F$8*'Exposure Inputs'!$F$13*'Exposure Inputs'!$C$16)</f>
        <v>3.7079998393617867E-6</v>
      </c>
      <c r="P161" s="47">
        <f>'Exposure Inputs'!$E$61/O161</f>
        <v>5771305.5358932605</v>
      </c>
      <c r="Q161" s="47">
        <f>($F161*(1-('Exposure Inputs'!$C$17)/100)*'Exposure Inputs'!$G$7*'Exposure Inputs'!$G$12*'Exposure Inputs'!$C$15*H161)/('Exposure Inputs'!$G$8*'Exposure Inputs'!$G$13*'Exposure Inputs'!$C$16)</f>
        <v>6.1815544491834212E-6</v>
      </c>
      <c r="R161" s="47">
        <f>'Exposure Inputs'!$E$61/Q161</f>
        <v>3461912.400177422</v>
      </c>
      <c r="S161" s="47">
        <f>($F161*(1-('Exposure Inputs'!$C$17)/100)*'Exposure Inputs'!$H$7*'Exposure Inputs'!$H$12*'Exposure Inputs'!$C$15*H161)/('Exposure Inputs'!$H$8*'Exposure Inputs'!$H$13*'Exposure Inputs'!$C$16)</f>
        <v>8.0481689635060027E-6</v>
      </c>
      <c r="T161" s="47">
        <f>'Exposure Inputs'!$E$61/S161</f>
        <v>2658989.9015586241</v>
      </c>
    </row>
    <row r="162" spans="1:20" s="34" customFormat="1" ht="14.5" x14ac:dyDescent="0.35">
      <c r="A162" s="45" t="s">
        <v>1176</v>
      </c>
      <c r="B162" s="46">
        <v>2019</v>
      </c>
      <c r="C162" s="46" t="s">
        <v>836</v>
      </c>
      <c r="D162" s="46" t="s">
        <v>531</v>
      </c>
      <c r="E162" s="46" t="s">
        <v>9</v>
      </c>
      <c r="F162" s="46">
        <v>0.66787983643837701</v>
      </c>
      <c r="G162" s="46">
        <v>2.42066542596829</v>
      </c>
      <c r="H162" s="46">
        <v>365</v>
      </c>
      <c r="I162" s="47">
        <f>($F162*(1-('Exposure Inputs'!$C$17)/100)*'Exposure Inputs'!$C$7*'Exposure Inputs'!$C$12*'Exposure Inputs'!$C$15*H162)/('Exposure Inputs'!$C$8*'Exposure Inputs'!$C$13*'Exposure Inputs'!$C$16)</f>
        <v>7.3434559735410833E-6</v>
      </c>
      <c r="J162" s="47">
        <f>'Exposure Inputs'!$E$61/$I162</f>
        <v>2914159.229265552</v>
      </c>
      <c r="K162" s="47">
        <f>($F162*(1-('Exposure Inputs'!$C$17)/100)*'Exposure Inputs'!$D$7*'Exposure Inputs'!$D$12*'Exposure Inputs'!$C$15*H162)/('Exposure Inputs'!$D$8*'Exposure Inputs'!$D$13*'Exposure Inputs'!$C$16)</f>
        <v>1.8757476257418251E-5</v>
      </c>
      <c r="L162" s="47">
        <f>'Exposure Inputs'!$E$61/K162</f>
        <v>1140878.42662398</v>
      </c>
      <c r="M162" s="47">
        <f>($F162*(1-('Exposure Inputs'!$C$17)/100)*'Exposure Inputs'!$E$7*'Exposure Inputs'!$E$12*'Exposure Inputs'!$C$15*H162)/('Exposure Inputs'!$E$8*'Exposure Inputs'!$E$13*'Exposure Inputs'!$C$16)</f>
        <v>4.0669777749599495E-6</v>
      </c>
      <c r="N162" s="47">
        <f>'Exposure Inputs'!$E$61/M162</f>
        <v>5261892.5364574287</v>
      </c>
      <c r="O162" s="47">
        <f>($F162*(1-('Exposure Inputs'!$C$17)/100)*'Exposure Inputs'!$F$7*'Exposure Inputs'!$F$12*'Exposure Inputs'!$C$15*H162)/('Exposure Inputs'!$F$8*'Exposure Inputs'!$F$13*'Exposure Inputs'!$C$16)</f>
        <v>3.7039110647550834E-6</v>
      </c>
      <c r="P162" s="47">
        <f>'Exposure Inputs'!$E$61/O162</f>
        <v>5777676.5224288795</v>
      </c>
      <c r="Q162" s="47">
        <f>($F162*(1-('Exposure Inputs'!$C$17)/100)*'Exposure Inputs'!$G$7*'Exposure Inputs'!$G$12*'Exposure Inputs'!$C$15*H162)/('Exposure Inputs'!$G$8*'Exposure Inputs'!$G$13*'Exposure Inputs'!$C$16)</f>
        <v>6.1747381104680136E-6</v>
      </c>
      <c r="R162" s="47">
        <f>'Exposure Inputs'!$E$61/Q162</f>
        <v>3465734.0306823133</v>
      </c>
      <c r="S162" s="47">
        <f>($F162*(1-('Exposure Inputs'!$C$17)/100)*'Exposure Inputs'!$H$7*'Exposure Inputs'!$H$12*'Exposure Inputs'!$C$15*H162)/('Exposure Inputs'!$H$8*'Exposure Inputs'!$H$13*'Exposure Inputs'!$C$16)</f>
        <v>8.03929432749898E-6</v>
      </c>
      <c r="T162" s="47">
        <f>'Exposure Inputs'!$E$61/S162</f>
        <v>2661925.1800247906</v>
      </c>
    </row>
    <row r="163" spans="1:20" s="34" customFormat="1" ht="14.5" x14ac:dyDescent="0.35">
      <c r="A163" s="45" t="s">
        <v>1176</v>
      </c>
      <c r="B163" s="46">
        <v>2020</v>
      </c>
      <c r="C163" s="46" t="s">
        <v>965</v>
      </c>
      <c r="D163" s="46" t="s">
        <v>310</v>
      </c>
      <c r="E163" s="46" t="s">
        <v>309</v>
      </c>
      <c r="F163" s="46">
        <v>0.64822127993443102</v>
      </c>
      <c r="G163" s="46">
        <v>0.97793114337884202</v>
      </c>
      <c r="H163" s="46">
        <v>365</v>
      </c>
      <c r="I163" s="47">
        <f>($F163*(1-('Exposure Inputs'!$C$17)/100)*'Exposure Inputs'!$C$7*'Exposure Inputs'!$C$12*'Exposure Inputs'!$C$15*H163)/('Exposure Inputs'!$C$8*'Exposure Inputs'!$C$13*'Exposure Inputs'!$C$16)</f>
        <v>7.1273066959106356E-6</v>
      </c>
      <c r="J163" s="47">
        <f>'Exposure Inputs'!$E$61/$I163</f>
        <v>3002536.7102945726</v>
      </c>
      <c r="K163" s="47">
        <f>($F163*(1-('Exposure Inputs'!$C$17)/100)*'Exposure Inputs'!$D$7*'Exposure Inputs'!$D$12*'Exposure Inputs'!$C$15*H163)/('Exposure Inputs'!$D$8*'Exposure Inputs'!$D$13*'Exposure Inputs'!$C$16)</f>
        <v>1.8205363606669129E-5</v>
      </c>
      <c r="L163" s="47">
        <f>'Exposure Inputs'!$E$61/K163</f>
        <v>1175477.7582228892</v>
      </c>
      <c r="M163" s="47">
        <f>($F163*(1-('Exposure Inputs'!$C$17)/100)*'Exposure Inputs'!$E$7*'Exposure Inputs'!$E$12*'Exposure Inputs'!$C$15*H163)/('Exposure Inputs'!$E$8*'Exposure Inputs'!$E$13*'Exposure Inputs'!$C$16)</f>
        <v>3.9472692465281004E-6</v>
      </c>
      <c r="N163" s="47">
        <f>'Exposure Inputs'!$E$61/M163</f>
        <v>5421469.5434882725</v>
      </c>
      <c r="O163" s="47">
        <f>($F163*(1-('Exposure Inputs'!$C$17)/100)*'Exposure Inputs'!$F$7*'Exposure Inputs'!$F$12*'Exposure Inputs'!$C$15*H163)/('Exposure Inputs'!$F$8*'Exposure Inputs'!$F$13*'Exposure Inputs'!$C$16)</f>
        <v>3.5948891404814392E-6</v>
      </c>
      <c r="P163" s="47">
        <f>'Exposure Inputs'!$E$61/O163</f>
        <v>5952895.6704167072</v>
      </c>
      <c r="Q163" s="47">
        <f>($F163*(1-('Exposure Inputs'!$C$17)/100)*'Exposure Inputs'!$G$7*'Exposure Inputs'!$G$12*'Exposure Inputs'!$C$15*H163)/('Exposure Inputs'!$G$8*'Exposure Inputs'!$G$13*'Exposure Inputs'!$C$16)</f>
        <v>5.9929891918466259E-6</v>
      </c>
      <c r="R163" s="47">
        <f>'Exposure Inputs'!$E$61/Q163</f>
        <v>3570839.0779536837</v>
      </c>
      <c r="S163" s="47">
        <f>($F163*(1-('Exposure Inputs'!$C$17)/100)*'Exposure Inputs'!$H$7*'Exposure Inputs'!$H$12*'Exposure Inputs'!$C$15*H163)/('Exposure Inputs'!$H$8*'Exposure Inputs'!$H$13*'Exposure Inputs'!$C$16)</f>
        <v>7.8026635547662967E-6</v>
      </c>
      <c r="T163" s="47">
        <f>'Exposure Inputs'!$E$61/S163</f>
        <v>2742653.1785966475</v>
      </c>
    </row>
    <row r="164" spans="1:20" s="34" customFormat="1" ht="14.5" x14ac:dyDescent="0.35">
      <c r="A164" s="45" t="s">
        <v>1177</v>
      </c>
      <c r="B164" s="46">
        <v>2023</v>
      </c>
      <c r="C164" s="46" t="s">
        <v>1130</v>
      </c>
      <c r="D164" s="46" t="s">
        <v>604</v>
      </c>
      <c r="E164" s="46" t="s">
        <v>198</v>
      </c>
      <c r="F164" s="46">
        <v>0.64576338799999999</v>
      </c>
      <c r="G164" s="46">
        <v>0.64576338799999999</v>
      </c>
      <c r="H164" s="46">
        <v>365</v>
      </c>
      <c r="I164" s="47">
        <f>($F164*(1-('Exposure Inputs'!$C$17)/100)*'Exposure Inputs'!$C$7*'Exposure Inputs'!$C$12*'Exposure Inputs'!$C$15*H164)/('Exposure Inputs'!$C$8*'Exposure Inputs'!$C$13*'Exposure Inputs'!$C$16)</f>
        <v>7.1002817428824555E-6</v>
      </c>
      <c r="J164" s="47">
        <f>'Exposure Inputs'!$E$61/$I164</f>
        <v>3013964.9065971258</v>
      </c>
      <c r="K164" s="47">
        <f>($F164*(1-('Exposure Inputs'!$C$17)/100)*'Exposure Inputs'!$D$7*'Exposure Inputs'!$D$12*'Exposure Inputs'!$C$15*H164)/('Exposure Inputs'!$D$8*'Exposure Inputs'!$D$13*'Exposure Inputs'!$C$16)</f>
        <v>1.8136333450212768E-5</v>
      </c>
      <c r="L164" s="47">
        <f>'Exposure Inputs'!$E$61/K164</f>
        <v>1179951.8385977261</v>
      </c>
      <c r="M164" s="47">
        <f>($F164*(1-('Exposure Inputs'!$C$17)/100)*'Exposure Inputs'!$E$7*'Exposure Inputs'!$E$12*'Exposure Inputs'!$C$15*H164)/('Exposure Inputs'!$E$8*'Exposure Inputs'!$E$13*'Exposure Inputs'!$C$16)</f>
        <v>3.9323021950837987E-6</v>
      </c>
      <c r="N164" s="47">
        <f>'Exposure Inputs'!$E$61/M164</f>
        <v>5442104.6344694672</v>
      </c>
      <c r="O164" s="47">
        <f>($F164*(1-('Exposure Inputs'!$C$17)/100)*'Exposure Inputs'!$F$7*'Exposure Inputs'!$F$12*'Exposure Inputs'!$C$15*H164)/('Exposure Inputs'!$F$8*'Exposure Inputs'!$F$13*'Exposure Inputs'!$C$16)</f>
        <v>3.581258225704226E-6</v>
      </c>
      <c r="P164" s="47">
        <f>'Exposure Inputs'!$E$61/O164</f>
        <v>5975553.4650930846</v>
      </c>
      <c r="Q164" s="47">
        <f>($F164*(1-('Exposure Inputs'!$C$17)/100)*'Exposure Inputs'!$G$7*'Exposure Inputs'!$G$12*'Exposure Inputs'!$C$15*H164)/('Exposure Inputs'!$G$8*'Exposure Inputs'!$G$13*'Exposure Inputs'!$C$16)</f>
        <v>5.9702652852830187E-6</v>
      </c>
      <c r="R164" s="47">
        <f>'Exposure Inputs'!$E$61/Q164</f>
        <v>3584430.3355752034</v>
      </c>
      <c r="S164" s="47">
        <f>($F164*(1-('Exposure Inputs'!$C$17)/100)*'Exposure Inputs'!$H$7*'Exposure Inputs'!$H$12*'Exposure Inputs'!$C$15*H164)/('Exposure Inputs'!$H$8*'Exposure Inputs'!$H$13*'Exposure Inputs'!$C$16)</f>
        <v>7.7730778185185171E-6</v>
      </c>
      <c r="T164" s="47">
        <f>'Exposure Inputs'!$E$61/S164</f>
        <v>2753092.2113010129</v>
      </c>
    </row>
    <row r="165" spans="1:20" s="34" customFormat="1" ht="14.5" x14ac:dyDescent="0.35">
      <c r="A165" s="45" t="s">
        <v>1176</v>
      </c>
      <c r="B165" s="46">
        <v>2022</v>
      </c>
      <c r="C165" s="46" t="s">
        <v>917</v>
      </c>
      <c r="D165" s="46" t="s">
        <v>67</v>
      </c>
      <c r="E165" s="46" t="s">
        <v>66</v>
      </c>
      <c r="F165" s="46">
        <v>0.64071150770275898</v>
      </c>
      <c r="G165" s="46">
        <v>0.64071150770275898</v>
      </c>
      <c r="H165" s="46">
        <v>365</v>
      </c>
      <c r="I165" s="47">
        <f>($F165*(1-('Exposure Inputs'!$C$17)/100)*'Exposure Inputs'!$C$7*'Exposure Inputs'!$C$12*'Exposure Inputs'!$C$15*H165)/('Exposure Inputs'!$C$8*'Exposure Inputs'!$C$13*'Exposure Inputs'!$C$16)</f>
        <v>7.0447354327195031E-6</v>
      </c>
      <c r="J165" s="47">
        <f>'Exposure Inputs'!$E$61/$I165</f>
        <v>3037729.4086314444</v>
      </c>
      <c r="K165" s="47">
        <f>($F165*(1-('Exposure Inputs'!$C$17)/100)*'Exposure Inputs'!$D$7*'Exposure Inputs'!$D$12*'Exposure Inputs'!$C$15*H165)/('Exposure Inputs'!$D$8*'Exposure Inputs'!$D$13*'Exposure Inputs'!$C$16)</f>
        <v>1.7994450854630679E-5</v>
      </c>
      <c r="L165" s="47">
        <f>'Exposure Inputs'!$E$61/K165</f>
        <v>1189255.5195421781</v>
      </c>
      <c r="M165" s="47">
        <f>($F165*(1-('Exposure Inputs'!$C$17)/100)*'Exposure Inputs'!$E$7*'Exposure Inputs'!$E$12*'Exposure Inputs'!$C$15*H165)/('Exposure Inputs'!$E$8*'Exposure Inputs'!$E$13*'Exposure Inputs'!$C$16)</f>
        <v>3.9015393485810467E-6</v>
      </c>
      <c r="N165" s="47">
        <f>'Exposure Inputs'!$E$61/M165</f>
        <v>5485014.5258135041</v>
      </c>
      <c r="O165" s="47">
        <f>($F165*(1-('Exposure Inputs'!$C$17)/100)*'Exposure Inputs'!$F$7*'Exposure Inputs'!$F$12*'Exposure Inputs'!$C$15*H165)/('Exposure Inputs'!$F$8*'Exposure Inputs'!$F$13*'Exposure Inputs'!$C$16)</f>
        <v>3.5532416360276251E-6</v>
      </c>
      <c r="P165" s="47">
        <f>'Exposure Inputs'!$E$61/O165</f>
        <v>6022669.492279253</v>
      </c>
      <c r="Q165" s="47">
        <f>($F165*(1-('Exposure Inputs'!$C$17)/100)*'Exposure Inputs'!$G$7*'Exposure Inputs'!$G$12*'Exposure Inputs'!$C$15*H165)/('Exposure Inputs'!$G$8*'Exposure Inputs'!$G$13*'Exposure Inputs'!$C$16)</f>
        <v>5.9235592221575829E-6</v>
      </c>
      <c r="R165" s="47">
        <f>'Exposure Inputs'!$E$61/Q165</f>
        <v>3612692.8418224398</v>
      </c>
      <c r="S165" s="47">
        <f>($F165*(1-('Exposure Inputs'!$C$17)/100)*'Exposure Inputs'!$H$7*'Exposure Inputs'!$H$12*'Exposure Inputs'!$C$15*H165)/('Exposure Inputs'!$H$8*'Exposure Inputs'!$H$13*'Exposure Inputs'!$C$16)</f>
        <v>7.712268148273949E-6</v>
      </c>
      <c r="T165" s="47">
        <f>'Exposure Inputs'!$E$61/S165</f>
        <v>2774799.7850398193</v>
      </c>
    </row>
    <row r="166" spans="1:20" s="34" customFormat="1" ht="14.5" x14ac:dyDescent="0.35">
      <c r="A166" s="45" t="s">
        <v>1176</v>
      </c>
      <c r="B166" s="46">
        <v>2020</v>
      </c>
      <c r="C166" s="46" t="s">
        <v>921</v>
      </c>
      <c r="D166" s="46" t="s">
        <v>74</v>
      </c>
      <c r="E166" s="46" t="s">
        <v>73</v>
      </c>
      <c r="F166" s="46">
        <v>0.64010923330818703</v>
      </c>
      <c r="G166" s="46">
        <v>0.64010923330818703</v>
      </c>
      <c r="H166" s="46">
        <v>365</v>
      </c>
      <c r="I166" s="47">
        <f>($F166*(1-('Exposure Inputs'!$C$17)/100)*'Exposure Inputs'!$C$7*'Exposure Inputs'!$C$12*'Exposure Inputs'!$C$15*H166)/('Exposure Inputs'!$C$8*'Exposure Inputs'!$C$13*'Exposure Inputs'!$C$16)</f>
        <v>7.0381133200890092E-6</v>
      </c>
      <c r="J166" s="47">
        <f>'Exposure Inputs'!$E$61/$I166</f>
        <v>3040587.5874316497</v>
      </c>
      <c r="K166" s="47">
        <f>($F166*(1-('Exposure Inputs'!$C$17)/100)*'Exposure Inputs'!$D$7*'Exposure Inputs'!$D$12*'Exposure Inputs'!$C$15*H166)/('Exposure Inputs'!$D$8*'Exposure Inputs'!$D$13*'Exposure Inputs'!$C$16)</f>
        <v>1.797753591418738E-5</v>
      </c>
      <c r="L166" s="47">
        <f>'Exposure Inputs'!$E$61/K166</f>
        <v>1190374.4819172744</v>
      </c>
      <c r="M166" s="47">
        <f>($F166*(1-('Exposure Inputs'!$C$17)/100)*'Exposure Inputs'!$E$7*'Exposure Inputs'!$E$12*'Exposure Inputs'!$C$15*H166)/('Exposure Inputs'!$E$8*'Exposure Inputs'!$E$13*'Exposure Inputs'!$C$16)</f>
        <v>3.8978718676308601E-6</v>
      </c>
      <c r="N166" s="47">
        <f>'Exposure Inputs'!$E$61/M166</f>
        <v>5490175.338423064</v>
      </c>
      <c r="O166" s="47">
        <f>($F166*(1-('Exposure Inputs'!$C$17)/100)*'Exposure Inputs'!$F$7*'Exposure Inputs'!$F$12*'Exposure Inputs'!$C$15*H166)/('Exposure Inputs'!$F$8*'Exposure Inputs'!$F$13*'Exposure Inputs'!$C$16)</f>
        <v>3.5499015579591362E-6</v>
      </c>
      <c r="P166" s="47">
        <f>'Exposure Inputs'!$E$61/O166</f>
        <v>6028336.1807652526</v>
      </c>
      <c r="Q166" s="47">
        <f>($F166*(1-('Exposure Inputs'!$C$17)/100)*'Exposure Inputs'!$G$7*'Exposure Inputs'!$G$12*'Exposure Inputs'!$C$15*H166)/('Exposure Inputs'!$G$8*'Exposure Inputs'!$G$13*'Exposure Inputs'!$C$16)</f>
        <v>5.9179910249247486E-6</v>
      </c>
      <c r="R166" s="47">
        <f>'Exposure Inputs'!$E$61/Q166</f>
        <v>3616091.9997799615</v>
      </c>
      <c r="S166" s="47">
        <f>($F166*(1-('Exposure Inputs'!$C$17)/100)*'Exposure Inputs'!$H$7*'Exposure Inputs'!$H$12*'Exposure Inputs'!$C$15*H166)/('Exposure Inputs'!$H$8*'Exposure Inputs'!$H$13*'Exposure Inputs'!$C$16)</f>
        <v>7.7050185490800287E-6</v>
      </c>
      <c r="T166" s="47">
        <f>'Exposure Inputs'!$E$61/S166</f>
        <v>2777410.5751575558</v>
      </c>
    </row>
    <row r="167" spans="1:20" s="34" customFormat="1" ht="14.5" x14ac:dyDescent="0.35">
      <c r="A167" s="45" t="s">
        <v>1177</v>
      </c>
      <c r="B167" s="46">
        <v>2023</v>
      </c>
      <c r="C167" s="46" t="s">
        <v>835</v>
      </c>
      <c r="D167" s="46" t="s">
        <v>122</v>
      </c>
      <c r="E167" s="46" t="s">
        <v>121</v>
      </c>
      <c r="F167" s="46">
        <v>0.63342615000000002</v>
      </c>
      <c r="G167" s="46">
        <v>0.63342615000000002</v>
      </c>
      <c r="H167" s="46">
        <v>365</v>
      </c>
      <c r="I167" s="47">
        <f>($F167*(1-('Exposure Inputs'!$C$17)/100)*'Exposure Inputs'!$C$7*'Exposure Inputs'!$C$12*'Exposure Inputs'!$C$15*H167)/('Exposure Inputs'!$C$8*'Exposure Inputs'!$C$13*'Exposure Inputs'!$C$16)</f>
        <v>6.9646316466447369E-6</v>
      </c>
      <c r="J167" s="47">
        <f>'Exposure Inputs'!$E$61/$I167</f>
        <v>3072667.8862204589</v>
      </c>
      <c r="K167" s="47">
        <f>($F167*(1-('Exposure Inputs'!$C$17)/100)*'Exposure Inputs'!$D$7*'Exposure Inputs'!$D$12*'Exposure Inputs'!$C$15*H167)/('Exposure Inputs'!$D$8*'Exposure Inputs'!$D$13*'Exposure Inputs'!$C$16)</f>
        <v>1.7789840808510641E-5</v>
      </c>
      <c r="L167" s="47">
        <f>'Exposure Inputs'!$E$61/K167</f>
        <v>1202933.7547395176</v>
      </c>
      <c r="M167" s="47">
        <f>($F167*(1-('Exposure Inputs'!$C$17)/100)*'Exposure Inputs'!$E$7*'Exposure Inputs'!$E$12*'Exposure Inputs'!$C$15*H167)/('Exposure Inputs'!$E$8*'Exposure Inputs'!$E$13*'Exposure Inputs'!$C$16)</f>
        <v>3.857175997206705E-6</v>
      </c>
      <c r="N167" s="47">
        <f>'Exposure Inputs'!$E$61/M167</f>
        <v>5548100.4795989292</v>
      </c>
      <c r="O167" s="47">
        <f>($F167*(1-('Exposure Inputs'!$C$17)/100)*'Exposure Inputs'!$F$7*'Exposure Inputs'!$F$12*'Exposure Inputs'!$C$15*H167)/('Exposure Inputs'!$F$8*'Exposure Inputs'!$F$13*'Exposure Inputs'!$C$16)</f>
        <v>3.5128386839788735E-6</v>
      </c>
      <c r="P167" s="47">
        <f>'Exposure Inputs'!$E$61/O167</f>
        <v>6091939.2904660637</v>
      </c>
      <c r="Q167" s="47">
        <f>($F167*(1-('Exposure Inputs'!$C$17)/100)*'Exposure Inputs'!$G$7*'Exposure Inputs'!$G$12*'Exposure Inputs'!$C$15*H167)/('Exposure Inputs'!$G$8*'Exposure Inputs'!$G$13*'Exposure Inputs'!$C$16)</f>
        <v>5.8562040283018873E-6</v>
      </c>
      <c r="R167" s="47">
        <f>'Exposure Inputs'!$E$61/Q167</f>
        <v>3654244.2675456642</v>
      </c>
      <c r="S167" s="47">
        <f>($F167*(1-('Exposure Inputs'!$C$17)/100)*'Exposure Inputs'!$H$7*'Exposure Inputs'!$H$12*'Exposure Inputs'!$C$15*H167)/('Exposure Inputs'!$H$8*'Exposure Inputs'!$H$13*'Exposure Inputs'!$C$16)</f>
        <v>7.6245740277777776E-6</v>
      </c>
      <c r="T167" s="47">
        <f>'Exposure Inputs'!$E$61/S167</f>
        <v>2806714.1747244787</v>
      </c>
    </row>
    <row r="168" spans="1:20" s="34" customFormat="1" ht="14.5" x14ac:dyDescent="0.35">
      <c r="A168" s="45" t="s">
        <v>1177</v>
      </c>
      <c r="B168" s="46">
        <v>2021</v>
      </c>
      <c r="C168" s="46" t="s">
        <v>1096</v>
      </c>
      <c r="D168" s="46" t="s">
        <v>637</v>
      </c>
      <c r="E168" s="46" t="s">
        <v>638</v>
      </c>
      <c r="F168" s="46">
        <v>0.63306419324566998</v>
      </c>
      <c r="G168" s="46">
        <v>0.63306419324566998</v>
      </c>
      <c r="H168" s="46">
        <v>365</v>
      </c>
      <c r="I168" s="47">
        <f>($F168*(1-('Exposure Inputs'!$C$17)/100)*'Exposure Inputs'!$C$7*'Exposure Inputs'!$C$12*'Exposure Inputs'!$C$15*H168)/('Exposure Inputs'!$C$8*'Exposure Inputs'!$C$13*'Exposure Inputs'!$C$16)</f>
        <v>6.9606518686296932E-6</v>
      </c>
      <c r="J168" s="47">
        <f>'Exposure Inputs'!$E$61/$I168</f>
        <v>3074424.695256725</v>
      </c>
      <c r="K168" s="47">
        <f>($F168*(1-('Exposure Inputs'!$C$17)/100)*'Exposure Inputs'!$D$7*'Exposure Inputs'!$D$12*'Exposure Inputs'!$C$15*H168)/('Exposure Inputs'!$D$8*'Exposure Inputs'!$D$13*'Exposure Inputs'!$C$16)</f>
        <v>1.7779675214559243E-5</v>
      </c>
      <c r="L168" s="47">
        <f>'Exposure Inputs'!$E$61/K168</f>
        <v>1203621.5364876958</v>
      </c>
      <c r="M168" s="47">
        <f>($F168*(1-('Exposure Inputs'!$C$17)/100)*'Exposure Inputs'!$E$7*'Exposure Inputs'!$E$12*'Exposure Inputs'!$C$15*H168)/('Exposure Inputs'!$E$8*'Exposure Inputs'!$E$13*'Exposure Inputs'!$C$16)</f>
        <v>3.8549719030043594E-6</v>
      </c>
      <c r="N168" s="47">
        <f>'Exposure Inputs'!$E$61/M168</f>
        <v>5551272.6262212135</v>
      </c>
      <c r="O168" s="47">
        <f>($F168*(1-('Exposure Inputs'!$C$17)/100)*'Exposure Inputs'!$F$7*'Exposure Inputs'!$F$12*'Exposure Inputs'!$C$15*H168)/('Exposure Inputs'!$F$8*'Exposure Inputs'!$F$13*'Exposure Inputs'!$C$16)</f>
        <v>3.5108313533870784E-6</v>
      </c>
      <c r="P168" s="47">
        <f>'Exposure Inputs'!$E$61/O168</f>
        <v>6095422.3789058747</v>
      </c>
      <c r="Q168" s="47">
        <f>($F168*(1-('Exposure Inputs'!$C$17)/100)*'Exposure Inputs'!$G$7*'Exposure Inputs'!$G$12*'Exposure Inputs'!$C$15*H168)/('Exposure Inputs'!$G$8*'Exposure Inputs'!$G$13*'Exposure Inputs'!$C$16)</f>
        <v>5.8528576356675145E-6</v>
      </c>
      <c r="R168" s="47">
        <f>'Exposure Inputs'!$E$61/Q168</f>
        <v>3656333.5949925841</v>
      </c>
      <c r="S168" s="47">
        <f>($F168*(1-('Exposure Inputs'!$C$17)/100)*'Exposure Inputs'!$H$7*'Exposure Inputs'!$H$12*'Exposure Inputs'!$C$15*H168)/('Exposure Inputs'!$H$8*'Exposure Inputs'!$H$13*'Exposure Inputs'!$C$16)</f>
        <v>7.6202171409201008E-6</v>
      </c>
      <c r="T168" s="47">
        <f>'Exposure Inputs'!$E$61/S168</f>
        <v>2808318.9237591806</v>
      </c>
    </row>
    <row r="169" spans="1:20" s="34" customFormat="1" ht="14.5" x14ac:dyDescent="0.35">
      <c r="A169" s="45" t="s">
        <v>1177</v>
      </c>
      <c r="B169" s="46">
        <v>2020</v>
      </c>
      <c r="C169" s="46" t="s">
        <v>1051</v>
      </c>
      <c r="D169" s="46" t="s">
        <v>494</v>
      </c>
      <c r="E169" s="46" t="s">
        <v>252</v>
      </c>
      <c r="F169" s="46">
        <v>0.63120224649965795</v>
      </c>
      <c r="G169" s="46">
        <v>1.08509228943568</v>
      </c>
      <c r="H169" s="46">
        <v>365</v>
      </c>
      <c r="I169" s="47">
        <f>($F169*(1-('Exposure Inputs'!$C$17)/100)*'Exposure Inputs'!$C$7*'Exposure Inputs'!$C$12*'Exposure Inputs'!$C$15*H169)/('Exposure Inputs'!$C$8*'Exposure Inputs'!$C$13*'Exposure Inputs'!$C$16)</f>
        <v>6.9401794374999679E-6</v>
      </c>
      <c r="J169" s="47">
        <f>'Exposure Inputs'!$E$61/$I169</f>
        <v>3083493.7616121396</v>
      </c>
      <c r="K169" s="47">
        <f>($F169*(1-('Exposure Inputs'!$C$17)/100)*'Exposure Inputs'!$D$7*'Exposure Inputs'!$D$12*'Exposure Inputs'!$C$15*H169)/('Exposure Inputs'!$D$8*'Exposure Inputs'!$D$13*'Exposure Inputs'!$C$16)</f>
        <v>1.7727382242118056E-5</v>
      </c>
      <c r="L169" s="47">
        <f>'Exposure Inputs'!$E$61/K169</f>
        <v>1207172.0295597992</v>
      </c>
      <c r="M169" s="47">
        <f>($F169*(1-('Exposure Inputs'!$C$17)/100)*'Exposure Inputs'!$E$7*'Exposure Inputs'!$E$12*'Exposure Inputs'!$C$15*H169)/('Exposure Inputs'!$E$8*'Exposure Inputs'!$E$13*'Exposure Inputs'!$C$16)</f>
        <v>3.8436337915342298E-6</v>
      </c>
      <c r="N169" s="47">
        <f>'Exposure Inputs'!$E$61/M169</f>
        <v>5567648.0020376621</v>
      </c>
      <c r="O169" s="47">
        <f>($F169*(1-('Exposure Inputs'!$C$17)/100)*'Exposure Inputs'!$F$7*'Exposure Inputs'!$F$12*'Exposure Inputs'!$C$15*H169)/('Exposure Inputs'!$F$8*'Exposure Inputs'!$F$13*'Exposure Inputs'!$C$16)</f>
        <v>3.5005054163273278E-6</v>
      </c>
      <c r="P169" s="47">
        <f>'Exposure Inputs'!$E$61/O169</f>
        <v>6113402.91038673</v>
      </c>
      <c r="Q169" s="47">
        <f>($F169*(1-('Exposure Inputs'!$C$17)/100)*'Exposure Inputs'!$G$7*'Exposure Inputs'!$G$12*'Exposure Inputs'!$C$15*H169)/('Exposure Inputs'!$G$8*'Exposure Inputs'!$G$13*'Exposure Inputs'!$C$16)</f>
        <v>5.8356434110345722E-6</v>
      </c>
      <c r="R169" s="47">
        <f>'Exposure Inputs'!$E$61/Q169</f>
        <v>3667119.2005212153</v>
      </c>
      <c r="S169" s="47">
        <f>($F169*(1-('Exposure Inputs'!$C$17)/100)*'Exposure Inputs'!$H$7*'Exposure Inputs'!$H$12*'Exposure Inputs'!$C$15*H169)/('Exposure Inputs'!$H$8*'Exposure Inputs'!$H$13*'Exposure Inputs'!$C$16)</f>
        <v>7.5978048189773632E-6</v>
      </c>
      <c r="T169" s="47">
        <f>'Exposure Inputs'!$E$61/S169</f>
        <v>2816603.0201971363</v>
      </c>
    </row>
    <row r="170" spans="1:20" s="34" customFormat="1" ht="14.5" x14ac:dyDescent="0.35">
      <c r="A170" s="45" t="s">
        <v>1177</v>
      </c>
      <c r="B170" s="46">
        <v>2022</v>
      </c>
      <c r="C170" s="46" t="s">
        <v>847</v>
      </c>
      <c r="D170" s="46" t="s">
        <v>491</v>
      </c>
      <c r="E170" s="46" t="s">
        <v>78</v>
      </c>
      <c r="F170" s="46">
        <v>0.61246506999999994</v>
      </c>
      <c r="G170" s="46">
        <v>0.61246506999999994</v>
      </c>
      <c r="H170" s="46">
        <v>365</v>
      </c>
      <c r="I170" s="47">
        <f>($F170*(1-('Exposure Inputs'!$C$17)/100)*'Exposure Inputs'!$C$7*'Exposure Inputs'!$C$12*'Exposure Inputs'!$C$15*H170)/('Exposure Inputs'!$C$8*'Exposure Inputs'!$C$13*'Exposure Inputs'!$C$16)</f>
        <v>6.7341608946622811E-6</v>
      </c>
      <c r="J170" s="47">
        <f>'Exposure Inputs'!$E$61/$I170</f>
        <v>3177827.2504540761</v>
      </c>
      <c r="K170" s="47">
        <f>($F170*(1-('Exposure Inputs'!$C$17)/100)*'Exposure Inputs'!$D$7*'Exposure Inputs'!$D$12*'Exposure Inputs'!$C$15*H170)/('Exposure Inputs'!$D$8*'Exposure Inputs'!$D$13*'Exposure Inputs'!$C$16)</f>
        <v>1.720114664680851E-5</v>
      </c>
      <c r="L170" s="47">
        <f>'Exposure Inputs'!$E$61/K170</f>
        <v>1244103.1077408169</v>
      </c>
      <c r="M170" s="47">
        <f>($F170*(1-('Exposure Inputs'!$C$17)/100)*'Exposure Inputs'!$E$7*'Exposure Inputs'!$E$12*'Exposure Inputs'!$C$15*H170)/('Exposure Inputs'!$E$8*'Exposure Inputs'!$E$13*'Exposure Inputs'!$C$16)</f>
        <v>3.7295359011173184E-6</v>
      </c>
      <c r="N170" s="47">
        <f>'Exposure Inputs'!$E$61/M170</f>
        <v>5737979.353835647</v>
      </c>
      <c r="O170" s="47">
        <f>($F170*(1-('Exposure Inputs'!$C$17)/100)*'Exposure Inputs'!$F$7*'Exposure Inputs'!$F$12*'Exposure Inputs'!$C$15*H170)/('Exposure Inputs'!$F$8*'Exposure Inputs'!$F$13*'Exposure Inputs'!$C$16)</f>
        <v>3.3965932579225351E-6</v>
      </c>
      <c r="P170" s="47">
        <f>'Exposure Inputs'!$E$61/O170</f>
        <v>6300430.5711567365</v>
      </c>
      <c r="Q170" s="47">
        <f>($F170*(1-('Exposure Inputs'!$C$17)/100)*'Exposure Inputs'!$G$7*'Exposure Inputs'!$G$12*'Exposure Inputs'!$C$15*H170)/('Exposure Inputs'!$G$8*'Exposure Inputs'!$G$13*'Exposure Inputs'!$C$16)</f>
        <v>5.6624129113207537E-6</v>
      </c>
      <c r="R170" s="47">
        <f>'Exposure Inputs'!$E$61/Q170</f>
        <v>3779307.5734931636</v>
      </c>
      <c r="S170" s="47">
        <f>($F170*(1-('Exposure Inputs'!$C$17)/100)*'Exposure Inputs'!$H$7*'Exposure Inputs'!$H$12*'Exposure Inputs'!$C$15*H170)/('Exposure Inputs'!$H$8*'Exposure Inputs'!$H$13*'Exposure Inputs'!$C$16)</f>
        <v>7.3722647314814804E-6</v>
      </c>
      <c r="T170" s="47">
        <f>'Exposure Inputs'!$E$61/S170</f>
        <v>2902771.5063753007</v>
      </c>
    </row>
    <row r="171" spans="1:20" s="34" customFormat="1" ht="14.5" x14ac:dyDescent="0.35">
      <c r="A171" s="45" t="s">
        <v>1176</v>
      </c>
      <c r="B171" s="46">
        <v>2020</v>
      </c>
      <c r="C171" s="46" t="s">
        <v>945</v>
      </c>
      <c r="D171" s="46" t="s">
        <v>324</v>
      </c>
      <c r="E171" s="46" t="s">
        <v>323</v>
      </c>
      <c r="F171" s="46">
        <v>0.60226090073701499</v>
      </c>
      <c r="G171" s="46">
        <v>0.60226090073701499</v>
      </c>
      <c r="H171" s="46">
        <v>365</v>
      </c>
      <c r="I171" s="47">
        <f>($F171*(1-('Exposure Inputs'!$C$17)/100)*'Exposure Inputs'!$C$7*'Exposure Inputs'!$C$12*'Exposure Inputs'!$C$15*H171)/('Exposure Inputs'!$C$8*'Exposure Inputs'!$C$13*'Exposure Inputs'!$C$16)</f>
        <v>6.6219642634106263E-6</v>
      </c>
      <c r="J171" s="47">
        <f>'Exposure Inputs'!$E$61/$I171</f>
        <v>3231669.5090374863</v>
      </c>
      <c r="K171" s="47">
        <f>($F171*(1-('Exposure Inputs'!$C$17)/100)*'Exposure Inputs'!$D$7*'Exposure Inputs'!$D$12*'Exposure Inputs'!$C$15*H171)/('Exposure Inputs'!$D$8*'Exposure Inputs'!$D$13*'Exposure Inputs'!$C$16)</f>
        <v>1.6914561467507657E-5</v>
      </c>
      <c r="L171" s="47">
        <f>'Exposure Inputs'!$E$61/K171</f>
        <v>1265182.0764675885</v>
      </c>
      <c r="M171" s="47">
        <f>($F171*(1-('Exposure Inputs'!$C$17)/100)*'Exposure Inputs'!$E$7*'Exposure Inputs'!$E$12*'Exposure Inputs'!$C$15*H171)/('Exposure Inputs'!$E$8*'Exposure Inputs'!$E$13*'Exposure Inputs'!$C$16)</f>
        <v>3.6673987810242818E-6</v>
      </c>
      <c r="N171" s="47">
        <f>'Exposure Inputs'!$E$61/M171</f>
        <v>5835198.5365559589</v>
      </c>
      <c r="O171" s="47">
        <f>($F171*(1-('Exposure Inputs'!$C$17)/100)*'Exposure Inputs'!$F$7*'Exposure Inputs'!$F$12*'Exposure Inputs'!$C$15*H171)/('Exposure Inputs'!$F$8*'Exposure Inputs'!$F$13*'Exposure Inputs'!$C$16)</f>
        <v>3.3400032347211222E-6</v>
      </c>
      <c r="P171" s="47">
        <f>'Exposure Inputs'!$E$61/O171</f>
        <v>6407179.4235213725</v>
      </c>
      <c r="Q171" s="47">
        <f>($F171*(1-('Exposure Inputs'!$C$17)/100)*'Exposure Inputs'!$G$7*'Exposure Inputs'!$G$12*'Exposure Inputs'!$C$15*H171)/('Exposure Inputs'!$G$8*'Exposure Inputs'!$G$13*'Exposure Inputs'!$C$16)</f>
        <v>5.5680724785120259E-6</v>
      </c>
      <c r="R171" s="47">
        <f>'Exposure Inputs'!$E$61/Q171</f>
        <v>3843340.7759301993</v>
      </c>
      <c r="S171" s="47">
        <f>($F171*(1-('Exposure Inputs'!$C$17)/100)*'Exposure Inputs'!$H$7*'Exposure Inputs'!$H$12*'Exposure Inputs'!$C$15*H171)/('Exposure Inputs'!$H$8*'Exposure Inputs'!$H$13*'Exposure Inputs'!$C$16)</f>
        <v>7.2494367681307353E-6</v>
      </c>
      <c r="T171" s="47">
        <f>'Exposure Inputs'!$E$61/S171</f>
        <v>2951953.466795736</v>
      </c>
    </row>
    <row r="172" spans="1:20" s="34" customFormat="1" ht="14.5" x14ac:dyDescent="0.35">
      <c r="A172" s="45" t="s">
        <v>1176</v>
      </c>
      <c r="B172" s="46">
        <v>2022</v>
      </c>
      <c r="C172" s="46" t="s">
        <v>948</v>
      </c>
      <c r="D172" s="46" t="s">
        <v>262</v>
      </c>
      <c r="E172" s="46" t="s">
        <v>261</v>
      </c>
      <c r="F172" s="46">
        <v>0.59296843294037904</v>
      </c>
      <c r="G172" s="46">
        <v>1.2240003543497999</v>
      </c>
      <c r="H172" s="46">
        <v>365</v>
      </c>
      <c r="I172" s="47">
        <f>($F172*(1-('Exposure Inputs'!$C$17)/100)*'Exposure Inputs'!$C$7*'Exposure Inputs'!$C$12*'Exposure Inputs'!$C$15*H172)/('Exposure Inputs'!$C$8*'Exposure Inputs'!$C$13*'Exposure Inputs'!$C$16)</f>
        <v>6.5197919497291058E-6</v>
      </c>
      <c r="J172" s="47">
        <f>'Exposure Inputs'!$E$61/$I172</f>
        <v>3282313.3261007136</v>
      </c>
      <c r="K172" s="47">
        <f>($F172*(1-('Exposure Inputs'!$C$17)/100)*'Exposure Inputs'!$D$7*'Exposure Inputs'!$D$12*'Exposure Inputs'!$C$15*H172)/('Exposure Inputs'!$D$8*'Exposure Inputs'!$D$13*'Exposure Inputs'!$C$16)</f>
        <v>1.6653581520878731E-5</v>
      </c>
      <c r="L172" s="47">
        <f>'Exposure Inputs'!$E$61/K172</f>
        <v>1285008.8717055034</v>
      </c>
      <c r="M172" s="47">
        <f>($F172*(1-('Exposure Inputs'!$C$17)/100)*'Exposure Inputs'!$E$7*'Exposure Inputs'!$E$12*'Exposure Inputs'!$C$15*H172)/('Exposure Inputs'!$E$8*'Exposure Inputs'!$E$13*'Exposure Inputs'!$C$16)</f>
        <v>3.6108133625978386E-6</v>
      </c>
      <c r="N172" s="47">
        <f>'Exposure Inputs'!$E$61/M172</f>
        <v>5926642.5181841962</v>
      </c>
      <c r="O172" s="47">
        <f>($F172*(1-('Exposure Inputs'!$C$17)/100)*'Exposure Inputs'!$F$7*'Exposure Inputs'!$F$12*'Exposure Inputs'!$C$15*H172)/('Exposure Inputs'!$F$8*'Exposure Inputs'!$F$13*'Exposure Inputs'!$C$16)</f>
        <v>3.2884693023982293E-6</v>
      </c>
      <c r="P172" s="47">
        <f>'Exposure Inputs'!$E$61/O172</f>
        <v>6507586.9750078898</v>
      </c>
      <c r="Q172" s="47">
        <f>($F172*(1-('Exposure Inputs'!$C$17)/100)*'Exposure Inputs'!$G$7*'Exposure Inputs'!$G$12*'Exposure Inputs'!$C$15*H172)/('Exposure Inputs'!$G$8*'Exposure Inputs'!$G$13*'Exposure Inputs'!$C$16)</f>
        <v>5.48216098378841E-6</v>
      </c>
      <c r="R172" s="47">
        <f>'Exposure Inputs'!$E$61/Q172</f>
        <v>3903570.1547771175</v>
      </c>
      <c r="S172" s="47">
        <f>($F172*(1-('Exposure Inputs'!$C$17)/100)*'Exposure Inputs'!$H$7*'Exposure Inputs'!$H$12*'Exposure Inputs'!$C$15*H172)/('Exposure Inputs'!$H$8*'Exposure Inputs'!$H$13*'Exposure Inputs'!$C$16)</f>
        <v>7.1375829890971539E-6</v>
      </c>
      <c r="T172" s="47">
        <f>'Exposure Inputs'!$E$61/S172</f>
        <v>2998213.82570109</v>
      </c>
    </row>
    <row r="173" spans="1:20" s="34" customFormat="1" ht="14.5" x14ac:dyDescent="0.35">
      <c r="A173" s="45" t="s">
        <v>1177</v>
      </c>
      <c r="B173" s="46">
        <v>2022</v>
      </c>
      <c r="C173" s="46" t="s">
        <v>1114</v>
      </c>
      <c r="D173" s="46" t="s">
        <v>145</v>
      </c>
      <c r="E173" s="46" t="s">
        <v>144</v>
      </c>
      <c r="F173" s="46">
        <v>0.59236364499400995</v>
      </c>
      <c r="G173" s="46">
        <v>1.01640067907827</v>
      </c>
      <c r="H173" s="46">
        <v>365</v>
      </c>
      <c r="I173" s="47">
        <f>($F173*(1-('Exposure Inputs'!$C$17)/100)*'Exposure Inputs'!$C$7*'Exposure Inputs'!$C$12*'Exposure Inputs'!$C$15*H173)/('Exposure Inputs'!$C$8*'Exposure Inputs'!$C$13*'Exposure Inputs'!$C$16)</f>
        <v>6.5131422001556289E-6</v>
      </c>
      <c r="J173" s="47">
        <f>'Exposure Inputs'!$E$61/$I173</f>
        <v>3285664.4830338042</v>
      </c>
      <c r="K173" s="47">
        <f>($F173*(1-('Exposure Inputs'!$C$17)/100)*'Exposure Inputs'!$D$7*'Exposure Inputs'!$D$12*'Exposure Inputs'!$C$15*H173)/('Exposure Inputs'!$D$8*'Exposure Inputs'!$D$13*'Exposure Inputs'!$C$16)</f>
        <v>1.6636595987065812E-5</v>
      </c>
      <c r="L173" s="47">
        <f>'Exposure Inputs'!$E$61/K173</f>
        <v>1286320.8324970754</v>
      </c>
      <c r="M173" s="47">
        <f>($F173*(1-('Exposure Inputs'!$C$17)/100)*'Exposure Inputs'!$E$7*'Exposure Inputs'!$E$12*'Exposure Inputs'!$C$15*H173)/('Exposure Inputs'!$E$8*'Exposure Inputs'!$E$13*'Exposure Inputs'!$C$16)</f>
        <v>3.6071305756618489E-6</v>
      </c>
      <c r="N173" s="47">
        <f>'Exposure Inputs'!$E$61/M173</f>
        <v>5932693.4667657418</v>
      </c>
      <c r="O173" s="47">
        <f>($F173*(1-('Exposure Inputs'!$C$17)/100)*'Exposure Inputs'!$F$7*'Exposure Inputs'!$F$12*'Exposure Inputs'!$C$15*H173)/('Exposure Inputs'!$F$8*'Exposure Inputs'!$F$13*'Exposure Inputs'!$C$16)</f>
        <v>3.2851152847379076E-6</v>
      </c>
      <c r="P173" s="47">
        <f>'Exposure Inputs'!$E$61/O173</f>
        <v>6514231.0528403055</v>
      </c>
      <c r="Q173" s="47">
        <f>($F173*(1-('Exposure Inputs'!$C$17)/100)*'Exposure Inputs'!$G$7*'Exposure Inputs'!$G$12*'Exposure Inputs'!$C$15*H173)/('Exposure Inputs'!$G$8*'Exposure Inputs'!$G$13*'Exposure Inputs'!$C$16)</f>
        <v>5.4765695480578281E-6</v>
      </c>
      <c r="R173" s="47">
        <f>'Exposure Inputs'!$E$61/Q173</f>
        <v>3907555.5988491271</v>
      </c>
      <c r="S173" s="47">
        <f>($F173*(1-('Exposure Inputs'!$C$17)/100)*'Exposure Inputs'!$H$7*'Exposure Inputs'!$H$12*'Exposure Inputs'!$C$15*H173)/('Exposure Inputs'!$H$8*'Exposure Inputs'!$H$13*'Exposure Inputs'!$C$16)</f>
        <v>7.1303031341871569E-6</v>
      </c>
      <c r="T173" s="47">
        <f>'Exposure Inputs'!$E$61/S173</f>
        <v>3001274.9243990681</v>
      </c>
    </row>
    <row r="174" spans="1:20" s="34" customFormat="1" ht="14.5" x14ac:dyDescent="0.35">
      <c r="A174" s="45" t="s">
        <v>1177</v>
      </c>
      <c r="B174" s="46">
        <v>2022</v>
      </c>
      <c r="C174" s="46" t="s">
        <v>1096</v>
      </c>
      <c r="D174" s="46" t="s">
        <v>637</v>
      </c>
      <c r="E174" s="46" t="s">
        <v>638</v>
      </c>
      <c r="F174" s="46">
        <v>0.58484554462007898</v>
      </c>
      <c r="G174" s="46">
        <v>0.58484554462007898</v>
      </c>
      <c r="H174" s="46">
        <v>365</v>
      </c>
      <c r="I174" s="47">
        <f>($F174*(1-('Exposure Inputs'!$C$17)/100)*'Exposure Inputs'!$C$7*'Exposure Inputs'!$C$12*'Exposure Inputs'!$C$15*H174)/('Exposure Inputs'!$C$8*'Exposure Inputs'!$C$13*'Exposure Inputs'!$C$16)</f>
        <v>6.4304793675792806E-6</v>
      </c>
      <c r="J174" s="47">
        <f>'Exposure Inputs'!$E$61/$I174</f>
        <v>3327901.1993869306</v>
      </c>
      <c r="K174" s="47">
        <f>($F174*(1-('Exposure Inputs'!$C$17)/100)*'Exposure Inputs'!$D$7*'Exposure Inputs'!$D$12*'Exposure Inputs'!$C$15*H174)/('Exposure Inputs'!$D$8*'Exposure Inputs'!$D$13*'Exposure Inputs'!$C$16)</f>
        <v>1.6425449338266047E-5</v>
      </c>
      <c r="L174" s="47">
        <f>'Exposure Inputs'!$E$61/K174</f>
        <v>1302856.2908257761</v>
      </c>
      <c r="M174" s="47">
        <f>($F174*(1-('Exposure Inputs'!$C$17)/100)*'Exposure Inputs'!$E$7*'Exposure Inputs'!$E$12*'Exposure Inputs'!$C$15*H174)/('Exposure Inputs'!$E$8*'Exposure Inputs'!$E$13*'Exposure Inputs'!$C$16)</f>
        <v>3.5613499644462912E-6</v>
      </c>
      <c r="N174" s="47">
        <f>'Exposure Inputs'!$E$61/M174</f>
        <v>6008957.3374256166</v>
      </c>
      <c r="O174" s="47">
        <f>($F174*(1-('Exposure Inputs'!$C$17)/100)*'Exposure Inputs'!$F$7*'Exposure Inputs'!$F$12*'Exposure Inputs'!$C$15*H174)/('Exposure Inputs'!$F$8*'Exposure Inputs'!$F$13*'Exposure Inputs'!$C$16)</f>
        <v>3.2434215942838889E-6</v>
      </c>
      <c r="P174" s="47">
        <f>'Exposure Inputs'!$E$61/O174</f>
        <v>6597970.5005709808</v>
      </c>
      <c r="Q174" s="47">
        <f>($F174*(1-('Exposure Inputs'!$C$17)/100)*'Exposure Inputs'!$G$7*'Exposure Inputs'!$G$12*'Exposure Inputs'!$C$15*H174)/('Exposure Inputs'!$G$8*'Exposure Inputs'!$G$13*'Exposure Inputs'!$C$16)</f>
        <v>5.407062582336579E-6</v>
      </c>
      <c r="R174" s="47">
        <f>'Exposure Inputs'!$E$61/Q174</f>
        <v>3957786.6307499474</v>
      </c>
      <c r="S174" s="47">
        <f>($F174*(1-('Exposure Inputs'!$C$17)/100)*'Exposure Inputs'!$H$7*'Exposure Inputs'!$H$12*'Exposure Inputs'!$C$15*H174)/('Exposure Inputs'!$H$8*'Exposure Inputs'!$H$13*'Exposure Inputs'!$C$16)</f>
        <v>7.0398074815379865E-6</v>
      </c>
      <c r="T174" s="47">
        <f>'Exposure Inputs'!$E$61/S174</f>
        <v>3039855.8563031531</v>
      </c>
    </row>
    <row r="175" spans="1:20" s="34" customFormat="1" ht="14.5" x14ac:dyDescent="0.35">
      <c r="A175" s="45" t="s">
        <v>1176</v>
      </c>
      <c r="B175" s="46">
        <v>2023</v>
      </c>
      <c r="C175" s="46" t="s">
        <v>956</v>
      </c>
      <c r="D175" s="46" t="s">
        <v>207</v>
      </c>
      <c r="E175" s="46" t="s">
        <v>206</v>
      </c>
      <c r="F175" s="46">
        <v>0.57191278681818603</v>
      </c>
      <c r="G175" s="46">
        <v>0.829370570271598</v>
      </c>
      <c r="H175" s="46">
        <v>365</v>
      </c>
      <c r="I175" s="47">
        <f>($F175*(1-('Exposure Inputs'!$C$17)/100)*'Exposure Inputs'!$C$7*'Exposure Inputs'!$C$12*'Exposure Inputs'!$C$15*H175)/('Exposure Inputs'!$C$8*'Exposure Inputs'!$C$13*'Exposure Inputs'!$C$16)</f>
        <v>6.2882814266425911E-6</v>
      </c>
      <c r="J175" s="47">
        <f>'Exposure Inputs'!$E$61/$I175</f>
        <v>3403155.5759147666</v>
      </c>
      <c r="K175" s="47">
        <f>($F175*(1-('Exposure Inputs'!$C$17)/100)*'Exposure Inputs'!$D$7*'Exposure Inputs'!$D$12*'Exposure Inputs'!$C$15*H175)/('Exposure Inputs'!$D$8*'Exposure Inputs'!$D$13*'Exposure Inputs'!$C$16)</f>
        <v>1.606223145957459E-5</v>
      </c>
      <c r="L175" s="47">
        <f>'Exposure Inputs'!$E$61/K175</f>
        <v>1332317.9941628596</v>
      </c>
      <c r="M175" s="47">
        <f>($F175*(1-('Exposure Inputs'!$C$17)/100)*'Exposure Inputs'!$E$7*'Exposure Inputs'!$E$12*'Exposure Inputs'!$C$15*H175)/('Exposure Inputs'!$E$8*'Exposure Inputs'!$E$13*'Exposure Inputs'!$C$16)</f>
        <v>3.4825974169375578E-6</v>
      </c>
      <c r="N175" s="47">
        <f>'Exposure Inputs'!$E$61/M175</f>
        <v>6144838.8768456085</v>
      </c>
      <c r="O175" s="47">
        <f>($F175*(1-('Exposure Inputs'!$C$17)/100)*'Exposure Inputs'!$F$7*'Exposure Inputs'!$F$12*'Exposure Inputs'!$C$15*H175)/('Exposure Inputs'!$F$8*'Exposure Inputs'!$F$13*'Exposure Inputs'!$C$16)</f>
        <v>3.1716994339388839E-6</v>
      </c>
      <c r="P175" s="47">
        <f>'Exposure Inputs'!$E$61/O175</f>
        <v>6747171.4914119942</v>
      </c>
      <c r="Q175" s="47">
        <f>($F175*(1-('Exposure Inputs'!$C$17)/100)*'Exposure Inputs'!$G$7*'Exposure Inputs'!$G$12*'Exposure Inputs'!$C$15*H175)/('Exposure Inputs'!$G$8*'Exposure Inputs'!$G$13*'Exposure Inputs'!$C$16)</f>
        <v>5.2874955762436065E-6</v>
      </c>
      <c r="R175" s="47">
        <f>'Exposure Inputs'!$E$61/Q175</f>
        <v>4047284.710014489</v>
      </c>
      <c r="S175" s="47">
        <f>($F175*(1-('Exposure Inputs'!$C$17)/100)*'Exposure Inputs'!$H$7*'Exposure Inputs'!$H$12*'Exposure Inputs'!$C$15*H175)/('Exposure Inputs'!$H$8*'Exposure Inputs'!$H$13*'Exposure Inputs'!$C$16)</f>
        <v>6.8841353968855712E-6</v>
      </c>
      <c r="T175" s="47">
        <f>'Exposure Inputs'!$E$61/S175</f>
        <v>3108596.6161678778</v>
      </c>
    </row>
    <row r="176" spans="1:20" s="34" customFormat="1" ht="14.5" x14ac:dyDescent="0.35">
      <c r="A176" s="45" t="s">
        <v>1176</v>
      </c>
      <c r="B176" s="46">
        <v>2020</v>
      </c>
      <c r="C176" s="46" t="s">
        <v>922</v>
      </c>
      <c r="D176" s="46" t="s">
        <v>522</v>
      </c>
      <c r="E176" s="46" t="s">
        <v>573</v>
      </c>
      <c r="F176" s="46">
        <v>0.57136667966142196</v>
      </c>
      <c r="G176" s="46">
        <v>0.57136667966142196</v>
      </c>
      <c r="H176" s="46">
        <v>365</v>
      </c>
      <c r="I176" s="47">
        <f>($F176*(1-('Exposure Inputs'!$C$17)/100)*'Exposure Inputs'!$C$7*'Exposure Inputs'!$C$12*'Exposure Inputs'!$C$15*H176)/('Exposure Inputs'!$C$8*'Exposure Inputs'!$C$13*'Exposure Inputs'!$C$16)</f>
        <v>6.2822768826456972E-6</v>
      </c>
      <c r="J176" s="47">
        <f>'Exposure Inputs'!$E$61/$I176</f>
        <v>3406408.281544521</v>
      </c>
      <c r="K176" s="47">
        <f>($F176*(1-('Exposure Inputs'!$C$17)/100)*'Exposure Inputs'!$D$7*'Exposure Inputs'!$D$12*'Exposure Inputs'!$C$15*H176)/('Exposure Inputs'!$D$8*'Exposure Inputs'!$D$13*'Exposure Inputs'!$C$16)</f>
        <v>1.6046893981980367E-5</v>
      </c>
      <c r="L176" s="47">
        <f>'Exposure Inputs'!$E$61/K176</f>
        <v>1333591.4117729466</v>
      </c>
      <c r="M176" s="47">
        <f>($F176*(1-('Exposure Inputs'!$C$17)/100)*'Exposure Inputs'!$E$7*'Exposure Inputs'!$E$12*'Exposure Inputs'!$C$15*H176)/('Exposure Inputs'!$E$8*'Exposure Inputs'!$E$13*'Exposure Inputs'!$C$16)</f>
        <v>3.4792719599494408E-6</v>
      </c>
      <c r="N176" s="47">
        <f>'Exposure Inputs'!$E$61/M176</f>
        <v>6150712.0588270929</v>
      </c>
      <c r="O176" s="47">
        <f>($F176*(1-('Exposure Inputs'!$C$17)/100)*'Exposure Inputs'!$F$7*'Exposure Inputs'!$F$12*'Exposure Inputs'!$C$15*H176)/('Exposure Inputs'!$F$8*'Exposure Inputs'!$F$13*'Exposure Inputs'!$C$16)</f>
        <v>3.1686708467138723E-6</v>
      </c>
      <c r="P176" s="47">
        <f>'Exposure Inputs'!$E$61/O176</f>
        <v>6753620.3775135744</v>
      </c>
      <c r="Q176" s="47">
        <f>($F176*(1-('Exposure Inputs'!$C$17)/100)*'Exposure Inputs'!$G$7*'Exposure Inputs'!$G$12*'Exposure Inputs'!$C$15*H176)/('Exposure Inputs'!$G$8*'Exposure Inputs'!$G$13*'Exposure Inputs'!$C$16)</f>
        <v>5.2824466610206932E-6</v>
      </c>
      <c r="R176" s="47">
        <f>'Exposure Inputs'!$E$61/Q176</f>
        <v>4051153.0685034902</v>
      </c>
      <c r="S176" s="47">
        <f>($F176*(1-('Exposure Inputs'!$C$17)/100)*'Exposure Inputs'!$H$7*'Exposure Inputs'!$H$12*'Exposure Inputs'!$C$15*H176)/('Exposure Inputs'!$H$8*'Exposure Inputs'!$H$13*'Exposure Inputs'!$C$16)</f>
        <v>6.8775618848134119E-6</v>
      </c>
      <c r="T176" s="47">
        <f>'Exposure Inputs'!$E$61/S176</f>
        <v>3111567.7849812005</v>
      </c>
    </row>
    <row r="177" spans="1:20" s="34" customFormat="1" ht="14.5" x14ac:dyDescent="0.35">
      <c r="A177" s="45" t="s">
        <v>1174</v>
      </c>
      <c r="B177" s="46">
        <v>2019</v>
      </c>
      <c r="C177" s="46" t="s">
        <v>1135</v>
      </c>
      <c r="D177" s="46" t="s">
        <v>289</v>
      </c>
      <c r="E177" s="46" t="s">
        <v>288</v>
      </c>
      <c r="F177" s="46">
        <v>0.56999999999999995</v>
      </c>
      <c r="G177" s="46">
        <v>0.56999999999999995</v>
      </c>
      <c r="H177" s="46">
        <v>365</v>
      </c>
      <c r="I177" s="47">
        <f>($F177*(1-('Exposure Inputs'!$C$17)/100)*'Exposure Inputs'!$C$7*'Exposure Inputs'!$C$12*'Exposure Inputs'!$C$15*H177)/('Exposure Inputs'!$C$8*'Exposure Inputs'!$C$13*'Exposure Inputs'!$C$16)</f>
        <v>6.2672499999999992E-6</v>
      </c>
      <c r="J177" s="47">
        <f>'Exposure Inputs'!$E$61/$I177</f>
        <v>3414575.7708723922</v>
      </c>
      <c r="K177" s="47">
        <f>($F177*(1-('Exposure Inputs'!$C$17)/100)*'Exposure Inputs'!$D$7*'Exposure Inputs'!$D$12*'Exposure Inputs'!$C$15*H177)/('Exposure Inputs'!$D$8*'Exposure Inputs'!$D$13*'Exposure Inputs'!$C$16)</f>
        <v>1.6008510638297871E-5</v>
      </c>
      <c r="L177" s="47">
        <f>'Exposure Inputs'!$E$61/K177</f>
        <v>1336788.9420521001</v>
      </c>
      <c r="M177" s="47">
        <f>($F177*(1-('Exposure Inputs'!$C$17)/100)*'Exposure Inputs'!$E$7*'Exposure Inputs'!$E$12*'Exposure Inputs'!$C$15*H177)/('Exposure Inputs'!$E$8*'Exposure Inputs'!$E$13*'Exposure Inputs'!$C$16)</f>
        <v>3.470949720670391E-6</v>
      </c>
      <c r="N177" s="47">
        <f>'Exposure Inputs'!$E$61/M177</f>
        <v>6165459.5203605341</v>
      </c>
      <c r="O177" s="47">
        <f>($F177*(1-('Exposure Inputs'!$C$17)/100)*'Exposure Inputs'!$F$7*'Exposure Inputs'!$F$12*'Exposure Inputs'!$C$15*H177)/('Exposure Inputs'!$F$8*'Exposure Inputs'!$F$13*'Exposure Inputs'!$C$16)</f>
        <v>3.1610915492957749E-6</v>
      </c>
      <c r="P177" s="47">
        <f>'Exposure Inputs'!$E$61/O177</f>
        <v>6769813.4224450001</v>
      </c>
      <c r="Q177" s="47">
        <f>($F177*(1-('Exposure Inputs'!$C$17)/100)*'Exposure Inputs'!$G$7*'Exposure Inputs'!$G$12*'Exposure Inputs'!$C$15*H177)/('Exposure Inputs'!$G$8*'Exposure Inputs'!$G$13*'Exposure Inputs'!$C$16)</f>
        <v>5.2698113207547169E-6</v>
      </c>
      <c r="R177" s="47">
        <f>'Exposure Inputs'!$E$61/Q177</f>
        <v>4060866.4518438955</v>
      </c>
      <c r="S177" s="47">
        <f>($F177*(1-('Exposure Inputs'!$C$17)/100)*'Exposure Inputs'!$H$7*'Exposure Inputs'!$H$12*'Exposure Inputs'!$C$15*H177)/('Exposure Inputs'!$H$8*'Exposure Inputs'!$H$13*'Exposure Inputs'!$C$16)</f>
        <v>6.8611111111111091E-6</v>
      </c>
      <c r="T177" s="47">
        <f>'Exposure Inputs'!$E$61/S177</f>
        <v>3119028.3400809723</v>
      </c>
    </row>
    <row r="178" spans="1:20" s="34" customFormat="1" ht="14.5" x14ac:dyDescent="0.35">
      <c r="A178" s="45" t="s">
        <v>1174</v>
      </c>
      <c r="B178" s="46">
        <v>2020</v>
      </c>
      <c r="C178" s="46" t="s">
        <v>1135</v>
      </c>
      <c r="D178" s="46" t="s">
        <v>289</v>
      </c>
      <c r="E178" s="46" t="s">
        <v>288</v>
      </c>
      <c r="F178" s="46">
        <v>0.56999999999999995</v>
      </c>
      <c r="G178" s="46">
        <v>0.56999999999999995</v>
      </c>
      <c r="H178" s="46">
        <v>365</v>
      </c>
      <c r="I178" s="47">
        <f>($F178*(1-('Exposure Inputs'!$C$17)/100)*'Exposure Inputs'!$C$7*'Exposure Inputs'!$C$12*'Exposure Inputs'!$C$15*H178)/('Exposure Inputs'!$C$8*'Exposure Inputs'!$C$13*'Exposure Inputs'!$C$16)</f>
        <v>6.2672499999999992E-6</v>
      </c>
      <c r="J178" s="47">
        <f>'Exposure Inputs'!$E$61/$I178</f>
        <v>3414575.7708723922</v>
      </c>
      <c r="K178" s="47">
        <f>($F178*(1-('Exposure Inputs'!$C$17)/100)*'Exposure Inputs'!$D$7*'Exposure Inputs'!$D$12*'Exposure Inputs'!$C$15*H178)/('Exposure Inputs'!$D$8*'Exposure Inputs'!$D$13*'Exposure Inputs'!$C$16)</f>
        <v>1.6008510638297871E-5</v>
      </c>
      <c r="L178" s="47">
        <f>'Exposure Inputs'!$E$61/K178</f>
        <v>1336788.9420521001</v>
      </c>
      <c r="M178" s="47">
        <f>($F178*(1-('Exposure Inputs'!$C$17)/100)*'Exposure Inputs'!$E$7*'Exposure Inputs'!$E$12*'Exposure Inputs'!$C$15*H178)/('Exposure Inputs'!$E$8*'Exposure Inputs'!$E$13*'Exposure Inputs'!$C$16)</f>
        <v>3.470949720670391E-6</v>
      </c>
      <c r="N178" s="47">
        <f>'Exposure Inputs'!$E$61/M178</f>
        <v>6165459.5203605341</v>
      </c>
      <c r="O178" s="47">
        <f>($F178*(1-('Exposure Inputs'!$C$17)/100)*'Exposure Inputs'!$F$7*'Exposure Inputs'!$F$12*'Exposure Inputs'!$C$15*H178)/('Exposure Inputs'!$F$8*'Exposure Inputs'!$F$13*'Exposure Inputs'!$C$16)</f>
        <v>3.1610915492957749E-6</v>
      </c>
      <c r="P178" s="47">
        <f>'Exposure Inputs'!$E$61/O178</f>
        <v>6769813.4224450001</v>
      </c>
      <c r="Q178" s="47">
        <f>($F178*(1-('Exposure Inputs'!$C$17)/100)*'Exposure Inputs'!$G$7*'Exposure Inputs'!$G$12*'Exposure Inputs'!$C$15*H178)/('Exposure Inputs'!$G$8*'Exposure Inputs'!$G$13*'Exposure Inputs'!$C$16)</f>
        <v>5.2698113207547169E-6</v>
      </c>
      <c r="R178" s="47">
        <f>'Exposure Inputs'!$E$61/Q178</f>
        <v>4060866.4518438955</v>
      </c>
      <c r="S178" s="47">
        <f>($F178*(1-('Exposure Inputs'!$C$17)/100)*'Exposure Inputs'!$H$7*'Exposure Inputs'!$H$12*'Exposure Inputs'!$C$15*H178)/('Exposure Inputs'!$H$8*'Exposure Inputs'!$H$13*'Exposure Inputs'!$C$16)</f>
        <v>6.8611111111111091E-6</v>
      </c>
      <c r="T178" s="47">
        <f>'Exposure Inputs'!$E$61/S178</f>
        <v>3119028.3400809723</v>
      </c>
    </row>
    <row r="179" spans="1:20" s="34" customFormat="1" ht="14.5" x14ac:dyDescent="0.35">
      <c r="A179" s="45" t="s">
        <v>1174</v>
      </c>
      <c r="B179" s="46">
        <v>2021</v>
      </c>
      <c r="C179" s="46" t="s">
        <v>1135</v>
      </c>
      <c r="D179" s="46" t="s">
        <v>289</v>
      </c>
      <c r="E179" s="46" t="s">
        <v>288</v>
      </c>
      <c r="F179" s="46">
        <v>0.56999999999999995</v>
      </c>
      <c r="G179" s="46">
        <v>0.56999999999999995</v>
      </c>
      <c r="H179" s="46">
        <v>365</v>
      </c>
      <c r="I179" s="47">
        <f>($F179*(1-('Exposure Inputs'!$C$17)/100)*'Exposure Inputs'!$C$7*'Exposure Inputs'!$C$12*'Exposure Inputs'!$C$15*H179)/('Exposure Inputs'!$C$8*'Exposure Inputs'!$C$13*'Exposure Inputs'!$C$16)</f>
        <v>6.2672499999999992E-6</v>
      </c>
      <c r="J179" s="47">
        <f>'Exposure Inputs'!$E$61/$I179</f>
        <v>3414575.7708723922</v>
      </c>
      <c r="K179" s="47">
        <f>($F179*(1-('Exposure Inputs'!$C$17)/100)*'Exposure Inputs'!$D$7*'Exposure Inputs'!$D$12*'Exposure Inputs'!$C$15*H179)/('Exposure Inputs'!$D$8*'Exposure Inputs'!$D$13*'Exposure Inputs'!$C$16)</f>
        <v>1.6008510638297871E-5</v>
      </c>
      <c r="L179" s="47">
        <f>'Exposure Inputs'!$E$61/K179</f>
        <v>1336788.9420521001</v>
      </c>
      <c r="M179" s="47">
        <f>($F179*(1-('Exposure Inputs'!$C$17)/100)*'Exposure Inputs'!$E$7*'Exposure Inputs'!$E$12*'Exposure Inputs'!$C$15*H179)/('Exposure Inputs'!$E$8*'Exposure Inputs'!$E$13*'Exposure Inputs'!$C$16)</f>
        <v>3.470949720670391E-6</v>
      </c>
      <c r="N179" s="47">
        <f>'Exposure Inputs'!$E$61/M179</f>
        <v>6165459.5203605341</v>
      </c>
      <c r="O179" s="47">
        <f>($F179*(1-('Exposure Inputs'!$C$17)/100)*'Exposure Inputs'!$F$7*'Exposure Inputs'!$F$12*'Exposure Inputs'!$C$15*H179)/('Exposure Inputs'!$F$8*'Exposure Inputs'!$F$13*'Exposure Inputs'!$C$16)</f>
        <v>3.1610915492957749E-6</v>
      </c>
      <c r="P179" s="47">
        <f>'Exposure Inputs'!$E$61/O179</f>
        <v>6769813.4224450001</v>
      </c>
      <c r="Q179" s="47">
        <f>($F179*(1-('Exposure Inputs'!$C$17)/100)*'Exposure Inputs'!$G$7*'Exposure Inputs'!$G$12*'Exposure Inputs'!$C$15*H179)/('Exposure Inputs'!$G$8*'Exposure Inputs'!$G$13*'Exposure Inputs'!$C$16)</f>
        <v>5.2698113207547169E-6</v>
      </c>
      <c r="R179" s="47">
        <f>'Exposure Inputs'!$E$61/Q179</f>
        <v>4060866.4518438955</v>
      </c>
      <c r="S179" s="47">
        <f>($F179*(1-('Exposure Inputs'!$C$17)/100)*'Exposure Inputs'!$H$7*'Exposure Inputs'!$H$12*'Exposure Inputs'!$C$15*H179)/('Exposure Inputs'!$H$8*'Exposure Inputs'!$H$13*'Exposure Inputs'!$C$16)</f>
        <v>6.8611111111111091E-6</v>
      </c>
      <c r="T179" s="47">
        <f>'Exposure Inputs'!$E$61/S179</f>
        <v>3119028.3400809723</v>
      </c>
    </row>
    <row r="180" spans="1:20" s="34" customFormat="1" ht="14.5" x14ac:dyDescent="0.35">
      <c r="A180" s="45" t="s">
        <v>1174</v>
      </c>
      <c r="B180" s="46">
        <v>2022</v>
      </c>
      <c r="C180" s="46" t="s">
        <v>1135</v>
      </c>
      <c r="D180" s="46" t="s">
        <v>289</v>
      </c>
      <c r="E180" s="46" t="s">
        <v>288</v>
      </c>
      <c r="F180" s="46">
        <v>0.56999999999999995</v>
      </c>
      <c r="G180" s="46">
        <v>0.56999999999999995</v>
      </c>
      <c r="H180" s="46">
        <v>365</v>
      </c>
      <c r="I180" s="47">
        <f>($F180*(1-('Exposure Inputs'!$C$17)/100)*'Exposure Inputs'!$C$7*'Exposure Inputs'!$C$12*'Exposure Inputs'!$C$15*H180)/('Exposure Inputs'!$C$8*'Exposure Inputs'!$C$13*'Exposure Inputs'!$C$16)</f>
        <v>6.2672499999999992E-6</v>
      </c>
      <c r="J180" s="47">
        <f>'Exposure Inputs'!$E$61/$I180</f>
        <v>3414575.7708723922</v>
      </c>
      <c r="K180" s="47">
        <f>($F180*(1-('Exposure Inputs'!$C$17)/100)*'Exposure Inputs'!$D$7*'Exposure Inputs'!$D$12*'Exposure Inputs'!$C$15*H180)/('Exposure Inputs'!$D$8*'Exposure Inputs'!$D$13*'Exposure Inputs'!$C$16)</f>
        <v>1.6008510638297871E-5</v>
      </c>
      <c r="L180" s="47">
        <f>'Exposure Inputs'!$E$61/K180</f>
        <v>1336788.9420521001</v>
      </c>
      <c r="M180" s="47">
        <f>($F180*(1-('Exposure Inputs'!$C$17)/100)*'Exposure Inputs'!$E$7*'Exposure Inputs'!$E$12*'Exposure Inputs'!$C$15*H180)/('Exposure Inputs'!$E$8*'Exposure Inputs'!$E$13*'Exposure Inputs'!$C$16)</f>
        <v>3.470949720670391E-6</v>
      </c>
      <c r="N180" s="47">
        <f>'Exposure Inputs'!$E$61/M180</f>
        <v>6165459.5203605341</v>
      </c>
      <c r="O180" s="47">
        <f>($F180*(1-('Exposure Inputs'!$C$17)/100)*'Exposure Inputs'!$F$7*'Exposure Inputs'!$F$12*'Exposure Inputs'!$C$15*H180)/('Exposure Inputs'!$F$8*'Exposure Inputs'!$F$13*'Exposure Inputs'!$C$16)</f>
        <v>3.1610915492957749E-6</v>
      </c>
      <c r="P180" s="47">
        <f>'Exposure Inputs'!$E$61/O180</f>
        <v>6769813.4224450001</v>
      </c>
      <c r="Q180" s="47">
        <f>($F180*(1-('Exposure Inputs'!$C$17)/100)*'Exposure Inputs'!$G$7*'Exposure Inputs'!$G$12*'Exposure Inputs'!$C$15*H180)/('Exposure Inputs'!$G$8*'Exposure Inputs'!$G$13*'Exposure Inputs'!$C$16)</f>
        <v>5.2698113207547169E-6</v>
      </c>
      <c r="R180" s="47">
        <f>'Exposure Inputs'!$E$61/Q180</f>
        <v>4060866.4518438955</v>
      </c>
      <c r="S180" s="47">
        <f>($F180*(1-('Exposure Inputs'!$C$17)/100)*'Exposure Inputs'!$H$7*'Exposure Inputs'!$H$12*'Exposure Inputs'!$C$15*H180)/('Exposure Inputs'!$H$8*'Exposure Inputs'!$H$13*'Exposure Inputs'!$C$16)</f>
        <v>6.8611111111111091E-6</v>
      </c>
      <c r="T180" s="47">
        <f>'Exposure Inputs'!$E$61/S180</f>
        <v>3119028.3400809723</v>
      </c>
    </row>
    <row r="181" spans="1:20" s="34" customFormat="1" ht="14.5" x14ac:dyDescent="0.35">
      <c r="A181" s="45" t="s">
        <v>1177</v>
      </c>
      <c r="B181" s="46">
        <v>2022</v>
      </c>
      <c r="C181" s="46" t="s">
        <v>1024</v>
      </c>
      <c r="D181" s="46" t="s">
        <v>641</v>
      </c>
      <c r="E181" s="46" t="s">
        <v>642</v>
      </c>
      <c r="F181" s="46">
        <v>0.56169103029328704</v>
      </c>
      <c r="G181" s="46">
        <v>0.56169103029328704</v>
      </c>
      <c r="H181" s="46">
        <v>365</v>
      </c>
      <c r="I181" s="47">
        <f>($F181*(1-('Exposure Inputs'!$C$17)/100)*'Exposure Inputs'!$C$7*'Exposure Inputs'!$C$12*'Exposure Inputs'!$C$15*H181)/('Exposure Inputs'!$C$8*'Exposure Inputs'!$C$13*'Exposure Inputs'!$C$16)</f>
        <v>6.1758914203607075E-6</v>
      </c>
      <c r="J181" s="47">
        <f>'Exposure Inputs'!$E$61/$I181</f>
        <v>3465086.8260812326</v>
      </c>
      <c r="K181" s="47">
        <f>($F181*(1-('Exposure Inputs'!$C$17)/100)*'Exposure Inputs'!$D$7*'Exposure Inputs'!$D$12*'Exposure Inputs'!$C$15*H181)/('Exposure Inputs'!$D$8*'Exposure Inputs'!$D$13*'Exposure Inputs'!$C$16)</f>
        <v>1.577515234015189E-5</v>
      </c>
      <c r="L181" s="47">
        <f>'Exposure Inputs'!$E$61/K181</f>
        <v>1356563.7617033592</v>
      </c>
      <c r="M181" s="47">
        <f>($F181*(1-('Exposure Inputs'!$C$17)/100)*'Exposure Inputs'!$E$7*'Exposure Inputs'!$E$12*'Exposure Inputs'!$C$15*H181)/('Exposure Inputs'!$E$8*'Exposure Inputs'!$E$13*'Exposure Inputs'!$C$16)</f>
        <v>3.4203532012272791E-6</v>
      </c>
      <c r="N181" s="47">
        <f>'Exposure Inputs'!$E$61/M181</f>
        <v>6256663.7832377441</v>
      </c>
      <c r="O181" s="47">
        <f>($F181*(1-('Exposure Inputs'!$C$17)/100)*'Exposure Inputs'!$F$7*'Exposure Inputs'!$F$12*'Exposure Inputs'!$C$15*H181)/('Exposure Inputs'!$F$8*'Exposure Inputs'!$F$13*'Exposure Inputs'!$C$16)</f>
        <v>3.1150118757462219E-6</v>
      </c>
      <c r="P181" s="47">
        <f>'Exposure Inputs'!$E$61/O181</f>
        <v>6869957.7573435372</v>
      </c>
      <c r="Q181" s="47">
        <f>($F181*(1-('Exposure Inputs'!$C$17)/100)*'Exposure Inputs'!$G$7*'Exposure Inputs'!$G$12*'Exposure Inputs'!$C$15*H181)/('Exposure Inputs'!$G$8*'Exposure Inputs'!$G$13*'Exposure Inputs'!$C$16)</f>
        <v>5.1929925442209555E-6</v>
      </c>
      <c r="R181" s="47">
        <f>'Exposure Inputs'!$E$61/Q181</f>
        <v>4120937.9404588365</v>
      </c>
      <c r="S181" s="47">
        <f>($F181*(1-('Exposure Inputs'!$C$17)/100)*'Exposure Inputs'!$H$7*'Exposure Inputs'!$H$12*'Exposure Inputs'!$C$15*H181)/('Exposure Inputs'!$H$8*'Exposure Inputs'!$H$13*'Exposure Inputs'!$C$16)</f>
        <v>6.7610957350117871E-6</v>
      </c>
      <c r="T181" s="47">
        <f>'Exposure Inputs'!$E$61/S181</f>
        <v>3165167.4282885585</v>
      </c>
    </row>
    <row r="182" spans="1:20" s="34" customFormat="1" ht="14.5" x14ac:dyDescent="0.35">
      <c r="A182" s="45" t="s">
        <v>1176</v>
      </c>
      <c r="B182" s="46">
        <v>2021</v>
      </c>
      <c r="C182" s="46" t="s">
        <v>956</v>
      </c>
      <c r="D182" s="46" t="s">
        <v>207</v>
      </c>
      <c r="E182" s="46" t="s">
        <v>206</v>
      </c>
      <c r="F182" s="46">
        <v>0.55548961557509602</v>
      </c>
      <c r="G182" s="46">
        <v>0.80555418565231196</v>
      </c>
      <c r="H182" s="46">
        <v>365</v>
      </c>
      <c r="I182" s="47">
        <f>($F182*(1-('Exposure Inputs'!$C$17)/100)*'Exposure Inputs'!$C$7*'Exposure Inputs'!$C$12*'Exposure Inputs'!$C$15*H182)/('Exposure Inputs'!$C$8*'Exposure Inputs'!$C$13*'Exposure Inputs'!$C$16)</f>
        <v>6.1077057775667032E-6</v>
      </c>
      <c r="J182" s="47">
        <f>'Exposure Inputs'!$E$61/$I182</f>
        <v>3503770.6103331181</v>
      </c>
      <c r="K182" s="47">
        <f>($F182*(1-('Exposure Inputs'!$C$17)/100)*'Exposure Inputs'!$D$7*'Exposure Inputs'!$D$12*'Exposure Inputs'!$C$15*H182)/('Exposure Inputs'!$D$8*'Exposure Inputs'!$D$13*'Exposure Inputs'!$C$16)</f>
        <v>1.5600984948066527E-5</v>
      </c>
      <c r="L182" s="47">
        <f>'Exposure Inputs'!$E$61/K182</f>
        <v>1371708.2652946319</v>
      </c>
      <c r="M182" s="47">
        <f>($F182*(1-('Exposure Inputs'!$C$17)/100)*'Exposure Inputs'!$E$7*'Exposure Inputs'!$E$12*'Exposure Inputs'!$C$15*H182)/('Exposure Inputs'!$E$8*'Exposure Inputs'!$E$13*'Exposure Inputs'!$C$16)</f>
        <v>3.3825903965187419E-6</v>
      </c>
      <c r="N182" s="47">
        <f>'Exposure Inputs'!$E$61/M182</f>
        <v>6326512.3740740884</v>
      </c>
      <c r="O182" s="47">
        <f>($F182*(1-('Exposure Inputs'!$C$17)/100)*'Exposure Inputs'!$F$7*'Exposure Inputs'!$F$12*'Exposure Inputs'!$C$15*H182)/('Exposure Inputs'!$F$8*'Exposure Inputs'!$F$13*'Exposure Inputs'!$C$16)</f>
        <v>3.0806202272210434E-6</v>
      </c>
      <c r="P182" s="47">
        <f>'Exposure Inputs'!$E$61/O182</f>
        <v>6946653.083332004</v>
      </c>
      <c r="Q182" s="47">
        <f>($F182*(1-('Exposure Inputs'!$C$17)/100)*'Exposure Inputs'!$G$7*'Exposure Inputs'!$G$12*'Exposure Inputs'!$C$15*H182)/('Exposure Inputs'!$G$8*'Exposure Inputs'!$G$13*'Exposure Inputs'!$C$16)</f>
        <v>5.1356587100339069E-6</v>
      </c>
      <c r="R182" s="47">
        <f>'Exposure Inputs'!$E$61/Q182</f>
        <v>4166943.5623105709</v>
      </c>
      <c r="S182" s="47">
        <f>($F182*(1-('Exposure Inputs'!$C$17)/100)*'Exposure Inputs'!$H$7*'Exposure Inputs'!$H$12*'Exposure Inputs'!$C$15*H182)/('Exposure Inputs'!$H$8*'Exposure Inputs'!$H$13*'Exposure Inputs'!$C$16)</f>
        <v>6.6864490763668963E-6</v>
      </c>
      <c r="T182" s="47">
        <f>'Exposure Inputs'!$E$61/S182</f>
        <v>3200502.9509067549</v>
      </c>
    </row>
    <row r="183" spans="1:20" s="34" customFormat="1" ht="14.5" x14ac:dyDescent="0.35">
      <c r="A183" s="45" t="s">
        <v>1177</v>
      </c>
      <c r="B183" s="46">
        <v>2022</v>
      </c>
      <c r="C183" s="46" t="s">
        <v>1061</v>
      </c>
      <c r="D183" s="46" t="s">
        <v>338</v>
      </c>
      <c r="E183" s="46" t="s">
        <v>108</v>
      </c>
      <c r="F183" s="46">
        <v>0.55539486086684697</v>
      </c>
      <c r="G183" s="46">
        <v>0.55539486086684697</v>
      </c>
      <c r="H183" s="46">
        <v>365</v>
      </c>
      <c r="I183" s="47">
        <f>($F183*(1-('Exposure Inputs'!$C$17)/100)*'Exposure Inputs'!$C$7*'Exposure Inputs'!$C$12*'Exposure Inputs'!$C$15*H183)/('Exposure Inputs'!$C$8*'Exposure Inputs'!$C$13*'Exposure Inputs'!$C$16)</f>
        <v>6.1066639329258726E-6</v>
      </c>
      <c r="J183" s="47">
        <f>'Exposure Inputs'!$E$61/$I183</f>
        <v>3504368.3810100653</v>
      </c>
      <c r="K183" s="47">
        <f>($F183*(1-('Exposure Inputs'!$C$17)/100)*'Exposure Inputs'!$D$7*'Exposure Inputs'!$D$12*'Exposure Inputs'!$C$15*H183)/('Exposure Inputs'!$D$8*'Exposure Inputs'!$D$13*'Exposure Inputs'!$C$16)</f>
        <v>1.5598323752005065E-5</v>
      </c>
      <c r="L183" s="47">
        <f>'Exposure Inputs'!$E$61/K183</f>
        <v>1371942.2894558888</v>
      </c>
      <c r="M183" s="47">
        <f>($F183*(1-('Exposure Inputs'!$C$17)/100)*'Exposure Inputs'!$E$7*'Exposure Inputs'!$E$12*'Exposure Inputs'!$C$15*H183)/('Exposure Inputs'!$E$8*'Exposure Inputs'!$E$13*'Exposure Inputs'!$C$16)</f>
        <v>3.3820133985746552E-6</v>
      </c>
      <c r="N183" s="47">
        <f>'Exposure Inputs'!$E$61/M183</f>
        <v>6327591.7265789071</v>
      </c>
      <c r="O183" s="47">
        <f>($F183*(1-('Exposure Inputs'!$C$17)/100)*'Exposure Inputs'!$F$7*'Exposure Inputs'!$F$12*'Exposure Inputs'!$C$15*H183)/('Exposure Inputs'!$F$8*'Exposure Inputs'!$F$13*'Exposure Inputs'!$C$16)</f>
        <v>3.0800947389622677E-6</v>
      </c>
      <c r="P183" s="47">
        <f>'Exposure Inputs'!$E$61/O183</f>
        <v>6947838.2366933282</v>
      </c>
      <c r="Q183" s="47">
        <f>($F183*(1-('Exposure Inputs'!$C$17)/100)*'Exposure Inputs'!$G$7*'Exposure Inputs'!$G$12*'Exposure Inputs'!$C$15*H183)/('Exposure Inputs'!$G$8*'Exposure Inputs'!$G$13*'Exposure Inputs'!$C$16)</f>
        <v>5.1347826759387737E-6</v>
      </c>
      <c r="R183" s="47">
        <f>'Exposure Inputs'!$E$61/Q183</f>
        <v>4167654.4754812848</v>
      </c>
      <c r="S183" s="47">
        <f>($F183*(1-('Exposure Inputs'!$C$17)/100)*'Exposure Inputs'!$H$7*'Exposure Inputs'!$H$12*'Exposure Inputs'!$C$15*H183)/('Exposure Inputs'!$H$8*'Exposure Inputs'!$H$13*'Exposure Inputs'!$C$16)</f>
        <v>6.6853085104342678E-6</v>
      </c>
      <c r="T183" s="47">
        <f>'Exposure Inputs'!$E$61/S183</f>
        <v>3201048.9817484706</v>
      </c>
    </row>
    <row r="184" spans="1:20" s="34" customFormat="1" ht="14.5" x14ac:dyDescent="0.35">
      <c r="A184" s="45" t="s">
        <v>1177</v>
      </c>
      <c r="B184" s="46">
        <v>2021</v>
      </c>
      <c r="C184" s="46" t="s">
        <v>1024</v>
      </c>
      <c r="D184" s="46" t="s">
        <v>641</v>
      </c>
      <c r="E184" s="46" t="s">
        <v>642</v>
      </c>
      <c r="F184" s="46">
        <v>0.53878203913068001</v>
      </c>
      <c r="G184" s="46">
        <v>0.53878203913068001</v>
      </c>
      <c r="H184" s="46">
        <v>365</v>
      </c>
      <c r="I184" s="47">
        <f>($F184*(1-('Exposure Inputs'!$C$17)/100)*'Exposure Inputs'!$C$7*'Exposure Inputs'!$C$12*'Exposure Inputs'!$C$15*H184)/('Exposure Inputs'!$C$8*'Exposure Inputs'!$C$13*'Exposure Inputs'!$C$16)</f>
        <v>5.9240030434065856E-6</v>
      </c>
      <c r="J184" s="47">
        <f>'Exposure Inputs'!$E$61/$I184</f>
        <v>3612422.1819599154</v>
      </c>
      <c r="K184" s="47">
        <f>($F184*(1-('Exposure Inputs'!$C$17)/100)*'Exposure Inputs'!$D$7*'Exposure Inputs'!$D$12*'Exposure Inputs'!$C$15*H184)/('Exposure Inputs'!$D$8*'Exposure Inputs'!$D$13*'Exposure Inputs'!$C$16)</f>
        <v>1.5131750886223354E-5</v>
      </c>
      <c r="L184" s="47">
        <f>'Exposure Inputs'!$E$61/K184</f>
        <v>1414244.7996208786</v>
      </c>
      <c r="M184" s="47">
        <f>($F184*(1-('Exposure Inputs'!$C$17)/100)*'Exposure Inputs'!$E$7*'Exposure Inputs'!$E$12*'Exposure Inputs'!$C$15*H184)/('Exposure Inputs'!$E$8*'Exposure Inputs'!$E$13*'Exposure Inputs'!$C$16)</f>
        <v>3.2808515231979963E-6</v>
      </c>
      <c r="N184" s="47">
        <f>'Exposure Inputs'!$E$61/M184</f>
        <v>6522696.8817962352</v>
      </c>
      <c r="O184" s="47">
        <f>($F184*(1-('Exposure Inputs'!$C$17)/100)*'Exposure Inputs'!$F$7*'Exposure Inputs'!$F$12*'Exposure Inputs'!$C$15*H184)/('Exposure Inputs'!$F$8*'Exposure Inputs'!$F$13*'Exposure Inputs'!$C$16)</f>
        <v>2.9879637733479609E-6</v>
      </c>
      <c r="P184" s="47">
        <f>'Exposure Inputs'!$E$61/O184</f>
        <v>7162068.0916160084</v>
      </c>
      <c r="Q184" s="47">
        <f>($F184*(1-('Exposure Inputs'!$C$17)/100)*'Exposure Inputs'!$G$7*'Exposure Inputs'!$G$12*'Exposure Inputs'!$C$15*H184)/('Exposure Inputs'!$G$8*'Exposure Inputs'!$G$13*'Exposure Inputs'!$C$16)</f>
        <v>4.98119243724591E-6</v>
      </c>
      <c r="R184" s="47">
        <f>'Exposure Inputs'!$E$61/Q184</f>
        <v>4296160.0599859599</v>
      </c>
      <c r="S184" s="47">
        <f>($F184*(1-('Exposure Inputs'!$C$17)/100)*'Exposure Inputs'!$H$7*'Exposure Inputs'!$H$12*'Exposure Inputs'!$C$15*H184)/('Exposure Inputs'!$H$8*'Exposure Inputs'!$H$13*'Exposure Inputs'!$C$16)</f>
        <v>6.4853393599063326E-6</v>
      </c>
      <c r="T184" s="47">
        <f>'Exposure Inputs'!$E$61/S184</f>
        <v>3299750.2231416116</v>
      </c>
    </row>
    <row r="185" spans="1:20" s="34" customFormat="1" ht="14.5" x14ac:dyDescent="0.35">
      <c r="A185" s="45" t="s">
        <v>1177</v>
      </c>
      <c r="B185" s="46">
        <v>2022</v>
      </c>
      <c r="C185" s="46" t="s">
        <v>835</v>
      </c>
      <c r="D185" s="46" t="s">
        <v>122</v>
      </c>
      <c r="E185" s="46" t="s">
        <v>121</v>
      </c>
      <c r="F185" s="46">
        <v>0.53105901372322795</v>
      </c>
      <c r="G185" s="46">
        <v>0.53105901372322795</v>
      </c>
      <c r="H185" s="46">
        <v>365</v>
      </c>
      <c r="I185" s="47">
        <f>($F185*(1-('Exposure Inputs'!$C$17)/100)*'Exposure Inputs'!$C$7*'Exposure Inputs'!$C$12*'Exposure Inputs'!$C$15*H185)/('Exposure Inputs'!$C$8*'Exposure Inputs'!$C$13*'Exposure Inputs'!$C$16)</f>
        <v>5.8390870241349121E-6</v>
      </c>
      <c r="J185" s="47">
        <f>'Exposure Inputs'!$E$61/$I185</f>
        <v>3664956.5097328736</v>
      </c>
      <c r="K185" s="47">
        <f>($F185*(1-('Exposure Inputs'!$C$17)/100)*'Exposure Inputs'!$D$7*'Exposure Inputs'!$D$12*'Exposure Inputs'!$C$15*H185)/('Exposure Inputs'!$D$8*'Exposure Inputs'!$D$13*'Exposure Inputs'!$C$16)</f>
        <v>1.4914848896056615E-5</v>
      </c>
      <c r="L185" s="47">
        <f>'Exposure Inputs'!$E$61/K185</f>
        <v>1434811.720127987</v>
      </c>
      <c r="M185" s="47">
        <f>($F185*(1-('Exposure Inputs'!$C$17)/100)*'Exposure Inputs'!$E$7*'Exposure Inputs'!$E$12*'Exposure Inputs'!$C$15*H185)/('Exposure Inputs'!$E$8*'Exposure Inputs'!$E$13*'Exposure Inputs'!$C$16)</f>
        <v>3.2338230444598796E-6</v>
      </c>
      <c r="N185" s="47">
        <f>'Exposure Inputs'!$E$61/M185</f>
        <v>6617554.4257630445</v>
      </c>
      <c r="O185" s="47">
        <f>($F185*(1-('Exposure Inputs'!$C$17)/100)*'Exposure Inputs'!$F$7*'Exposure Inputs'!$F$12*'Exposure Inputs'!$C$15*H185)/('Exposure Inputs'!$F$8*'Exposure Inputs'!$F$13*'Exposure Inputs'!$C$16)</f>
        <v>2.9451336148383239E-6</v>
      </c>
      <c r="P185" s="47">
        <f>'Exposure Inputs'!$E$61/O185</f>
        <v>7266223.8114364035</v>
      </c>
      <c r="Q185" s="47">
        <f>($F185*(1-('Exposure Inputs'!$C$17)/100)*'Exposure Inputs'!$G$7*'Exposure Inputs'!$G$12*'Exposure Inputs'!$C$15*H185)/('Exposure Inputs'!$G$8*'Exposure Inputs'!$G$13*'Exposure Inputs'!$C$16)</f>
        <v>4.9097908815921068E-6</v>
      </c>
      <c r="R185" s="47">
        <f>'Exposure Inputs'!$E$61/Q185</f>
        <v>4358637.7742142417</v>
      </c>
      <c r="S185" s="47">
        <f>($F185*(1-('Exposure Inputs'!$C$17)/100)*'Exposure Inputs'!$H$7*'Exposure Inputs'!$H$12*'Exposure Inputs'!$C$15*H185)/('Exposure Inputs'!$H$8*'Exposure Inputs'!$H$13*'Exposure Inputs'!$C$16)</f>
        <v>6.3923770170388542E-6</v>
      </c>
      <c r="T185" s="47">
        <f>'Exposure Inputs'!$E$61/S185</f>
        <v>3347737.4602527963</v>
      </c>
    </row>
    <row r="186" spans="1:20" s="34" customFormat="1" ht="14.5" x14ac:dyDescent="0.35">
      <c r="A186" s="45" t="s">
        <v>1176</v>
      </c>
      <c r="B186" s="46">
        <v>2021</v>
      </c>
      <c r="C186" s="46" t="s">
        <v>919</v>
      </c>
      <c r="D186" s="46" t="s">
        <v>71</v>
      </c>
      <c r="E186" s="46" t="s">
        <v>70</v>
      </c>
      <c r="F186" s="46">
        <v>0.529783882419396</v>
      </c>
      <c r="G186" s="46">
        <v>0.529783882419396</v>
      </c>
      <c r="H186" s="46">
        <v>365</v>
      </c>
      <c r="I186" s="47">
        <f>($F186*(1-('Exposure Inputs'!$C$17)/100)*'Exposure Inputs'!$C$7*'Exposure Inputs'!$C$12*'Exposure Inputs'!$C$15*H186)/('Exposure Inputs'!$C$8*'Exposure Inputs'!$C$13*'Exposure Inputs'!$C$16)</f>
        <v>5.825066731742034E-6</v>
      </c>
      <c r="J186" s="47">
        <f>'Exposure Inputs'!$E$61/$I186</f>
        <v>3673777.6553505943</v>
      </c>
      <c r="K186" s="47">
        <f>($F186*(1-('Exposure Inputs'!$C$17)/100)*'Exposure Inputs'!$D$7*'Exposure Inputs'!$D$12*'Exposure Inputs'!$C$15*H186)/('Exposure Inputs'!$D$8*'Exposure Inputs'!$D$13*'Exposure Inputs'!$C$16)</f>
        <v>1.4879036697736229E-5</v>
      </c>
      <c r="L186" s="47">
        <f>'Exposure Inputs'!$E$61/K186</f>
        <v>1438265.1534998836</v>
      </c>
      <c r="M186" s="47">
        <f>($F186*(1-('Exposure Inputs'!$C$17)/100)*'Exposure Inputs'!$E$7*'Exposure Inputs'!$E$12*'Exposure Inputs'!$C$15*H186)/('Exposure Inputs'!$E$8*'Exposure Inputs'!$E$13*'Exposure Inputs'!$C$16)</f>
        <v>3.2260582784197848E-6</v>
      </c>
      <c r="N186" s="47">
        <f>'Exposure Inputs'!$E$61/M186</f>
        <v>6633482.1485253293</v>
      </c>
      <c r="O186" s="47">
        <f>($F186*(1-('Exposure Inputs'!$C$17)/100)*'Exposure Inputs'!$F$7*'Exposure Inputs'!$F$12*'Exposure Inputs'!$C$15*H186)/('Exposure Inputs'!$F$8*'Exposure Inputs'!$F$13*'Exposure Inputs'!$C$16)</f>
        <v>2.9380620239808051E-6</v>
      </c>
      <c r="P186" s="47">
        <f>'Exposure Inputs'!$E$61/O186</f>
        <v>7283712.8097809711</v>
      </c>
      <c r="Q186" s="47">
        <f>($F186*(1-('Exposure Inputs'!$C$17)/100)*'Exposure Inputs'!$G$7*'Exposure Inputs'!$G$12*'Exposure Inputs'!$C$15*H186)/('Exposure Inputs'!$G$8*'Exposure Inputs'!$G$13*'Exposure Inputs'!$C$16)</f>
        <v>4.898001931801963E-6</v>
      </c>
      <c r="R186" s="47">
        <f>'Exposure Inputs'!$E$61/Q186</f>
        <v>4369128.5340361204</v>
      </c>
      <c r="S186" s="47">
        <f>($F186*(1-('Exposure Inputs'!$C$17)/100)*'Exposure Inputs'!$H$7*'Exposure Inputs'!$H$12*'Exposure Inputs'!$C$15*H186)/('Exposure Inputs'!$H$8*'Exposure Inputs'!$H$13*'Exposure Inputs'!$C$16)</f>
        <v>6.3770282143075451E-6</v>
      </c>
      <c r="T186" s="47">
        <f>'Exposure Inputs'!$E$61/S186</f>
        <v>3355795.0946471915</v>
      </c>
    </row>
    <row r="187" spans="1:20" s="34" customFormat="1" ht="14.5" x14ac:dyDescent="0.35">
      <c r="A187" s="45" t="s">
        <v>1175</v>
      </c>
      <c r="B187" s="46">
        <v>2022</v>
      </c>
      <c r="C187" s="46" t="s">
        <v>920</v>
      </c>
      <c r="D187" s="46" t="s">
        <v>518</v>
      </c>
      <c r="E187" s="46" t="s">
        <v>72</v>
      </c>
      <c r="F187" s="46">
        <v>0.52228451995482394</v>
      </c>
      <c r="G187" s="46">
        <v>0.52228451995482394</v>
      </c>
      <c r="H187" s="46">
        <v>365</v>
      </c>
      <c r="I187" s="47">
        <f>($F187*(1-('Exposure Inputs'!$C$17)/100)*'Exposure Inputs'!$C$7*'Exposure Inputs'!$C$12*'Exposure Inputs'!$C$15*H187)/('Exposure Inputs'!$C$8*'Exposure Inputs'!$C$13*'Exposure Inputs'!$C$16)</f>
        <v>5.7426099257664388E-6</v>
      </c>
      <c r="J187" s="47">
        <f>'Exposure Inputs'!$E$61/$I187</f>
        <v>3726528.5778824412</v>
      </c>
      <c r="K187" s="47">
        <f>($F187*(1-('Exposure Inputs'!$C$17)/100)*'Exposure Inputs'!$D$7*'Exposure Inputs'!$D$12*'Exposure Inputs'!$C$15*H187)/('Exposure Inputs'!$D$8*'Exposure Inputs'!$D$13*'Exposure Inputs'!$C$16)</f>
        <v>1.4668416305114207E-5</v>
      </c>
      <c r="L187" s="47">
        <f>'Exposure Inputs'!$E$61/K187</f>
        <v>1458916.8697467903</v>
      </c>
      <c r="M187" s="47">
        <f>($F187*(1-('Exposure Inputs'!$C$17)/100)*'Exposure Inputs'!$E$7*'Exposure Inputs'!$E$12*'Exposure Inputs'!$C$15*H187)/('Exposure Inputs'!$E$8*'Exposure Inputs'!$E$13*'Exposure Inputs'!$C$16)</f>
        <v>3.1803917695573076E-6</v>
      </c>
      <c r="N187" s="47">
        <f>'Exposure Inputs'!$E$61/M187</f>
        <v>6728730.7824277123</v>
      </c>
      <c r="O187" s="47">
        <f>($F187*(1-('Exposure Inputs'!$C$17)/100)*'Exposure Inputs'!$F$7*'Exposure Inputs'!$F$12*'Exposure Inputs'!$C$15*H187)/('Exposure Inputs'!$F$8*'Exposure Inputs'!$F$13*'Exposure Inputs'!$C$16)</f>
        <v>2.8964722497494638E-6</v>
      </c>
      <c r="P187" s="47">
        <f>'Exposure Inputs'!$E$61/O187</f>
        <v>7388297.9551594304</v>
      </c>
      <c r="Q187" s="47">
        <f>($F187*(1-('Exposure Inputs'!$C$17)/100)*'Exposure Inputs'!$G$7*'Exposure Inputs'!$G$12*'Exposure Inputs'!$C$15*H187)/('Exposure Inputs'!$G$8*'Exposure Inputs'!$G$13*'Exposure Inputs'!$C$16)</f>
        <v>4.8286682033559198E-6</v>
      </c>
      <c r="R187" s="47">
        <f>'Exposure Inputs'!$E$61/Q187</f>
        <v>4431863.8387965895</v>
      </c>
      <c r="S187" s="47">
        <f>($F187*(1-('Exposure Inputs'!$C$17)/100)*'Exposure Inputs'!$H$7*'Exposure Inputs'!$H$12*'Exposure Inputs'!$C$15*H187)/('Exposure Inputs'!$H$8*'Exposure Inputs'!$H$13*'Exposure Inputs'!$C$16)</f>
        <v>6.2867581105673253E-6</v>
      </c>
      <c r="T187" s="47">
        <f>'Exposure Inputs'!$E$61/S187</f>
        <v>3403980.179232446</v>
      </c>
    </row>
    <row r="188" spans="1:20" s="34" customFormat="1" ht="14.5" x14ac:dyDescent="0.35">
      <c r="A188" s="45" t="s">
        <v>1176</v>
      </c>
      <c r="B188" s="46">
        <v>2023</v>
      </c>
      <c r="C188" s="46" t="s">
        <v>919</v>
      </c>
      <c r="D188" s="46" t="s">
        <v>71</v>
      </c>
      <c r="E188" s="46" t="s">
        <v>70</v>
      </c>
      <c r="F188" s="46">
        <v>0.52137209530592998</v>
      </c>
      <c r="G188" s="46">
        <v>0.52137209530592998</v>
      </c>
      <c r="H188" s="46">
        <v>365</v>
      </c>
      <c r="I188" s="47">
        <f>($F188*(1-('Exposure Inputs'!$C$17)/100)*'Exposure Inputs'!$C$7*'Exposure Inputs'!$C$12*'Exposure Inputs'!$C$15*H188)/('Exposure Inputs'!$C$8*'Exposure Inputs'!$C$13*'Exposure Inputs'!$C$16)</f>
        <v>5.7325776566773505E-6</v>
      </c>
      <c r="J188" s="47">
        <f>'Exposure Inputs'!$E$61/$I188</f>
        <v>3733050.1707330756</v>
      </c>
      <c r="K188" s="47">
        <f>($F188*(1-('Exposure Inputs'!$C$17)/100)*'Exposure Inputs'!$D$7*'Exposure Inputs'!$D$12*'Exposure Inputs'!$C$15*H188)/('Exposure Inputs'!$D$8*'Exposure Inputs'!$D$13*'Exposure Inputs'!$C$16)</f>
        <v>1.4642790761783566E-5</v>
      </c>
      <c r="L188" s="47">
        <f>'Exposure Inputs'!$E$61/K188</f>
        <v>1461470.0399770904</v>
      </c>
      <c r="M188" s="47">
        <f>($F188*(1-('Exposure Inputs'!$C$17)/100)*'Exposure Inputs'!$E$7*'Exposure Inputs'!$E$12*'Exposure Inputs'!$C$15*H188)/('Exposure Inputs'!$E$8*'Exposure Inputs'!$E$13*'Exposure Inputs'!$C$16)</f>
        <v>3.1748356641534289E-6</v>
      </c>
      <c r="N188" s="47">
        <f>'Exposure Inputs'!$E$61/M188</f>
        <v>6740506.3643526621</v>
      </c>
      <c r="O188" s="47">
        <f>($F188*(1-('Exposure Inputs'!$C$17)/100)*'Exposure Inputs'!$F$7*'Exposure Inputs'!$F$12*'Exposure Inputs'!$C$15*H188)/('Exposure Inputs'!$F$8*'Exposure Inputs'!$F$13*'Exposure Inputs'!$C$16)</f>
        <v>2.8914121482635204E-6</v>
      </c>
      <c r="P188" s="47">
        <f>'Exposure Inputs'!$E$61/O188</f>
        <v>7401227.8093429469</v>
      </c>
      <c r="Q188" s="47">
        <f>($F188*(1-('Exposure Inputs'!$C$17)/100)*'Exposure Inputs'!$G$7*'Exposure Inputs'!$G$12*'Exposure Inputs'!$C$15*H188)/('Exposure Inputs'!$G$8*'Exposure Inputs'!$G$13*'Exposure Inputs'!$C$16)</f>
        <v>4.8202325792435031E-6</v>
      </c>
      <c r="R188" s="47">
        <f>'Exposure Inputs'!$E$61/Q188</f>
        <v>4439619.800121462</v>
      </c>
      <c r="S188" s="47">
        <f>($F188*(1-('Exposure Inputs'!$C$17)/100)*'Exposure Inputs'!$H$7*'Exposure Inputs'!$H$12*'Exposure Inputs'!$C$15*H188)/('Exposure Inputs'!$H$8*'Exposure Inputs'!$H$13*'Exposure Inputs'!$C$16)</f>
        <v>6.2757752212750823E-6</v>
      </c>
      <c r="T188" s="47">
        <f>'Exposure Inputs'!$E$61/S188</f>
        <v>3409937.2978581679</v>
      </c>
    </row>
    <row r="189" spans="1:20" s="34" customFormat="1" ht="14.5" x14ac:dyDescent="0.35">
      <c r="A189" s="45" t="s">
        <v>1177</v>
      </c>
      <c r="B189" s="46">
        <v>2023</v>
      </c>
      <c r="C189" s="46" t="s">
        <v>839</v>
      </c>
      <c r="D189" s="46" t="s">
        <v>168</v>
      </c>
      <c r="E189" s="46" t="s">
        <v>167</v>
      </c>
      <c r="F189" s="46">
        <v>0.51417779713162604</v>
      </c>
      <c r="G189" s="46">
        <v>1.7098257004719</v>
      </c>
      <c r="H189" s="46">
        <v>365</v>
      </c>
      <c r="I189" s="47">
        <f>($F189*(1-('Exposure Inputs'!$C$17)/100)*'Exposure Inputs'!$C$7*'Exposure Inputs'!$C$12*'Exposure Inputs'!$C$15*H189)/('Exposure Inputs'!$C$8*'Exposure Inputs'!$C$13*'Exposure Inputs'!$C$16)</f>
        <v>5.6534750860933039E-6</v>
      </c>
      <c r="J189" s="47">
        <f>'Exposure Inputs'!$E$61/$I189</f>
        <v>3785282.445595413</v>
      </c>
      <c r="K189" s="47">
        <f>($F189*(1-('Exposure Inputs'!$C$17)/100)*'Exposure Inputs'!$D$7*'Exposure Inputs'!$D$12*'Exposure Inputs'!$C$15*H189)/('Exposure Inputs'!$D$8*'Exposure Inputs'!$D$13*'Exposure Inputs'!$C$16)</f>
        <v>1.4440738132207372E-5</v>
      </c>
      <c r="L189" s="47">
        <f>'Exposure Inputs'!$E$61/K189</f>
        <v>1481918.7083152828</v>
      </c>
      <c r="M189" s="47">
        <f>($F189*(1-('Exposure Inputs'!$C$17)/100)*'Exposure Inputs'!$E$7*'Exposure Inputs'!$E$12*'Exposure Inputs'!$C$15*H189)/('Exposure Inputs'!$E$8*'Exposure Inputs'!$E$13*'Exposure Inputs'!$C$16)</f>
        <v>3.131026809349008E-6</v>
      </c>
      <c r="N189" s="47">
        <f>'Exposure Inputs'!$E$61/M189</f>
        <v>6834818.5126046268</v>
      </c>
      <c r="O189" s="47">
        <f>($F189*(1-('Exposure Inputs'!$C$17)/100)*'Exposure Inputs'!$F$7*'Exposure Inputs'!$F$12*'Exposure Inputs'!$C$15*H189)/('Exposure Inputs'!$F$8*'Exposure Inputs'!$F$13*'Exposure Inputs'!$C$16)</f>
        <v>2.8515141918391234E-6</v>
      </c>
      <c r="P189" s="47">
        <f>'Exposure Inputs'!$E$61/O189</f>
        <v>7504784.6723841038</v>
      </c>
      <c r="Q189" s="47">
        <f>($F189*(1-('Exposure Inputs'!$C$17)/100)*'Exposure Inputs'!$G$7*'Exposure Inputs'!$G$12*'Exposure Inputs'!$C$15*H189)/('Exposure Inputs'!$G$8*'Exposure Inputs'!$G$13*'Exposure Inputs'!$C$16)</f>
        <v>4.7537192564999386E-6</v>
      </c>
      <c r="R189" s="47">
        <f>'Exposure Inputs'!$E$61/Q189</f>
        <v>4501738.29065294</v>
      </c>
      <c r="S189" s="47">
        <f>($F189*(1-('Exposure Inputs'!$C$17)/100)*'Exposure Inputs'!$H$7*'Exposure Inputs'!$H$12*'Exposure Inputs'!$C$15*H189)/('Exposure Inputs'!$H$8*'Exposure Inputs'!$H$13*'Exposure Inputs'!$C$16)</f>
        <v>6.1891771876954982E-6</v>
      </c>
      <c r="T189" s="47">
        <f>'Exposure Inputs'!$E$61/S189</f>
        <v>3457648.6261444641</v>
      </c>
    </row>
    <row r="190" spans="1:20" s="34" customFormat="1" ht="14.5" x14ac:dyDescent="0.35">
      <c r="A190" s="45" t="s">
        <v>1176</v>
      </c>
      <c r="B190" s="46">
        <v>2020</v>
      </c>
      <c r="C190" s="46" t="s">
        <v>971</v>
      </c>
      <c r="D190" s="46" t="s">
        <v>330</v>
      </c>
      <c r="E190" s="46" t="s">
        <v>329</v>
      </c>
      <c r="F190" s="46">
        <v>0.51010315103165704</v>
      </c>
      <c r="G190" s="46">
        <v>0.51010315103165704</v>
      </c>
      <c r="H190" s="46">
        <v>365</v>
      </c>
      <c r="I190" s="47">
        <f>($F190*(1-('Exposure Inputs'!$C$17)/100)*'Exposure Inputs'!$C$7*'Exposure Inputs'!$C$12*'Exposure Inputs'!$C$15*H190)/('Exposure Inputs'!$C$8*'Exposure Inputs'!$C$13*'Exposure Inputs'!$C$16)</f>
        <v>5.6086736373739517E-6</v>
      </c>
      <c r="J190" s="47">
        <f>'Exposure Inputs'!$E$61/$I190</f>
        <v>3815518.8523359573</v>
      </c>
      <c r="K190" s="47">
        <f>($F190*(1-('Exposure Inputs'!$C$17)/100)*'Exposure Inputs'!$D$7*'Exposure Inputs'!$D$12*'Exposure Inputs'!$C$15*H190)/('Exposure Inputs'!$D$8*'Exposure Inputs'!$D$13*'Exposure Inputs'!$C$16)</f>
        <v>1.4326301263016752E-5</v>
      </c>
      <c r="L190" s="47">
        <f>'Exposure Inputs'!$E$61/K190</f>
        <v>1493756.1068357504</v>
      </c>
      <c r="M190" s="47">
        <f>($F190*(1-('Exposure Inputs'!$C$17)/100)*'Exposure Inputs'!$E$7*'Exposure Inputs'!$E$12*'Exposure Inputs'!$C$15*H190)/('Exposure Inputs'!$E$8*'Exposure Inputs'!$E$13*'Exposure Inputs'!$C$16)</f>
        <v>3.1062147185726597E-6</v>
      </c>
      <c r="N190" s="47">
        <f>'Exposure Inputs'!$E$61/M190</f>
        <v>6889414.2674829438</v>
      </c>
      <c r="O190" s="47">
        <f>($F190*(1-('Exposure Inputs'!$C$17)/100)*'Exposure Inputs'!$F$7*'Exposure Inputs'!$F$12*'Exposure Inputs'!$C$15*H190)/('Exposure Inputs'!$F$8*'Exposure Inputs'!$F$13*'Exposure Inputs'!$C$16)</f>
        <v>2.8289171227988027E-6</v>
      </c>
      <c r="P190" s="47">
        <f>'Exposure Inputs'!$E$61/O190</f>
        <v>7564732.0409400351</v>
      </c>
      <c r="Q190" s="47">
        <f>($F190*(1-('Exposure Inputs'!$C$17)/100)*'Exposure Inputs'!$G$7*'Exposure Inputs'!$G$12*'Exposure Inputs'!$C$15*H190)/('Exposure Inputs'!$G$8*'Exposure Inputs'!$G$13*'Exposure Inputs'!$C$16)</f>
        <v>4.7160480001039986E-6</v>
      </c>
      <c r="R190" s="47">
        <f>'Exposure Inputs'!$E$61/Q190</f>
        <v>4537697.6654029144</v>
      </c>
      <c r="S190" s="47">
        <f>($F190*(1-('Exposure Inputs'!$C$17)/100)*'Exposure Inputs'!$H$7*'Exposure Inputs'!$H$12*'Exposure Inputs'!$C$15*H190)/('Exposure Inputs'!$H$8*'Exposure Inputs'!$H$13*'Exposure Inputs'!$C$16)</f>
        <v>6.1401305216773527E-6</v>
      </c>
      <c r="T190" s="47">
        <f>'Exposure Inputs'!$E$61/S190</f>
        <v>3485267.9311048221</v>
      </c>
    </row>
    <row r="191" spans="1:20" s="34" customFormat="1" ht="14.5" x14ac:dyDescent="0.35">
      <c r="A191" s="45" t="s">
        <v>1177</v>
      </c>
      <c r="B191" s="46">
        <v>2020</v>
      </c>
      <c r="C191" s="46" t="s">
        <v>1024</v>
      </c>
      <c r="D191" s="46" t="s">
        <v>641</v>
      </c>
      <c r="E191" s="46" t="s">
        <v>642</v>
      </c>
      <c r="F191" s="46">
        <v>0.508835488</v>
      </c>
      <c r="G191" s="46">
        <v>0.508835488</v>
      </c>
      <c r="H191" s="46">
        <v>365</v>
      </c>
      <c r="I191" s="47">
        <f>($F191*(1-('Exposure Inputs'!$C$17)/100)*'Exposure Inputs'!$C$7*'Exposure Inputs'!$C$12*'Exposure Inputs'!$C$15*H191)/('Exposure Inputs'!$C$8*'Exposure Inputs'!$C$13*'Exposure Inputs'!$C$16)</f>
        <v>5.5947354599438589E-6</v>
      </c>
      <c r="J191" s="47">
        <f>'Exposure Inputs'!$E$61/$I191</f>
        <v>3825024.4633040684</v>
      </c>
      <c r="K191" s="47">
        <f>($F191*(1-('Exposure Inputs'!$C$17)/100)*'Exposure Inputs'!$D$7*'Exposure Inputs'!$D$12*'Exposure Inputs'!$C$15*H191)/('Exposure Inputs'!$D$8*'Exposure Inputs'!$D$13*'Exposure Inputs'!$C$16)</f>
        <v>1.4290698811914893E-5</v>
      </c>
      <c r="L191" s="47">
        <f>'Exposure Inputs'!$E$61/K191</f>
        <v>1497477.5048899439</v>
      </c>
      <c r="M191" s="47">
        <f>($F191*(1-('Exposure Inputs'!$C$17)/100)*'Exposure Inputs'!$E$7*'Exposure Inputs'!$E$12*'Exposure Inputs'!$C$15*H191)/('Exposure Inputs'!$E$8*'Exposure Inputs'!$E$13*'Exposure Inputs'!$C$16)</f>
        <v>3.0984954297206703E-6</v>
      </c>
      <c r="N191" s="47">
        <f>'Exposure Inputs'!$E$61/M191</f>
        <v>6906577.8812296689</v>
      </c>
      <c r="O191" s="47">
        <f>($F191*(1-('Exposure Inputs'!$C$17)/100)*'Exposure Inputs'!$F$7*'Exposure Inputs'!$F$12*'Exposure Inputs'!$C$15*H191)/('Exposure Inputs'!$F$8*'Exposure Inputs'!$F$13*'Exposure Inputs'!$C$16)</f>
        <v>2.8218869492957742E-6</v>
      </c>
      <c r="P191" s="47">
        <f>'Exposure Inputs'!$E$61/O191</f>
        <v>7583578.0754223876</v>
      </c>
      <c r="Q191" s="47">
        <f>($F191*(1-('Exposure Inputs'!$C$17)/100)*'Exposure Inputs'!$G$7*'Exposure Inputs'!$G$12*'Exposure Inputs'!$C$15*H191)/('Exposure Inputs'!$G$8*'Exposure Inputs'!$G$13*'Exposure Inputs'!$C$16)</f>
        <v>4.7043280966037738E-6</v>
      </c>
      <c r="R191" s="47">
        <f>'Exposure Inputs'!$E$61/Q191</f>
        <v>4549002.4421233376</v>
      </c>
      <c r="S191" s="47">
        <f>($F191*(1-('Exposure Inputs'!$C$17)/100)*'Exposure Inputs'!$H$7*'Exposure Inputs'!$H$12*'Exposure Inputs'!$C$15*H191)/('Exposure Inputs'!$H$8*'Exposure Inputs'!$H$13*'Exposure Inputs'!$C$16)</f>
        <v>6.1248716148148145E-6</v>
      </c>
      <c r="T191" s="47">
        <f>'Exposure Inputs'!$E$61/S191</f>
        <v>3493950.7871867493</v>
      </c>
    </row>
    <row r="192" spans="1:20" s="34" customFormat="1" ht="14.5" x14ac:dyDescent="0.35">
      <c r="A192" s="45" t="s">
        <v>1177</v>
      </c>
      <c r="B192" s="46">
        <v>2019</v>
      </c>
      <c r="C192" s="46" t="s">
        <v>883</v>
      </c>
      <c r="D192" s="46" t="s">
        <v>28</v>
      </c>
      <c r="E192" s="46" t="s">
        <v>27</v>
      </c>
      <c r="F192" s="46">
        <v>0.502773016884557</v>
      </c>
      <c r="G192" s="46">
        <v>0.502773016884557</v>
      </c>
      <c r="H192" s="46">
        <v>365</v>
      </c>
      <c r="I192" s="47">
        <f>($F192*(1-('Exposure Inputs'!$C$17)/100)*'Exposure Inputs'!$C$7*'Exposure Inputs'!$C$12*'Exposure Inputs'!$C$15*H192)/('Exposure Inputs'!$C$8*'Exposure Inputs'!$C$13*'Exposure Inputs'!$C$16)</f>
        <v>5.528077526438141E-6</v>
      </c>
      <c r="J192" s="47">
        <f>'Exposure Inputs'!$E$61/$I192</f>
        <v>3871146.8675419386</v>
      </c>
      <c r="K192" s="47">
        <f>($F192*(1-('Exposure Inputs'!$C$17)/100)*'Exposure Inputs'!$D$7*'Exposure Inputs'!$D$12*'Exposure Inputs'!$C$15*H192)/('Exposure Inputs'!$D$8*'Exposure Inputs'!$D$13*'Exposure Inputs'!$C$16)</f>
        <v>1.4120433665693942E-5</v>
      </c>
      <c r="L192" s="47">
        <f>'Exposure Inputs'!$E$61/K192</f>
        <v>1515534.1901426159</v>
      </c>
      <c r="M192" s="47">
        <f>($F192*(1-('Exposure Inputs'!$C$17)/100)*'Exposure Inputs'!$E$7*'Exposure Inputs'!$E$12*'Exposure Inputs'!$C$15*H192)/('Exposure Inputs'!$E$8*'Exposure Inputs'!$E$13*'Exposure Inputs'!$C$16)</f>
        <v>3.0615787061685317E-6</v>
      </c>
      <c r="N192" s="47">
        <f>'Exposure Inputs'!$E$61/M192</f>
        <v>6989857.8654479273</v>
      </c>
      <c r="O192" s="47">
        <f>($F192*(1-('Exposure Inputs'!$C$17)/100)*'Exposure Inputs'!$F$7*'Exposure Inputs'!$F$12*'Exposure Inputs'!$C$15*H192)/('Exposure Inputs'!$F$8*'Exposure Inputs'!$F$13*'Exposure Inputs'!$C$16)</f>
        <v>2.7882658506802018E-6</v>
      </c>
      <c r="P192" s="47">
        <f>'Exposure Inputs'!$E$61/O192</f>
        <v>7675021.3738691509</v>
      </c>
      <c r="Q192" s="47">
        <f>($F192*(1-('Exposure Inputs'!$C$17)/100)*'Exposure Inputs'!$G$7*'Exposure Inputs'!$G$12*'Exposure Inputs'!$C$15*H192)/('Exposure Inputs'!$G$8*'Exposure Inputs'!$G$13*'Exposure Inputs'!$C$16)</f>
        <v>4.6482788353477913E-6</v>
      </c>
      <c r="R192" s="47">
        <f>'Exposure Inputs'!$E$61/Q192</f>
        <v>4603854.6219008863</v>
      </c>
      <c r="S192" s="47">
        <f>($F192*(1-('Exposure Inputs'!$C$17)/100)*'Exposure Inputs'!$H$7*'Exposure Inputs'!$H$12*'Exposure Inputs'!$C$15*H192)/('Exposure Inputs'!$H$8*'Exposure Inputs'!$H$13*'Exposure Inputs'!$C$16)</f>
        <v>6.0518974254622597E-6</v>
      </c>
      <c r="T192" s="47">
        <f>'Exposure Inputs'!$E$61/S192</f>
        <v>3536081.0825978946</v>
      </c>
    </row>
    <row r="193" spans="1:20" s="34" customFormat="1" ht="14.5" x14ac:dyDescent="0.35">
      <c r="A193" s="45" t="s">
        <v>1177</v>
      </c>
      <c r="B193" s="46">
        <v>2023</v>
      </c>
      <c r="C193" s="46" t="s">
        <v>1096</v>
      </c>
      <c r="D193" s="46" t="s">
        <v>637</v>
      </c>
      <c r="E193" s="46" t="s">
        <v>638</v>
      </c>
      <c r="F193" s="46">
        <v>0.50074066671783701</v>
      </c>
      <c r="G193" s="46">
        <v>0.50074066671783701</v>
      </c>
      <c r="H193" s="46">
        <v>365</v>
      </c>
      <c r="I193" s="47">
        <f>($F193*(1-('Exposure Inputs'!$C$17)/100)*'Exposure Inputs'!$C$7*'Exposure Inputs'!$C$12*'Exposure Inputs'!$C$15*H193)/('Exposure Inputs'!$C$8*'Exposure Inputs'!$C$13*'Exposure Inputs'!$C$16)</f>
        <v>5.5057314798023935E-6</v>
      </c>
      <c r="J193" s="47">
        <f>'Exposure Inputs'!$E$61/$I193</f>
        <v>3886858.6451237663</v>
      </c>
      <c r="K193" s="47">
        <f>($F193*(1-('Exposure Inputs'!$C$17)/100)*'Exposure Inputs'!$D$7*'Exposure Inputs'!$D$12*'Exposure Inputs'!$C$15*H193)/('Exposure Inputs'!$D$8*'Exposure Inputs'!$D$13*'Exposure Inputs'!$C$16)</f>
        <v>1.4063354895054148E-5</v>
      </c>
      <c r="L193" s="47">
        <f>'Exposure Inputs'!$E$61/K193</f>
        <v>1521685.2706693783</v>
      </c>
      <c r="M193" s="47">
        <f>($F193*(1-('Exposure Inputs'!$C$17)/100)*'Exposure Inputs'!$E$7*'Exposure Inputs'!$E$12*'Exposure Inputs'!$C$15*H193)/('Exposure Inputs'!$E$8*'Exposure Inputs'!$E$13*'Exposure Inputs'!$C$16)</f>
        <v>3.0492029425834768E-6</v>
      </c>
      <c r="N193" s="47">
        <f>'Exposure Inputs'!$E$61/M193</f>
        <v>7018227.5181292361</v>
      </c>
      <c r="O193" s="47">
        <f>($F193*(1-('Exposure Inputs'!$C$17)/100)*'Exposure Inputs'!$F$7*'Exposure Inputs'!$F$12*'Exposure Inputs'!$C$15*H193)/('Exposure Inputs'!$F$8*'Exposure Inputs'!$F$13*'Exposure Inputs'!$C$16)</f>
        <v>2.7769948946499768E-6</v>
      </c>
      <c r="P193" s="47">
        <f>'Exposure Inputs'!$E$61/O193</f>
        <v>7706171.8915033648</v>
      </c>
      <c r="Q193" s="47">
        <f>($F193*(1-('Exposure Inputs'!$C$17)/100)*'Exposure Inputs'!$G$7*'Exposure Inputs'!$G$12*'Exposure Inputs'!$C$15*H193)/('Exposure Inputs'!$G$8*'Exposure Inputs'!$G$13*'Exposure Inputs'!$C$16)</f>
        <v>4.6294891828630218E-6</v>
      </c>
      <c r="R193" s="47">
        <f>'Exposure Inputs'!$E$61/Q193</f>
        <v>4622540.2316990755</v>
      </c>
      <c r="S193" s="47">
        <f>($F193*(1-('Exposure Inputs'!$C$17)/100)*'Exposure Inputs'!$H$7*'Exposure Inputs'!$H$12*'Exposure Inputs'!$C$15*H193)/('Exposure Inputs'!$H$8*'Exposure Inputs'!$H$13*'Exposure Inputs'!$C$16)</f>
        <v>6.0274339512332239E-6</v>
      </c>
      <c r="T193" s="47">
        <f>'Exposure Inputs'!$E$61/S193</f>
        <v>3550432.9326780131</v>
      </c>
    </row>
    <row r="194" spans="1:20" s="34" customFormat="1" ht="14.5" x14ac:dyDescent="0.35">
      <c r="A194" s="45" t="s">
        <v>1177</v>
      </c>
      <c r="B194" s="46">
        <v>2023</v>
      </c>
      <c r="C194" s="46" t="s">
        <v>1024</v>
      </c>
      <c r="D194" s="46" t="s">
        <v>641</v>
      </c>
      <c r="E194" s="46" t="s">
        <v>642</v>
      </c>
      <c r="F194" s="46">
        <v>0.50008528698560994</v>
      </c>
      <c r="G194" s="46">
        <v>0.50008528698560994</v>
      </c>
      <c r="H194" s="46">
        <v>365</v>
      </c>
      <c r="I194" s="47">
        <f>($F194*(1-('Exposure Inputs'!$C$17)/100)*'Exposure Inputs'!$C$7*'Exposure Inputs'!$C$12*'Exposure Inputs'!$C$15*H194)/('Exposure Inputs'!$C$8*'Exposure Inputs'!$C$13*'Exposure Inputs'!$C$16)</f>
        <v>5.4985254646676568E-6</v>
      </c>
      <c r="J194" s="47">
        <f>'Exposure Inputs'!$E$61/$I194</f>
        <v>3891952.5129985851</v>
      </c>
      <c r="K194" s="47">
        <f>($F194*(1-('Exposure Inputs'!$C$17)/100)*'Exposure Inputs'!$D$7*'Exposure Inputs'!$D$12*'Exposure Inputs'!$C$15*H194)/('Exposure Inputs'!$D$8*'Exposure Inputs'!$D$13*'Exposure Inputs'!$C$16)</f>
        <v>1.4044948485553302E-5</v>
      </c>
      <c r="L194" s="47">
        <f>'Exposure Inputs'!$E$61/K194</f>
        <v>1523679.4938772568</v>
      </c>
      <c r="M194" s="47">
        <f>($F194*(1-('Exposure Inputs'!$C$17)/100)*'Exposure Inputs'!$E$7*'Exposure Inputs'!$E$12*'Exposure Inputs'!$C$15*H194)/('Exposure Inputs'!$E$8*'Exposure Inputs'!$E$13*'Exposure Inputs'!$C$16)</f>
        <v>3.0452120827615356E-6</v>
      </c>
      <c r="N194" s="47">
        <f>'Exposure Inputs'!$E$61/M194</f>
        <v>7027425.1573944613</v>
      </c>
      <c r="O194" s="47">
        <f>($F194*(1-('Exposure Inputs'!$C$17)/100)*'Exposure Inputs'!$F$7*'Exposure Inputs'!$F$12*'Exposure Inputs'!$C$15*H194)/('Exposure Inputs'!$F$8*'Exposure Inputs'!$F$13*'Exposure Inputs'!$C$16)</f>
        <v>2.773360306346252E-6</v>
      </c>
      <c r="P194" s="47">
        <f>'Exposure Inputs'!$E$61/O194</f>
        <v>7716271.1065816432</v>
      </c>
      <c r="Q194" s="47">
        <f>($F194*(1-('Exposure Inputs'!$C$17)/100)*'Exposure Inputs'!$G$7*'Exposure Inputs'!$G$12*'Exposure Inputs'!$C$15*H194)/('Exposure Inputs'!$G$8*'Exposure Inputs'!$G$13*'Exposure Inputs'!$C$16)</f>
        <v>4.6234300117537519E-6</v>
      </c>
      <c r="R194" s="47">
        <f>'Exposure Inputs'!$E$61/Q194</f>
        <v>4628598.2367196223</v>
      </c>
      <c r="S194" s="47">
        <f>($F194*(1-('Exposure Inputs'!$C$17)/100)*'Exposure Inputs'!$H$7*'Exposure Inputs'!$H$12*'Exposure Inputs'!$C$15*H194)/('Exposure Inputs'!$H$8*'Exposure Inputs'!$H$13*'Exposure Inputs'!$C$16)</f>
        <v>6.0195451211230817E-6</v>
      </c>
      <c r="T194" s="47">
        <f>'Exposure Inputs'!$E$61/S194</f>
        <v>3555085.9025718784</v>
      </c>
    </row>
    <row r="195" spans="1:20" s="34" customFormat="1" ht="14.5" x14ac:dyDescent="0.35">
      <c r="A195" s="45" t="s">
        <v>1177</v>
      </c>
      <c r="B195" s="46">
        <v>2020</v>
      </c>
      <c r="C195" s="46" t="s">
        <v>856</v>
      </c>
      <c r="D195" s="46" t="s">
        <v>539</v>
      </c>
      <c r="E195" s="46" t="s">
        <v>584</v>
      </c>
      <c r="F195" s="46">
        <v>0.5</v>
      </c>
      <c r="G195" s="46">
        <v>0.5</v>
      </c>
      <c r="H195" s="46">
        <v>365</v>
      </c>
      <c r="I195" s="47">
        <f>($F195*(1-('Exposure Inputs'!$C$17)/100)*'Exposure Inputs'!$C$7*'Exposure Inputs'!$C$12*'Exposure Inputs'!$C$15*H195)/('Exposure Inputs'!$C$8*'Exposure Inputs'!$C$13*'Exposure Inputs'!$C$16)</f>
        <v>5.4975877192982459E-6</v>
      </c>
      <c r="J195" s="47">
        <f>'Exposure Inputs'!$E$61/$I195</f>
        <v>3892616.3787945267</v>
      </c>
      <c r="K195" s="47">
        <f>($F195*(1-('Exposure Inputs'!$C$17)/100)*'Exposure Inputs'!$D$7*'Exposure Inputs'!$D$12*'Exposure Inputs'!$C$15*H195)/('Exposure Inputs'!$D$8*'Exposure Inputs'!$D$13*'Exposure Inputs'!$C$16)</f>
        <v>1.4042553191489362E-5</v>
      </c>
      <c r="L195" s="47">
        <f>'Exposure Inputs'!$E$61/K195</f>
        <v>1523939.3939393938</v>
      </c>
      <c r="M195" s="47">
        <f>($F195*(1-('Exposure Inputs'!$C$17)/100)*'Exposure Inputs'!$E$7*'Exposure Inputs'!$E$12*'Exposure Inputs'!$C$15*H195)/('Exposure Inputs'!$E$8*'Exposure Inputs'!$E$13*'Exposure Inputs'!$C$16)</f>
        <v>3.0446927374301679E-6</v>
      </c>
      <c r="N195" s="47">
        <f>'Exposure Inputs'!$E$61/M195</f>
        <v>7028623.853211008</v>
      </c>
      <c r="O195" s="47">
        <f>($F195*(1-('Exposure Inputs'!$C$17)/100)*'Exposure Inputs'!$F$7*'Exposure Inputs'!$F$12*'Exposure Inputs'!$C$15*H195)/('Exposure Inputs'!$F$8*'Exposure Inputs'!$F$13*'Exposure Inputs'!$C$16)</f>
        <v>2.7728873239436621E-6</v>
      </c>
      <c r="P195" s="47">
        <f>'Exposure Inputs'!$E$61/O195</f>
        <v>7717587.3015873004</v>
      </c>
      <c r="Q195" s="47">
        <f>($F195*(1-('Exposure Inputs'!$C$17)/100)*'Exposure Inputs'!$G$7*'Exposure Inputs'!$G$12*'Exposure Inputs'!$C$15*H195)/('Exposure Inputs'!$G$8*'Exposure Inputs'!$G$13*'Exposure Inputs'!$C$16)</f>
        <v>4.6226415094339622E-6</v>
      </c>
      <c r="R195" s="47">
        <f>'Exposure Inputs'!$E$61/Q195</f>
        <v>4629387.7551020402</v>
      </c>
      <c r="S195" s="47">
        <f>($F195*(1-('Exposure Inputs'!$C$17)/100)*'Exposure Inputs'!$H$7*'Exposure Inputs'!$H$12*'Exposure Inputs'!$C$15*H195)/('Exposure Inputs'!$H$8*'Exposure Inputs'!$H$13*'Exposure Inputs'!$C$16)</f>
        <v>6.0185185185185177E-6</v>
      </c>
      <c r="T195" s="47">
        <f>'Exposure Inputs'!$E$61/S195</f>
        <v>3555692.307692308</v>
      </c>
    </row>
    <row r="196" spans="1:20" s="34" customFormat="1" ht="14.5" x14ac:dyDescent="0.35">
      <c r="A196" s="45" t="s">
        <v>1177</v>
      </c>
      <c r="B196" s="46">
        <v>2021</v>
      </c>
      <c r="C196" s="46" t="s">
        <v>856</v>
      </c>
      <c r="D196" s="46" t="s">
        <v>539</v>
      </c>
      <c r="E196" s="46" t="s">
        <v>584</v>
      </c>
      <c r="F196" s="46">
        <v>0.5</v>
      </c>
      <c r="G196" s="46">
        <v>0.5</v>
      </c>
      <c r="H196" s="46">
        <v>365</v>
      </c>
      <c r="I196" s="47">
        <f>($F196*(1-('Exposure Inputs'!$C$17)/100)*'Exposure Inputs'!$C$7*'Exposure Inputs'!$C$12*'Exposure Inputs'!$C$15*H196)/('Exposure Inputs'!$C$8*'Exposure Inputs'!$C$13*'Exposure Inputs'!$C$16)</f>
        <v>5.4975877192982459E-6</v>
      </c>
      <c r="J196" s="47">
        <f>'Exposure Inputs'!$E$61/$I196</f>
        <v>3892616.3787945267</v>
      </c>
      <c r="K196" s="47">
        <f>($F196*(1-('Exposure Inputs'!$C$17)/100)*'Exposure Inputs'!$D$7*'Exposure Inputs'!$D$12*'Exposure Inputs'!$C$15*H196)/('Exposure Inputs'!$D$8*'Exposure Inputs'!$D$13*'Exposure Inputs'!$C$16)</f>
        <v>1.4042553191489362E-5</v>
      </c>
      <c r="L196" s="47">
        <f>'Exposure Inputs'!$E$61/K196</f>
        <v>1523939.3939393938</v>
      </c>
      <c r="M196" s="47">
        <f>($F196*(1-('Exposure Inputs'!$C$17)/100)*'Exposure Inputs'!$E$7*'Exposure Inputs'!$E$12*'Exposure Inputs'!$C$15*H196)/('Exposure Inputs'!$E$8*'Exposure Inputs'!$E$13*'Exposure Inputs'!$C$16)</f>
        <v>3.0446927374301679E-6</v>
      </c>
      <c r="N196" s="47">
        <f>'Exposure Inputs'!$E$61/M196</f>
        <v>7028623.853211008</v>
      </c>
      <c r="O196" s="47">
        <f>($F196*(1-('Exposure Inputs'!$C$17)/100)*'Exposure Inputs'!$F$7*'Exposure Inputs'!$F$12*'Exposure Inputs'!$C$15*H196)/('Exposure Inputs'!$F$8*'Exposure Inputs'!$F$13*'Exposure Inputs'!$C$16)</f>
        <v>2.7728873239436621E-6</v>
      </c>
      <c r="P196" s="47">
        <f>'Exposure Inputs'!$E$61/O196</f>
        <v>7717587.3015873004</v>
      </c>
      <c r="Q196" s="47">
        <f>($F196*(1-('Exposure Inputs'!$C$17)/100)*'Exposure Inputs'!$G$7*'Exposure Inputs'!$G$12*'Exposure Inputs'!$C$15*H196)/('Exposure Inputs'!$G$8*'Exposure Inputs'!$G$13*'Exposure Inputs'!$C$16)</f>
        <v>4.6226415094339622E-6</v>
      </c>
      <c r="R196" s="47">
        <f>'Exposure Inputs'!$E$61/Q196</f>
        <v>4629387.7551020402</v>
      </c>
      <c r="S196" s="47">
        <f>($F196*(1-('Exposure Inputs'!$C$17)/100)*'Exposure Inputs'!$H$7*'Exposure Inputs'!$H$12*'Exposure Inputs'!$C$15*H196)/('Exposure Inputs'!$H$8*'Exposure Inputs'!$H$13*'Exposure Inputs'!$C$16)</f>
        <v>6.0185185185185177E-6</v>
      </c>
      <c r="T196" s="47">
        <f>'Exposure Inputs'!$E$61/S196</f>
        <v>3555692.307692308</v>
      </c>
    </row>
    <row r="197" spans="1:20" s="34" customFormat="1" ht="14.5" x14ac:dyDescent="0.35">
      <c r="A197" s="45" t="s">
        <v>1177</v>
      </c>
      <c r="B197" s="46">
        <v>2023</v>
      </c>
      <c r="C197" s="46" t="s">
        <v>856</v>
      </c>
      <c r="D197" s="46" t="s">
        <v>539</v>
      </c>
      <c r="E197" s="46" t="s">
        <v>584</v>
      </c>
      <c r="F197" s="46">
        <v>0.5</v>
      </c>
      <c r="G197" s="46">
        <v>0.5</v>
      </c>
      <c r="H197" s="46">
        <v>365</v>
      </c>
      <c r="I197" s="47">
        <f>($F197*(1-('Exposure Inputs'!$C$17)/100)*'Exposure Inputs'!$C$7*'Exposure Inputs'!$C$12*'Exposure Inputs'!$C$15*H197)/('Exposure Inputs'!$C$8*'Exposure Inputs'!$C$13*'Exposure Inputs'!$C$16)</f>
        <v>5.4975877192982459E-6</v>
      </c>
      <c r="J197" s="47">
        <f>'Exposure Inputs'!$E$61/$I197</f>
        <v>3892616.3787945267</v>
      </c>
      <c r="K197" s="47">
        <f>($F197*(1-('Exposure Inputs'!$C$17)/100)*'Exposure Inputs'!$D$7*'Exposure Inputs'!$D$12*'Exposure Inputs'!$C$15*H197)/('Exposure Inputs'!$D$8*'Exposure Inputs'!$D$13*'Exposure Inputs'!$C$16)</f>
        <v>1.4042553191489362E-5</v>
      </c>
      <c r="L197" s="47">
        <f>'Exposure Inputs'!$E$61/K197</f>
        <v>1523939.3939393938</v>
      </c>
      <c r="M197" s="47">
        <f>($F197*(1-('Exposure Inputs'!$C$17)/100)*'Exposure Inputs'!$E$7*'Exposure Inputs'!$E$12*'Exposure Inputs'!$C$15*H197)/('Exposure Inputs'!$E$8*'Exposure Inputs'!$E$13*'Exposure Inputs'!$C$16)</f>
        <v>3.0446927374301679E-6</v>
      </c>
      <c r="N197" s="47">
        <f>'Exposure Inputs'!$E$61/M197</f>
        <v>7028623.853211008</v>
      </c>
      <c r="O197" s="47">
        <f>($F197*(1-('Exposure Inputs'!$C$17)/100)*'Exposure Inputs'!$F$7*'Exposure Inputs'!$F$12*'Exposure Inputs'!$C$15*H197)/('Exposure Inputs'!$F$8*'Exposure Inputs'!$F$13*'Exposure Inputs'!$C$16)</f>
        <v>2.7728873239436621E-6</v>
      </c>
      <c r="P197" s="47">
        <f>'Exposure Inputs'!$E$61/O197</f>
        <v>7717587.3015873004</v>
      </c>
      <c r="Q197" s="47">
        <f>($F197*(1-('Exposure Inputs'!$C$17)/100)*'Exposure Inputs'!$G$7*'Exposure Inputs'!$G$12*'Exposure Inputs'!$C$15*H197)/('Exposure Inputs'!$G$8*'Exposure Inputs'!$G$13*'Exposure Inputs'!$C$16)</f>
        <v>4.6226415094339622E-6</v>
      </c>
      <c r="R197" s="47">
        <f>'Exposure Inputs'!$E$61/Q197</f>
        <v>4629387.7551020402</v>
      </c>
      <c r="S197" s="47">
        <f>($F197*(1-('Exposure Inputs'!$C$17)/100)*'Exposure Inputs'!$H$7*'Exposure Inputs'!$H$12*'Exposure Inputs'!$C$15*H197)/('Exposure Inputs'!$H$8*'Exposure Inputs'!$H$13*'Exposure Inputs'!$C$16)</f>
        <v>6.0185185185185177E-6</v>
      </c>
      <c r="T197" s="47">
        <f>'Exposure Inputs'!$E$61/S197</f>
        <v>3555692.307692308</v>
      </c>
    </row>
    <row r="198" spans="1:20" s="34" customFormat="1" ht="14.5" x14ac:dyDescent="0.35">
      <c r="A198" s="45" t="s">
        <v>1177</v>
      </c>
      <c r="B198" s="46">
        <v>2021</v>
      </c>
      <c r="C198" s="46" t="s">
        <v>1144</v>
      </c>
      <c r="D198" s="46" t="s">
        <v>512</v>
      </c>
      <c r="E198" s="46" t="s">
        <v>567</v>
      </c>
      <c r="F198" s="46">
        <v>0.5</v>
      </c>
      <c r="G198" s="46">
        <v>0.5</v>
      </c>
      <c r="H198" s="46">
        <v>365</v>
      </c>
      <c r="I198" s="47">
        <f>($F198*(1-('Exposure Inputs'!$C$17)/100)*'Exposure Inputs'!$C$7*'Exposure Inputs'!$C$12*'Exposure Inputs'!$C$15*H198)/('Exposure Inputs'!$C$8*'Exposure Inputs'!$C$13*'Exposure Inputs'!$C$16)</f>
        <v>5.4975877192982459E-6</v>
      </c>
      <c r="J198" s="47">
        <f>'Exposure Inputs'!$E$61/$I198</f>
        <v>3892616.3787945267</v>
      </c>
      <c r="K198" s="47">
        <f>($F198*(1-('Exposure Inputs'!$C$17)/100)*'Exposure Inputs'!$D$7*'Exposure Inputs'!$D$12*'Exposure Inputs'!$C$15*H198)/('Exposure Inputs'!$D$8*'Exposure Inputs'!$D$13*'Exposure Inputs'!$C$16)</f>
        <v>1.4042553191489362E-5</v>
      </c>
      <c r="L198" s="47">
        <f>'Exposure Inputs'!$E$61/K198</f>
        <v>1523939.3939393938</v>
      </c>
      <c r="M198" s="47">
        <f>($F198*(1-('Exposure Inputs'!$C$17)/100)*'Exposure Inputs'!$E$7*'Exposure Inputs'!$E$12*'Exposure Inputs'!$C$15*H198)/('Exposure Inputs'!$E$8*'Exposure Inputs'!$E$13*'Exposure Inputs'!$C$16)</f>
        <v>3.0446927374301679E-6</v>
      </c>
      <c r="N198" s="47">
        <f>'Exposure Inputs'!$E$61/M198</f>
        <v>7028623.853211008</v>
      </c>
      <c r="O198" s="47">
        <f>($F198*(1-('Exposure Inputs'!$C$17)/100)*'Exposure Inputs'!$F$7*'Exposure Inputs'!$F$12*'Exposure Inputs'!$C$15*H198)/('Exposure Inputs'!$F$8*'Exposure Inputs'!$F$13*'Exposure Inputs'!$C$16)</f>
        <v>2.7728873239436621E-6</v>
      </c>
      <c r="P198" s="47">
        <f>'Exposure Inputs'!$E$61/O198</f>
        <v>7717587.3015873004</v>
      </c>
      <c r="Q198" s="47">
        <f>($F198*(1-('Exposure Inputs'!$C$17)/100)*'Exposure Inputs'!$G$7*'Exposure Inputs'!$G$12*'Exposure Inputs'!$C$15*H198)/('Exposure Inputs'!$G$8*'Exposure Inputs'!$G$13*'Exposure Inputs'!$C$16)</f>
        <v>4.6226415094339622E-6</v>
      </c>
      <c r="R198" s="47">
        <f>'Exposure Inputs'!$E$61/Q198</f>
        <v>4629387.7551020402</v>
      </c>
      <c r="S198" s="47">
        <f>($F198*(1-('Exposure Inputs'!$C$17)/100)*'Exposure Inputs'!$H$7*'Exposure Inputs'!$H$12*'Exposure Inputs'!$C$15*H198)/('Exposure Inputs'!$H$8*'Exposure Inputs'!$H$13*'Exposure Inputs'!$C$16)</f>
        <v>6.0185185185185177E-6</v>
      </c>
      <c r="T198" s="47">
        <f>'Exposure Inputs'!$E$61/S198</f>
        <v>3555692.307692308</v>
      </c>
    </row>
    <row r="199" spans="1:20" s="34" customFormat="1" ht="14.5" x14ac:dyDescent="0.35">
      <c r="A199" s="45" t="s">
        <v>1177</v>
      </c>
      <c r="B199" s="46">
        <v>2022</v>
      </c>
      <c r="C199" s="46" t="s">
        <v>1144</v>
      </c>
      <c r="D199" s="46" t="s">
        <v>512</v>
      </c>
      <c r="E199" s="46" t="s">
        <v>567</v>
      </c>
      <c r="F199" s="46">
        <v>0.5</v>
      </c>
      <c r="G199" s="46">
        <v>0.5</v>
      </c>
      <c r="H199" s="46">
        <v>365</v>
      </c>
      <c r="I199" s="47">
        <f>($F199*(1-('Exposure Inputs'!$C$17)/100)*'Exposure Inputs'!$C$7*'Exposure Inputs'!$C$12*'Exposure Inputs'!$C$15*H199)/('Exposure Inputs'!$C$8*'Exposure Inputs'!$C$13*'Exposure Inputs'!$C$16)</f>
        <v>5.4975877192982459E-6</v>
      </c>
      <c r="J199" s="47">
        <f>'Exposure Inputs'!$E$61/$I199</f>
        <v>3892616.3787945267</v>
      </c>
      <c r="K199" s="47">
        <f>($F199*(1-('Exposure Inputs'!$C$17)/100)*'Exposure Inputs'!$D$7*'Exposure Inputs'!$D$12*'Exposure Inputs'!$C$15*H199)/('Exposure Inputs'!$D$8*'Exposure Inputs'!$D$13*'Exposure Inputs'!$C$16)</f>
        <v>1.4042553191489362E-5</v>
      </c>
      <c r="L199" s="47">
        <f>'Exposure Inputs'!$E$61/K199</f>
        <v>1523939.3939393938</v>
      </c>
      <c r="M199" s="47">
        <f>($F199*(1-('Exposure Inputs'!$C$17)/100)*'Exposure Inputs'!$E$7*'Exposure Inputs'!$E$12*'Exposure Inputs'!$C$15*H199)/('Exposure Inputs'!$E$8*'Exposure Inputs'!$E$13*'Exposure Inputs'!$C$16)</f>
        <v>3.0446927374301679E-6</v>
      </c>
      <c r="N199" s="47">
        <f>'Exposure Inputs'!$E$61/M199</f>
        <v>7028623.853211008</v>
      </c>
      <c r="O199" s="47">
        <f>($F199*(1-('Exposure Inputs'!$C$17)/100)*'Exposure Inputs'!$F$7*'Exposure Inputs'!$F$12*'Exposure Inputs'!$C$15*H199)/('Exposure Inputs'!$F$8*'Exposure Inputs'!$F$13*'Exposure Inputs'!$C$16)</f>
        <v>2.7728873239436621E-6</v>
      </c>
      <c r="P199" s="47">
        <f>'Exposure Inputs'!$E$61/O199</f>
        <v>7717587.3015873004</v>
      </c>
      <c r="Q199" s="47">
        <f>($F199*(1-('Exposure Inputs'!$C$17)/100)*'Exposure Inputs'!$G$7*'Exposure Inputs'!$G$12*'Exposure Inputs'!$C$15*H199)/('Exposure Inputs'!$G$8*'Exposure Inputs'!$G$13*'Exposure Inputs'!$C$16)</f>
        <v>4.6226415094339622E-6</v>
      </c>
      <c r="R199" s="47">
        <f>'Exposure Inputs'!$E$61/Q199</f>
        <v>4629387.7551020402</v>
      </c>
      <c r="S199" s="47">
        <f>($F199*(1-('Exposure Inputs'!$C$17)/100)*'Exposure Inputs'!$H$7*'Exposure Inputs'!$H$12*'Exposure Inputs'!$C$15*H199)/('Exposure Inputs'!$H$8*'Exposure Inputs'!$H$13*'Exposure Inputs'!$C$16)</f>
        <v>6.0185185185185177E-6</v>
      </c>
      <c r="T199" s="47">
        <f>'Exposure Inputs'!$E$61/S199</f>
        <v>3555692.307692308</v>
      </c>
    </row>
    <row r="200" spans="1:20" s="34" customFormat="1" ht="14.5" x14ac:dyDescent="0.35">
      <c r="A200" s="45" t="s">
        <v>1177</v>
      </c>
      <c r="B200" s="46">
        <v>2020</v>
      </c>
      <c r="C200" s="46" t="s">
        <v>1146</v>
      </c>
      <c r="D200" s="46" t="s">
        <v>544</v>
      </c>
      <c r="E200" s="46" t="s">
        <v>588</v>
      </c>
      <c r="F200" s="46">
        <v>0.5</v>
      </c>
      <c r="G200" s="46">
        <v>0.5</v>
      </c>
      <c r="H200" s="46">
        <v>365</v>
      </c>
      <c r="I200" s="47">
        <f>($F200*(1-('Exposure Inputs'!$C$17)/100)*'Exposure Inputs'!$C$7*'Exposure Inputs'!$C$12*'Exposure Inputs'!$C$15*H200)/('Exposure Inputs'!$C$8*'Exposure Inputs'!$C$13*'Exposure Inputs'!$C$16)</f>
        <v>5.4975877192982459E-6</v>
      </c>
      <c r="J200" s="47">
        <f>'Exposure Inputs'!$E$61/$I200</f>
        <v>3892616.3787945267</v>
      </c>
      <c r="K200" s="47">
        <f>($F200*(1-('Exposure Inputs'!$C$17)/100)*'Exposure Inputs'!$D$7*'Exposure Inputs'!$D$12*'Exposure Inputs'!$C$15*H200)/('Exposure Inputs'!$D$8*'Exposure Inputs'!$D$13*'Exposure Inputs'!$C$16)</f>
        <v>1.4042553191489362E-5</v>
      </c>
      <c r="L200" s="47">
        <f>'Exposure Inputs'!$E$61/K200</f>
        <v>1523939.3939393938</v>
      </c>
      <c r="M200" s="47">
        <f>($F200*(1-('Exposure Inputs'!$C$17)/100)*'Exposure Inputs'!$E$7*'Exposure Inputs'!$E$12*'Exposure Inputs'!$C$15*H200)/('Exposure Inputs'!$E$8*'Exposure Inputs'!$E$13*'Exposure Inputs'!$C$16)</f>
        <v>3.0446927374301679E-6</v>
      </c>
      <c r="N200" s="47">
        <f>'Exposure Inputs'!$E$61/M200</f>
        <v>7028623.853211008</v>
      </c>
      <c r="O200" s="47">
        <f>($F200*(1-('Exposure Inputs'!$C$17)/100)*'Exposure Inputs'!$F$7*'Exposure Inputs'!$F$12*'Exposure Inputs'!$C$15*H200)/('Exposure Inputs'!$F$8*'Exposure Inputs'!$F$13*'Exposure Inputs'!$C$16)</f>
        <v>2.7728873239436621E-6</v>
      </c>
      <c r="P200" s="47">
        <f>'Exposure Inputs'!$E$61/O200</f>
        <v>7717587.3015873004</v>
      </c>
      <c r="Q200" s="47">
        <f>($F200*(1-('Exposure Inputs'!$C$17)/100)*'Exposure Inputs'!$G$7*'Exposure Inputs'!$G$12*'Exposure Inputs'!$C$15*H200)/('Exposure Inputs'!$G$8*'Exposure Inputs'!$G$13*'Exposure Inputs'!$C$16)</f>
        <v>4.6226415094339622E-6</v>
      </c>
      <c r="R200" s="47">
        <f>'Exposure Inputs'!$E$61/Q200</f>
        <v>4629387.7551020402</v>
      </c>
      <c r="S200" s="47">
        <f>($F200*(1-('Exposure Inputs'!$C$17)/100)*'Exposure Inputs'!$H$7*'Exposure Inputs'!$H$12*'Exposure Inputs'!$C$15*H200)/('Exposure Inputs'!$H$8*'Exposure Inputs'!$H$13*'Exposure Inputs'!$C$16)</f>
        <v>6.0185185185185177E-6</v>
      </c>
      <c r="T200" s="47">
        <f>'Exposure Inputs'!$E$61/S200</f>
        <v>3555692.307692308</v>
      </c>
    </row>
    <row r="201" spans="1:20" s="34" customFormat="1" ht="14.5" x14ac:dyDescent="0.35">
      <c r="A201" s="45" t="s">
        <v>1177</v>
      </c>
      <c r="B201" s="46">
        <v>2022</v>
      </c>
      <c r="C201" s="46" t="s">
        <v>1149</v>
      </c>
      <c r="D201" s="46" t="s">
        <v>646</v>
      </c>
      <c r="E201" s="46" t="s">
        <v>647</v>
      </c>
      <c r="F201" s="46">
        <v>0.5</v>
      </c>
      <c r="G201" s="46">
        <v>0.5</v>
      </c>
      <c r="H201" s="46">
        <v>365</v>
      </c>
      <c r="I201" s="47">
        <f>($F201*(1-('Exposure Inputs'!$C$17)/100)*'Exposure Inputs'!$C$7*'Exposure Inputs'!$C$12*'Exposure Inputs'!$C$15*H201)/('Exposure Inputs'!$C$8*'Exposure Inputs'!$C$13*'Exposure Inputs'!$C$16)</f>
        <v>5.4975877192982459E-6</v>
      </c>
      <c r="J201" s="47">
        <f>'Exposure Inputs'!$E$61/$I201</f>
        <v>3892616.3787945267</v>
      </c>
      <c r="K201" s="47">
        <f>($F201*(1-('Exposure Inputs'!$C$17)/100)*'Exposure Inputs'!$D$7*'Exposure Inputs'!$D$12*'Exposure Inputs'!$C$15*H201)/('Exposure Inputs'!$D$8*'Exposure Inputs'!$D$13*'Exposure Inputs'!$C$16)</f>
        <v>1.4042553191489362E-5</v>
      </c>
      <c r="L201" s="47">
        <f>'Exposure Inputs'!$E$61/K201</f>
        <v>1523939.3939393938</v>
      </c>
      <c r="M201" s="47">
        <f>($F201*(1-('Exposure Inputs'!$C$17)/100)*'Exposure Inputs'!$E$7*'Exposure Inputs'!$E$12*'Exposure Inputs'!$C$15*H201)/('Exposure Inputs'!$E$8*'Exposure Inputs'!$E$13*'Exposure Inputs'!$C$16)</f>
        <v>3.0446927374301679E-6</v>
      </c>
      <c r="N201" s="47">
        <f>'Exposure Inputs'!$E$61/M201</f>
        <v>7028623.853211008</v>
      </c>
      <c r="O201" s="47">
        <f>($F201*(1-('Exposure Inputs'!$C$17)/100)*'Exposure Inputs'!$F$7*'Exposure Inputs'!$F$12*'Exposure Inputs'!$C$15*H201)/('Exposure Inputs'!$F$8*'Exposure Inputs'!$F$13*'Exposure Inputs'!$C$16)</f>
        <v>2.7728873239436621E-6</v>
      </c>
      <c r="P201" s="47">
        <f>'Exposure Inputs'!$E$61/O201</f>
        <v>7717587.3015873004</v>
      </c>
      <c r="Q201" s="47">
        <f>($F201*(1-('Exposure Inputs'!$C$17)/100)*'Exposure Inputs'!$G$7*'Exposure Inputs'!$G$12*'Exposure Inputs'!$C$15*H201)/('Exposure Inputs'!$G$8*'Exposure Inputs'!$G$13*'Exposure Inputs'!$C$16)</f>
        <v>4.6226415094339622E-6</v>
      </c>
      <c r="R201" s="47">
        <f>'Exposure Inputs'!$E$61/Q201</f>
        <v>4629387.7551020402</v>
      </c>
      <c r="S201" s="47">
        <f>($F201*(1-('Exposure Inputs'!$C$17)/100)*'Exposure Inputs'!$H$7*'Exposure Inputs'!$H$12*'Exposure Inputs'!$C$15*H201)/('Exposure Inputs'!$H$8*'Exposure Inputs'!$H$13*'Exposure Inputs'!$C$16)</f>
        <v>6.0185185185185177E-6</v>
      </c>
      <c r="T201" s="47">
        <f>'Exposure Inputs'!$E$61/S201</f>
        <v>3555692.307692308</v>
      </c>
    </row>
    <row r="202" spans="1:20" s="34" customFormat="1" ht="14.5" x14ac:dyDescent="0.35">
      <c r="A202" s="45" t="s">
        <v>1177</v>
      </c>
      <c r="B202" s="46">
        <v>2023</v>
      </c>
      <c r="C202" s="46" t="s">
        <v>1149</v>
      </c>
      <c r="D202" s="46" t="s">
        <v>646</v>
      </c>
      <c r="E202" s="46" t="s">
        <v>647</v>
      </c>
      <c r="F202" s="46">
        <v>0.5</v>
      </c>
      <c r="G202" s="46">
        <v>0.5</v>
      </c>
      <c r="H202" s="46">
        <v>365</v>
      </c>
      <c r="I202" s="47">
        <f>($F202*(1-('Exposure Inputs'!$C$17)/100)*'Exposure Inputs'!$C$7*'Exposure Inputs'!$C$12*'Exposure Inputs'!$C$15*H202)/('Exposure Inputs'!$C$8*'Exposure Inputs'!$C$13*'Exposure Inputs'!$C$16)</f>
        <v>5.4975877192982459E-6</v>
      </c>
      <c r="J202" s="47">
        <f>'Exposure Inputs'!$E$61/$I202</f>
        <v>3892616.3787945267</v>
      </c>
      <c r="K202" s="47">
        <f>($F202*(1-('Exposure Inputs'!$C$17)/100)*'Exposure Inputs'!$D$7*'Exposure Inputs'!$D$12*'Exposure Inputs'!$C$15*H202)/('Exposure Inputs'!$D$8*'Exposure Inputs'!$D$13*'Exposure Inputs'!$C$16)</f>
        <v>1.4042553191489362E-5</v>
      </c>
      <c r="L202" s="47">
        <f>'Exposure Inputs'!$E$61/K202</f>
        <v>1523939.3939393938</v>
      </c>
      <c r="M202" s="47">
        <f>($F202*(1-('Exposure Inputs'!$C$17)/100)*'Exposure Inputs'!$E$7*'Exposure Inputs'!$E$12*'Exposure Inputs'!$C$15*H202)/('Exposure Inputs'!$E$8*'Exposure Inputs'!$E$13*'Exposure Inputs'!$C$16)</f>
        <v>3.0446927374301679E-6</v>
      </c>
      <c r="N202" s="47">
        <f>'Exposure Inputs'!$E$61/M202</f>
        <v>7028623.853211008</v>
      </c>
      <c r="O202" s="47">
        <f>($F202*(1-('Exposure Inputs'!$C$17)/100)*'Exposure Inputs'!$F$7*'Exposure Inputs'!$F$12*'Exposure Inputs'!$C$15*H202)/('Exposure Inputs'!$F$8*'Exposure Inputs'!$F$13*'Exposure Inputs'!$C$16)</f>
        <v>2.7728873239436621E-6</v>
      </c>
      <c r="P202" s="47">
        <f>'Exposure Inputs'!$E$61/O202</f>
        <v>7717587.3015873004</v>
      </c>
      <c r="Q202" s="47">
        <f>($F202*(1-('Exposure Inputs'!$C$17)/100)*'Exposure Inputs'!$G$7*'Exposure Inputs'!$G$12*'Exposure Inputs'!$C$15*H202)/('Exposure Inputs'!$G$8*'Exposure Inputs'!$G$13*'Exposure Inputs'!$C$16)</f>
        <v>4.6226415094339622E-6</v>
      </c>
      <c r="R202" s="47">
        <f>'Exposure Inputs'!$E$61/Q202</f>
        <v>4629387.7551020402</v>
      </c>
      <c r="S202" s="47">
        <f>($F202*(1-('Exposure Inputs'!$C$17)/100)*'Exposure Inputs'!$H$7*'Exposure Inputs'!$H$12*'Exposure Inputs'!$C$15*H202)/('Exposure Inputs'!$H$8*'Exposure Inputs'!$H$13*'Exposure Inputs'!$C$16)</f>
        <v>6.0185185185185177E-6</v>
      </c>
      <c r="T202" s="47">
        <f>'Exposure Inputs'!$E$61/S202</f>
        <v>3555692.307692308</v>
      </c>
    </row>
    <row r="203" spans="1:20" s="34" customFormat="1" ht="14.5" x14ac:dyDescent="0.35">
      <c r="A203" s="45" t="s">
        <v>1177</v>
      </c>
      <c r="B203" s="46">
        <v>2022</v>
      </c>
      <c r="C203" s="46" t="s">
        <v>845</v>
      </c>
      <c r="D203" s="46" t="s">
        <v>490</v>
      </c>
      <c r="E203" s="46" t="s">
        <v>156</v>
      </c>
      <c r="F203" s="46">
        <v>0.499508179</v>
      </c>
      <c r="G203" s="46">
        <v>0.74733570960981299</v>
      </c>
      <c r="H203" s="46">
        <v>365</v>
      </c>
      <c r="I203" s="47">
        <f>($F203*(1-('Exposure Inputs'!$C$17)/100)*'Exposure Inputs'!$C$7*'Exposure Inputs'!$C$12*'Exposure Inputs'!$C$15*H203)/('Exposure Inputs'!$C$8*'Exposure Inputs'!$C$13*'Exposure Inputs'!$C$16)</f>
        <v>5.4921800611188592E-6</v>
      </c>
      <c r="J203" s="47">
        <f>'Exposure Inputs'!$E$61/$I203</f>
        <v>3896449.089770087</v>
      </c>
      <c r="K203" s="47">
        <f>($F203*(1-('Exposure Inputs'!$C$17)/100)*'Exposure Inputs'!$D$7*'Exposure Inputs'!$D$12*'Exposure Inputs'!$C$15*H203)/('Exposure Inputs'!$D$8*'Exposure Inputs'!$D$13*'Exposure Inputs'!$C$16)</f>
        <v>1.4028740346382978E-5</v>
      </c>
      <c r="L203" s="47">
        <f>'Exposure Inputs'!$E$61/K203</f>
        <v>1525439.8806745003</v>
      </c>
      <c r="M203" s="47">
        <f>($F203*(1-('Exposure Inputs'!$C$17)/100)*'Exposure Inputs'!$E$7*'Exposure Inputs'!$E$12*'Exposure Inputs'!$C$15*H203)/('Exposure Inputs'!$E$8*'Exposure Inputs'!$E$13*'Exposure Inputs'!$C$16)</f>
        <v>3.0416978497765358E-6</v>
      </c>
      <c r="N203" s="47">
        <f>'Exposure Inputs'!$E$61/M203</f>
        <v>7035544.3100872729</v>
      </c>
      <c r="O203" s="47">
        <f>($F203*(1-('Exposure Inputs'!$C$17)/100)*'Exposure Inputs'!$F$7*'Exposure Inputs'!$F$12*'Exposure Inputs'!$C$15*H203)/('Exposure Inputs'!$F$8*'Exposure Inputs'!$F$13*'Exposure Inputs'!$C$16)</f>
        <v>2.7701597955105632E-6</v>
      </c>
      <c r="P203" s="47">
        <f>'Exposure Inputs'!$E$61/O203</f>
        <v>7725186.1191118769</v>
      </c>
      <c r="Q203" s="47">
        <f>($F203*(1-('Exposure Inputs'!$C$17)/100)*'Exposure Inputs'!$G$7*'Exposure Inputs'!$G$12*'Exposure Inputs'!$C$15*H203)/('Exposure Inputs'!$G$8*'Exposure Inputs'!$G$13*'Exposure Inputs'!$C$16)</f>
        <v>4.6180944850943392E-6</v>
      </c>
      <c r="R203" s="47">
        <f>'Exposure Inputs'!$E$61/Q203</f>
        <v>4633945.8989139404</v>
      </c>
      <c r="S203" s="47">
        <f>($F203*(1-('Exposure Inputs'!$C$17)/100)*'Exposure Inputs'!$H$7*'Exposure Inputs'!$H$12*'Exposure Inputs'!$C$15*H203)/('Exposure Inputs'!$H$8*'Exposure Inputs'!$H$13*'Exposure Inputs'!$C$16)</f>
        <v>6.0125984509259255E-6</v>
      </c>
      <c r="T203" s="47">
        <f>'Exposure Inputs'!$E$61/S203</f>
        <v>3559193.2796883271</v>
      </c>
    </row>
    <row r="204" spans="1:20" s="34" customFormat="1" ht="14.5" x14ac:dyDescent="0.35">
      <c r="A204" s="45" t="s">
        <v>1176</v>
      </c>
      <c r="B204" s="46">
        <v>2019</v>
      </c>
      <c r="C204" s="46" t="s">
        <v>878</v>
      </c>
      <c r="D204" s="46" t="s">
        <v>18</v>
      </c>
      <c r="E204" s="46" t="s">
        <v>17</v>
      </c>
      <c r="F204" s="46">
        <v>0.48846914398729202</v>
      </c>
      <c r="G204" s="46">
        <v>0.48846914398729202</v>
      </c>
      <c r="H204" s="46">
        <v>365</v>
      </c>
      <c r="I204" s="47">
        <f>($F204*(1-('Exposure Inputs'!$C$17)/100)*'Exposure Inputs'!$C$7*'Exposure Inputs'!$C$12*'Exposure Inputs'!$C$15*H204)/('Exposure Inputs'!$C$8*'Exposure Inputs'!$C$13*'Exposure Inputs'!$C$16)</f>
        <v>5.370803934481326E-6</v>
      </c>
      <c r="J204" s="47">
        <f>'Exposure Inputs'!$E$61/$I204</f>
        <v>3984505.906575541</v>
      </c>
      <c r="K204" s="47">
        <f>($F204*(1-('Exposure Inputs'!$C$17)/100)*'Exposure Inputs'!$D$7*'Exposure Inputs'!$D$12*'Exposure Inputs'!$C$15*H204)/('Exposure Inputs'!$D$8*'Exposure Inputs'!$D$13*'Exposure Inputs'!$C$16)</f>
        <v>1.3718707873685649E-5</v>
      </c>
      <c r="L204" s="47">
        <f>'Exposure Inputs'!$E$61/K204</f>
        <v>1559913.6738707086</v>
      </c>
      <c r="M204" s="47">
        <f>($F204*(1-('Exposure Inputs'!$C$17)/100)*'Exposure Inputs'!$E$7*'Exposure Inputs'!$E$12*'Exposure Inputs'!$C$15*H204)/('Exposure Inputs'!$E$8*'Exposure Inputs'!$E$13*'Exposure Inputs'!$C$16)</f>
        <v>2.9744769103136774E-6</v>
      </c>
      <c r="N204" s="47">
        <f>'Exposure Inputs'!$E$61/M204</f>
        <v>7194542.3162633432</v>
      </c>
      <c r="O204" s="47">
        <f>($F204*(1-('Exposure Inputs'!$C$17)/100)*'Exposure Inputs'!$F$7*'Exposure Inputs'!$F$12*'Exposure Inputs'!$C$15*H204)/('Exposure Inputs'!$F$8*'Exposure Inputs'!$F$13*'Exposure Inputs'!$C$16)</f>
        <v>2.7089397949999471E-6</v>
      </c>
      <c r="P204" s="47">
        <f>'Exposure Inputs'!$E$61/O204</f>
        <v>7899769.5111199087</v>
      </c>
      <c r="Q204" s="47">
        <f>($F204*(1-('Exposure Inputs'!$C$17)/100)*'Exposure Inputs'!$G$7*'Exposure Inputs'!$G$12*'Exposure Inputs'!$C$15*H204)/('Exposure Inputs'!$G$8*'Exposure Inputs'!$G$13*'Exposure Inputs'!$C$16)</f>
        <v>4.5160354821466623E-6</v>
      </c>
      <c r="R204" s="47">
        <f>'Exposure Inputs'!$E$61/Q204</f>
        <v>4738669.5885364646</v>
      </c>
      <c r="S204" s="47">
        <f>($F204*(1-('Exposure Inputs'!$C$17)/100)*'Exposure Inputs'!$H$7*'Exposure Inputs'!$H$12*'Exposure Inputs'!$C$15*H204)/('Exposure Inputs'!$H$8*'Exposure Inputs'!$H$13*'Exposure Inputs'!$C$16)</f>
        <v>5.8797211776248103E-6</v>
      </c>
      <c r="T204" s="47">
        <f>'Exposure Inputs'!$E$61/S204</f>
        <v>3639628.3690181389</v>
      </c>
    </row>
    <row r="205" spans="1:20" s="34" customFormat="1" ht="14.5" x14ac:dyDescent="0.35">
      <c r="A205" s="45" t="s">
        <v>1177</v>
      </c>
      <c r="B205" s="46">
        <v>2021</v>
      </c>
      <c r="C205" s="46" t="s">
        <v>863</v>
      </c>
      <c r="D205" s="46" t="s">
        <v>495</v>
      </c>
      <c r="E205" s="46" t="s">
        <v>154</v>
      </c>
      <c r="F205" s="46">
        <v>0.48842255528880302</v>
      </c>
      <c r="G205" s="46">
        <v>1.0965372701243401</v>
      </c>
      <c r="H205" s="46">
        <v>365</v>
      </c>
      <c r="I205" s="47">
        <f>($F205*(1-('Exposure Inputs'!$C$17)/100)*'Exposure Inputs'!$C$7*'Exposure Inputs'!$C$12*'Exposure Inputs'!$C$15*H205)/('Exposure Inputs'!$C$8*'Exposure Inputs'!$C$13*'Exposure Inputs'!$C$16)</f>
        <v>5.3702916835679835E-6</v>
      </c>
      <c r="J205" s="47">
        <f>'Exposure Inputs'!$E$61/$I205</f>
        <v>3984885.9728568769</v>
      </c>
      <c r="K205" s="47">
        <f>($F205*(1-('Exposure Inputs'!$C$17)/100)*'Exposure Inputs'!$D$7*'Exposure Inputs'!$D$12*'Exposure Inputs'!$C$15*H205)/('Exposure Inputs'!$D$8*'Exposure Inputs'!$D$13*'Exposure Inputs'!$C$16)</f>
        <v>1.3717399425132342E-5</v>
      </c>
      <c r="L205" s="47">
        <f>'Exposure Inputs'!$E$61/K205</f>
        <v>1560062.4678750678</v>
      </c>
      <c r="M205" s="47">
        <f>($F205*(1-('Exposure Inputs'!$C$17)/100)*'Exposure Inputs'!$E$7*'Exposure Inputs'!$E$12*'Exposure Inputs'!$C$15*H205)/('Exposure Inputs'!$E$8*'Exposure Inputs'!$E$13*'Exposure Inputs'!$C$16)</f>
        <v>2.9741932137698065E-6</v>
      </c>
      <c r="N205" s="47">
        <f>'Exposure Inputs'!$E$61/M205</f>
        <v>7195228.575239528</v>
      </c>
      <c r="O205" s="47">
        <f>($F205*(1-('Exposure Inputs'!$C$17)/100)*'Exposure Inputs'!$F$7*'Exposure Inputs'!$F$12*'Exposure Inputs'!$C$15*H205)/('Exposure Inputs'!$F$8*'Exposure Inputs'!$F$13*'Exposure Inputs'!$C$16)</f>
        <v>2.7086814245769886E-6</v>
      </c>
      <c r="P205" s="47">
        <f>'Exposure Inputs'!$E$61/O205</f>
        <v>7900523.0389328673</v>
      </c>
      <c r="Q205" s="47">
        <f>($F205*(1-('Exposure Inputs'!$C$17)/100)*'Exposure Inputs'!$G$7*'Exposure Inputs'!$G$12*'Exposure Inputs'!$C$15*H205)/('Exposure Inputs'!$G$8*'Exposure Inputs'!$G$13*'Exposure Inputs'!$C$16)</f>
        <v>4.5156047564436508E-6</v>
      </c>
      <c r="R205" s="47">
        <f>'Exposure Inputs'!$E$61/Q205</f>
        <v>4739121.5915127993</v>
      </c>
      <c r="S205" s="47">
        <f>($F205*(1-('Exposure Inputs'!$C$17)/100)*'Exposure Inputs'!$H$7*'Exposure Inputs'!$H$12*'Exposure Inputs'!$C$15*H205)/('Exposure Inputs'!$H$8*'Exposure Inputs'!$H$13*'Exposure Inputs'!$C$16)</f>
        <v>5.8791603877355913E-6</v>
      </c>
      <c r="T205" s="47">
        <f>'Exposure Inputs'!$E$61/S205</f>
        <v>3639975.5387932854</v>
      </c>
    </row>
    <row r="206" spans="1:20" s="34" customFormat="1" ht="14.5" x14ac:dyDescent="0.35">
      <c r="A206" s="45" t="s">
        <v>1176</v>
      </c>
      <c r="B206" s="46">
        <v>2019</v>
      </c>
      <c r="C206" s="46" t="s">
        <v>960</v>
      </c>
      <c r="D206" s="46" t="s">
        <v>268</v>
      </c>
      <c r="E206" s="46" t="s">
        <v>267</v>
      </c>
      <c r="F206" s="46">
        <v>0.48227694381814401</v>
      </c>
      <c r="G206" s="46">
        <v>0.67808595531075599</v>
      </c>
      <c r="H206" s="46">
        <v>365</v>
      </c>
      <c r="I206" s="47">
        <f>($F206*(1-('Exposure Inputs'!$C$17)/100)*'Exposure Inputs'!$C$7*'Exposure Inputs'!$C$12*'Exposure Inputs'!$C$15*H206)/('Exposure Inputs'!$C$8*'Exposure Inputs'!$C$13*'Exposure Inputs'!$C$16)</f>
        <v>5.3027196072706361E-6</v>
      </c>
      <c r="J206" s="47">
        <f>'Exposure Inputs'!$E$61/$I206</f>
        <v>4035665.0143556804</v>
      </c>
      <c r="K206" s="47">
        <f>($F206*(1-('Exposure Inputs'!$C$17)/100)*'Exposure Inputs'!$D$7*'Exposure Inputs'!$D$12*'Exposure Inputs'!$C$15*H206)/('Exposure Inputs'!$D$8*'Exposure Inputs'!$D$13*'Exposure Inputs'!$C$16)</f>
        <v>1.3544799273190428E-5</v>
      </c>
      <c r="L206" s="47">
        <f>'Exposure Inputs'!$E$61/K206</f>
        <v>1579942.2027875728</v>
      </c>
      <c r="M206" s="47">
        <f>($F206*(1-('Exposure Inputs'!$C$17)/100)*'Exposure Inputs'!$E$7*'Exposure Inputs'!$E$12*'Exposure Inputs'!$C$15*H206)/('Exposure Inputs'!$E$8*'Exposure Inputs'!$E$13*'Exposure Inputs'!$C$16)</f>
        <v>2.9367702165462396E-6</v>
      </c>
      <c r="N206" s="47">
        <f>'Exposure Inputs'!$E$61/M206</f>
        <v>7286916.7221285915</v>
      </c>
      <c r="O206" s="47">
        <f>($F206*(1-('Exposure Inputs'!$C$17)/100)*'Exposure Inputs'!$F$7*'Exposure Inputs'!$F$12*'Exposure Inputs'!$C$15*H206)/('Exposure Inputs'!$F$8*'Exposure Inputs'!$F$13*'Exposure Inputs'!$C$16)</f>
        <v>2.6745992482872424E-6</v>
      </c>
      <c r="P206" s="47">
        <f>'Exposure Inputs'!$E$61/O206</f>
        <v>8001198.6893752823</v>
      </c>
      <c r="Q206" s="47">
        <f>($F206*(1-('Exposure Inputs'!$C$17)/100)*'Exposure Inputs'!$G$7*'Exposure Inputs'!$G$12*'Exposure Inputs'!$C$15*H206)/('Exposure Inputs'!$G$8*'Exposure Inputs'!$G$13*'Exposure Inputs'!$C$16)</f>
        <v>4.458786839073407E-6</v>
      </c>
      <c r="R206" s="47">
        <f>'Exposure Inputs'!$E$61/Q206</f>
        <v>4799511.7892756658</v>
      </c>
      <c r="S206" s="47">
        <f>($F206*(1-('Exposure Inputs'!$C$17)/100)*'Exposure Inputs'!$H$7*'Exposure Inputs'!$H$12*'Exposure Inputs'!$C$15*H206)/('Exposure Inputs'!$H$8*'Exposure Inputs'!$H$13*'Exposure Inputs'!$C$16)</f>
        <v>5.8051854348480293E-6</v>
      </c>
      <c r="T206" s="47">
        <f>'Exposure Inputs'!$E$61/S206</f>
        <v>3686359.4178297282</v>
      </c>
    </row>
    <row r="207" spans="1:20" s="34" customFormat="1" ht="14.5" x14ac:dyDescent="0.35">
      <c r="A207" s="45" t="s">
        <v>1176</v>
      </c>
      <c r="B207" s="46">
        <v>2021</v>
      </c>
      <c r="C207" s="46" t="s">
        <v>965</v>
      </c>
      <c r="D207" s="46" t="s">
        <v>310</v>
      </c>
      <c r="E207" s="46" t="s">
        <v>309</v>
      </c>
      <c r="F207" s="46">
        <v>0.47158098100000001</v>
      </c>
      <c r="G207" s="46">
        <v>0.71144490699999996</v>
      </c>
      <c r="H207" s="46">
        <v>365</v>
      </c>
      <c r="I207" s="47">
        <f>($F207*(1-('Exposure Inputs'!$C$17)/100)*'Exposure Inputs'!$C$7*'Exposure Inputs'!$C$12*'Exposure Inputs'!$C$15*H207)/('Exposure Inputs'!$C$8*'Exposure Inputs'!$C$13*'Exposure Inputs'!$C$16)</f>
        <v>5.1851156196004385E-6</v>
      </c>
      <c r="J207" s="47">
        <f>'Exposure Inputs'!$E$61/$I207</f>
        <v>4127198.2285419255</v>
      </c>
      <c r="K207" s="47">
        <f>($F207*(1-('Exposure Inputs'!$C$17)/100)*'Exposure Inputs'!$D$7*'Exposure Inputs'!$D$12*'Exposure Inputs'!$C$15*H207)/('Exposure Inputs'!$D$8*'Exposure Inputs'!$D$13*'Exposure Inputs'!$C$16)</f>
        <v>1.3244402019574469E-5</v>
      </c>
      <c r="L207" s="47">
        <f>'Exposure Inputs'!$E$61/K207</f>
        <v>1615776.9877697779</v>
      </c>
      <c r="M207" s="47">
        <f>($F207*(1-('Exposure Inputs'!$C$17)/100)*'Exposure Inputs'!$E$7*'Exposure Inputs'!$E$12*'Exposure Inputs'!$C$15*H207)/('Exposure Inputs'!$E$8*'Exposure Inputs'!$E$13*'Exposure Inputs'!$C$16)</f>
        <v>2.8716383759217876E-6</v>
      </c>
      <c r="N207" s="47">
        <f>'Exposure Inputs'!$E$61/M207</f>
        <v>7452191.8147617253</v>
      </c>
      <c r="O207" s="47">
        <f>($F207*(1-('Exposure Inputs'!$C$17)/100)*'Exposure Inputs'!$F$7*'Exposure Inputs'!$F$12*'Exposure Inputs'!$C$15*H207)/('Exposure Inputs'!$F$8*'Exposure Inputs'!$F$13*'Exposure Inputs'!$C$16)</f>
        <v>2.6152818488556341E-6</v>
      </c>
      <c r="P207" s="47">
        <f>'Exposure Inputs'!$E$61/O207</f>
        <v>8182674.4636965124</v>
      </c>
      <c r="Q207" s="47">
        <f>($F207*(1-('Exposure Inputs'!$C$17)/100)*'Exposure Inputs'!$G$7*'Exposure Inputs'!$G$12*'Exposure Inputs'!$C$15*H207)/('Exposure Inputs'!$G$8*'Exposure Inputs'!$G$13*'Exposure Inputs'!$C$16)</f>
        <v>4.3598996356603765E-6</v>
      </c>
      <c r="R207" s="47">
        <f>'Exposure Inputs'!$E$61/Q207</f>
        <v>4908369.8681881763</v>
      </c>
      <c r="S207" s="47">
        <f>($F207*(1-('Exposure Inputs'!$C$17)/100)*'Exposure Inputs'!$H$7*'Exposure Inputs'!$H$12*'Exposure Inputs'!$C$15*H207)/('Exposure Inputs'!$H$8*'Exposure Inputs'!$H$13*'Exposure Inputs'!$C$16)</f>
        <v>5.6764377342592584E-6</v>
      </c>
      <c r="T207" s="47">
        <f>'Exposure Inputs'!$E$61/S207</f>
        <v>3769970.006161368</v>
      </c>
    </row>
    <row r="208" spans="1:20" s="34" customFormat="1" ht="14.5" x14ac:dyDescent="0.35">
      <c r="A208" s="45" t="s">
        <v>1176</v>
      </c>
      <c r="B208" s="46">
        <v>2022</v>
      </c>
      <c r="C208" s="46" t="s">
        <v>956</v>
      </c>
      <c r="D208" s="46" t="s">
        <v>207</v>
      </c>
      <c r="E208" s="46" t="s">
        <v>206</v>
      </c>
      <c r="F208" s="46">
        <v>0.46564520818642802</v>
      </c>
      <c r="G208" s="46">
        <v>0.67526455200000002</v>
      </c>
      <c r="H208" s="46">
        <v>365</v>
      </c>
      <c r="I208" s="47">
        <f>($F208*(1-('Exposure Inputs'!$C$17)/100)*'Exposure Inputs'!$C$7*'Exposure Inputs'!$C$12*'Exposure Inputs'!$C$15*H208)/('Exposure Inputs'!$C$8*'Exposure Inputs'!$C$13*'Exposure Inputs'!$C$16)</f>
        <v>5.1198507561515634E-6</v>
      </c>
      <c r="J208" s="47">
        <f>'Exposure Inputs'!$E$61/$I208</f>
        <v>4179809.3380529964</v>
      </c>
      <c r="K208" s="47">
        <f>($F208*(1-('Exposure Inputs'!$C$17)/100)*'Exposure Inputs'!$D$7*'Exposure Inputs'!$D$12*'Exposure Inputs'!$C$15*H208)/('Exposure Inputs'!$D$8*'Exposure Inputs'!$D$13*'Exposure Inputs'!$C$16)</f>
        <v>1.3077695208640108E-5</v>
      </c>
      <c r="L208" s="47">
        <f>'Exposure Inputs'!$E$61/K208</f>
        <v>1636373.9679344683</v>
      </c>
      <c r="M208" s="47">
        <f>($F208*(1-('Exposure Inputs'!$C$17)/100)*'Exposure Inputs'!$E$7*'Exposure Inputs'!$E$12*'Exposure Inputs'!$C$15*H208)/('Exposure Inputs'!$E$8*'Exposure Inputs'!$E$13*'Exposure Inputs'!$C$16)</f>
        <v>2.8354931671687511E-6</v>
      </c>
      <c r="N208" s="47">
        <f>'Exposure Inputs'!$E$61/M208</f>
        <v>7547187.9981174376</v>
      </c>
      <c r="O208" s="47">
        <f>($F208*(1-('Exposure Inputs'!$C$17)/100)*'Exposure Inputs'!$F$7*'Exposure Inputs'!$F$12*'Exposure Inputs'!$C$15*H208)/('Exposure Inputs'!$F$8*'Exposure Inputs'!$F$13*'Exposure Inputs'!$C$16)</f>
        <v>2.5823633904705073E-6</v>
      </c>
      <c r="P208" s="47">
        <f>'Exposure Inputs'!$E$61/O208</f>
        <v>8286982.4126885999</v>
      </c>
      <c r="Q208" s="47">
        <f>($F208*(1-('Exposure Inputs'!$C$17)/100)*'Exposure Inputs'!$G$7*'Exposure Inputs'!$G$12*'Exposure Inputs'!$C$15*H208)/('Exposure Inputs'!$G$8*'Exposure Inputs'!$G$13*'Exposure Inputs'!$C$16)</f>
        <v>4.3050217360632026E-6</v>
      </c>
      <c r="R208" s="47">
        <f>'Exposure Inputs'!$E$61/Q208</f>
        <v>4970938.8969472609</v>
      </c>
      <c r="S208" s="47">
        <f>($F208*(1-('Exposure Inputs'!$C$17)/100)*'Exposure Inputs'!$H$7*'Exposure Inputs'!$H$12*'Exposure Inputs'!$C$15*H208)/('Exposure Inputs'!$H$8*'Exposure Inputs'!$H$13*'Exposure Inputs'!$C$16)</f>
        <v>5.6049886170588555E-6</v>
      </c>
      <c r="T208" s="47">
        <f>'Exposure Inputs'!$E$61/S208</f>
        <v>3818027.3791937456</v>
      </c>
    </row>
    <row r="209" spans="1:20" s="34" customFormat="1" ht="14.5" x14ac:dyDescent="0.35">
      <c r="A209" s="45" t="s">
        <v>1176</v>
      </c>
      <c r="B209" s="46">
        <v>2022</v>
      </c>
      <c r="C209" s="46" t="s">
        <v>919</v>
      </c>
      <c r="D209" s="46" t="s">
        <v>71</v>
      </c>
      <c r="E209" s="46" t="s">
        <v>70</v>
      </c>
      <c r="F209" s="46">
        <v>0.46026760306059</v>
      </c>
      <c r="G209" s="46">
        <v>0.46026760306059</v>
      </c>
      <c r="H209" s="46">
        <v>365</v>
      </c>
      <c r="I209" s="47">
        <f>($F209*(1-('Exposure Inputs'!$C$17)/100)*'Exposure Inputs'!$C$7*'Exposure Inputs'!$C$12*'Exposure Inputs'!$C$15*H209)/('Exposure Inputs'!$C$8*'Exposure Inputs'!$C$13*'Exposure Inputs'!$C$16)</f>
        <v>5.0607230443534785E-6</v>
      </c>
      <c r="J209" s="47">
        <f>'Exposure Inputs'!$E$61/$I209</f>
        <v>4228644.7632966461</v>
      </c>
      <c r="K209" s="47">
        <f>($F209*(1-('Exposure Inputs'!$C$17)/100)*'Exposure Inputs'!$D$7*'Exposure Inputs'!$D$12*'Exposure Inputs'!$C$15*H209)/('Exposure Inputs'!$D$8*'Exposure Inputs'!$D$13*'Exposure Inputs'!$C$16)</f>
        <v>1.2926664596595294E-5</v>
      </c>
      <c r="L209" s="47">
        <f>'Exposure Inputs'!$E$61/K209</f>
        <v>1655492.7870284857</v>
      </c>
      <c r="M209" s="47">
        <f>($F209*(1-('Exposure Inputs'!$C$17)/100)*'Exposure Inputs'!$E$7*'Exposure Inputs'!$E$12*'Exposure Inputs'!$C$15*H209)/('Exposure Inputs'!$E$8*'Exposure Inputs'!$E$13*'Exposure Inputs'!$C$16)</f>
        <v>2.8027468566259391E-6</v>
      </c>
      <c r="N209" s="47">
        <f>'Exposure Inputs'!$E$61/M209</f>
        <v>7635366.6937163891</v>
      </c>
      <c r="O209" s="47">
        <f>($F209*(1-('Exposure Inputs'!$C$17)/100)*'Exposure Inputs'!$F$7*'Exposure Inputs'!$F$12*'Exposure Inputs'!$C$15*H209)/('Exposure Inputs'!$F$8*'Exposure Inputs'!$F$13*'Exposure Inputs'!$C$16)</f>
        <v>2.5525404042972858E-6</v>
      </c>
      <c r="P209" s="47">
        <f>'Exposure Inputs'!$E$61/O209</f>
        <v>8383804.6065685749</v>
      </c>
      <c r="Q209" s="47">
        <f>($F209*(1-('Exposure Inputs'!$C$17)/100)*'Exposure Inputs'!$G$7*'Exposure Inputs'!$G$12*'Exposure Inputs'!$C$15*H209)/('Exposure Inputs'!$G$8*'Exposure Inputs'!$G$13*'Exposure Inputs'!$C$16)</f>
        <v>4.2553042547111148E-6</v>
      </c>
      <c r="R209" s="47">
        <f>'Exposure Inputs'!$E$61/Q209</f>
        <v>5029017.6022801939</v>
      </c>
      <c r="S209" s="47">
        <f>($F209*(1-('Exposure Inputs'!$C$17)/100)*'Exposure Inputs'!$H$7*'Exposure Inputs'!$H$12*'Exposure Inputs'!$C$15*H209)/('Exposure Inputs'!$H$8*'Exposure Inputs'!$H$13*'Exposure Inputs'!$C$16)</f>
        <v>5.5402581849885832E-6</v>
      </c>
      <c r="T209" s="47">
        <f>'Exposure Inputs'!$E$61/S209</f>
        <v>3862635.8710111445</v>
      </c>
    </row>
    <row r="210" spans="1:20" s="34" customFormat="1" ht="14.5" x14ac:dyDescent="0.35">
      <c r="A210" s="45" t="s">
        <v>1176</v>
      </c>
      <c r="B210" s="46">
        <v>2021</v>
      </c>
      <c r="C210" s="46" t="s">
        <v>945</v>
      </c>
      <c r="D210" s="46" t="s">
        <v>324</v>
      </c>
      <c r="E210" s="46" t="s">
        <v>323</v>
      </c>
      <c r="F210" s="46">
        <v>0.45859291306995897</v>
      </c>
      <c r="G210" s="46">
        <v>0.45859291306995897</v>
      </c>
      <c r="H210" s="46">
        <v>365</v>
      </c>
      <c r="I210" s="47">
        <f>($F210*(1-('Exposure Inputs'!$C$17)/100)*'Exposure Inputs'!$C$7*'Exposure Inputs'!$C$12*'Exposure Inputs'!$C$15*H210)/('Exposure Inputs'!$C$8*'Exposure Inputs'!$C$13*'Exposure Inputs'!$C$16)</f>
        <v>5.042309534101229E-6</v>
      </c>
      <c r="J210" s="47">
        <f>'Exposure Inputs'!$E$61/$I210</f>
        <v>4244086.9318456985</v>
      </c>
      <c r="K210" s="47">
        <f>($F210*(1-('Exposure Inputs'!$C$17)/100)*'Exposure Inputs'!$D$7*'Exposure Inputs'!$D$12*'Exposure Inputs'!$C$15*H210)/('Exposure Inputs'!$D$8*'Exposure Inputs'!$D$13*'Exposure Inputs'!$C$16)</f>
        <v>1.2879630750049914E-5</v>
      </c>
      <c r="L210" s="47">
        <f>'Exposure Inputs'!$E$61/K210</f>
        <v>1661538.316998495</v>
      </c>
      <c r="M210" s="47">
        <f>($F210*(1-('Exposure Inputs'!$C$17)/100)*'Exposure Inputs'!$E$7*'Exposure Inputs'!$E$12*'Exposure Inputs'!$C$15*H210)/('Exposure Inputs'!$E$8*'Exposure Inputs'!$E$13*'Exposure Inputs'!$C$16)</f>
        <v>2.7925490237220969E-6</v>
      </c>
      <c r="N210" s="47">
        <f>'Exposure Inputs'!$E$61/M210</f>
        <v>7663249.5323131848</v>
      </c>
      <c r="O210" s="47">
        <f>($F210*(1-('Exposure Inputs'!$C$17)/100)*'Exposure Inputs'!$F$7*'Exposure Inputs'!$F$12*'Exposure Inputs'!$C$15*H210)/('Exposure Inputs'!$F$8*'Exposure Inputs'!$F$13*'Exposure Inputs'!$C$16)</f>
        <v>2.5432529510041737E-6</v>
      </c>
      <c r="P210" s="47">
        <f>'Exposure Inputs'!$E$61/O210</f>
        <v>8414420.5913731307</v>
      </c>
      <c r="Q210" s="47">
        <f>($F210*(1-('Exposure Inputs'!$C$17)/100)*'Exposure Inputs'!$G$7*'Exposure Inputs'!$G$12*'Exposure Inputs'!$C$15*H210)/('Exposure Inputs'!$G$8*'Exposure Inputs'!$G$13*'Exposure Inputs'!$C$16)</f>
        <v>4.2398212717788657E-6</v>
      </c>
      <c r="R210" s="47">
        <f>'Exposure Inputs'!$E$61/Q210</f>
        <v>5047382.5730444957</v>
      </c>
      <c r="S210" s="47">
        <f>($F210*(1-('Exposure Inputs'!$C$17)/100)*'Exposure Inputs'!$H$7*'Exposure Inputs'!$H$12*'Exposure Inputs'!$C$15*H210)/('Exposure Inputs'!$H$8*'Exposure Inputs'!$H$13*'Exposure Inputs'!$C$16)</f>
        <v>5.5200998795458026E-6</v>
      </c>
      <c r="T210" s="47">
        <f>'Exposure Inputs'!$E$61/S210</f>
        <v>3876741.4479755401</v>
      </c>
    </row>
    <row r="211" spans="1:20" s="34" customFormat="1" ht="14.5" x14ac:dyDescent="0.35">
      <c r="A211" s="45" t="s">
        <v>1177</v>
      </c>
      <c r="B211" s="46">
        <v>2023</v>
      </c>
      <c r="C211" s="46" t="s">
        <v>1079</v>
      </c>
      <c r="D211" s="46" t="s">
        <v>125</v>
      </c>
      <c r="E211" s="46" t="s">
        <v>124</v>
      </c>
      <c r="F211" s="46">
        <v>0.45507570468923297</v>
      </c>
      <c r="G211" s="46">
        <v>0.45507570468923297</v>
      </c>
      <c r="H211" s="46">
        <v>365</v>
      </c>
      <c r="I211" s="47">
        <f>($F211*(1-('Exposure Inputs'!$C$17)/100)*'Exposure Inputs'!$C$7*'Exposure Inputs'!$C$12*'Exposure Inputs'!$C$15*H211)/('Exposure Inputs'!$C$8*'Exposure Inputs'!$C$13*'Exposure Inputs'!$C$16)</f>
        <v>5.0036372109010448E-6</v>
      </c>
      <c r="J211" s="47">
        <f>'Exposure Inputs'!$E$61/$I211</f>
        <v>4276888.8106790483</v>
      </c>
      <c r="K211" s="47">
        <f>($F211*(1-('Exposure Inputs'!$C$17)/100)*'Exposure Inputs'!$D$7*'Exposure Inputs'!$D$12*'Exposure Inputs'!$C$15*H211)/('Exposure Inputs'!$D$8*'Exposure Inputs'!$D$13*'Exposure Inputs'!$C$16)</f>
        <v>1.2780849578506119E-5</v>
      </c>
      <c r="L211" s="47">
        <f>'Exposure Inputs'!$E$61/K211</f>
        <v>1674380.0847158802</v>
      </c>
      <c r="M211" s="47">
        <f>($F211*(1-('Exposure Inputs'!$C$17)/100)*'Exposure Inputs'!$E$7*'Exposure Inputs'!$E$12*'Exposure Inputs'!$C$15*H211)/('Exposure Inputs'!$E$8*'Exposure Inputs'!$E$13*'Exposure Inputs'!$C$16)</f>
        <v>2.7711313860964463E-6</v>
      </c>
      <c r="N211" s="47">
        <f>'Exposure Inputs'!$E$61/M211</f>
        <v>7722477.5798685979</v>
      </c>
      <c r="O211" s="47">
        <f>($F211*(1-('Exposure Inputs'!$C$17)/100)*'Exposure Inputs'!$F$7*'Exposure Inputs'!$F$12*'Exposure Inputs'!$C$15*H211)/('Exposure Inputs'!$F$8*'Exposure Inputs'!$F$13*'Exposure Inputs'!$C$16)</f>
        <v>2.5237473059350071E-6</v>
      </c>
      <c r="P211" s="47">
        <f>'Exposure Inputs'!$E$61/O211</f>
        <v>8479454.3216249812</v>
      </c>
      <c r="Q211" s="47">
        <f>($F211*(1-('Exposure Inputs'!$C$17)/100)*'Exposure Inputs'!$G$7*'Exposure Inputs'!$G$12*'Exposure Inputs'!$C$15*H211)/('Exposure Inputs'!$G$8*'Exposure Inputs'!$G$13*'Exposure Inputs'!$C$16)</f>
        <v>4.2073036848627206E-6</v>
      </c>
      <c r="R211" s="47">
        <f>'Exposure Inputs'!$E$61/Q211</f>
        <v>5086392.9972524093</v>
      </c>
      <c r="S211" s="47">
        <f>($F211*(1-('Exposure Inputs'!$C$17)/100)*'Exposure Inputs'!$H$7*'Exposure Inputs'!$H$12*'Exposure Inputs'!$C$15*H211)/('Exposure Inputs'!$H$8*'Exposure Inputs'!$H$13*'Exposure Inputs'!$C$16)</f>
        <v>5.4777631120000249E-6</v>
      </c>
      <c r="T211" s="47">
        <f>'Exposure Inputs'!$E$61/S211</f>
        <v>3906704.1714745662</v>
      </c>
    </row>
    <row r="212" spans="1:20" s="34" customFormat="1" ht="14.5" x14ac:dyDescent="0.35">
      <c r="A212" s="45" t="s">
        <v>1177</v>
      </c>
      <c r="B212" s="46">
        <v>2019</v>
      </c>
      <c r="C212" s="46" t="s">
        <v>1024</v>
      </c>
      <c r="D212" s="46" t="s">
        <v>641</v>
      </c>
      <c r="E212" s="46" t="s">
        <v>642</v>
      </c>
      <c r="F212" s="46">
        <v>0.40258797136453101</v>
      </c>
      <c r="G212" s="46">
        <v>0.40258797136453101</v>
      </c>
      <c r="H212" s="46">
        <v>365</v>
      </c>
      <c r="I212" s="47">
        <f>($F212*(1-('Exposure Inputs'!$C$17)/100)*'Exposure Inputs'!$C$7*'Exposure Inputs'!$C$12*'Exposure Inputs'!$C$15*H212)/('Exposure Inputs'!$C$8*'Exposure Inputs'!$C$13*'Exposure Inputs'!$C$16)</f>
        <v>4.4265253746216796E-6</v>
      </c>
      <c r="J212" s="47">
        <f>'Exposure Inputs'!$E$61/$I212</f>
        <v>4834491.6585571328</v>
      </c>
      <c r="K212" s="47">
        <f>($F212*(1-('Exposure Inputs'!$C$17)/100)*'Exposure Inputs'!$D$7*'Exposure Inputs'!$D$12*'Exposure Inputs'!$C$15*H212)/('Exposure Inputs'!$D$8*'Exposure Inputs'!$D$13*'Exposure Inputs'!$C$16)</f>
        <v>1.1306726004280448E-5</v>
      </c>
      <c r="L212" s="47">
        <f>'Exposure Inputs'!$E$61/K212</f>
        <v>1892678.7464292038</v>
      </c>
      <c r="M212" s="47">
        <f>($F212*(1-('Exposure Inputs'!$C$17)/100)*'Exposure Inputs'!$E$7*'Exposure Inputs'!$E$12*'Exposure Inputs'!$C$15*H212)/('Exposure Inputs'!$E$8*'Exposure Inputs'!$E$13*'Exposure Inputs'!$C$16)</f>
        <v>2.4515133451806638E-6</v>
      </c>
      <c r="N212" s="47">
        <f>'Exposure Inputs'!$E$61/M212</f>
        <v>8729301.8584089857</v>
      </c>
      <c r="O212" s="47">
        <f>($F212*(1-('Exposure Inputs'!$C$17)/100)*'Exposure Inputs'!$F$7*'Exposure Inputs'!$F$12*'Exposure Inputs'!$C$15*H212)/('Exposure Inputs'!$F$8*'Exposure Inputs'!$F$13*'Exposure Inputs'!$C$16)</f>
        <v>2.2326621651378043E-6</v>
      </c>
      <c r="P212" s="47">
        <f>'Exposure Inputs'!$E$61/O212</f>
        <v>9584970.0568913203</v>
      </c>
      <c r="Q212" s="47">
        <f>($F212*(1-('Exposure Inputs'!$C$17)/100)*'Exposure Inputs'!$G$7*'Exposure Inputs'!$G$12*'Exposure Inputs'!$C$15*H212)/('Exposure Inputs'!$G$8*'Exposure Inputs'!$G$13*'Exposure Inputs'!$C$16)</f>
        <v>3.7220397352569842E-6</v>
      </c>
      <c r="R212" s="47">
        <f>'Exposure Inputs'!$E$61/Q212</f>
        <v>5749535.6100819428</v>
      </c>
      <c r="S212" s="47">
        <f>($F212*(1-('Exposure Inputs'!$C$17)/100)*'Exposure Inputs'!$H$7*'Exposure Inputs'!$H$12*'Exposure Inputs'!$C$15*H212)/('Exposure Inputs'!$H$8*'Exposure Inputs'!$H$13*'Exposure Inputs'!$C$16)</f>
        <v>4.8459663219804652E-6</v>
      </c>
      <c r="T212" s="47">
        <f>'Exposure Inputs'!$E$61/S212</f>
        <v>4416043.8967421828</v>
      </c>
    </row>
    <row r="213" spans="1:20" s="34" customFormat="1" ht="14.5" x14ac:dyDescent="0.35">
      <c r="A213" s="45" t="s">
        <v>1175</v>
      </c>
      <c r="B213" s="46">
        <v>2023</v>
      </c>
      <c r="C213" s="46" t="s">
        <v>911</v>
      </c>
      <c r="D213" s="46" t="s">
        <v>538</v>
      </c>
      <c r="E213" s="46" t="s">
        <v>583</v>
      </c>
      <c r="F213" s="46">
        <v>0.4</v>
      </c>
      <c r="G213" s="46">
        <v>0.4</v>
      </c>
      <c r="H213" s="46">
        <v>365</v>
      </c>
      <c r="I213" s="47">
        <f>($F213*(1-('Exposure Inputs'!$C$17)/100)*'Exposure Inputs'!$C$7*'Exposure Inputs'!$C$12*'Exposure Inputs'!$C$15*H213)/('Exposure Inputs'!$C$8*'Exposure Inputs'!$C$13*'Exposure Inputs'!$C$16)</f>
        <v>4.3980701754385964E-6</v>
      </c>
      <c r="J213" s="47">
        <f>'Exposure Inputs'!$E$61/$I213</f>
        <v>4865770.4734931588</v>
      </c>
      <c r="K213" s="47">
        <f>($F213*(1-('Exposure Inputs'!$C$17)/100)*'Exposure Inputs'!$D$7*'Exposure Inputs'!$D$12*'Exposure Inputs'!$C$15*H213)/('Exposure Inputs'!$D$8*'Exposure Inputs'!$D$13*'Exposure Inputs'!$C$16)</f>
        <v>1.1234042553191491E-5</v>
      </c>
      <c r="L213" s="47">
        <f>'Exposure Inputs'!$E$61/K213</f>
        <v>1904924.242424242</v>
      </c>
      <c r="M213" s="47">
        <f>($F213*(1-('Exposure Inputs'!$C$17)/100)*'Exposure Inputs'!$E$7*'Exposure Inputs'!$E$12*'Exposure Inputs'!$C$15*H213)/('Exposure Inputs'!$E$8*'Exposure Inputs'!$E$13*'Exposure Inputs'!$C$16)</f>
        <v>2.435754189944134E-6</v>
      </c>
      <c r="N213" s="47">
        <f>'Exposure Inputs'!$E$61/M213</f>
        <v>8785779.8165137619</v>
      </c>
      <c r="O213" s="47">
        <f>($F213*(1-('Exposure Inputs'!$C$17)/100)*'Exposure Inputs'!$F$7*'Exposure Inputs'!$F$12*'Exposure Inputs'!$C$15*H213)/('Exposure Inputs'!$F$8*'Exposure Inputs'!$F$13*'Exposure Inputs'!$C$16)</f>
        <v>2.2183098591549298E-6</v>
      </c>
      <c r="P213" s="47">
        <f>'Exposure Inputs'!$E$61/O213</f>
        <v>9646984.126984125</v>
      </c>
      <c r="Q213" s="47">
        <f>($F213*(1-('Exposure Inputs'!$C$17)/100)*'Exposure Inputs'!$G$7*'Exposure Inputs'!$G$12*'Exposure Inputs'!$C$15*H213)/('Exposure Inputs'!$G$8*'Exposure Inputs'!$G$13*'Exposure Inputs'!$C$16)</f>
        <v>3.6981132075471701E-6</v>
      </c>
      <c r="R213" s="47">
        <f>'Exposure Inputs'!$E$61/Q213</f>
        <v>5786734.6938775498</v>
      </c>
      <c r="S213" s="47">
        <f>($F213*(1-('Exposure Inputs'!$C$17)/100)*'Exposure Inputs'!$H$7*'Exposure Inputs'!$H$12*'Exposure Inputs'!$C$15*H213)/('Exposure Inputs'!$H$8*'Exposure Inputs'!$H$13*'Exposure Inputs'!$C$16)</f>
        <v>4.814814814814815E-6</v>
      </c>
      <c r="T213" s="47">
        <f>'Exposure Inputs'!$E$61/S213</f>
        <v>4444615.384615384</v>
      </c>
    </row>
    <row r="214" spans="1:20" s="34" customFormat="1" ht="14.5" x14ac:dyDescent="0.35">
      <c r="A214" s="45" t="s">
        <v>1177</v>
      </c>
      <c r="B214" s="46">
        <v>2019</v>
      </c>
      <c r="C214" s="46" t="s">
        <v>858</v>
      </c>
      <c r="D214" s="46" t="s">
        <v>615</v>
      </c>
      <c r="E214" s="46" t="s">
        <v>616</v>
      </c>
      <c r="F214" s="46">
        <v>0.39164131943619401</v>
      </c>
      <c r="G214" s="46">
        <v>0.58852393383400203</v>
      </c>
      <c r="H214" s="46">
        <v>365</v>
      </c>
      <c r="I214" s="47">
        <f>($F214*(1-('Exposure Inputs'!$C$17)/100)*'Exposure Inputs'!$C$7*'Exposure Inputs'!$C$12*'Exposure Inputs'!$C$15*H214)/('Exposure Inputs'!$C$8*'Exposure Inputs'!$C$13*'Exposure Inputs'!$C$16)</f>
        <v>4.3061650162043633E-6</v>
      </c>
      <c r="J214" s="47">
        <f>'Exposure Inputs'!$E$61/$I214</f>
        <v>4969619.1203705585</v>
      </c>
      <c r="K214" s="47">
        <f>($F214*(1-('Exposure Inputs'!$C$17)/100)*'Exposure Inputs'!$D$7*'Exposure Inputs'!$D$12*'Exposure Inputs'!$C$15*H214)/('Exposure Inputs'!$D$8*'Exposure Inputs'!$D$13*'Exposure Inputs'!$C$16)</f>
        <v>1.0999288120335662E-5</v>
      </c>
      <c r="L214" s="47">
        <f>'Exposure Inputs'!$E$61/K214</f>
        <v>1945580.4562874692</v>
      </c>
      <c r="M214" s="47">
        <f>($F214*(1-('Exposure Inputs'!$C$17)/100)*'Exposure Inputs'!$E$7*'Exposure Inputs'!$E$12*'Exposure Inputs'!$C$15*H214)/('Exposure Inputs'!$E$8*'Exposure Inputs'!$E$13*'Exposure Inputs'!$C$16)</f>
        <v>2.3848549619298967E-6</v>
      </c>
      <c r="N214" s="47">
        <f>'Exposure Inputs'!$E$61/M214</f>
        <v>8973292.0205270983</v>
      </c>
      <c r="O214" s="47">
        <f>($F214*(1-('Exposure Inputs'!$C$17)/100)*'Exposure Inputs'!$F$7*'Exposure Inputs'!$F$12*'Exposure Inputs'!$C$15*H214)/('Exposure Inputs'!$F$8*'Exposure Inputs'!$F$13*'Exposure Inputs'!$C$16)</f>
        <v>2.171954500394386E-6</v>
      </c>
      <c r="P214" s="47">
        <f>'Exposure Inputs'!$E$61/O214</f>
        <v>9852876.7504633088</v>
      </c>
      <c r="Q214" s="47">
        <f>($F214*(1-('Exposure Inputs'!$C$17)/100)*'Exposure Inputs'!$G$7*'Exposure Inputs'!$G$12*'Exposure Inputs'!$C$15*H214)/('Exposure Inputs'!$G$8*'Exposure Inputs'!$G$13*'Exposure Inputs'!$C$16)</f>
        <v>3.620834840070473E-6</v>
      </c>
      <c r="R214" s="47">
        <f>'Exposure Inputs'!$E$61/Q214</f>
        <v>5910239.1976496466</v>
      </c>
      <c r="S214" s="47">
        <f>($F214*(1-('Exposure Inputs'!$C$17)/100)*'Exposure Inputs'!$H$7*'Exposure Inputs'!$H$12*'Exposure Inputs'!$C$15*H214)/('Exposure Inputs'!$H$8*'Exposure Inputs'!$H$13*'Exposure Inputs'!$C$16)</f>
        <v>4.7142010672875205E-6</v>
      </c>
      <c r="T214" s="47">
        <f>'Exposure Inputs'!$E$61/S214</f>
        <v>4539475.4475996997</v>
      </c>
    </row>
    <row r="215" spans="1:20" s="34" customFormat="1" ht="14.5" x14ac:dyDescent="0.35">
      <c r="A215" s="45" t="s">
        <v>1177</v>
      </c>
      <c r="B215" s="46">
        <v>2021</v>
      </c>
      <c r="C215" s="46" t="s">
        <v>1061</v>
      </c>
      <c r="D215" s="46" t="s">
        <v>338</v>
      </c>
      <c r="E215" s="46" t="s">
        <v>108</v>
      </c>
      <c r="F215" s="46">
        <v>0.39039581423890202</v>
      </c>
      <c r="G215" s="46">
        <v>0.39039581423890202</v>
      </c>
      <c r="H215" s="46">
        <v>365</v>
      </c>
      <c r="I215" s="47">
        <f>($F215*(1-('Exposure Inputs'!$C$17)/100)*'Exposure Inputs'!$C$7*'Exposure Inputs'!$C$12*'Exposure Inputs'!$C$15*H215)/('Exposure Inputs'!$C$8*'Exposure Inputs'!$C$13*'Exposure Inputs'!$C$16)</f>
        <v>4.2924704680504535E-6</v>
      </c>
      <c r="J215" s="47">
        <f>'Exposure Inputs'!$E$61/$I215</f>
        <v>4985474.0199807156</v>
      </c>
      <c r="K215" s="47">
        <f>($F215*(1-('Exposure Inputs'!$C$17)/100)*'Exposure Inputs'!$D$7*'Exposure Inputs'!$D$12*'Exposure Inputs'!$C$15*H215)/('Exposure Inputs'!$D$8*'Exposure Inputs'!$D$13*'Exposure Inputs'!$C$16)</f>
        <v>1.0964307974369162E-5</v>
      </c>
      <c r="L215" s="47">
        <f>'Exposure Inputs'!$E$61/K215</f>
        <v>1951787.5683559738</v>
      </c>
      <c r="M215" s="47">
        <f>($F215*(1-('Exposure Inputs'!$C$17)/100)*'Exposure Inputs'!$E$7*'Exposure Inputs'!$E$12*'Exposure Inputs'!$C$15*H215)/('Exposure Inputs'!$E$8*'Exposure Inputs'!$E$13*'Exposure Inputs'!$C$16)</f>
        <v>2.3772706006726439E-6</v>
      </c>
      <c r="N215" s="47">
        <f>'Exposure Inputs'!$E$61/M215</f>
        <v>9001920.0985974893</v>
      </c>
      <c r="O215" s="47">
        <f>($F215*(1-('Exposure Inputs'!$C$17)/100)*'Exposure Inputs'!$F$7*'Exposure Inputs'!$F$12*'Exposure Inputs'!$C$15*H215)/('Exposure Inputs'!$F$8*'Exposure Inputs'!$F$13*'Exposure Inputs'!$C$16)</f>
        <v>2.1650472092474315E-6</v>
      </c>
      <c r="P215" s="47">
        <f>'Exposure Inputs'!$E$61/O215</f>
        <v>9884311.0249954406</v>
      </c>
      <c r="Q215" s="47">
        <f>($F215*(1-('Exposure Inputs'!$C$17)/100)*'Exposure Inputs'!$G$7*'Exposure Inputs'!$G$12*'Exposure Inputs'!$C$15*H215)/('Exposure Inputs'!$G$8*'Exposure Inputs'!$G$13*'Exposure Inputs'!$C$16)</f>
        <v>3.6093197920200371E-6</v>
      </c>
      <c r="R215" s="47">
        <f>'Exposure Inputs'!$E$61/Q215</f>
        <v>5929095.0187661275</v>
      </c>
      <c r="S215" s="47">
        <f>($F215*(1-('Exposure Inputs'!$C$17)/100)*'Exposure Inputs'!$H$7*'Exposure Inputs'!$H$12*'Exposure Inputs'!$C$15*H215)/('Exposure Inputs'!$H$8*'Exposure Inputs'!$H$13*'Exposure Inputs'!$C$16)</f>
        <v>4.6992088750978949E-6</v>
      </c>
      <c r="T215" s="47">
        <f>'Exposure Inputs'!$E$61/S215</f>
        <v>4553958.0318302382</v>
      </c>
    </row>
    <row r="216" spans="1:20" s="34" customFormat="1" ht="14.5" x14ac:dyDescent="0.35">
      <c r="A216" s="45" t="s">
        <v>1177</v>
      </c>
      <c r="B216" s="46">
        <v>2020</v>
      </c>
      <c r="C216" s="46" t="s">
        <v>863</v>
      </c>
      <c r="D216" s="46" t="s">
        <v>495</v>
      </c>
      <c r="E216" s="46" t="s">
        <v>154</v>
      </c>
      <c r="F216" s="46">
        <v>0.37629442002794899</v>
      </c>
      <c r="G216" s="46">
        <v>0.84480303300000004</v>
      </c>
      <c r="H216" s="46">
        <v>365</v>
      </c>
      <c r="I216" s="47">
        <f>($F216*(1-('Exposure Inputs'!$C$17)/100)*'Exposure Inputs'!$C$7*'Exposure Inputs'!$C$12*'Exposure Inputs'!$C$15*H216)/('Exposure Inputs'!$C$8*'Exposure Inputs'!$C$13*'Exposure Inputs'!$C$16)</f>
        <v>4.1374231647722172E-6</v>
      </c>
      <c r="J216" s="47">
        <f>'Exposure Inputs'!$E$61/$I216</f>
        <v>5172301.4900213042</v>
      </c>
      <c r="K216" s="47">
        <f>($F216*(1-('Exposure Inputs'!$C$17)/100)*'Exposure Inputs'!$D$7*'Exposure Inputs'!$D$12*'Exposure Inputs'!$C$15*H216)/('Exposure Inputs'!$D$8*'Exposure Inputs'!$D$13*'Exposure Inputs'!$C$16)</f>
        <v>1.0568268817806227E-5</v>
      </c>
      <c r="L216" s="47">
        <f>'Exposure Inputs'!$E$61/K216</f>
        <v>2024929.5668883482</v>
      </c>
      <c r="M216" s="47">
        <f>($F216*(1-('Exposure Inputs'!$C$17)/100)*'Exposure Inputs'!$E$7*'Exposure Inputs'!$E$12*'Exposure Inputs'!$C$15*H216)/('Exposure Inputs'!$E$8*'Exposure Inputs'!$E$13*'Exposure Inputs'!$C$16)</f>
        <v>2.2914017755891863E-6</v>
      </c>
      <c r="N216" s="47">
        <f>'Exposure Inputs'!$E$61/M216</f>
        <v>9339261.332507886</v>
      </c>
      <c r="O216" s="47">
        <f>($F216*(1-('Exposure Inputs'!$C$17)/100)*'Exposure Inputs'!$F$7*'Exposure Inputs'!$F$12*'Exposure Inputs'!$C$15*H216)/('Exposure Inputs'!$F$8*'Exposure Inputs'!$F$13*'Exposure Inputs'!$C$16)</f>
        <v>2.0868440547324637E-6</v>
      </c>
      <c r="P216" s="47">
        <f>'Exposure Inputs'!$E$61/O216</f>
        <v>10254719.298008833</v>
      </c>
      <c r="Q216" s="47">
        <f>($F216*(1-('Exposure Inputs'!$C$17)/100)*'Exposure Inputs'!$G$7*'Exposure Inputs'!$G$12*'Exposure Inputs'!$C$15*H216)/('Exposure Inputs'!$G$8*'Exposure Inputs'!$G$13*'Exposure Inputs'!$C$16)</f>
        <v>3.4789484115791514E-6</v>
      </c>
      <c r="R216" s="47">
        <f>'Exposure Inputs'!$E$61/Q216</f>
        <v>6151284.085953488</v>
      </c>
      <c r="S216" s="47">
        <f>($F216*(1-('Exposure Inputs'!$C$17)/100)*'Exposure Inputs'!$H$7*'Exposure Inputs'!$H$12*'Exposure Inputs'!$C$15*H216)/('Exposure Inputs'!$H$8*'Exposure Inputs'!$H$13*'Exposure Inputs'!$C$16)</f>
        <v>4.5294698707067929E-6</v>
      </c>
      <c r="T216" s="47">
        <f>'Exposure Inputs'!$E$61/S216</f>
        <v>4724614.7144943196</v>
      </c>
    </row>
    <row r="217" spans="1:20" s="34" customFormat="1" ht="14.5" x14ac:dyDescent="0.35">
      <c r="A217" s="45" t="s">
        <v>1176</v>
      </c>
      <c r="B217" s="46">
        <v>2019</v>
      </c>
      <c r="C217" s="46" t="s">
        <v>984</v>
      </c>
      <c r="D217" s="46" t="s">
        <v>191</v>
      </c>
      <c r="E217" s="46" t="s">
        <v>190</v>
      </c>
      <c r="F217" s="46">
        <v>0.35996796290021699</v>
      </c>
      <c r="G217" s="46">
        <v>0.93748121122648398</v>
      </c>
      <c r="H217" s="46">
        <v>365</v>
      </c>
      <c r="I217" s="47">
        <f>($F217*(1-('Exposure Inputs'!$C$17)/100)*'Exposure Inputs'!$C$7*'Exposure Inputs'!$C$12*'Exposure Inputs'!$C$15*H217)/('Exposure Inputs'!$C$8*'Exposure Inputs'!$C$13*'Exposure Inputs'!$C$16)</f>
        <v>3.9579109043620791E-6</v>
      </c>
      <c r="J217" s="47">
        <f>'Exposure Inputs'!$E$61/$I217</f>
        <v>5406892.8071156694</v>
      </c>
      <c r="K217" s="47">
        <f>($F217*(1-('Exposure Inputs'!$C$17)/100)*'Exposure Inputs'!$D$7*'Exposure Inputs'!$D$12*'Exposure Inputs'!$C$15*H217)/('Exposure Inputs'!$D$8*'Exposure Inputs'!$D$13*'Exposure Inputs'!$C$16)</f>
        <v>1.0109738532516732E-5</v>
      </c>
      <c r="L217" s="47">
        <f>'Exposure Inputs'!$E$61/K217</f>
        <v>2116770.8671366256</v>
      </c>
      <c r="M217" s="47">
        <f>($F217*(1-('Exposure Inputs'!$C$17)/100)*'Exposure Inputs'!$E$7*'Exposure Inputs'!$E$12*'Exposure Inputs'!$C$15*H217)/('Exposure Inputs'!$E$8*'Exposure Inputs'!$E$13*'Exposure Inputs'!$C$16)</f>
        <v>2.1919836846996454E-6</v>
      </c>
      <c r="N217" s="47">
        <f>'Exposure Inputs'!$E$61/M217</f>
        <v>9762846.3885817267</v>
      </c>
      <c r="O217" s="47">
        <f>($F217*(1-('Exposure Inputs'!$C$17)/100)*'Exposure Inputs'!$F$7*'Exposure Inputs'!$F$12*'Exposure Inputs'!$C$15*H217)/('Exposure Inputs'!$F$8*'Exposure Inputs'!$F$13*'Exposure Inputs'!$C$16)</f>
        <v>1.9963012027036681E-6</v>
      </c>
      <c r="P217" s="47">
        <f>'Exposure Inputs'!$E$61/O217</f>
        <v>10719825.230289472</v>
      </c>
      <c r="Q217" s="47">
        <f>($F217*(1-('Exposure Inputs'!$C$17)/100)*'Exposure Inputs'!$G$7*'Exposure Inputs'!$G$12*'Exposure Inputs'!$C$15*H217)/('Exposure Inputs'!$G$8*'Exposure Inputs'!$G$13*'Exposure Inputs'!$C$16)</f>
        <v>3.3280056947378549E-6</v>
      </c>
      <c r="R217" s="47">
        <f>'Exposure Inputs'!$E$61/Q217</f>
        <v>6430277.4583099578</v>
      </c>
      <c r="S217" s="47">
        <f>($F217*(1-('Exposure Inputs'!$C$17)/100)*'Exposure Inputs'!$H$7*'Exposure Inputs'!$H$12*'Exposure Inputs'!$C$15*H217)/('Exposure Inputs'!$H$8*'Exposure Inputs'!$H$13*'Exposure Inputs'!$C$16)</f>
        <v>4.3329477015766852E-6</v>
      </c>
      <c r="T217" s="47">
        <f>'Exposure Inputs'!$E$61/S217</f>
        <v>4938901.0608673878</v>
      </c>
    </row>
    <row r="218" spans="1:20" s="34" customFormat="1" ht="14.5" x14ac:dyDescent="0.35">
      <c r="A218" s="45" t="s">
        <v>1177</v>
      </c>
      <c r="B218" s="46">
        <v>2020</v>
      </c>
      <c r="C218" s="46" t="s">
        <v>853</v>
      </c>
      <c r="D218" s="46" t="s">
        <v>643</v>
      </c>
      <c r="E218" s="46" t="s">
        <v>194</v>
      </c>
      <c r="F218" s="46">
        <v>0.34865069858056502</v>
      </c>
      <c r="G218" s="46">
        <v>0.49203794918129301</v>
      </c>
      <c r="H218" s="46">
        <v>365</v>
      </c>
      <c r="I218" s="47">
        <f>($F218*(1-('Exposure Inputs'!$C$17)/100)*'Exposure Inputs'!$C$7*'Exposure Inputs'!$C$12*'Exposure Inputs'!$C$15*H218)/('Exposure Inputs'!$C$8*'Exposure Inputs'!$C$13*'Exposure Inputs'!$C$16)</f>
        <v>3.8334755976825367E-6</v>
      </c>
      <c r="J218" s="47">
        <f>'Exposure Inputs'!$E$61/$I218</f>
        <v>5582401.5191167537</v>
      </c>
      <c r="K218" s="47">
        <f>($F218*(1-('Exposure Inputs'!$C$17)/100)*'Exposure Inputs'!$D$7*'Exposure Inputs'!$D$12*'Exposure Inputs'!$C$15*H218)/('Exposure Inputs'!$D$8*'Exposure Inputs'!$D$13*'Exposure Inputs'!$C$16)</f>
        <v>9.7918919601350178E-6</v>
      </c>
      <c r="L218" s="47">
        <f>'Exposure Inputs'!$E$61/K218</f>
        <v>2185481.6298141549</v>
      </c>
      <c r="M218" s="47">
        <f>($F218*(1-('Exposure Inputs'!$C$17)/100)*'Exposure Inputs'!$E$7*'Exposure Inputs'!$E$12*'Exposure Inputs'!$C$15*H218)/('Exposure Inputs'!$E$8*'Exposure Inputs'!$E$13*'Exposure Inputs'!$C$16)</f>
        <v>2.1230684997364014E-6</v>
      </c>
      <c r="N218" s="47">
        <f>'Exposure Inputs'!$E$61/M218</f>
        <v>10079750.136492066</v>
      </c>
      <c r="O218" s="47">
        <f>($F218*(1-('Exposure Inputs'!$C$17)/100)*'Exposure Inputs'!$F$7*'Exposure Inputs'!$F$12*'Exposure Inputs'!$C$15*H218)/('Exposure Inputs'!$F$8*'Exposure Inputs'!$F$13*'Exposure Inputs'!$C$16)</f>
        <v>1.9335382051563028E-6</v>
      </c>
      <c r="P218" s="47">
        <f>'Exposure Inputs'!$E$61/O218</f>
        <v>11067792.683346575</v>
      </c>
      <c r="Q218" s="47">
        <f>($F218*(1-('Exposure Inputs'!$C$17)/100)*'Exposure Inputs'!$G$7*'Exposure Inputs'!$G$12*'Exposure Inputs'!$C$15*H218)/('Exposure Inputs'!$G$8*'Exposure Inputs'!$G$13*'Exposure Inputs'!$C$16)</f>
        <v>3.2233743831033362E-6</v>
      </c>
      <c r="R218" s="47">
        <f>'Exposure Inputs'!$E$61/Q218</f>
        <v>6639005.4199651899</v>
      </c>
      <c r="S218" s="47">
        <f>($F218*(1-('Exposure Inputs'!$C$17)/100)*'Exposure Inputs'!$H$7*'Exposure Inputs'!$H$12*'Exposure Inputs'!$C$15*H218)/('Exposure Inputs'!$H$8*'Exposure Inputs'!$H$13*'Exposure Inputs'!$C$16)</f>
        <v>4.196721371803097E-6</v>
      </c>
      <c r="T218" s="47">
        <f>'Exposure Inputs'!$E$61/S218</f>
        <v>5099218.676698952</v>
      </c>
    </row>
    <row r="219" spans="1:20" s="34" customFormat="1" ht="14.5" x14ac:dyDescent="0.35">
      <c r="A219" s="45" t="s">
        <v>1176</v>
      </c>
      <c r="B219" s="46">
        <v>2020</v>
      </c>
      <c r="C219" s="46" t="s">
        <v>956</v>
      </c>
      <c r="D219" s="46" t="s">
        <v>207</v>
      </c>
      <c r="E219" s="46" t="s">
        <v>206</v>
      </c>
      <c r="F219" s="46">
        <v>0.34778480279484297</v>
      </c>
      <c r="G219" s="46">
        <v>0.50434696840840398</v>
      </c>
      <c r="H219" s="46">
        <v>365</v>
      </c>
      <c r="I219" s="47">
        <f>($F219*(1-('Exposure Inputs'!$C$17)/100)*'Exposure Inputs'!$C$7*'Exposure Inputs'!$C$12*'Exposure Inputs'!$C$15*H219)/('Exposure Inputs'!$C$8*'Exposure Inputs'!$C$13*'Exposure Inputs'!$C$16)</f>
        <v>3.8239549216069825E-6</v>
      </c>
      <c r="J219" s="47">
        <f>'Exposure Inputs'!$E$61/$I219</f>
        <v>5596300.2803931702</v>
      </c>
      <c r="K219" s="47">
        <f>($F219*(1-('Exposure Inputs'!$C$17)/100)*'Exposure Inputs'!$D$7*'Exposure Inputs'!$D$12*'Exposure Inputs'!$C$15*H219)/('Exposure Inputs'!$D$8*'Exposure Inputs'!$D$13*'Exposure Inputs'!$C$16)</f>
        <v>9.7675731848764407E-6</v>
      </c>
      <c r="L219" s="47">
        <f>'Exposure Inputs'!$E$61/K219</f>
        <v>2190922.92373448</v>
      </c>
      <c r="M219" s="47">
        <f>($F219*(1-('Exposure Inputs'!$C$17)/100)*'Exposure Inputs'!$E$7*'Exposure Inputs'!$E$12*'Exposure Inputs'!$C$15*H219)/('Exposure Inputs'!$E$8*'Exposure Inputs'!$E$13*'Exposure Inputs'!$C$16)</f>
        <v>2.117795726516083E-6</v>
      </c>
      <c r="N219" s="47">
        <f>'Exposure Inputs'!$E$61/M219</f>
        <v>10104846.153034998</v>
      </c>
      <c r="O219" s="47">
        <f>($F219*(1-('Exposure Inputs'!$C$17)/100)*'Exposure Inputs'!$F$7*'Exposure Inputs'!$F$12*'Exposure Inputs'!$C$15*H219)/('Exposure Inputs'!$F$8*'Exposure Inputs'!$F$13*'Exposure Inputs'!$C$16)</f>
        <v>1.9287361422601326E-6</v>
      </c>
      <c r="P219" s="47">
        <f>'Exposure Inputs'!$E$61/O219</f>
        <v>11095348.674766388</v>
      </c>
      <c r="Q219" s="47">
        <f>($F219*(1-('Exposure Inputs'!$C$17)/100)*'Exposure Inputs'!$G$7*'Exposure Inputs'!$G$12*'Exposure Inputs'!$C$15*H219)/('Exposure Inputs'!$G$8*'Exposure Inputs'!$G$13*'Exposure Inputs'!$C$16)</f>
        <v>3.2153689314994917E-6</v>
      </c>
      <c r="R219" s="47">
        <f>'Exposure Inputs'!$E$61/Q219</f>
        <v>6655534.8564682677</v>
      </c>
      <c r="S219" s="47">
        <f>($F219*(1-('Exposure Inputs'!$C$17)/100)*'Exposure Inputs'!$H$7*'Exposure Inputs'!$H$12*'Exposure Inputs'!$C$15*H219)/('Exposure Inputs'!$H$8*'Exposure Inputs'!$H$13*'Exposure Inputs'!$C$16)</f>
        <v>4.1862985521601467E-6</v>
      </c>
      <c r="T219" s="47">
        <f>'Exposure Inputs'!$E$61/S219</f>
        <v>5111914.4354760638</v>
      </c>
    </row>
    <row r="220" spans="1:20" s="34" customFormat="1" ht="14.5" x14ac:dyDescent="0.35">
      <c r="A220" s="45" t="s">
        <v>1176</v>
      </c>
      <c r="B220" s="46">
        <v>2021</v>
      </c>
      <c r="C220" s="46" t="s">
        <v>975</v>
      </c>
      <c r="D220" s="46" t="s">
        <v>242</v>
      </c>
      <c r="E220" s="46" t="s">
        <v>241</v>
      </c>
      <c r="F220" s="46">
        <v>0.34444236980194998</v>
      </c>
      <c r="G220" s="46">
        <v>0.694592709478564</v>
      </c>
      <c r="H220" s="46">
        <v>365</v>
      </c>
      <c r="I220" s="47">
        <f>($F220*(1-('Exposure Inputs'!$C$17)/100)*'Exposure Inputs'!$C$7*'Exposure Inputs'!$C$12*'Exposure Inputs'!$C$15*H220)/('Exposure Inputs'!$C$8*'Exposure Inputs'!$C$13*'Exposure Inputs'!$C$16)</f>
        <v>3.7872042844583708E-6</v>
      </c>
      <c r="J220" s="47">
        <f>'Exposure Inputs'!$E$61/$I220</f>
        <v>5650606.1972467722</v>
      </c>
      <c r="K220" s="47">
        <f>($F220*(1-('Exposure Inputs'!$C$17)/100)*'Exposure Inputs'!$D$7*'Exposure Inputs'!$D$12*'Exposure Inputs'!$C$15*H220)/('Exposure Inputs'!$D$8*'Exposure Inputs'!$D$13*'Exposure Inputs'!$C$16)</f>
        <v>9.6737005986930636E-6</v>
      </c>
      <c r="L220" s="47">
        <f>'Exposure Inputs'!$E$61/K220</f>
        <v>2212183.412301512</v>
      </c>
      <c r="M220" s="47">
        <f>($F220*(1-('Exposure Inputs'!$C$17)/100)*'Exposure Inputs'!$E$7*'Exposure Inputs'!$E$12*'Exposure Inputs'!$C$15*H220)/('Exposure Inputs'!$E$8*'Exposure Inputs'!$E$13*'Exposure Inputs'!$C$16)</f>
        <v>2.0974423635984661E-6</v>
      </c>
      <c r="N220" s="47">
        <f>'Exposure Inputs'!$E$61/M220</f>
        <v>10202902.5309116</v>
      </c>
      <c r="O220" s="47">
        <f>($F220*(1-('Exposure Inputs'!$C$17)/100)*'Exposure Inputs'!$F$7*'Exposure Inputs'!$F$12*'Exposure Inputs'!$C$15*H220)/('Exposure Inputs'!$F$8*'Exposure Inputs'!$F$13*'Exposure Inputs'!$C$16)</f>
        <v>1.9101997621058848E-6</v>
      </c>
      <c r="P220" s="47">
        <f>'Exposure Inputs'!$E$61/O220</f>
        <v>11203016.786269378</v>
      </c>
      <c r="Q220" s="47">
        <f>($F220*(1-('Exposure Inputs'!$C$17)/100)*'Exposure Inputs'!$G$7*'Exposure Inputs'!$G$12*'Exposure Inputs'!$C$15*H220)/('Exposure Inputs'!$G$8*'Exposure Inputs'!$G$13*'Exposure Inputs'!$C$16)</f>
        <v>3.1844671925085943E-6</v>
      </c>
      <c r="R220" s="47">
        <f>'Exposure Inputs'!$E$61/Q220</f>
        <v>6720119.475667119</v>
      </c>
      <c r="S220" s="47">
        <f>($F220*(1-('Exposure Inputs'!$C$17)/100)*'Exposure Inputs'!$H$7*'Exposure Inputs'!$H$12*'Exposure Inputs'!$C$15*H220)/('Exposure Inputs'!$H$8*'Exposure Inputs'!$H$13*'Exposure Inputs'!$C$16)</f>
        <v>4.1460655624308783E-6</v>
      </c>
      <c r="T220" s="47">
        <f>'Exposure Inputs'!$E$61/S220</f>
        <v>5161519.9223846747</v>
      </c>
    </row>
    <row r="221" spans="1:20" s="34" customFormat="1" ht="14.5" x14ac:dyDescent="0.35">
      <c r="A221" s="45" t="s">
        <v>1177</v>
      </c>
      <c r="B221" s="46">
        <v>2023</v>
      </c>
      <c r="C221" s="46" t="s">
        <v>845</v>
      </c>
      <c r="D221" s="46" t="s">
        <v>490</v>
      </c>
      <c r="E221" s="46" t="s">
        <v>156</v>
      </c>
      <c r="F221" s="46">
        <v>0.34312230035499802</v>
      </c>
      <c r="G221" s="46">
        <v>0.51336005862429701</v>
      </c>
      <c r="H221" s="46">
        <v>365</v>
      </c>
      <c r="I221" s="47">
        <f>($F221*(1-('Exposure Inputs'!$C$17)/100)*'Exposure Inputs'!$C$7*'Exposure Inputs'!$C$12*'Exposure Inputs'!$C$15*H221)/('Exposure Inputs'!$C$8*'Exposure Inputs'!$C$13*'Exposure Inputs'!$C$16)</f>
        <v>3.7726898892980022E-6</v>
      </c>
      <c r="J221" s="47">
        <f>'Exposure Inputs'!$E$61/$I221</f>
        <v>5672345.3631069511</v>
      </c>
      <c r="K221" s="47">
        <f>($F221*(1-('Exposure Inputs'!$C$17)/100)*'Exposure Inputs'!$D$7*'Exposure Inputs'!$D$12*'Exposure Inputs'!$C$15*H221)/('Exposure Inputs'!$D$8*'Exposure Inputs'!$D$13*'Exposure Inputs'!$C$16)</f>
        <v>9.6366263078424996E-6</v>
      </c>
      <c r="L221" s="47">
        <f>'Exposure Inputs'!$E$61/K221</f>
        <v>2220694.184497349</v>
      </c>
      <c r="M221" s="47">
        <f>($F221*(1-('Exposure Inputs'!$C$17)/100)*'Exposure Inputs'!$E$7*'Exposure Inputs'!$E$12*'Exposure Inputs'!$C$15*H221)/('Exposure Inputs'!$E$8*'Exposure Inputs'!$E$13*'Exposure Inputs'!$C$16)</f>
        <v>2.0894039518823901E-6</v>
      </c>
      <c r="N221" s="47">
        <f>'Exposure Inputs'!$E$61/M221</f>
        <v>10242155.415050434</v>
      </c>
      <c r="O221" s="47">
        <f>($F221*(1-('Exposure Inputs'!$C$17)/100)*'Exposure Inputs'!$F$7*'Exposure Inputs'!$F$12*'Exposure Inputs'!$C$15*H221)/('Exposure Inputs'!$F$8*'Exposure Inputs'!$F$13*'Exposure Inputs'!$C$16)</f>
        <v>1.9028789544335279E-6</v>
      </c>
      <c r="P221" s="47">
        <f>'Exposure Inputs'!$E$61/O221</f>
        <v>11246117.337174824</v>
      </c>
      <c r="Q221" s="47">
        <f>($F221*(1-('Exposure Inputs'!$C$17)/100)*'Exposure Inputs'!$G$7*'Exposure Inputs'!$G$12*'Exposure Inputs'!$C$15*H221)/('Exposure Inputs'!$G$8*'Exposure Inputs'!$G$13*'Exposure Inputs'!$C$16)</f>
        <v>3.1722627768669621E-6</v>
      </c>
      <c r="R221" s="47">
        <f>'Exposure Inputs'!$E$61/Q221</f>
        <v>6745973.3021031087</v>
      </c>
      <c r="S221" s="47">
        <f>($F221*(1-('Exposure Inputs'!$C$17)/100)*'Exposure Inputs'!$H$7*'Exposure Inputs'!$H$12*'Exposure Inputs'!$C$15*H221)/('Exposure Inputs'!$H$8*'Exposure Inputs'!$H$13*'Exposure Inputs'!$C$16)</f>
        <v>4.130175837606458E-6</v>
      </c>
      <c r="T221" s="47">
        <f>'Exposure Inputs'!$E$61/S221</f>
        <v>5181377.4622249119</v>
      </c>
    </row>
    <row r="222" spans="1:20" s="34" customFormat="1" ht="14.5" x14ac:dyDescent="0.35">
      <c r="A222" s="45" t="s">
        <v>1177</v>
      </c>
      <c r="B222" s="46">
        <v>2019</v>
      </c>
      <c r="C222" s="46" t="s">
        <v>853</v>
      </c>
      <c r="D222" s="46" t="s">
        <v>643</v>
      </c>
      <c r="E222" s="46" t="s">
        <v>194</v>
      </c>
      <c r="F222" s="46">
        <v>0.34066538849475703</v>
      </c>
      <c r="G222" s="46">
        <v>0.48076857380303001</v>
      </c>
      <c r="H222" s="46">
        <v>365</v>
      </c>
      <c r="I222" s="47">
        <f>($F222*(1-('Exposure Inputs'!$C$17)/100)*'Exposure Inputs'!$C$7*'Exposure Inputs'!$C$12*'Exposure Inputs'!$C$15*H222)/('Exposure Inputs'!$C$8*'Exposure Inputs'!$C$13*'Exposure Inputs'!$C$16)</f>
        <v>3.7456757123574834E-6</v>
      </c>
      <c r="J222" s="47">
        <f>'Exposure Inputs'!$E$61/$I222</f>
        <v>5713254.8686472103</v>
      </c>
      <c r="K222" s="47">
        <f>($F222*(1-('Exposure Inputs'!$C$17)/100)*'Exposure Inputs'!$D$7*'Exposure Inputs'!$D$12*'Exposure Inputs'!$C$15*H222)/('Exposure Inputs'!$D$8*'Exposure Inputs'!$D$13*'Exposure Inputs'!$C$16)</f>
        <v>9.5676236768740292E-6</v>
      </c>
      <c r="L222" s="47">
        <f>'Exposure Inputs'!$E$61/K222</f>
        <v>2236710.0465840949</v>
      </c>
      <c r="M222" s="47">
        <f>($F222*(1-('Exposure Inputs'!$C$17)/100)*'Exposure Inputs'!$E$7*'Exposure Inputs'!$E$12*'Exposure Inputs'!$C$15*H222)/('Exposure Inputs'!$E$8*'Exposure Inputs'!$E$13*'Exposure Inputs'!$C$16)</f>
        <v>2.0744428684876268E-6</v>
      </c>
      <c r="N222" s="47">
        <f>'Exposure Inputs'!$E$61/M222</f>
        <v>10316022.834411282</v>
      </c>
      <c r="O222" s="47">
        <f>($F222*(1-('Exposure Inputs'!$C$17)/100)*'Exposure Inputs'!$F$7*'Exposure Inputs'!$F$12*'Exposure Inputs'!$C$15*H222)/('Exposure Inputs'!$F$8*'Exposure Inputs'!$F$13*'Exposure Inputs'!$C$16)</f>
        <v>1.8892534749269097E-6</v>
      </c>
      <c r="P222" s="47">
        <f>'Exposure Inputs'!$E$61/O222</f>
        <v>11327225.42740217</v>
      </c>
      <c r="Q222" s="47">
        <f>($F222*(1-('Exposure Inputs'!$C$17)/100)*'Exposure Inputs'!$G$7*'Exposure Inputs'!$G$12*'Exposure Inputs'!$C$15*H222)/('Exposure Inputs'!$G$8*'Exposure Inputs'!$G$13*'Exposure Inputs'!$C$16)</f>
        <v>3.1495479313666213E-6</v>
      </c>
      <c r="R222" s="47">
        <f>'Exposure Inputs'!$E$61/Q222</f>
        <v>6794625.9165880727</v>
      </c>
      <c r="S222" s="47">
        <f>($F222*(1-('Exposure Inputs'!$C$17)/100)*'Exposure Inputs'!$H$7*'Exposure Inputs'!$H$12*'Exposure Inputs'!$C$15*H222)/('Exposure Inputs'!$H$8*'Exposure Inputs'!$H$13*'Exposure Inputs'!$C$16)</f>
        <v>4.1006018985480007E-6</v>
      </c>
      <c r="T222" s="47">
        <f>'Exposure Inputs'!$E$61/S222</f>
        <v>5218746.0595913036</v>
      </c>
    </row>
    <row r="223" spans="1:20" s="34" customFormat="1" ht="14.5" x14ac:dyDescent="0.35">
      <c r="A223" s="45" t="s">
        <v>1176</v>
      </c>
      <c r="B223" s="46">
        <v>2021</v>
      </c>
      <c r="C223" s="46" t="s">
        <v>999</v>
      </c>
      <c r="D223" s="46" t="s">
        <v>528</v>
      </c>
      <c r="E223" s="46" t="s">
        <v>576</v>
      </c>
      <c r="F223" s="46">
        <v>0.34013651200529299</v>
      </c>
      <c r="G223" s="46">
        <v>0.54990295694271896</v>
      </c>
      <c r="H223" s="46">
        <v>365</v>
      </c>
      <c r="I223" s="47">
        <f>($F223*(1-('Exposure Inputs'!$C$17)/100)*'Exposure Inputs'!$C$7*'Exposure Inputs'!$C$12*'Exposure Inputs'!$C$15*H223)/('Exposure Inputs'!$C$8*'Exposure Inputs'!$C$13*'Exposure Inputs'!$C$16)</f>
        <v>3.739860622570478E-6</v>
      </c>
      <c r="J223" s="47">
        <f>'Exposure Inputs'!$E$61/$I223</f>
        <v>5722138.3788605919</v>
      </c>
      <c r="K223" s="47">
        <f>($F223*(1-('Exposure Inputs'!$C$17)/100)*'Exposure Inputs'!$D$7*'Exposure Inputs'!$D$12*'Exposure Inputs'!$C$15*H223)/('Exposure Inputs'!$D$8*'Exposure Inputs'!$D$13*'Exposure Inputs'!$C$16)</f>
        <v>9.5527701244039736E-6</v>
      </c>
      <c r="L223" s="47">
        <f>'Exposure Inputs'!$E$61/K223</f>
        <v>2240187.8953760765</v>
      </c>
      <c r="M223" s="47">
        <f>($F223*(1-('Exposure Inputs'!$C$17)/100)*'Exposure Inputs'!$E$7*'Exposure Inputs'!$E$12*'Exposure Inputs'!$C$15*H223)/('Exposure Inputs'!$E$8*'Exposure Inputs'!$E$13*'Exposure Inputs'!$C$16)</f>
        <v>2.0712223356746893E-6</v>
      </c>
      <c r="N223" s="47">
        <f>'Exposure Inputs'!$E$61/M223</f>
        <v>10332063.164541466</v>
      </c>
      <c r="O223" s="47">
        <f>($F223*(1-('Exposure Inputs'!$C$17)/100)*'Exposure Inputs'!$F$7*'Exposure Inputs'!$F$12*'Exposure Inputs'!$C$15*H223)/('Exposure Inputs'!$F$8*'Exposure Inputs'!$F$13*'Exposure Inputs'!$C$16)</f>
        <v>1.8863204450997765E-6</v>
      </c>
      <c r="P223" s="47">
        <f>'Exposure Inputs'!$E$61/O223</f>
        <v>11344838.071173029</v>
      </c>
      <c r="Q223" s="47">
        <f>($F223*(1-('Exposure Inputs'!$C$17)/100)*'Exposure Inputs'!$G$7*'Exposure Inputs'!$G$12*'Exposure Inputs'!$C$15*H223)/('Exposure Inputs'!$G$8*'Exposure Inputs'!$G$13*'Exposure Inputs'!$C$16)</f>
        <v>3.144658318539501E-6</v>
      </c>
      <c r="R223" s="47">
        <f>'Exposure Inputs'!$E$61/Q223</f>
        <v>6805190.8450069614</v>
      </c>
      <c r="S223" s="47">
        <f>($F223*(1-('Exposure Inputs'!$C$17)/100)*'Exposure Inputs'!$H$7*'Exposure Inputs'!$H$12*'Exposure Inputs'!$C$15*H223)/('Exposure Inputs'!$H$8*'Exposure Inputs'!$H$13*'Exposure Inputs'!$C$16)</f>
        <v>4.0942357926563039E-6</v>
      </c>
      <c r="T223" s="47">
        <f>'Exposure Inputs'!$E$61/S223</f>
        <v>5226860.660635246</v>
      </c>
    </row>
    <row r="224" spans="1:20" s="34" customFormat="1" ht="14.5" x14ac:dyDescent="0.35">
      <c r="A224" s="45" t="s">
        <v>1176</v>
      </c>
      <c r="B224" s="46">
        <v>2022</v>
      </c>
      <c r="C224" s="46" t="s">
        <v>984</v>
      </c>
      <c r="D224" s="46" t="s">
        <v>191</v>
      </c>
      <c r="E224" s="46" t="s">
        <v>190</v>
      </c>
      <c r="F224" s="46">
        <v>0.33263264740394699</v>
      </c>
      <c r="G224" s="46">
        <v>0.86629058505455303</v>
      </c>
      <c r="H224" s="46">
        <v>365</v>
      </c>
      <c r="I224" s="47">
        <f>($F224*(1-('Exposure Inputs'!$C$17)/100)*'Exposure Inputs'!$C$7*'Exposure Inputs'!$C$12*'Exposure Inputs'!$C$15*H224)/('Exposure Inputs'!$C$8*'Exposure Inputs'!$C$13*'Exposure Inputs'!$C$16)</f>
        <v>3.6573543148112047E-6</v>
      </c>
      <c r="J224" s="47">
        <f>'Exposure Inputs'!$E$61/$I224</f>
        <v>5851224.1795486752</v>
      </c>
      <c r="K224" s="47">
        <f>($F224*(1-('Exposure Inputs'!$C$17)/100)*'Exposure Inputs'!$D$7*'Exposure Inputs'!$D$12*'Exposure Inputs'!$C$15*H224)/('Exposure Inputs'!$D$8*'Exposure Inputs'!$D$13*'Exposure Inputs'!$C$16)</f>
        <v>9.3420232887917033E-6</v>
      </c>
      <c r="L224" s="47">
        <f>'Exposure Inputs'!$E$61/K224</f>
        <v>2290724.325818703</v>
      </c>
      <c r="M224" s="47">
        <f>($F224*(1-('Exposure Inputs'!$C$17)/100)*'Exposure Inputs'!$E$7*'Exposure Inputs'!$E$12*'Exposure Inputs'!$C$15*H224)/('Exposure Inputs'!$E$8*'Exposure Inputs'!$E$13*'Exposure Inputs'!$C$16)</f>
        <v>2.0255284115659338E-6</v>
      </c>
      <c r="N224" s="47">
        <f>'Exposure Inputs'!$E$61/M224</f>
        <v>10565144.323725225</v>
      </c>
      <c r="O224" s="47">
        <f>($F224*(1-('Exposure Inputs'!$C$17)/100)*'Exposure Inputs'!$F$7*'Exposure Inputs'!$F$12*'Exposure Inputs'!$C$15*H224)/('Exposure Inputs'!$F$8*'Exposure Inputs'!$F$13*'Exposure Inputs'!$C$16)</f>
        <v>1.8447057030324525E-6</v>
      </c>
      <c r="P224" s="47">
        <f>'Exposure Inputs'!$E$61/O224</f>
        <v>11600766.43381176</v>
      </c>
      <c r="Q224" s="47">
        <f>($F224*(1-('Exposure Inputs'!$C$17)/100)*'Exposure Inputs'!$G$7*'Exposure Inputs'!$G$12*'Exposure Inputs'!$C$15*H224)/('Exposure Inputs'!$G$8*'Exposure Inputs'!$G$13*'Exposure Inputs'!$C$16)</f>
        <v>3.0752829665647925E-6</v>
      </c>
      <c r="R224" s="47">
        <f>'Exposure Inputs'!$E$61/Q224</f>
        <v>6958709.2416099217</v>
      </c>
      <c r="S224" s="47">
        <f>($F224*(1-('Exposure Inputs'!$C$17)/100)*'Exposure Inputs'!$H$7*'Exposure Inputs'!$H$12*'Exposure Inputs'!$C$15*H224)/('Exposure Inputs'!$H$8*'Exposure Inputs'!$H$13*'Exposure Inputs'!$C$16)</f>
        <v>4.0039114965289908E-6</v>
      </c>
      <c r="T224" s="47">
        <f>'Exposure Inputs'!$E$61/S224</f>
        <v>5344773.4842670113</v>
      </c>
    </row>
    <row r="225" spans="1:20" s="34" customFormat="1" ht="14.5" x14ac:dyDescent="0.35">
      <c r="A225" s="45" t="s">
        <v>1176</v>
      </c>
      <c r="B225" s="46">
        <v>2020</v>
      </c>
      <c r="C225" s="46" t="s">
        <v>960</v>
      </c>
      <c r="D225" s="46" t="s">
        <v>268</v>
      </c>
      <c r="E225" s="46" t="s">
        <v>267</v>
      </c>
      <c r="F225" s="46">
        <v>0.33257936033942298</v>
      </c>
      <c r="G225" s="46">
        <v>0.46760973370818198</v>
      </c>
      <c r="H225" s="46">
        <v>365</v>
      </c>
      <c r="I225" s="47">
        <f>($F225*(1-('Exposure Inputs'!$C$17)/100)*'Exposure Inputs'!$C$7*'Exposure Inputs'!$C$12*'Exposure Inputs'!$C$15*H225)/('Exposure Inputs'!$C$8*'Exposure Inputs'!$C$13*'Exposure Inputs'!$C$16)</f>
        <v>3.6567684141881559E-6</v>
      </c>
      <c r="J225" s="47">
        <f>'Exposure Inputs'!$E$61/$I225</f>
        <v>5852161.68378851</v>
      </c>
      <c r="K225" s="47">
        <f>($F225*(1-('Exposure Inputs'!$C$17)/100)*'Exposure Inputs'!$D$7*'Exposure Inputs'!$D$12*'Exposure Inputs'!$C$15*H225)/('Exposure Inputs'!$D$8*'Exposure Inputs'!$D$13*'Exposure Inputs'!$C$16)</f>
        <v>9.3405267159157089E-6</v>
      </c>
      <c r="L225" s="47">
        <f>'Exposure Inputs'!$E$61/K225</f>
        <v>2291091.3539314284</v>
      </c>
      <c r="M225" s="47">
        <f>($F225*(1-('Exposure Inputs'!$C$17)/100)*'Exposure Inputs'!$E$7*'Exposure Inputs'!$E$12*'Exposure Inputs'!$C$15*H225)/('Exposure Inputs'!$E$8*'Exposure Inputs'!$E$13*'Exposure Inputs'!$C$16)</f>
        <v>2.0252039260892241E-6</v>
      </c>
      <c r="N225" s="47">
        <f>'Exposure Inputs'!$E$61/M225</f>
        <v>10566837.109250786</v>
      </c>
      <c r="O225" s="47">
        <f>($F225*(1-('Exposure Inputs'!$C$17)/100)*'Exposure Inputs'!$F$7*'Exposure Inputs'!$F$12*'Exposure Inputs'!$C$15*H225)/('Exposure Inputs'!$F$8*'Exposure Inputs'!$F$13*'Exposure Inputs'!$C$16)</f>
        <v>1.8444101849809547E-6</v>
      </c>
      <c r="P225" s="47">
        <f>'Exposure Inputs'!$E$61/O225</f>
        <v>11602625.150446659</v>
      </c>
      <c r="Q225" s="47">
        <f>($F225*(1-('Exposure Inputs'!$C$17)/100)*'Exposure Inputs'!$G$7*'Exposure Inputs'!$G$12*'Exposure Inputs'!$C$15*H225)/('Exposure Inputs'!$G$8*'Exposure Inputs'!$G$13*'Exposure Inputs'!$C$16)</f>
        <v>3.074790312572024E-6</v>
      </c>
      <c r="R225" s="47">
        <f>'Exposure Inputs'!$E$61/Q225</f>
        <v>6959824.1911004214</v>
      </c>
      <c r="S225" s="47">
        <f>($F225*(1-('Exposure Inputs'!$C$17)/100)*'Exposure Inputs'!$H$7*'Exposure Inputs'!$H$12*'Exposure Inputs'!$C$15*H225)/('Exposure Inputs'!$H$8*'Exposure Inputs'!$H$13*'Exposure Inputs'!$C$16)</f>
        <v>4.0032700781597211E-6</v>
      </c>
      <c r="T225" s="47">
        <f>'Exposure Inputs'!$E$61/S225</f>
        <v>5345629.8431499898</v>
      </c>
    </row>
    <row r="226" spans="1:20" s="34" customFormat="1" ht="14.5" x14ac:dyDescent="0.35">
      <c r="A226" s="45" t="s">
        <v>1177</v>
      </c>
      <c r="B226" s="46">
        <v>2022</v>
      </c>
      <c r="C226" s="46" t="s">
        <v>1128</v>
      </c>
      <c r="D226" s="46" t="s">
        <v>501</v>
      </c>
      <c r="E226" s="46" t="s">
        <v>164</v>
      </c>
      <c r="F226" s="46">
        <v>0.32414640079331603</v>
      </c>
      <c r="G226" s="46">
        <v>0.32414640079331603</v>
      </c>
      <c r="H226" s="46">
        <v>365</v>
      </c>
      <c r="I226" s="47">
        <f>($F226*(1-('Exposure Inputs'!$C$17)/100)*'Exposure Inputs'!$C$7*'Exposure Inputs'!$C$12*'Exposure Inputs'!$C$15*H226)/('Exposure Inputs'!$C$8*'Exposure Inputs'!$C$13*'Exposure Inputs'!$C$16)</f>
        <v>3.5640465445121233E-6</v>
      </c>
      <c r="J226" s="47">
        <f>'Exposure Inputs'!$E$61/$I226</f>
        <v>6004410.9224531492</v>
      </c>
      <c r="K226" s="47">
        <f>($F226*(1-('Exposure Inputs'!$C$17)/100)*'Exposure Inputs'!$D$7*'Exposure Inputs'!$D$12*'Exposure Inputs'!$C$15*H226)/('Exposure Inputs'!$D$8*'Exposure Inputs'!$D$13*'Exposure Inputs'!$C$16)</f>
        <v>9.10368614993994E-6</v>
      </c>
      <c r="L226" s="47">
        <f>'Exposure Inputs'!$E$61/K226</f>
        <v>2350696.1518155127</v>
      </c>
      <c r="M226" s="47">
        <f>($F226*(1-('Exposure Inputs'!$C$17)/100)*'Exposure Inputs'!$E$7*'Exposure Inputs'!$E$12*'Exposure Inputs'!$C$15*H226)/('Exposure Inputs'!$E$8*'Exposure Inputs'!$E$13*'Exposure Inputs'!$C$16)</f>
        <v>1.9738523847190758E-6</v>
      </c>
      <c r="N226" s="47">
        <f>'Exposure Inputs'!$E$61/M226</f>
        <v>10841742.860647457</v>
      </c>
      <c r="O226" s="47">
        <f>($F226*(1-('Exposure Inputs'!$C$17)/100)*'Exposure Inputs'!$F$7*'Exposure Inputs'!$F$12*'Exposure Inputs'!$C$15*H226)/('Exposure Inputs'!$F$8*'Exposure Inputs'!$F$13*'Exposure Inputs'!$C$16)</f>
        <v>1.7976428917234955E-6</v>
      </c>
      <c r="P226" s="47">
        <f>'Exposure Inputs'!$E$61/O226</f>
        <v>11904477.857380608</v>
      </c>
      <c r="Q226" s="47">
        <f>($F226*(1-('Exposure Inputs'!$C$17)/100)*'Exposure Inputs'!$G$7*'Exposure Inputs'!$G$12*'Exposure Inputs'!$C$15*H226)/('Exposure Inputs'!$G$8*'Exposure Inputs'!$G$13*'Exposure Inputs'!$C$16)</f>
        <v>2.9968252148816008E-6</v>
      </c>
      <c r="R226" s="47">
        <f>'Exposure Inputs'!$E$61/Q226</f>
        <v>7140890.2640474727</v>
      </c>
      <c r="S226" s="47">
        <f>($F226*(1-('Exposure Inputs'!$C$17)/100)*'Exposure Inputs'!$H$7*'Exposure Inputs'!$H$12*'Exposure Inputs'!$C$15*H226)/('Exposure Inputs'!$H$8*'Exposure Inputs'!$H$13*'Exposure Inputs'!$C$16)</f>
        <v>3.9017622317713967E-6</v>
      </c>
      <c r="T226" s="47">
        <f>'Exposure Inputs'!$E$61/S226</f>
        <v>5484701.201355475</v>
      </c>
    </row>
    <row r="227" spans="1:20" s="34" customFormat="1" ht="14.5" x14ac:dyDescent="0.35">
      <c r="A227" s="45" t="s">
        <v>1177</v>
      </c>
      <c r="B227" s="46">
        <v>2019</v>
      </c>
      <c r="C227" s="46" t="s">
        <v>848</v>
      </c>
      <c r="D227" s="46" t="s">
        <v>650</v>
      </c>
      <c r="E227" s="46" t="s">
        <v>651</v>
      </c>
      <c r="F227" s="46">
        <v>0.30181990955377802</v>
      </c>
      <c r="G227" s="46">
        <v>0.30181990955377802</v>
      </c>
      <c r="H227" s="46">
        <v>365</v>
      </c>
      <c r="I227" s="47">
        <f>($F227*(1-('Exposure Inputs'!$C$17)/100)*'Exposure Inputs'!$C$7*'Exposure Inputs'!$C$12*'Exposure Inputs'!$C$15*H227)/('Exposure Inputs'!$C$8*'Exposure Inputs'!$C$13*'Exposure Inputs'!$C$16)</f>
        <v>3.3185628564051149E-6</v>
      </c>
      <c r="J227" s="47">
        <f>'Exposure Inputs'!$E$61/$I227</f>
        <v>6448574.5565120568</v>
      </c>
      <c r="K227" s="47">
        <f>($F227*(1-('Exposure Inputs'!$C$17)/100)*'Exposure Inputs'!$D$7*'Exposure Inputs'!$D$12*'Exposure Inputs'!$C$15*H227)/('Exposure Inputs'!$D$8*'Exposure Inputs'!$D$13*'Exposure Inputs'!$C$16)</f>
        <v>8.4766442683188735E-6</v>
      </c>
      <c r="L227" s="47">
        <f>'Exposure Inputs'!$E$61/K227</f>
        <v>2524583.941782441</v>
      </c>
      <c r="M227" s="47">
        <f>($F227*(1-('Exposure Inputs'!$C$17)/100)*'Exposure Inputs'!$E$7*'Exposure Inputs'!$E$12*'Exposure Inputs'!$C$15*H227)/('Exposure Inputs'!$E$8*'Exposure Inputs'!$E$13*'Exposure Inputs'!$C$16)</f>
        <v>1.8378977732604362E-6</v>
      </c>
      <c r="N227" s="47">
        <f>'Exposure Inputs'!$E$61/M227</f>
        <v>11643737.922396159</v>
      </c>
      <c r="O227" s="47">
        <f>($F227*(1-('Exposure Inputs'!$C$17)/100)*'Exposure Inputs'!$F$7*'Exposure Inputs'!$F$12*'Exposure Inputs'!$C$15*H227)/('Exposure Inputs'!$F$8*'Exposure Inputs'!$F$13*'Exposure Inputs'!$C$16)</f>
        <v>1.6738252026309871E-6</v>
      </c>
      <c r="P227" s="47">
        <f>'Exposure Inputs'!$E$61/O227</f>
        <v>12785086.499093574</v>
      </c>
      <c r="Q227" s="47">
        <f>($F227*(1-('Exposure Inputs'!$C$17)/100)*'Exposure Inputs'!$G$7*'Exposure Inputs'!$G$12*'Exposure Inputs'!$C$15*H227)/('Exposure Inputs'!$G$8*'Exposure Inputs'!$G$13*'Exposure Inputs'!$C$16)</f>
        <v>2.7904104845537964E-6</v>
      </c>
      <c r="R227" s="47">
        <f>'Exposure Inputs'!$E$61/Q227</f>
        <v>7669122.5604472272</v>
      </c>
      <c r="S227" s="47">
        <f>($F227*(1-('Exposure Inputs'!$C$17)/100)*'Exposure Inputs'!$H$7*'Exposure Inputs'!$H$12*'Exposure Inputs'!$C$15*H227)/('Exposure Inputs'!$H$8*'Exposure Inputs'!$H$13*'Exposure Inputs'!$C$16)</f>
        <v>3.6330174298139942E-6</v>
      </c>
      <c r="T227" s="47">
        <f>'Exposure Inputs'!$E$61/S227</f>
        <v>5890420.4049182478</v>
      </c>
    </row>
    <row r="228" spans="1:20" s="34" customFormat="1" ht="14.5" x14ac:dyDescent="0.35">
      <c r="A228" s="45" t="s">
        <v>1176</v>
      </c>
      <c r="B228" s="46">
        <v>2019</v>
      </c>
      <c r="C228" s="46" t="s">
        <v>877</v>
      </c>
      <c r="D228" s="46" t="s">
        <v>16</v>
      </c>
      <c r="E228" s="46" t="s">
        <v>15</v>
      </c>
      <c r="F228" s="46">
        <v>0.30175255311812299</v>
      </c>
      <c r="G228" s="46">
        <v>0.30175255311812299</v>
      </c>
      <c r="H228" s="46">
        <v>365</v>
      </c>
      <c r="I228" s="47">
        <f>($F228*(1-('Exposure Inputs'!$C$17)/100)*'Exposure Inputs'!$C$7*'Exposure Inputs'!$C$12*'Exposure Inputs'!$C$15*H228)/('Exposure Inputs'!$C$8*'Exposure Inputs'!$C$13*'Exposure Inputs'!$C$16)</f>
        <v>3.3178222605781691E-6</v>
      </c>
      <c r="J228" s="47">
        <f>'Exposure Inputs'!$E$61/$I228</f>
        <v>6450013.9908853341</v>
      </c>
      <c r="K228" s="47">
        <f>($F228*(1-('Exposure Inputs'!$C$17)/100)*'Exposure Inputs'!$D$7*'Exposure Inputs'!$D$12*'Exposure Inputs'!$C$15*H228)/('Exposure Inputs'!$D$8*'Exposure Inputs'!$D$13*'Exposure Inputs'!$C$16)</f>
        <v>8.4747525556579207E-6</v>
      </c>
      <c r="L228" s="47">
        <f>'Exposure Inputs'!$E$61/K228</f>
        <v>2525147.4729740531</v>
      </c>
      <c r="M228" s="47">
        <f>($F228*(1-('Exposure Inputs'!$C$17)/100)*'Exposure Inputs'!$E$7*'Exposure Inputs'!$E$12*'Exposure Inputs'!$C$15*H228)/('Exposure Inputs'!$E$8*'Exposure Inputs'!$E$13*'Exposure Inputs'!$C$16)</f>
        <v>1.8374876139595198E-6</v>
      </c>
      <c r="N228" s="47">
        <f>'Exposure Inputs'!$E$61/M228</f>
        <v>11646337.007892041</v>
      </c>
      <c r="O228" s="47">
        <f>($F228*(1-('Exposure Inputs'!$C$17)/100)*'Exposure Inputs'!$F$7*'Exposure Inputs'!$F$12*'Exposure Inputs'!$C$15*H228)/('Exposure Inputs'!$F$8*'Exposure Inputs'!$F$13*'Exposure Inputs'!$C$16)</f>
        <v>1.6734516590177596E-6</v>
      </c>
      <c r="P228" s="47">
        <f>'Exposure Inputs'!$E$61/O228</f>
        <v>12787940.353509124</v>
      </c>
      <c r="Q228" s="47">
        <f>($F228*(1-('Exposure Inputs'!$C$17)/100)*'Exposure Inputs'!$G$7*'Exposure Inputs'!$G$12*'Exposure Inputs'!$C$15*H228)/('Exposure Inputs'!$G$8*'Exposure Inputs'!$G$13*'Exposure Inputs'!$C$16)</f>
        <v>2.7897877552430236E-6</v>
      </c>
      <c r="R228" s="47">
        <f>'Exposure Inputs'!$E$61/Q228</f>
        <v>7670834.4424344227</v>
      </c>
      <c r="S228" s="47">
        <f>($F228*(1-('Exposure Inputs'!$C$17)/100)*'Exposure Inputs'!$H$7*'Exposure Inputs'!$H$12*'Exposure Inputs'!$C$15*H228)/('Exposure Inputs'!$H$8*'Exposure Inputs'!$H$13*'Exposure Inputs'!$C$16)</f>
        <v>3.6322066579033323E-6</v>
      </c>
      <c r="T228" s="47">
        <f>'Exposure Inputs'!$E$61/S228</f>
        <v>5891735.2495446969</v>
      </c>
    </row>
    <row r="229" spans="1:20" s="34" customFormat="1" ht="14.5" x14ac:dyDescent="0.35">
      <c r="A229" s="45" t="s">
        <v>1177</v>
      </c>
      <c r="B229" s="46">
        <v>2020</v>
      </c>
      <c r="C229" s="46" t="s">
        <v>926</v>
      </c>
      <c r="D229" s="46" t="s">
        <v>617</v>
      </c>
      <c r="E229" s="46" t="s">
        <v>618</v>
      </c>
      <c r="F229" s="46">
        <v>0.30088369647106999</v>
      </c>
      <c r="G229" s="46">
        <v>0.48660312783557202</v>
      </c>
      <c r="H229" s="46">
        <v>365</v>
      </c>
      <c r="I229" s="47">
        <f>($F229*(1-('Exposure Inputs'!$C$17)/100)*'Exposure Inputs'!$C$7*'Exposure Inputs'!$C$12*'Exposure Inputs'!$C$15*H229)/('Exposure Inputs'!$C$8*'Exposure Inputs'!$C$13*'Exposure Inputs'!$C$16)</f>
        <v>3.3082690293128308E-6</v>
      </c>
      <c r="J229" s="47">
        <f>'Exposure Inputs'!$E$61/$I229</f>
        <v>6468639.5847453335</v>
      </c>
      <c r="K229" s="47">
        <f>($F229*(1-('Exposure Inputs'!$C$17)/100)*'Exposure Inputs'!$D$7*'Exposure Inputs'!$D$12*'Exposure Inputs'!$C$15*H229)/('Exposure Inputs'!$D$8*'Exposure Inputs'!$D$13*'Exposure Inputs'!$C$16)</f>
        <v>8.4503506242938815E-6</v>
      </c>
      <c r="L229" s="47">
        <f>'Exposure Inputs'!$E$61/K229</f>
        <v>2532439.2976638409</v>
      </c>
      <c r="M229" s="47">
        <f>($F229*(1-('Exposure Inputs'!$C$17)/100)*'Exposure Inputs'!$E$7*'Exposure Inputs'!$E$12*'Exposure Inputs'!$C$15*H229)/('Exposure Inputs'!$E$8*'Exposure Inputs'!$E$13*'Exposure Inputs'!$C$16)</f>
        <v>1.8321968109132195E-6</v>
      </c>
      <c r="N229" s="47">
        <f>'Exposure Inputs'!$E$61/M229</f>
        <v>11679967.933867117</v>
      </c>
      <c r="O229" s="47">
        <f>($F229*(1-('Exposure Inputs'!$C$17)/100)*'Exposure Inputs'!$F$7*'Exposure Inputs'!$F$12*'Exposure Inputs'!$C$15*H229)/('Exposure Inputs'!$F$8*'Exposure Inputs'!$F$13*'Exposure Inputs'!$C$16)</f>
        <v>1.6686331758518847E-6</v>
      </c>
      <c r="P229" s="47">
        <f>'Exposure Inputs'!$E$61/O229</f>
        <v>12824867.867723348</v>
      </c>
      <c r="Q229" s="47">
        <f>($F229*(1-('Exposure Inputs'!$C$17)/100)*'Exposure Inputs'!$G$7*'Exposure Inputs'!$G$12*'Exposure Inputs'!$C$15*H229)/('Exposure Inputs'!$G$8*'Exposure Inputs'!$G$13*'Exposure Inputs'!$C$16)</f>
        <v>2.7817549296381941E-6</v>
      </c>
      <c r="R229" s="47">
        <f>'Exposure Inputs'!$E$61/Q229</f>
        <v>7692985.3784004496</v>
      </c>
      <c r="S229" s="47">
        <f>($F229*(1-('Exposure Inputs'!$C$17)/100)*'Exposure Inputs'!$H$7*'Exposure Inputs'!$H$12*'Exposure Inputs'!$C$15*H229)/('Exposure Inputs'!$H$8*'Exposure Inputs'!$H$13*'Exposure Inputs'!$C$16)</f>
        <v>3.6217481982628793E-6</v>
      </c>
      <c r="T229" s="47">
        <f>'Exposure Inputs'!$E$61/S229</f>
        <v>5908748.7115377616</v>
      </c>
    </row>
    <row r="230" spans="1:20" s="34" customFormat="1" ht="14.5" x14ac:dyDescent="0.35">
      <c r="A230" s="45" t="s">
        <v>1176</v>
      </c>
      <c r="B230" s="46">
        <v>2019</v>
      </c>
      <c r="C230" s="46" t="s">
        <v>898</v>
      </c>
      <c r="D230" s="46" t="s">
        <v>50</v>
      </c>
      <c r="E230" s="46" t="s">
        <v>49</v>
      </c>
      <c r="F230" s="46">
        <v>0.29996750682224599</v>
      </c>
      <c r="G230" s="46">
        <v>0.29996750682224599</v>
      </c>
      <c r="H230" s="46">
        <v>365</v>
      </c>
      <c r="I230" s="47">
        <f>($F230*(1-('Exposure Inputs'!$C$17)/100)*'Exposure Inputs'!$C$7*'Exposure Inputs'!$C$12*'Exposure Inputs'!$C$15*H230)/('Exposure Inputs'!$C$8*'Exposure Inputs'!$C$13*'Exposure Inputs'!$C$16)</f>
        <v>3.2981953633889845E-6</v>
      </c>
      <c r="J230" s="47">
        <f>'Exposure Inputs'!$E$61/$I230</f>
        <v>6488396.7267514812</v>
      </c>
      <c r="K230" s="47">
        <f>($F230*(1-('Exposure Inputs'!$C$17)/100)*'Exposure Inputs'!$D$7*'Exposure Inputs'!$D$12*'Exposure Inputs'!$C$15*H230)/('Exposure Inputs'!$D$8*'Exposure Inputs'!$D$13*'Exposure Inputs'!$C$16)</f>
        <v>8.4246193405396769E-6</v>
      </c>
      <c r="L230" s="47">
        <f>'Exposure Inputs'!$E$61/K230</f>
        <v>2540174.1176627604</v>
      </c>
      <c r="M230" s="47">
        <f>($F230*(1-('Exposure Inputs'!$C$17)/100)*'Exposure Inputs'!$E$7*'Exposure Inputs'!$E$12*'Exposure Inputs'!$C$15*H230)/('Exposure Inputs'!$E$8*'Exposure Inputs'!$E$13*'Exposure Inputs'!$C$16)</f>
        <v>1.8266177789734534E-6</v>
      </c>
      <c r="N230" s="47">
        <f>'Exposure Inputs'!$E$61/M230</f>
        <v>11715642.01681353</v>
      </c>
      <c r="O230" s="47">
        <f>($F230*(1-('Exposure Inputs'!$C$17)/100)*'Exposure Inputs'!$F$7*'Exposure Inputs'!$F$12*'Exposure Inputs'!$C$15*H230)/('Exposure Inputs'!$F$8*'Exposure Inputs'!$F$13*'Exposure Inputs'!$C$16)</f>
        <v>1.66355219452478E-6</v>
      </c>
      <c r="P230" s="47">
        <f>'Exposure Inputs'!$E$61/O230</f>
        <v>12864038.814311592</v>
      </c>
      <c r="Q230" s="47">
        <f>($F230*(1-('Exposure Inputs'!$C$17)/100)*'Exposure Inputs'!$G$7*'Exposure Inputs'!$G$12*'Exposure Inputs'!$C$15*H230)/('Exposure Inputs'!$G$8*'Exposure Inputs'!$G$13*'Exposure Inputs'!$C$16)</f>
        <v>2.7732844970358589E-6</v>
      </c>
      <c r="R230" s="47">
        <f>'Exposure Inputs'!$E$61/Q230</f>
        <v>7716482.0352447573</v>
      </c>
      <c r="S230" s="47">
        <f>($F230*(1-('Exposure Inputs'!$C$17)/100)*'Exposure Inputs'!$H$7*'Exposure Inputs'!$H$12*'Exposure Inputs'!$C$15*H230)/('Exposure Inputs'!$H$8*'Exposure Inputs'!$H$13*'Exposure Inputs'!$C$16)</f>
        <v>3.6107199895270341E-6</v>
      </c>
      <c r="T230" s="47">
        <f>'Exposure Inputs'!$E$61/S230</f>
        <v>5926795.7809165847</v>
      </c>
    </row>
    <row r="231" spans="1:20" s="34" customFormat="1" ht="14.5" x14ac:dyDescent="0.35">
      <c r="A231" s="45" t="s">
        <v>1176</v>
      </c>
      <c r="B231" s="46">
        <v>2021</v>
      </c>
      <c r="C231" s="46" t="s">
        <v>984</v>
      </c>
      <c r="D231" s="46" t="s">
        <v>191</v>
      </c>
      <c r="E231" s="46" t="s">
        <v>190</v>
      </c>
      <c r="F231" s="46">
        <v>0.29488766228617302</v>
      </c>
      <c r="G231" s="46">
        <v>0.76798957492897701</v>
      </c>
      <c r="H231" s="46">
        <v>365</v>
      </c>
      <c r="I231" s="47">
        <f>($F231*(1-('Exposure Inputs'!$C$17)/100)*'Exposure Inputs'!$C$7*'Exposure Inputs'!$C$12*'Exposure Inputs'!$C$15*H231)/('Exposure Inputs'!$C$8*'Exposure Inputs'!$C$13*'Exposure Inputs'!$C$16)</f>
        <v>3.2423415815140671E-6</v>
      </c>
      <c r="J231" s="47">
        <f>'Exposure Inputs'!$E$61/$I231</f>
        <v>6600168.2617310481</v>
      </c>
      <c r="K231" s="47">
        <f>($F231*(1-('Exposure Inputs'!$C$17)/100)*'Exposure Inputs'!$D$7*'Exposure Inputs'!$D$12*'Exposure Inputs'!$C$15*H231)/('Exposure Inputs'!$D$8*'Exposure Inputs'!$D$13*'Exposure Inputs'!$C$16)</f>
        <v>8.2819513663350723E-6</v>
      </c>
      <c r="L231" s="47">
        <f>'Exposure Inputs'!$E$61/K231</f>
        <v>2583932.101676893</v>
      </c>
      <c r="M231" s="47">
        <f>($F231*(1-('Exposure Inputs'!$C$17)/100)*'Exposure Inputs'!$E$7*'Exposure Inputs'!$E$12*'Exposure Inputs'!$C$15*H231)/('Exposure Inputs'!$E$8*'Exposure Inputs'!$E$13*'Exposure Inputs'!$C$16)</f>
        <v>1.7956846474409418E-6</v>
      </c>
      <c r="N231" s="47">
        <f>'Exposure Inputs'!$E$61/M231</f>
        <v>11917460.023115681</v>
      </c>
      <c r="O231" s="47">
        <f>($F231*(1-('Exposure Inputs'!$C$17)/100)*'Exposure Inputs'!$F$7*'Exposure Inputs'!$F$12*'Exposure Inputs'!$C$15*H231)/('Exposure Inputs'!$F$8*'Exposure Inputs'!$F$13*'Exposure Inputs'!$C$16)</f>
        <v>1.6353805214814173E-6</v>
      </c>
      <c r="P231" s="47">
        <f>'Exposure Inputs'!$E$61/O231</f>
        <v>13085639.530923791</v>
      </c>
      <c r="Q231" s="47">
        <f>($F231*(1-('Exposure Inputs'!$C$17)/100)*'Exposure Inputs'!$G$7*'Exposure Inputs'!$G$12*'Exposure Inputs'!$C$15*H231)/('Exposure Inputs'!$G$8*'Exposure Inputs'!$G$13*'Exposure Inputs'!$C$16)</f>
        <v>2.7263198966080145E-6</v>
      </c>
      <c r="R231" s="47">
        <f>'Exposure Inputs'!$E$61/Q231</f>
        <v>7849409.0244600717</v>
      </c>
      <c r="S231" s="47">
        <f>($F231*(1-('Exposure Inputs'!$C$17)/100)*'Exposure Inputs'!$H$7*'Exposure Inputs'!$H$12*'Exposure Inputs'!$C$15*H231)/('Exposure Inputs'!$H$8*'Exposure Inputs'!$H$13*'Exposure Inputs'!$C$16)</f>
        <v>3.5495737127039346E-6</v>
      </c>
      <c r="T231" s="47">
        <f>'Exposure Inputs'!$E$61/S231</f>
        <v>6028892.9691498829</v>
      </c>
    </row>
    <row r="232" spans="1:20" s="34" customFormat="1" ht="14.5" x14ac:dyDescent="0.35">
      <c r="A232" s="45" t="s">
        <v>1177</v>
      </c>
      <c r="B232" s="46">
        <v>2022</v>
      </c>
      <c r="C232" s="46" t="s">
        <v>853</v>
      </c>
      <c r="D232" s="46" t="s">
        <v>643</v>
      </c>
      <c r="E232" s="46" t="s">
        <v>194</v>
      </c>
      <c r="F232" s="46">
        <v>0.28915270488485201</v>
      </c>
      <c r="G232" s="46">
        <v>0.40807061190755001</v>
      </c>
      <c r="H232" s="46">
        <v>365</v>
      </c>
      <c r="I232" s="47">
        <f>($F232*(1-('Exposure Inputs'!$C$17)/100)*'Exposure Inputs'!$C$7*'Exposure Inputs'!$C$12*'Exposure Inputs'!$C$15*H232)/('Exposure Inputs'!$C$8*'Exposure Inputs'!$C$13*'Exposure Inputs'!$C$16)</f>
        <v>3.1792847187536645E-6</v>
      </c>
      <c r="J232" s="47">
        <f>'Exposure Inputs'!$E$61/$I232</f>
        <v>6731073.7769938307</v>
      </c>
      <c r="K232" s="47">
        <f>($F232*(1-('Exposure Inputs'!$C$17)/100)*'Exposure Inputs'!$D$7*'Exposure Inputs'!$D$12*'Exposure Inputs'!$C$15*H232)/('Exposure Inputs'!$D$8*'Exposure Inputs'!$D$13*'Exposure Inputs'!$C$16)</f>
        <v>8.1208844776171236E-6</v>
      </c>
      <c r="L232" s="47">
        <f>'Exposure Inputs'!$E$61/K232</f>
        <v>2635180.9410641082</v>
      </c>
      <c r="M232" s="47">
        <f>($F232*(1-('Exposure Inputs'!$C$17)/100)*'Exposure Inputs'!$E$7*'Exposure Inputs'!$E$12*'Exposure Inputs'!$C$15*H232)/('Exposure Inputs'!$E$8*'Exposure Inputs'!$E$13*'Exposure Inputs'!$C$16)</f>
        <v>1.7607622811423951E-6</v>
      </c>
      <c r="N232" s="47">
        <f>'Exposure Inputs'!$E$61/M232</f>
        <v>12153826.913031965</v>
      </c>
      <c r="O232" s="47">
        <f>($F232*(1-('Exposure Inputs'!$C$17)/100)*'Exposure Inputs'!$F$7*'Exposure Inputs'!$F$12*'Exposure Inputs'!$C$15*H232)/('Exposure Inputs'!$F$8*'Exposure Inputs'!$F$13*'Exposure Inputs'!$C$16)</f>
        <v>1.6035757401184574E-6</v>
      </c>
      <c r="P232" s="47">
        <f>'Exposure Inputs'!$E$61/O232</f>
        <v>13345175.699913722</v>
      </c>
      <c r="Q232" s="47">
        <f>($F232*(1-('Exposure Inputs'!$C$17)/100)*'Exposure Inputs'!$G$7*'Exposure Inputs'!$G$12*'Exposure Inputs'!$C$15*H232)/('Exposure Inputs'!$G$8*'Exposure Inputs'!$G$13*'Exposure Inputs'!$C$16)</f>
        <v>2.6732985923316505E-6</v>
      </c>
      <c r="R232" s="47">
        <f>'Exposure Inputs'!$E$61/Q232</f>
        <v>8005091.5604361733</v>
      </c>
      <c r="S232" s="47">
        <f>($F232*(1-('Exposure Inputs'!$C$17)/100)*'Exposure Inputs'!$H$7*'Exposure Inputs'!$H$12*'Exposure Inputs'!$C$15*H232)/('Exposure Inputs'!$H$8*'Exposure Inputs'!$H$13*'Exposure Inputs'!$C$16)</f>
        <v>3.4805418180584036E-6</v>
      </c>
      <c r="T232" s="47">
        <f>'Exposure Inputs'!$E$61/S232</f>
        <v>6148468.0025875513</v>
      </c>
    </row>
    <row r="233" spans="1:20" s="34" customFormat="1" ht="14.5" x14ac:dyDescent="0.35">
      <c r="A233" s="45" t="s">
        <v>1176</v>
      </c>
      <c r="B233" s="46">
        <v>2020</v>
      </c>
      <c r="C233" s="46" t="s">
        <v>984</v>
      </c>
      <c r="D233" s="46" t="s">
        <v>191</v>
      </c>
      <c r="E233" s="46" t="s">
        <v>190</v>
      </c>
      <c r="F233" s="46">
        <v>0.28781544409029602</v>
      </c>
      <c r="G233" s="46">
        <v>0.74957107005173496</v>
      </c>
      <c r="H233" s="46">
        <v>365</v>
      </c>
      <c r="I233" s="47">
        <f>($F233*(1-('Exposure Inputs'!$C$17)/100)*'Exposure Inputs'!$C$7*'Exposure Inputs'!$C$12*'Exposure Inputs'!$C$15*H233)/('Exposure Inputs'!$C$8*'Exposure Inputs'!$C$13*'Exposure Inputs'!$C$16)</f>
        <v>3.1645813017103642E-6</v>
      </c>
      <c r="J233" s="47">
        <f>'Exposure Inputs'!$E$61/$I233</f>
        <v>6762347.9884792091</v>
      </c>
      <c r="K233" s="47">
        <f>($F233*(1-('Exposure Inputs'!$C$17)/100)*'Exposure Inputs'!$D$7*'Exposure Inputs'!$D$12*'Exposure Inputs'!$C$15*H233)/('Exposure Inputs'!$D$8*'Exposure Inputs'!$D$13*'Exposure Inputs'!$C$16)</f>
        <v>8.0833273659402288E-6</v>
      </c>
      <c r="L233" s="47">
        <f>'Exposure Inputs'!$E$61/K233</f>
        <v>2647424.6348317745</v>
      </c>
      <c r="M233" s="47">
        <f>($F233*(1-('Exposure Inputs'!$C$17)/100)*'Exposure Inputs'!$E$7*'Exposure Inputs'!$E$12*'Exposure Inputs'!$C$15*H233)/('Exposure Inputs'!$E$8*'Exposure Inputs'!$E$13*'Exposure Inputs'!$C$16)</f>
        <v>1.7526191846839256E-6</v>
      </c>
      <c r="N233" s="47">
        <f>'Exposure Inputs'!$E$61/M233</f>
        <v>12210296.559009401</v>
      </c>
      <c r="O233" s="47">
        <f>($F233*(1-('Exposure Inputs'!$C$17)/100)*'Exposure Inputs'!$F$7*'Exposure Inputs'!$F$12*'Exposure Inputs'!$C$15*H233)/('Exposure Inputs'!$F$8*'Exposure Inputs'!$F$13*'Exposure Inputs'!$C$16)</f>
        <v>1.5961595931063951E-6</v>
      </c>
      <c r="P233" s="47">
        <f>'Exposure Inputs'!$E$61/O233</f>
        <v>13407180.643103488</v>
      </c>
      <c r="Q233" s="47">
        <f>($F233*(1-('Exposure Inputs'!$C$17)/100)*'Exposure Inputs'!$G$7*'Exposure Inputs'!$G$12*'Exposure Inputs'!$C$15*H233)/('Exposure Inputs'!$G$8*'Exposure Inputs'!$G$13*'Exposure Inputs'!$C$16)</f>
        <v>2.6609352378159439E-6</v>
      </c>
      <c r="R233" s="47">
        <f>'Exposure Inputs'!$E$61/Q233</f>
        <v>8042285.1694672583</v>
      </c>
      <c r="S233" s="47">
        <f>($F233*(1-('Exposure Inputs'!$C$17)/100)*'Exposure Inputs'!$H$7*'Exposure Inputs'!$H$12*'Exposure Inputs'!$C$15*H233)/('Exposure Inputs'!$H$8*'Exposure Inputs'!$H$13*'Exposure Inputs'!$C$16)</f>
        <v>3.464445160346155E-6</v>
      </c>
      <c r="T233" s="47">
        <f>'Exposure Inputs'!$E$61/S233</f>
        <v>6177035.2854601936</v>
      </c>
    </row>
    <row r="234" spans="1:20" s="34" customFormat="1" ht="14.5" x14ac:dyDescent="0.35">
      <c r="A234" s="45" t="s">
        <v>1176</v>
      </c>
      <c r="B234" s="46">
        <v>2020</v>
      </c>
      <c r="C234" s="46" t="s">
        <v>867</v>
      </c>
      <c r="D234" s="46" t="s">
        <v>4</v>
      </c>
      <c r="E234" s="46" t="s">
        <v>3</v>
      </c>
      <c r="F234" s="46">
        <v>0.28775544654813301</v>
      </c>
      <c r="G234" s="46">
        <v>0.28775544654813301</v>
      </c>
      <c r="H234" s="46">
        <v>365</v>
      </c>
      <c r="I234" s="47">
        <f>($F234*(1-('Exposure Inputs'!$C$17)/100)*'Exposure Inputs'!$C$7*'Exposure Inputs'!$C$12*'Exposure Inputs'!$C$15*H234)/('Exposure Inputs'!$C$8*'Exposure Inputs'!$C$13*'Exposure Inputs'!$C$16)</f>
        <v>3.1639216182083978E-6</v>
      </c>
      <c r="J234" s="47">
        <f>'Exposure Inputs'!$E$61/$I234</f>
        <v>6763757.9505265877</v>
      </c>
      <c r="K234" s="47">
        <f>($F234*(1-('Exposure Inputs'!$C$17)/100)*'Exposure Inputs'!$D$7*'Exposure Inputs'!$D$12*'Exposure Inputs'!$C$15*H234)/('Exposure Inputs'!$D$8*'Exposure Inputs'!$D$13*'Exposure Inputs'!$C$16)</f>
        <v>8.0816423285858631E-6</v>
      </c>
      <c r="L234" s="47">
        <f>'Exposure Inputs'!$E$61/K234</f>
        <v>2647976.6277586054</v>
      </c>
      <c r="M234" s="47">
        <f>($F234*(1-('Exposure Inputs'!$C$17)/100)*'Exposure Inputs'!$E$7*'Exposure Inputs'!$E$12*'Exposure Inputs'!$C$15*H234)/('Exposure Inputs'!$E$8*'Exposure Inputs'!$E$13*'Exposure Inputs'!$C$16)</f>
        <v>1.7522538365221507E-6</v>
      </c>
      <c r="N234" s="47">
        <f>'Exposure Inputs'!$E$61/M234</f>
        <v>12212842.428397488</v>
      </c>
      <c r="O234" s="47">
        <f>($F234*(1-('Exposure Inputs'!$C$17)/100)*'Exposure Inputs'!$F$7*'Exposure Inputs'!$F$12*'Exposure Inputs'!$C$15*H234)/('Exposure Inputs'!$F$8*'Exposure Inputs'!$F$13*'Exposure Inputs'!$C$16)</f>
        <v>1.5958268602581321E-6</v>
      </c>
      <c r="P234" s="47">
        <f>'Exposure Inputs'!$E$61/O234</f>
        <v>13409976.065034056</v>
      </c>
      <c r="Q234" s="47">
        <f>($F234*(1-('Exposure Inputs'!$C$17)/100)*'Exposure Inputs'!$G$7*'Exposure Inputs'!$G$12*'Exposure Inputs'!$C$15*H234)/('Exposure Inputs'!$G$8*'Exposure Inputs'!$G$13*'Exposure Inputs'!$C$16)</f>
        <v>2.6603805435582102E-6</v>
      </c>
      <c r="R234" s="47">
        <f>'Exposure Inputs'!$E$61/Q234</f>
        <v>8043962.0007812455</v>
      </c>
      <c r="S234" s="47">
        <f>($F234*(1-('Exposure Inputs'!$C$17)/100)*'Exposure Inputs'!$H$7*'Exposure Inputs'!$H$12*'Exposure Inputs'!$C$15*H234)/('Exposure Inputs'!$H$8*'Exposure Inputs'!$H$13*'Exposure Inputs'!$C$16)</f>
        <v>3.4637229677090085E-6</v>
      </c>
      <c r="T234" s="47">
        <f>'Exposure Inputs'!$E$61/S234</f>
        <v>6178323.2087277714</v>
      </c>
    </row>
    <row r="235" spans="1:20" s="34" customFormat="1" ht="14.5" x14ac:dyDescent="0.35">
      <c r="A235" s="45" t="s">
        <v>1177</v>
      </c>
      <c r="B235" s="46">
        <v>2019</v>
      </c>
      <c r="C235" s="46" t="s">
        <v>1096</v>
      </c>
      <c r="D235" s="46" t="s">
        <v>637</v>
      </c>
      <c r="E235" s="46" t="s">
        <v>638</v>
      </c>
      <c r="F235" s="46">
        <v>0.28442336516478001</v>
      </c>
      <c r="G235" s="46">
        <v>0.28442336516478001</v>
      </c>
      <c r="H235" s="46">
        <v>365</v>
      </c>
      <c r="I235" s="47">
        <f>($F235*(1-('Exposure Inputs'!$C$17)/100)*'Exposure Inputs'!$C$7*'Exposure Inputs'!$C$12*'Exposure Inputs'!$C$15*H235)/('Exposure Inputs'!$C$8*'Exposure Inputs'!$C$13*'Exposure Inputs'!$C$16)</f>
        <v>3.12728479882275E-6</v>
      </c>
      <c r="J235" s="47">
        <f>'Exposure Inputs'!$E$61/$I235</f>
        <v>6842996.8412393769</v>
      </c>
      <c r="K235" s="47">
        <f>($F235*(1-('Exposure Inputs'!$C$17)/100)*'Exposure Inputs'!$D$7*'Exposure Inputs'!$D$12*'Exposure Inputs'!$C$15*H235)/('Exposure Inputs'!$D$8*'Exposure Inputs'!$D$13*'Exposure Inputs'!$C$16)</f>
        <v>7.988060468457651E-6</v>
      </c>
      <c r="L235" s="47">
        <f>'Exposure Inputs'!$E$61/K235</f>
        <v>2678998.2480105022</v>
      </c>
      <c r="M235" s="47">
        <f>($F235*(1-('Exposure Inputs'!$C$17)/100)*'Exposure Inputs'!$E$7*'Exposure Inputs'!$E$12*'Exposure Inputs'!$C$15*H235)/('Exposure Inputs'!$E$8*'Exposure Inputs'!$E$13*'Exposure Inputs'!$C$16)</f>
        <v>1.7319635085453087E-6</v>
      </c>
      <c r="N235" s="47">
        <f>'Exposure Inputs'!$E$61/M235</f>
        <v>12355918.525081424</v>
      </c>
      <c r="O235" s="47">
        <f>($F235*(1-('Exposure Inputs'!$C$17)/100)*'Exposure Inputs'!$F$7*'Exposure Inputs'!$F$12*'Exposure Inputs'!$C$15*H235)/('Exposure Inputs'!$F$8*'Exposure Inputs'!$F$13*'Exposure Inputs'!$C$16)</f>
        <v>1.5773478877976356E-6</v>
      </c>
      <c r="P235" s="47">
        <f>'Exposure Inputs'!$E$61/O235</f>
        <v>13567076.841799082</v>
      </c>
      <c r="Q235" s="47">
        <f>($F235*(1-('Exposure Inputs'!$C$17)/100)*'Exposure Inputs'!$G$7*'Exposure Inputs'!$G$12*'Exposure Inputs'!$C$15*H235)/('Exposure Inputs'!$G$8*'Exposure Inputs'!$G$13*'Exposure Inputs'!$C$16)</f>
        <v>2.6295745081272113E-6</v>
      </c>
      <c r="R235" s="47">
        <f>'Exposure Inputs'!$E$61/Q235</f>
        <v>8138198.7594795804</v>
      </c>
      <c r="S235" s="47">
        <f>($F235*(1-('Exposure Inputs'!$C$17)/100)*'Exposure Inputs'!$H$7*'Exposure Inputs'!$H$12*'Exposure Inputs'!$C$15*H235)/('Exposure Inputs'!$H$8*'Exposure Inputs'!$H$13*'Exposure Inputs'!$C$16)</f>
        <v>3.423614580687167E-6</v>
      </c>
      <c r="T235" s="47">
        <f>'Exposure Inputs'!$E$61/S235</f>
        <v>6250703.6045233579</v>
      </c>
    </row>
    <row r="236" spans="1:20" s="34" customFormat="1" ht="14.5" x14ac:dyDescent="0.35">
      <c r="A236" s="45" t="s">
        <v>1176</v>
      </c>
      <c r="B236" s="46">
        <v>2022</v>
      </c>
      <c r="C236" s="46" t="s">
        <v>999</v>
      </c>
      <c r="D236" s="46" t="s">
        <v>528</v>
      </c>
      <c r="E236" s="46" t="s">
        <v>576</v>
      </c>
      <c r="F236" s="46">
        <v>0.27964576193880197</v>
      </c>
      <c r="G236" s="46">
        <v>0.45210680405946502</v>
      </c>
      <c r="H236" s="46">
        <v>365</v>
      </c>
      <c r="I236" s="47">
        <f>($F236*(1-('Exposure Inputs'!$C$17)/100)*'Exposure Inputs'!$C$7*'Exposure Inputs'!$C$12*'Exposure Inputs'!$C$15*H236)/('Exposure Inputs'!$C$8*'Exposure Inputs'!$C$13*'Exposure Inputs'!$C$16)</f>
        <v>3.0747542131771171E-6</v>
      </c>
      <c r="J236" s="47">
        <f>'Exposure Inputs'!$E$61/$I236</f>
        <v>6959905.9034665283</v>
      </c>
      <c r="K236" s="47">
        <f>($F236*(1-('Exposure Inputs'!$C$17)/100)*'Exposure Inputs'!$D$7*'Exposure Inputs'!$D$12*'Exposure Inputs'!$C$15*H236)/('Exposure Inputs'!$D$8*'Exposure Inputs'!$D$13*'Exposure Inputs'!$C$16)</f>
        <v>7.8538809736003962E-6</v>
      </c>
      <c r="L236" s="47">
        <f>'Exposure Inputs'!$E$61/K236</f>
        <v>2724767.5476535466</v>
      </c>
      <c r="M236" s="47">
        <f>($F236*(1-('Exposure Inputs'!$C$17)/100)*'Exposure Inputs'!$E$7*'Exposure Inputs'!$E$12*'Exposure Inputs'!$C$15*H236)/('Exposure Inputs'!$E$8*'Exposure Inputs'!$E$13*'Exposure Inputs'!$C$16)</f>
        <v>1.702870840856392E-6</v>
      </c>
      <c r="N236" s="47">
        <f>'Exposure Inputs'!$E$61/M236</f>
        <v>12567013.003310168</v>
      </c>
      <c r="O236" s="47">
        <f>($F236*(1-('Exposure Inputs'!$C$17)/100)*'Exposure Inputs'!$F$7*'Exposure Inputs'!$F$12*'Exposure Inputs'!$C$15*H236)/('Exposure Inputs'!$F$8*'Exposure Inputs'!$F$13*'Exposure Inputs'!$C$16)</f>
        <v>1.5508523769493419E-6</v>
      </c>
      <c r="P236" s="47">
        <f>'Exposure Inputs'!$E$61/O236</f>
        <v>13798863.333527341</v>
      </c>
      <c r="Q236" s="47">
        <f>($F236*(1-('Exposure Inputs'!$C$17)/100)*'Exposure Inputs'!$G$7*'Exposure Inputs'!$G$12*'Exposure Inputs'!$C$15*H236)/('Exposure Inputs'!$G$8*'Exposure Inputs'!$G$13*'Exposure Inputs'!$C$16)</f>
        <v>2.5854042141511879E-6</v>
      </c>
      <c r="R236" s="47">
        <f>'Exposure Inputs'!$E$61/Q236</f>
        <v>8277235.6766757332</v>
      </c>
      <c r="S236" s="47">
        <f>($F236*(1-('Exposure Inputs'!$C$17)/100)*'Exposure Inputs'!$H$7*'Exposure Inputs'!$H$12*'Exposure Inputs'!$C$15*H236)/('Exposure Inputs'!$H$8*'Exposure Inputs'!$H$13*'Exposure Inputs'!$C$16)</f>
        <v>3.366106393707802E-6</v>
      </c>
      <c r="T236" s="47">
        <f>'Exposure Inputs'!$E$61/S236</f>
        <v>6357493.643101302</v>
      </c>
    </row>
    <row r="237" spans="1:20" s="34" customFormat="1" ht="14.5" x14ac:dyDescent="0.35">
      <c r="A237" s="45" t="s">
        <v>1176</v>
      </c>
      <c r="B237" s="46">
        <v>2019</v>
      </c>
      <c r="C237" s="46" t="s">
        <v>962</v>
      </c>
      <c r="D237" s="46" t="s">
        <v>308</v>
      </c>
      <c r="E237" s="46" t="s">
        <v>307</v>
      </c>
      <c r="F237" s="46">
        <v>0.27778982710708799</v>
      </c>
      <c r="G237" s="46">
        <v>0.42567318478090299</v>
      </c>
      <c r="H237" s="46">
        <v>365</v>
      </c>
      <c r="I237" s="47">
        <f>($F237*(1-('Exposure Inputs'!$C$17)/100)*'Exposure Inputs'!$C$7*'Exposure Inputs'!$C$12*'Exposure Inputs'!$C$15*H237)/('Exposure Inputs'!$C$8*'Exposure Inputs'!$C$13*'Exposure Inputs'!$C$16)</f>
        <v>3.0543478840998196E-6</v>
      </c>
      <c r="J237" s="47">
        <f>'Exposure Inputs'!$E$61/$I237</f>
        <v>7006405.5608737664</v>
      </c>
      <c r="K237" s="47">
        <f>($F237*(1-('Exposure Inputs'!$C$17)/100)*'Exposure Inputs'!$D$7*'Exposure Inputs'!$D$12*'Exposure Inputs'!$C$15*H237)/('Exposure Inputs'!$D$8*'Exposure Inputs'!$D$13*'Exposure Inputs'!$C$16)</f>
        <v>7.8017568464118333E-6</v>
      </c>
      <c r="L237" s="47">
        <f>'Exposure Inputs'!$E$61/K237</f>
        <v>2742971.9255916364</v>
      </c>
      <c r="M237" s="47">
        <f>($F237*(1-('Exposure Inputs'!$C$17)/100)*'Exposure Inputs'!$E$7*'Exposure Inputs'!$E$12*'Exposure Inputs'!$C$15*H237)/('Exposure Inputs'!$E$8*'Exposure Inputs'!$E$13*'Exposure Inputs'!$C$16)</f>
        <v>1.6915693382498658E-6</v>
      </c>
      <c r="N237" s="47">
        <f>'Exposure Inputs'!$E$61/M237</f>
        <v>12650974.16706601</v>
      </c>
      <c r="O237" s="47">
        <f>($F237*(1-('Exposure Inputs'!$C$17)/100)*'Exposure Inputs'!$F$7*'Exposure Inputs'!$F$12*'Exposure Inputs'!$C$15*H237)/('Exposure Inputs'!$F$8*'Exposure Inputs'!$F$13*'Exposure Inputs'!$C$16)</f>
        <v>1.5405597806114916E-6</v>
      </c>
      <c r="P237" s="47">
        <f>'Exposure Inputs'!$E$61/O237</f>
        <v>13891054.582449073</v>
      </c>
      <c r="Q237" s="47">
        <f>($F237*(1-('Exposure Inputs'!$C$17)/100)*'Exposure Inputs'!$G$7*'Exposure Inputs'!$G$12*'Exposure Inputs'!$C$15*H237)/('Exposure Inputs'!$G$8*'Exposure Inputs'!$G$13*'Exposure Inputs'!$C$16)</f>
        <v>2.5682455713674171E-6</v>
      </c>
      <c r="R237" s="47">
        <f>'Exposure Inputs'!$E$61/Q237</f>
        <v>8332536.5138684716</v>
      </c>
      <c r="S237" s="47">
        <f>($F237*(1-('Exposure Inputs'!$C$17)/100)*'Exposure Inputs'!$H$7*'Exposure Inputs'!$H$12*'Exposure Inputs'!$C$15*H237)/('Exposure Inputs'!$H$8*'Exposure Inputs'!$H$13*'Exposure Inputs'!$C$16)</f>
        <v>3.3437664374001326E-6</v>
      </c>
      <c r="T237" s="47">
        <f>'Exposure Inputs'!$E$61/S237</f>
        <v>6399968.5386635642</v>
      </c>
    </row>
    <row r="238" spans="1:20" s="34" customFormat="1" ht="14.5" x14ac:dyDescent="0.35">
      <c r="A238" s="45" t="s">
        <v>1176</v>
      </c>
      <c r="B238" s="46">
        <v>2023</v>
      </c>
      <c r="C238" s="46" t="s">
        <v>902</v>
      </c>
      <c r="D238" s="46" t="s">
        <v>58</v>
      </c>
      <c r="E238" s="46" t="s">
        <v>57</v>
      </c>
      <c r="F238" s="46">
        <v>0.27099993865025701</v>
      </c>
      <c r="G238" s="46">
        <v>0.27099993865025701</v>
      </c>
      <c r="H238" s="46">
        <v>365</v>
      </c>
      <c r="I238" s="47">
        <f>($F238*(1-('Exposure Inputs'!$C$17)/100)*'Exposure Inputs'!$C$7*'Exposure Inputs'!$C$12*'Exposure Inputs'!$C$15*H238)/('Exposure Inputs'!$C$8*'Exposure Inputs'!$C$13*'Exposure Inputs'!$C$16)</f>
        <v>2.9796918693084619E-6</v>
      </c>
      <c r="J238" s="47">
        <f>'Exposure Inputs'!$E$61/$I238</f>
        <v>7181950.6642364971</v>
      </c>
      <c r="K238" s="47">
        <f>($F238*(1-('Exposure Inputs'!$C$17)/100)*'Exposure Inputs'!$D$7*'Exposure Inputs'!$D$12*'Exposure Inputs'!$C$15*H238)/('Exposure Inputs'!$D$8*'Exposure Inputs'!$D$13*'Exposure Inputs'!$C$16)</f>
        <v>7.6110621067731762E-6</v>
      </c>
      <c r="L238" s="47">
        <f>'Exposure Inputs'!$E$61/K238</f>
        <v>2811696.9353010375</v>
      </c>
      <c r="M238" s="47">
        <f>($F238*(1-('Exposure Inputs'!$C$17)/100)*'Exposure Inputs'!$E$7*'Exposure Inputs'!$E$12*'Exposure Inputs'!$C$15*H238)/('Exposure Inputs'!$E$8*'Exposure Inputs'!$E$13*'Exposure Inputs'!$C$16)</f>
        <v>1.6502230901049171E-6</v>
      </c>
      <c r="N238" s="47">
        <f>'Exposure Inputs'!$E$61/M238</f>
        <v>12967943.624300784</v>
      </c>
      <c r="O238" s="47">
        <f>($F238*(1-('Exposure Inputs'!$C$17)/100)*'Exposure Inputs'!$F$7*'Exposure Inputs'!$F$12*'Exposure Inputs'!$C$15*H238)/('Exposure Inputs'!$F$8*'Exposure Inputs'!$F$13*'Exposure Inputs'!$C$16)</f>
        <v>1.5029045893456153E-6</v>
      </c>
      <c r="P238" s="47">
        <f>'Exposure Inputs'!$E$61/O238</f>
        <v>14239094.185824426</v>
      </c>
      <c r="Q238" s="47">
        <f>($F238*(1-('Exposure Inputs'!$C$17)/100)*'Exposure Inputs'!$G$7*'Exposure Inputs'!$G$12*'Exposure Inputs'!$C$15*H238)/('Exposure Inputs'!$G$8*'Exposure Inputs'!$G$13*'Exposure Inputs'!$C$16)</f>
        <v>2.5054711309174702E-6</v>
      </c>
      <c r="R238" s="47">
        <f>'Exposure Inputs'!$E$61/Q238</f>
        <v>8541307.7548267748</v>
      </c>
      <c r="S238" s="47">
        <f>($F238*(1-('Exposure Inputs'!$C$17)/100)*'Exposure Inputs'!$H$7*'Exposure Inputs'!$H$12*'Exposure Inputs'!$C$15*H238)/('Exposure Inputs'!$H$8*'Exposure Inputs'!$H$13*'Exposure Inputs'!$C$16)</f>
        <v>3.2620362985679081E-6</v>
      </c>
      <c r="T238" s="47">
        <f>'Exposure Inputs'!$E$61/S238</f>
        <v>6560319.3960149921</v>
      </c>
    </row>
    <row r="239" spans="1:20" s="34" customFormat="1" ht="14.5" x14ac:dyDescent="0.35">
      <c r="A239" s="45" t="s">
        <v>1176</v>
      </c>
      <c r="B239" s="46">
        <v>2023</v>
      </c>
      <c r="C239" s="46" t="s">
        <v>984</v>
      </c>
      <c r="D239" s="46" t="s">
        <v>191</v>
      </c>
      <c r="E239" s="46" t="s">
        <v>190</v>
      </c>
      <c r="F239" s="46">
        <v>0.26969785126137302</v>
      </c>
      <c r="G239" s="46">
        <v>0.70238658526336195</v>
      </c>
      <c r="H239" s="46">
        <v>365</v>
      </c>
      <c r="I239" s="47">
        <f>($F239*(1-('Exposure Inputs'!$C$17)/100)*'Exposure Inputs'!$C$7*'Exposure Inputs'!$C$12*'Exposure Inputs'!$C$15*H239)/('Exposure Inputs'!$C$8*'Exposure Inputs'!$C$13*'Exposure Inputs'!$C$16)</f>
        <v>2.9653751900312983E-6</v>
      </c>
      <c r="J239" s="47">
        <f>'Exposure Inputs'!$E$61/$I239</f>
        <v>7216624.7535692547</v>
      </c>
      <c r="K239" s="47">
        <f>($F239*(1-('Exposure Inputs'!$C$17)/100)*'Exposure Inputs'!$D$7*'Exposure Inputs'!$D$12*'Exposure Inputs'!$C$15*H239)/('Exposure Inputs'!$D$8*'Exposure Inputs'!$D$13*'Exposure Inputs'!$C$16)</f>
        <v>7.5744928439364335E-6</v>
      </c>
      <c r="L239" s="47">
        <f>'Exposure Inputs'!$E$61/K239</f>
        <v>2825271.6638489165</v>
      </c>
      <c r="M239" s="47">
        <f>($F239*(1-('Exposure Inputs'!$C$17)/100)*'Exposure Inputs'!$E$7*'Exposure Inputs'!$E$12*'Exposure Inputs'!$C$15*H239)/('Exposure Inputs'!$E$8*'Exposure Inputs'!$E$13*'Exposure Inputs'!$C$16)</f>
        <v>1.6422941780720484E-6</v>
      </c>
      <c r="N239" s="47">
        <f>'Exposure Inputs'!$E$61/M239</f>
        <v>13030552.190790977</v>
      </c>
      <c r="O239" s="47">
        <f>($F239*(1-('Exposure Inputs'!$C$17)/100)*'Exposure Inputs'!$F$7*'Exposure Inputs'!$F$12*'Exposure Inputs'!$C$15*H239)/('Exposure Inputs'!$F$8*'Exposure Inputs'!$F$13*'Exposure Inputs'!$C$16)</f>
        <v>1.4956835061150089E-6</v>
      </c>
      <c r="P239" s="47">
        <f>'Exposure Inputs'!$E$61/O239</f>
        <v>14307839.802008534</v>
      </c>
      <c r="Q239" s="47">
        <f>($F239*(1-('Exposure Inputs'!$C$17)/100)*'Exposure Inputs'!$G$7*'Exposure Inputs'!$G$12*'Exposure Inputs'!$C$15*H239)/('Exposure Inputs'!$G$8*'Exposure Inputs'!$G$13*'Exposure Inputs'!$C$16)</f>
        <v>2.4934329644919392E-6</v>
      </c>
      <c r="R239" s="47">
        <f>'Exposure Inputs'!$E$61/Q239</f>
        <v>8582544.7504502907</v>
      </c>
      <c r="S239" s="47">
        <f>($F239*(1-('Exposure Inputs'!$C$17)/100)*'Exposure Inputs'!$H$7*'Exposure Inputs'!$H$12*'Exposure Inputs'!$C$15*H239)/('Exposure Inputs'!$H$8*'Exposure Inputs'!$H$13*'Exposure Inputs'!$C$16)</f>
        <v>3.2463630244424532E-6</v>
      </c>
      <c r="T239" s="47">
        <f>'Exposure Inputs'!$E$61/S239</f>
        <v>6591992.2814779291</v>
      </c>
    </row>
    <row r="240" spans="1:20" s="34" customFormat="1" ht="14.5" x14ac:dyDescent="0.35">
      <c r="A240" s="45" t="s">
        <v>1176</v>
      </c>
      <c r="B240" s="46">
        <v>2021</v>
      </c>
      <c r="C240" s="46" t="s">
        <v>902</v>
      </c>
      <c r="D240" s="46" t="s">
        <v>58</v>
      </c>
      <c r="E240" s="46" t="s">
        <v>57</v>
      </c>
      <c r="F240" s="46">
        <v>0.26837661907654498</v>
      </c>
      <c r="G240" s="46">
        <v>0.26837661907654498</v>
      </c>
      <c r="H240" s="46">
        <v>365</v>
      </c>
      <c r="I240" s="47">
        <f>($F240*(1-('Exposure Inputs'!$C$17)/100)*'Exposure Inputs'!$C$7*'Exposure Inputs'!$C$12*'Exposure Inputs'!$C$15*H240)/('Exposure Inputs'!$C$8*'Exposure Inputs'!$C$13*'Exposure Inputs'!$C$16)</f>
        <v>2.9508480103639938E-6</v>
      </c>
      <c r="J240" s="47">
        <f>'Exposure Inputs'!$E$61/$I240</f>
        <v>7252152.5760861738</v>
      </c>
      <c r="K240" s="47">
        <f>($F240*(1-('Exposure Inputs'!$C$17)/100)*'Exposure Inputs'!$D$7*'Exposure Inputs'!$D$12*'Exposure Inputs'!$C$15*H240)/('Exposure Inputs'!$D$8*'Exposure Inputs'!$D$13*'Exposure Inputs'!$C$16)</f>
        <v>7.5373858974689234E-6</v>
      </c>
      <c r="L240" s="47">
        <f>'Exposure Inputs'!$E$61/K240</f>
        <v>2839180.6245698766</v>
      </c>
      <c r="M240" s="47">
        <f>($F240*(1-('Exposure Inputs'!$C$17)/100)*'Exposure Inputs'!$E$7*'Exposure Inputs'!$E$12*'Exposure Inputs'!$C$15*H240)/('Exposure Inputs'!$E$8*'Exposure Inputs'!$E$13*'Exposure Inputs'!$C$16)</f>
        <v>1.6342486859968382E-6</v>
      </c>
      <c r="N240" s="47">
        <f>'Exposure Inputs'!$E$61/M240</f>
        <v>13094702.283298273</v>
      </c>
      <c r="O240" s="47">
        <f>($F240*(1-('Exposure Inputs'!$C$17)/100)*'Exposure Inputs'!$F$7*'Exposure Inputs'!$F$12*'Exposure Inputs'!$C$15*H240)/('Exposure Inputs'!$F$8*'Exposure Inputs'!$F$13*'Exposure Inputs'!$C$16)</f>
        <v>1.4883562501604167E-6</v>
      </c>
      <c r="P240" s="47">
        <f>'Exposure Inputs'!$E$61/O240</f>
        <v>14378278.048480317</v>
      </c>
      <c r="Q240" s="47">
        <f>($F240*(1-('Exposure Inputs'!$C$17)/100)*'Exposure Inputs'!$G$7*'Exposure Inputs'!$G$12*'Exposure Inputs'!$C$15*H240)/('Exposure Inputs'!$G$8*'Exposure Inputs'!$G$13*'Exposure Inputs'!$C$16)</f>
        <v>2.4812177990095667E-6</v>
      </c>
      <c r="R240" s="47">
        <f>'Exposure Inputs'!$E$61/Q240</f>
        <v>8624797.0688193049</v>
      </c>
      <c r="S240" s="47">
        <f>($F240*(1-('Exposure Inputs'!$C$17)/100)*'Exposure Inputs'!$H$7*'Exposure Inputs'!$H$12*'Exposure Inputs'!$C$15*H240)/('Exposure Inputs'!$H$8*'Exposure Inputs'!$H$13*'Exposure Inputs'!$C$16)</f>
        <v>3.2304593036991525E-6</v>
      </c>
      <c r="T240" s="47">
        <f>'Exposure Inputs'!$E$61/S240</f>
        <v>6624445.0055430708</v>
      </c>
    </row>
    <row r="241" spans="1:20" s="34" customFormat="1" ht="14.5" x14ac:dyDescent="0.35">
      <c r="A241" s="45" t="s">
        <v>1176</v>
      </c>
      <c r="B241" s="46">
        <v>2022</v>
      </c>
      <c r="C241" s="46" t="s">
        <v>902</v>
      </c>
      <c r="D241" s="46" t="s">
        <v>58</v>
      </c>
      <c r="E241" s="46" t="s">
        <v>57</v>
      </c>
      <c r="F241" s="46">
        <v>0.26689269130482601</v>
      </c>
      <c r="G241" s="46">
        <v>0.26689269130482601</v>
      </c>
      <c r="H241" s="46">
        <v>365</v>
      </c>
      <c r="I241" s="47">
        <f>($F241*(1-('Exposure Inputs'!$C$17)/100)*'Exposure Inputs'!$C$7*'Exposure Inputs'!$C$12*'Exposure Inputs'!$C$15*H241)/('Exposure Inputs'!$C$8*'Exposure Inputs'!$C$13*'Exposure Inputs'!$C$16)</f>
        <v>2.9345319641757381E-6</v>
      </c>
      <c r="J241" s="47">
        <f>'Exposure Inputs'!$E$61/$I241</f>
        <v>7292474.6641875161</v>
      </c>
      <c r="K241" s="47">
        <f>($F241*(1-('Exposure Inputs'!$C$17)/100)*'Exposure Inputs'!$D$7*'Exposure Inputs'!$D$12*'Exposure Inputs'!$C$15*H241)/('Exposure Inputs'!$D$8*'Exposure Inputs'!$D$13*'Exposure Inputs'!$C$16)</f>
        <v>7.4957096281355395E-6</v>
      </c>
      <c r="L241" s="47">
        <f>'Exposure Inputs'!$E$61/K241</f>
        <v>2854966.5157350781</v>
      </c>
      <c r="M241" s="47">
        <f>($F241*(1-('Exposure Inputs'!$C$17)/100)*'Exposure Inputs'!$E$7*'Exposure Inputs'!$E$12*'Exposure Inputs'!$C$15*H241)/('Exposure Inputs'!$E$8*'Exposure Inputs'!$E$13*'Exposure Inputs'!$C$16)</f>
        <v>1.6252124777779906E-6</v>
      </c>
      <c r="N241" s="47">
        <f>'Exposure Inputs'!$E$61/M241</f>
        <v>13167509.044268677</v>
      </c>
      <c r="O241" s="47">
        <f>($F241*(1-('Exposure Inputs'!$C$17)/100)*'Exposure Inputs'!$F$7*'Exposure Inputs'!$F$12*'Exposure Inputs'!$C$15*H241)/('Exposure Inputs'!$F$8*'Exposure Inputs'!$F$13*'Exposure Inputs'!$C$16)</f>
        <v>1.4801267211447218E-6</v>
      </c>
      <c r="P241" s="47">
        <f>'Exposure Inputs'!$E$61/O241</f>
        <v>14458221.511904979</v>
      </c>
      <c r="Q241" s="47">
        <f>($F241*(1-('Exposure Inputs'!$C$17)/100)*'Exposure Inputs'!$G$7*'Exposure Inputs'!$G$12*'Exposure Inputs'!$C$15*H241)/('Exposure Inputs'!$G$8*'Exposure Inputs'!$G$13*'Exposure Inputs'!$C$16)</f>
        <v>2.467498466780467E-6</v>
      </c>
      <c r="R241" s="47">
        <f>'Exposure Inputs'!$E$61/Q241</f>
        <v>8672751.0829711705</v>
      </c>
      <c r="S241" s="47">
        <f>($F241*(1-('Exposure Inputs'!$C$17)/100)*'Exposure Inputs'!$H$7*'Exposure Inputs'!$H$12*'Exposure Inputs'!$C$15*H241)/('Exposure Inputs'!$H$8*'Exposure Inputs'!$H$13*'Exposure Inputs'!$C$16)</f>
        <v>3.2125972101506831E-6</v>
      </c>
      <c r="T241" s="47">
        <f>'Exposure Inputs'!$E$61/S241</f>
        <v>6661277.0291848248</v>
      </c>
    </row>
    <row r="242" spans="1:20" s="34" customFormat="1" ht="14.5" x14ac:dyDescent="0.35">
      <c r="A242" s="45" t="s">
        <v>1176</v>
      </c>
      <c r="B242" s="46">
        <v>2020</v>
      </c>
      <c r="C242" s="46" t="s">
        <v>902</v>
      </c>
      <c r="D242" s="46" t="s">
        <v>58</v>
      </c>
      <c r="E242" s="46" t="s">
        <v>57</v>
      </c>
      <c r="F242" s="46">
        <v>0.265862349777441</v>
      </c>
      <c r="G242" s="46">
        <v>0.265862349777441</v>
      </c>
      <c r="H242" s="46">
        <v>365</v>
      </c>
      <c r="I242" s="47">
        <f>($F242*(1-('Exposure Inputs'!$C$17)/100)*'Exposure Inputs'!$C$7*'Exposure Inputs'!$C$12*'Exposure Inputs'!$C$15*H242)/('Exposure Inputs'!$C$8*'Exposure Inputs'!$C$13*'Exposure Inputs'!$C$16)</f>
        <v>2.9232031783204691E-6</v>
      </c>
      <c r="J242" s="47">
        <f>'Exposure Inputs'!$E$61/$I242</f>
        <v>7320736.4300607396</v>
      </c>
      <c r="K242" s="47">
        <f>($F242*(1-('Exposure Inputs'!$C$17)/100)*'Exposure Inputs'!$D$7*'Exposure Inputs'!$D$12*'Exposure Inputs'!$C$15*H242)/('Exposure Inputs'!$D$8*'Exposure Inputs'!$D$13*'Exposure Inputs'!$C$16)</f>
        <v>7.4667723767281307E-6</v>
      </c>
      <c r="L242" s="47">
        <f>'Exposure Inputs'!$E$61/K242</f>
        <v>2866030.8524601464</v>
      </c>
      <c r="M242" s="47">
        <f>($F242*(1-('Exposure Inputs'!$C$17)/100)*'Exposure Inputs'!$E$7*'Exposure Inputs'!$E$12*'Exposure Inputs'!$C$15*H242)/('Exposure Inputs'!$E$8*'Exposure Inputs'!$E$13*'Exposure Inputs'!$C$16)</f>
        <v>1.6189383310469871E-6</v>
      </c>
      <c r="N242" s="47">
        <f>'Exposure Inputs'!$E$61/M242</f>
        <v>13218539.328894855</v>
      </c>
      <c r="O242" s="47">
        <f>($F242*(1-('Exposure Inputs'!$C$17)/100)*'Exposure Inputs'!$F$7*'Exposure Inputs'!$F$12*'Exposure Inputs'!$C$15*H242)/('Exposure Inputs'!$F$8*'Exposure Inputs'!$F$13*'Exposure Inputs'!$C$16)</f>
        <v>1.4744126792234847E-6</v>
      </c>
      <c r="P242" s="47">
        <f>'Exposure Inputs'!$E$61/O242</f>
        <v>14514253.913816407</v>
      </c>
      <c r="Q242" s="47">
        <f>($F242*(1-('Exposure Inputs'!$C$17)/100)*'Exposure Inputs'!$G$7*'Exposure Inputs'!$G$12*'Exposure Inputs'!$C$15*H242)/('Exposure Inputs'!$G$8*'Exposure Inputs'!$G$13*'Exposure Inputs'!$C$16)</f>
        <v>2.4579726677536993E-6</v>
      </c>
      <c r="R242" s="47">
        <f>'Exposure Inputs'!$E$61/Q242</f>
        <v>8706362.0685241818</v>
      </c>
      <c r="S242" s="47">
        <f>($F242*(1-('Exposure Inputs'!$C$17)/100)*'Exposure Inputs'!$H$7*'Exposure Inputs'!$H$12*'Exposure Inputs'!$C$15*H242)/('Exposure Inputs'!$H$8*'Exposure Inputs'!$H$13*'Exposure Inputs'!$C$16)</f>
        <v>3.2001949510247523E-6</v>
      </c>
      <c r="T242" s="47">
        <f>'Exposure Inputs'!$E$61/S242</f>
        <v>6687092.6076386021</v>
      </c>
    </row>
    <row r="243" spans="1:20" s="34" customFormat="1" ht="14.5" x14ac:dyDescent="0.35">
      <c r="A243" s="45" t="s">
        <v>1176</v>
      </c>
      <c r="B243" s="46">
        <v>2020</v>
      </c>
      <c r="C243" s="46" t="s">
        <v>917</v>
      </c>
      <c r="D243" s="46" t="s">
        <v>67</v>
      </c>
      <c r="E243" s="46" t="s">
        <v>66</v>
      </c>
      <c r="F243" s="46">
        <v>0.265697900898692</v>
      </c>
      <c r="G243" s="46">
        <v>0.265697900898692</v>
      </c>
      <c r="H243" s="46">
        <v>365</v>
      </c>
      <c r="I243" s="47">
        <f>($F243*(1-('Exposure Inputs'!$C$17)/100)*'Exposure Inputs'!$C$7*'Exposure Inputs'!$C$12*'Exposure Inputs'!$C$15*H243)/('Exposure Inputs'!$C$8*'Exposure Inputs'!$C$13*'Exposure Inputs'!$C$16)</f>
        <v>2.921395034047943E-6</v>
      </c>
      <c r="J243" s="47">
        <f>'Exposure Inputs'!$E$61/$I243</f>
        <v>7325267.4666006174</v>
      </c>
      <c r="K243" s="47">
        <f>($F243*(1-('Exposure Inputs'!$C$17)/100)*'Exposure Inputs'!$D$7*'Exposure Inputs'!$D$12*'Exposure Inputs'!$C$15*H243)/('Exposure Inputs'!$D$8*'Exposure Inputs'!$D$13*'Exposure Inputs'!$C$16)</f>
        <v>7.4621538124739048E-6</v>
      </c>
      <c r="L243" s="47">
        <f>'Exposure Inputs'!$E$61/K243</f>
        <v>2867804.7300803792</v>
      </c>
      <c r="M243" s="47">
        <f>($F243*(1-('Exposure Inputs'!$C$17)/100)*'Exposure Inputs'!$E$7*'Exposure Inputs'!$E$12*'Exposure Inputs'!$C$15*H243)/('Exposure Inputs'!$E$8*'Exposure Inputs'!$E$13*'Exposure Inputs'!$C$16)</f>
        <v>1.6179369384333761E-6</v>
      </c>
      <c r="N243" s="47">
        <f>'Exposure Inputs'!$E$61/M243</f>
        <v>13226720.703169862</v>
      </c>
      <c r="O243" s="47">
        <f>($F243*(1-('Exposure Inputs'!$C$17)/100)*'Exposure Inputs'!$F$7*'Exposure Inputs'!$F$12*'Exposure Inputs'!$C$15*H243)/('Exposure Inputs'!$F$8*'Exposure Inputs'!$F$13*'Exposure Inputs'!$C$16)</f>
        <v>1.4735006828008448E-6</v>
      </c>
      <c r="P243" s="47">
        <f>'Exposure Inputs'!$E$61/O243</f>
        <v>14523237.247045361</v>
      </c>
      <c r="Q243" s="47">
        <f>($F243*(1-('Exposure Inputs'!$C$17)/100)*'Exposure Inputs'!$G$7*'Exposure Inputs'!$G$12*'Exposure Inputs'!$C$15*H243)/('Exposure Inputs'!$G$8*'Exposure Inputs'!$G$13*'Exposure Inputs'!$C$16)</f>
        <v>2.4564522913275294E-6</v>
      </c>
      <c r="R243" s="47">
        <f>'Exposure Inputs'!$E$61/Q243</f>
        <v>8711750.7128277645</v>
      </c>
      <c r="S243" s="47">
        <f>($F243*(1-('Exposure Inputs'!$C$17)/100)*'Exposure Inputs'!$H$7*'Exposure Inputs'!$H$12*'Exposure Inputs'!$C$15*H243)/('Exposure Inputs'!$H$8*'Exposure Inputs'!$H$13*'Exposure Inputs'!$C$16)</f>
        <v>3.1982154737805513E-6</v>
      </c>
      <c r="T243" s="47">
        <f>'Exposure Inputs'!$E$61/S243</f>
        <v>6691231.4618700333</v>
      </c>
    </row>
    <row r="244" spans="1:20" s="34" customFormat="1" ht="14.5" x14ac:dyDescent="0.35">
      <c r="A244" s="45" t="s">
        <v>1176</v>
      </c>
      <c r="B244" s="46">
        <v>2021</v>
      </c>
      <c r="C244" s="46" t="s">
        <v>917</v>
      </c>
      <c r="D244" s="46" t="s">
        <v>67</v>
      </c>
      <c r="E244" s="46" t="s">
        <v>66</v>
      </c>
      <c r="F244" s="46">
        <v>0.25864877175900902</v>
      </c>
      <c r="G244" s="46">
        <v>0.25864877175900902</v>
      </c>
      <c r="H244" s="46">
        <v>365</v>
      </c>
      <c r="I244" s="47">
        <f>($F244*(1-('Exposure Inputs'!$C$17)/100)*'Exposure Inputs'!$C$7*'Exposure Inputs'!$C$12*'Exposure Inputs'!$C$15*H244)/('Exposure Inputs'!$C$8*'Exposure Inputs'!$C$13*'Exposure Inputs'!$C$16)</f>
        <v>2.8438886224678061E-6</v>
      </c>
      <c r="J244" s="47">
        <f>'Exposure Inputs'!$E$61/$I244</f>
        <v>7524907.9133872632</v>
      </c>
      <c r="K244" s="47">
        <f>($F244*(1-('Exposure Inputs'!$C$17)/100)*'Exposure Inputs'!$D$7*'Exposure Inputs'!$D$12*'Exposure Inputs'!$C$15*H244)/('Exposure Inputs'!$D$8*'Exposure Inputs'!$D$13*'Exposure Inputs'!$C$16)</f>
        <v>7.2641782706785522E-6</v>
      </c>
      <c r="L244" s="47">
        <f>'Exposure Inputs'!$E$61/K244</f>
        <v>2945962.943445358</v>
      </c>
      <c r="M244" s="47">
        <f>($F244*(1-('Exposure Inputs'!$C$17)/100)*'Exposure Inputs'!$E$7*'Exposure Inputs'!$E$12*'Exposure Inputs'!$C$15*H244)/('Exposure Inputs'!$E$8*'Exposure Inputs'!$E$13*'Exposure Inputs'!$C$16)</f>
        <v>1.5750120738397756E-6</v>
      </c>
      <c r="N244" s="47">
        <f>'Exposure Inputs'!$E$61/M244</f>
        <v>13587197.428796981</v>
      </c>
      <c r="O244" s="47">
        <f>($F244*(1-('Exposure Inputs'!$C$17)/100)*'Exposure Inputs'!$F$7*'Exposure Inputs'!$F$12*'Exposure Inputs'!$C$15*H244)/('Exposure Inputs'!$F$8*'Exposure Inputs'!$F$13*'Exposure Inputs'!$C$16)</f>
        <v>1.4344078011283071E-6</v>
      </c>
      <c r="P244" s="47">
        <f>'Exposure Inputs'!$E$61/O244</f>
        <v>14919048.811061073</v>
      </c>
      <c r="Q244" s="47">
        <f>($F244*(1-('Exposure Inputs'!$C$17)/100)*'Exposure Inputs'!$G$7*'Exposure Inputs'!$G$12*'Exposure Inputs'!$C$15*H244)/('Exposure Inputs'!$G$8*'Exposure Inputs'!$G$13*'Exposure Inputs'!$C$16)</f>
        <v>2.3912810973946113E-6</v>
      </c>
      <c r="R244" s="47">
        <f>'Exposure Inputs'!$E$61/Q244</f>
        <v>8949177.921121899</v>
      </c>
      <c r="S244" s="47">
        <f>($F244*(1-('Exposure Inputs'!$C$17)/100)*'Exposure Inputs'!$H$7*'Exposure Inputs'!$H$12*'Exposure Inputs'!$C$15*H244)/('Exposure Inputs'!$H$8*'Exposure Inputs'!$H$13*'Exposure Inputs'!$C$16)</f>
        <v>3.1133648452473311E-6</v>
      </c>
      <c r="T244" s="47">
        <f>'Exposure Inputs'!$E$61/S244</f>
        <v>6873592.0984872384</v>
      </c>
    </row>
    <row r="245" spans="1:20" s="34" customFormat="1" ht="14.5" x14ac:dyDescent="0.35">
      <c r="A245" s="45" t="s">
        <v>1175</v>
      </c>
      <c r="B245" s="46">
        <v>2023</v>
      </c>
      <c r="C245" s="46" t="s">
        <v>897</v>
      </c>
      <c r="D245" s="46" t="s">
        <v>48</v>
      </c>
      <c r="E245" s="46" t="s">
        <v>47</v>
      </c>
      <c r="F245" s="46">
        <v>0.25839898404642297</v>
      </c>
      <c r="G245" s="46">
        <v>0.25839898404642297</v>
      </c>
      <c r="H245" s="46">
        <v>365</v>
      </c>
      <c r="I245" s="47">
        <f>($F245*(1-('Exposure Inputs'!$C$17)/100)*'Exposure Inputs'!$C$7*'Exposure Inputs'!$C$12*'Exposure Inputs'!$C$15*H245)/('Exposure Inputs'!$C$8*'Exposure Inputs'!$C$13*'Exposure Inputs'!$C$16)</f>
        <v>2.8411421627455161E-6</v>
      </c>
      <c r="J245" s="47">
        <f>'Exposure Inputs'!$E$61/$I245</f>
        <v>7532182.0500950478</v>
      </c>
      <c r="K245" s="47">
        <f>($F245*(1-('Exposure Inputs'!$C$17)/100)*'Exposure Inputs'!$D$7*'Exposure Inputs'!$D$12*'Exposure Inputs'!$C$15*H245)/('Exposure Inputs'!$D$8*'Exposure Inputs'!$D$13*'Exposure Inputs'!$C$16)</f>
        <v>7.2571629561974117E-6</v>
      </c>
      <c r="L245" s="47">
        <f>'Exposure Inputs'!$E$61/K245</f>
        <v>2948810.7307449952</v>
      </c>
      <c r="M245" s="47">
        <f>($F245*(1-('Exposure Inputs'!$C$17)/100)*'Exposure Inputs'!$E$7*'Exposure Inputs'!$E$12*'Exposure Inputs'!$C$15*H245)/('Exposure Inputs'!$E$8*'Exposure Inputs'!$E$13*'Exposure Inputs'!$C$16)</f>
        <v>1.5734910201709553E-6</v>
      </c>
      <c r="N245" s="47">
        <f>'Exposure Inputs'!$E$61/M245</f>
        <v>13600331.826282015</v>
      </c>
      <c r="O245" s="47">
        <f>($F245*(1-('Exposure Inputs'!$C$17)/100)*'Exposure Inputs'!$F$7*'Exposure Inputs'!$F$12*'Exposure Inputs'!$C$15*H245)/('Exposure Inputs'!$F$8*'Exposure Inputs'!$F$13*'Exposure Inputs'!$C$16)</f>
        <v>1.4330225347644937E-6</v>
      </c>
      <c r="P245" s="47">
        <f>'Exposure Inputs'!$E$61/O245</f>
        <v>14933470.675335141</v>
      </c>
      <c r="Q245" s="47">
        <f>($F245*(1-('Exposure Inputs'!$C$17)/100)*'Exposure Inputs'!$G$7*'Exposure Inputs'!$G$12*'Exposure Inputs'!$C$15*H245)/('Exposure Inputs'!$G$8*'Exposure Inputs'!$G$13*'Exposure Inputs'!$C$16)</f>
        <v>2.388971739297118E-6</v>
      </c>
      <c r="R245" s="47">
        <f>'Exposure Inputs'!$E$61/Q245</f>
        <v>8957828.8633486703</v>
      </c>
      <c r="S245" s="47">
        <f>($F245*(1-('Exposure Inputs'!$C$17)/100)*'Exposure Inputs'!$H$7*'Exposure Inputs'!$H$12*'Exposure Inputs'!$C$15*H245)/('Exposure Inputs'!$H$8*'Exposure Inputs'!$H$13*'Exposure Inputs'!$C$16)</f>
        <v>3.1103581412995354E-6</v>
      </c>
      <c r="T245" s="47">
        <f>'Exposure Inputs'!$E$61/S245</f>
        <v>6880236.6247955253</v>
      </c>
    </row>
    <row r="246" spans="1:20" s="34" customFormat="1" ht="14.5" x14ac:dyDescent="0.35">
      <c r="A246" s="45" t="s">
        <v>1177</v>
      </c>
      <c r="B246" s="46">
        <v>2022</v>
      </c>
      <c r="C246" s="46" t="s">
        <v>862</v>
      </c>
      <c r="D246" s="46" t="s">
        <v>153</v>
      </c>
      <c r="E246" s="46" t="s">
        <v>152</v>
      </c>
      <c r="F246" s="46">
        <v>0.25441072942562298</v>
      </c>
      <c r="G246" s="46">
        <v>0.25441072942562298</v>
      </c>
      <c r="H246" s="46">
        <v>365</v>
      </c>
      <c r="I246" s="47">
        <f>($F246*(1-('Exposure Inputs'!$C$17)/100)*'Exposure Inputs'!$C$7*'Exposure Inputs'!$C$12*'Exposure Inputs'!$C$15*H246)/('Exposure Inputs'!$C$8*'Exposure Inputs'!$C$13*'Exposure Inputs'!$C$16)</f>
        <v>2.7972906034960269E-6</v>
      </c>
      <c r="J246" s="47">
        <f>'Exposure Inputs'!$E$61/$I246</f>
        <v>7650259.8526068348</v>
      </c>
      <c r="K246" s="47">
        <f>($F246*(1-('Exposure Inputs'!$C$17)/100)*'Exposure Inputs'!$D$7*'Exposure Inputs'!$D$12*'Exposure Inputs'!$C$15*H246)/('Exposure Inputs'!$D$8*'Exposure Inputs'!$D$13*'Exposure Inputs'!$C$16)</f>
        <v>7.1451524008898385E-6</v>
      </c>
      <c r="L246" s="47">
        <f>'Exposure Inputs'!$E$61/K246</f>
        <v>2995037.5862290775</v>
      </c>
      <c r="M246" s="47">
        <f>($F246*(1-('Exposure Inputs'!$C$17)/100)*'Exposure Inputs'!$E$7*'Exposure Inputs'!$E$12*'Exposure Inputs'!$C$15*H246)/('Exposure Inputs'!$E$8*'Exposure Inputs'!$E$13*'Exposure Inputs'!$C$16)</f>
        <v>1.5492050004130114E-6</v>
      </c>
      <c r="N246" s="47">
        <f>'Exposure Inputs'!$E$61/M246</f>
        <v>13813536.616712991</v>
      </c>
      <c r="O246" s="47">
        <f>($F246*(1-('Exposure Inputs'!$C$17)/100)*'Exposure Inputs'!$F$7*'Exposure Inputs'!$F$12*'Exposure Inputs'!$C$15*H246)/('Exposure Inputs'!$F$8*'Exposure Inputs'!$F$13*'Exposure Inputs'!$C$16)</f>
        <v>1.4109045733991417E-6</v>
      </c>
      <c r="P246" s="47">
        <f>'Exposure Inputs'!$E$61/O246</f>
        <v>15167574.337393537</v>
      </c>
      <c r="Q246" s="47">
        <f>($F246*(1-('Exposure Inputs'!$C$17)/100)*'Exposure Inputs'!$G$7*'Exposure Inputs'!$G$12*'Exposure Inputs'!$C$15*H246)/('Exposure Inputs'!$G$8*'Exposure Inputs'!$G$13*'Exposure Inputs'!$C$16)</f>
        <v>2.3520991965765143E-6</v>
      </c>
      <c r="R246" s="47">
        <f>'Exposure Inputs'!$E$61/Q246</f>
        <v>9098255.7330693137</v>
      </c>
      <c r="S246" s="47">
        <f>($F246*(1-('Exposure Inputs'!$C$17)/100)*'Exposure Inputs'!$H$7*'Exposure Inputs'!$H$12*'Exposure Inputs'!$C$15*H246)/('Exposure Inputs'!$H$8*'Exposure Inputs'!$H$13*'Exposure Inputs'!$C$16)</f>
        <v>3.0623513727158317E-6</v>
      </c>
      <c r="T246" s="47">
        <f>'Exposure Inputs'!$E$61/S246</f>
        <v>6988094.2437449666</v>
      </c>
    </row>
    <row r="247" spans="1:20" s="34" customFormat="1" ht="14.5" x14ac:dyDescent="0.35">
      <c r="A247" s="45" t="s">
        <v>1176</v>
      </c>
      <c r="B247" s="46">
        <v>2022</v>
      </c>
      <c r="C247" s="46" t="s">
        <v>877</v>
      </c>
      <c r="D247" s="46" t="s">
        <v>16</v>
      </c>
      <c r="E247" s="46" t="s">
        <v>15</v>
      </c>
      <c r="F247" s="46">
        <v>0.254136553910493</v>
      </c>
      <c r="G247" s="46">
        <v>0.254136553910493</v>
      </c>
      <c r="H247" s="46">
        <v>365</v>
      </c>
      <c r="I247" s="47">
        <f>($F247*(1-('Exposure Inputs'!$C$17)/100)*'Exposure Inputs'!$C$7*'Exposure Inputs'!$C$12*'Exposure Inputs'!$C$15*H247)/('Exposure Inputs'!$C$8*'Exposure Inputs'!$C$13*'Exposure Inputs'!$C$16)</f>
        <v>2.7942759956062057E-6</v>
      </c>
      <c r="J247" s="47">
        <f>'Exposure Inputs'!$E$61/$I247</f>
        <v>7658513.3442973886</v>
      </c>
      <c r="K247" s="47">
        <f>($F247*(1-('Exposure Inputs'!$C$17)/100)*'Exposure Inputs'!$D$7*'Exposure Inputs'!$D$12*'Exposure Inputs'!$C$15*H247)/('Exposure Inputs'!$D$8*'Exposure Inputs'!$D$13*'Exposure Inputs'!$C$16)</f>
        <v>7.1374521523798044E-6</v>
      </c>
      <c r="L247" s="47">
        <f>'Exposure Inputs'!$E$61/K247</f>
        <v>2998268.7859931509</v>
      </c>
      <c r="M247" s="47">
        <f>($F247*(1-('Exposure Inputs'!$C$17)/100)*'Exposure Inputs'!$E$7*'Exposure Inputs'!$E$12*'Exposure Inputs'!$C$15*H247)/('Exposure Inputs'!$E$8*'Exposure Inputs'!$E$13*'Exposure Inputs'!$C$16)</f>
        <v>1.5475354400136163E-6</v>
      </c>
      <c r="N247" s="47">
        <f>'Exposure Inputs'!$E$61/M247</f>
        <v>13828439.366669178</v>
      </c>
      <c r="O247" s="47">
        <f>($F247*(1-('Exposure Inputs'!$C$17)/100)*'Exposure Inputs'!$F$7*'Exposure Inputs'!$F$12*'Exposure Inputs'!$C$15*H247)/('Exposure Inputs'!$F$8*'Exposure Inputs'!$F$13*'Exposure Inputs'!$C$16)</f>
        <v>1.4093840577782624E-6</v>
      </c>
      <c r="P247" s="47">
        <f>'Exposure Inputs'!$E$61/O247</f>
        <v>15183937.892510807</v>
      </c>
      <c r="Q247" s="47">
        <f>($F247*(1-('Exposure Inputs'!$C$17)/100)*'Exposure Inputs'!$G$7*'Exposure Inputs'!$G$12*'Exposure Inputs'!$C$15*H247)/('Exposure Inputs'!$G$8*'Exposure Inputs'!$G$13*'Exposure Inputs'!$C$16)</f>
        <v>2.3495643663422941E-6</v>
      </c>
      <c r="R247" s="47">
        <f>'Exposure Inputs'!$E$61/Q247</f>
        <v>9108071.3967903107</v>
      </c>
      <c r="S247" s="47">
        <f>($F247*(1-('Exposure Inputs'!$C$17)/100)*'Exposure Inputs'!$H$7*'Exposure Inputs'!$H$12*'Exposure Inputs'!$C$15*H247)/('Exposure Inputs'!$H$8*'Exposure Inputs'!$H$13*'Exposure Inputs'!$C$16)</f>
        <v>3.0590511118855635E-6</v>
      </c>
      <c r="T247" s="47">
        <f>'Exposure Inputs'!$E$61/S247</f>
        <v>6995633.3573025158</v>
      </c>
    </row>
    <row r="248" spans="1:20" s="34" customFormat="1" ht="14.5" x14ac:dyDescent="0.35">
      <c r="A248" s="45" t="s">
        <v>1176</v>
      </c>
      <c r="B248" s="46">
        <v>2019</v>
      </c>
      <c r="C248" s="46" t="s">
        <v>937</v>
      </c>
      <c r="D248" s="46" t="s">
        <v>200</v>
      </c>
      <c r="E248" s="46" t="s">
        <v>199</v>
      </c>
      <c r="F248" s="46">
        <v>0.25292452730631099</v>
      </c>
      <c r="G248" s="46">
        <v>0.25292452730631099</v>
      </c>
      <c r="H248" s="46">
        <v>365</v>
      </c>
      <c r="I248" s="47">
        <f>($F248*(1-('Exposure Inputs'!$C$17)/100)*'Exposure Inputs'!$C$7*'Exposure Inputs'!$C$12*'Exposure Inputs'!$C$15*H248)/('Exposure Inputs'!$C$8*'Exposure Inputs'!$C$13*'Exposure Inputs'!$C$16)</f>
        <v>2.780949550456978E-6</v>
      </c>
      <c r="J248" s="47">
        <f>'Exposure Inputs'!$E$61/$I248</f>
        <v>7695213.3117565745</v>
      </c>
      <c r="K248" s="47">
        <f>($F248*(1-('Exposure Inputs'!$C$17)/100)*'Exposure Inputs'!$D$7*'Exposure Inputs'!$D$12*'Exposure Inputs'!$C$15*H248)/('Exposure Inputs'!$D$8*'Exposure Inputs'!$D$13*'Exposure Inputs'!$C$16)</f>
        <v>7.1034122562623515E-6</v>
      </c>
      <c r="L248" s="47">
        <f>'Exposure Inputs'!$E$61/K248</f>
        <v>3012636.6354611912</v>
      </c>
      <c r="M248" s="47">
        <f>($F248*(1-('Exposure Inputs'!$C$17)/100)*'Exposure Inputs'!$E$7*'Exposure Inputs'!$E$12*'Exposure Inputs'!$C$15*H248)/('Exposure Inputs'!$E$8*'Exposure Inputs'!$E$13*'Exposure Inputs'!$C$16)</f>
        <v>1.5401549428149663E-6</v>
      </c>
      <c r="N248" s="47">
        <f>'Exposure Inputs'!$E$61/M248</f>
        <v>13894705.918929733</v>
      </c>
      <c r="O248" s="47">
        <f>($F248*(1-('Exposure Inputs'!$C$17)/100)*'Exposure Inputs'!$F$7*'Exposure Inputs'!$F$12*'Exposure Inputs'!$C$15*H248)/('Exposure Inputs'!$F$8*'Exposure Inputs'!$F$13*'Exposure Inputs'!$C$16)</f>
        <v>1.4026624313642247E-6</v>
      </c>
      <c r="P248" s="47">
        <f>'Exposure Inputs'!$E$61/O248</f>
        <v>15256700.059462227</v>
      </c>
      <c r="Q248" s="47">
        <f>($F248*(1-('Exposure Inputs'!$C$17)/100)*'Exposure Inputs'!$G$7*'Exposure Inputs'!$G$12*'Exposure Inputs'!$C$15*H248)/('Exposure Inputs'!$G$8*'Exposure Inputs'!$G$13*'Exposure Inputs'!$C$16)</f>
        <v>2.3383588373602338E-6</v>
      </c>
      <c r="R248" s="47">
        <f>'Exposure Inputs'!$E$61/Q248</f>
        <v>9151717.7167548817</v>
      </c>
      <c r="S248" s="47">
        <f>($F248*(1-('Exposure Inputs'!$C$17)/100)*'Exposure Inputs'!$H$7*'Exposure Inputs'!$H$12*'Exposure Inputs'!$C$15*H248)/('Exposure Inputs'!$H$8*'Exposure Inputs'!$H$13*'Exposure Inputs'!$C$16)</f>
        <v>3.0444619027611509E-6</v>
      </c>
      <c r="T248" s="47">
        <f>'Exposure Inputs'!$E$61/S248</f>
        <v>7029156.7717078133</v>
      </c>
    </row>
    <row r="249" spans="1:20" s="34" customFormat="1" ht="14.5" x14ac:dyDescent="0.35">
      <c r="A249" s="45" t="s">
        <v>1176</v>
      </c>
      <c r="B249" s="46">
        <v>2023</v>
      </c>
      <c r="C249" s="46" t="s">
        <v>903</v>
      </c>
      <c r="D249" s="46" t="s">
        <v>60</v>
      </c>
      <c r="E249" s="46" t="s">
        <v>59</v>
      </c>
      <c r="F249" s="46">
        <v>0.25234752021427997</v>
      </c>
      <c r="G249" s="46">
        <v>0.25234752021427997</v>
      </c>
      <c r="H249" s="46">
        <v>365</v>
      </c>
      <c r="I249" s="47">
        <f>($F249*(1-('Exposure Inputs'!$C$17)/100)*'Exposure Inputs'!$C$7*'Exposure Inputs'!$C$12*'Exposure Inputs'!$C$15*H249)/('Exposure Inputs'!$C$8*'Exposure Inputs'!$C$13*'Exposure Inputs'!$C$16)</f>
        <v>2.7746052562507828E-6</v>
      </c>
      <c r="J249" s="47">
        <f>'Exposure Inputs'!$E$61/$I249</f>
        <v>7712808.8587696953</v>
      </c>
      <c r="K249" s="47">
        <f>($F249*(1-('Exposure Inputs'!$C$17)/100)*'Exposure Inputs'!$D$7*'Exposure Inputs'!$D$12*'Exposure Inputs'!$C$15*H249)/('Exposure Inputs'!$D$8*'Exposure Inputs'!$D$13*'Exposure Inputs'!$C$16)</f>
        <v>7.0872069506989272E-6</v>
      </c>
      <c r="L249" s="47">
        <f>'Exposure Inputs'!$E$61/K249</f>
        <v>3019525.2020811345</v>
      </c>
      <c r="M249" s="47">
        <f>($F249*(1-('Exposure Inputs'!$C$17)/100)*'Exposure Inputs'!$E$7*'Exposure Inputs'!$E$12*'Exposure Inputs'!$C$15*H249)/('Exposure Inputs'!$E$8*'Exposure Inputs'!$E$13*'Exposure Inputs'!$C$16)</f>
        <v>1.5366413242098613E-6</v>
      </c>
      <c r="N249" s="47">
        <f>'Exposure Inputs'!$E$61/M249</f>
        <v>13926476.961696867</v>
      </c>
      <c r="O249" s="47">
        <f>($F249*(1-('Exposure Inputs'!$C$17)/100)*'Exposure Inputs'!$F$7*'Exposure Inputs'!$F$12*'Exposure Inputs'!$C$15*H249)/('Exposure Inputs'!$F$8*'Exposure Inputs'!$F$13*'Exposure Inputs'!$C$16)</f>
        <v>1.3994624800615879E-6</v>
      </c>
      <c r="P249" s="47">
        <f>'Exposure Inputs'!$E$61/O249</f>
        <v>15291585.380022636</v>
      </c>
      <c r="Q249" s="47">
        <f>($F249*(1-('Exposure Inputs'!$C$17)/100)*'Exposure Inputs'!$G$7*'Exposure Inputs'!$G$12*'Exposure Inputs'!$C$15*H249)/('Exposure Inputs'!$G$8*'Exposure Inputs'!$G$13*'Exposure Inputs'!$C$16)</f>
        <v>2.3330242434905124E-6</v>
      </c>
      <c r="R249" s="47">
        <f>'Exposure Inputs'!$E$61/Q249</f>
        <v>9172643.6447067391</v>
      </c>
      <c r="S249" s="47">
        <f>($F249*(1-('Exposure Inputs'!$C$17)/100)*'Exposure Inputs'!$H$7*'Exposure Inputs'!$H$12*'Exposure Inputs'!$C$15*H249)/('Exposure Inputs'!$H$8*'Exposure Inputs'!$H$13*'Exposure Inputs'!$C$16)</f>
        <v>3.0375164470237404E-6</v>
      </c>
      <c r="T249" s="47">
        <f>'Exposure Inputs'!$E$61/S249</f>
        <v>7045229.3422043622</v>
      </c>
    </row>
    <row r="250" spans="1:20" s="34" customFormat="1" ht="14.5" x14ac:dyDescent="0.35">
      <c r="A250" s="45" t="s">
        <v>1177</v>
      </c>
      <c r="B250" s="46">
        <v>2019</v>
      </c>
      <c r="C250" s="46" t="s">
        <v>860</v>
      </c>
      <c r="D250" s="46" t="s">
        <v>639</v>
      </c>
      <c r="E250" s="46" t="s">
        <v>640</v>
      </c>
      <c r="F250" s="46">
        <v>0.248231512515037</v>
      </c>
      <c r="G250" s="46">
        <v>0.332957328</v>
      </c>
      <c r="H250" s="46">
        <v>365</v>
      </c>
      <c r="I250" s="47">
        <f>($F250*(1-('Exposure Inputs'!$C$17)/100)*'Exposure Inputs'!$C$7*'Exposure Inputs'!$C$12*'Exposure Inputs'!$C$15*H250)/('Exposure Inputs'!$C$8*'Exposure Inputs'!$C$13*'Exposure Inputs'!$C$16)</f>
        <v>2.7293490294909925E-6</v>
      </c>
      <c r="J250" s="47">
        <f>'Exposure Inputs'!$E$61/$I250</f>
        <v>7840697.4589068852</v>
      </c>
      <c r="K250" s="47">
        <f>($F250*(1-('Exposure Inputs'!$C$17)/100)*'Exposure Inputs'!$D$7*'Exposure Inputs'!$D$12*'Exposure Inputs'!$C$15*H250)/('Exposure Inputs'!$D$8*'Exposure Inputs'!$D$13*'Exposure Inputs'!$C$16)</f>
        <v>6.9716084365925292E-6</v>
      </c>
      <c r="L250" s="47">
        <f>'Exposure Inputs'!$E$61/K250</f>
        <v>3069592.9346341123</v>
      </c>
      <c r="M250" s="47">
        <f>($F250*(1-('Exposure Inputs'!$C$17)/100)*'Exposure Inputs'!$E$7*'Exposure Inputs'!$E$12*'Exposure Inputs'!$C$15*H250)/('Exposure Inputs'!$E$8*'Exposure Inputs'!$E$13*'Exposure Inputs'!$C$16)</f>
        <v>1.5115773667116778E-6</v>
      </c>
      <c r="N250" s="47">
        <f>'Exposure Inputs'!$E$61/M250</f>
        <v>14157396.419975564</v>
      </c>
      <c r="O250" s="47">
        <f>($F250*(1-('Exposure Inputs'!$C$17)/100)*'Exposure Inputs'!$F$7*'Exposure Inputs'!$F$12*'Exposure Inputs'!$C$15*H250)/('Exposure Inputs'!$F$8*'Exposure Inputs'!$F$13*'Exposure Inputs'!$C$16)</f>
        <v>1.3766360289126171E-6</v>
      </c>
      <c r="P250" s="47">
        <f>'Exposure Inputs'!$E$61/O250</f>
        <v>15545140.146378065</v>
      </c>
      <c r="Q250" s="47">
        <f>($F250*(1-('Exposure Inputs'!$C$17)/100)*'Exposure Inputs'!$G$7*'Exposure Inputs'!$G$12*'Exposure Inputs'!$C$15*H250)/('Exposure Inputs'!$G$8*'Exposure Inputs'!$G$13*'Exposure Inputs'!$C$16)</f>
        <v>2.2949705874031718E-6</v>
      </c>
      <c r="R250" s="47">
        <f>'Exposure Inputs'!$E$61/Q250</f>
        <v>9324738.2417282928</v>
      </c>
      <c r="S250" s="47">
        <f>($F250*(1-('Exposure Inputs'!$C$17)/100)*'Exposure Inputs'!$H$7*'Exposure Inputs'!$H$12*'Exposure Inputs'!$C$15*H250)/('Exposure Inputs'!$H$8*'Exposure Inputs'!$H$13*'Exposure Inputs'!$C$16)</f>
        <v>2.9879719099032227E-6</v>
      </c>
      <c r="T250" s="47">
        <f>'Exposure Inputs'!$E$61/S250</f>
        <v>7162048.5885669263</v>
      </c>
    </row>
    <row r="251" spans="1:20" s="34" customFormat="1" ht="14.5" x14ac:dyDescent="0.35">
      <c r="A251" s="45" t="s">
        <v>1177</v>
      </c>
      <c r="B251" s="46">
        <v>2021</v>
      </c>
      <c r="C251" s="46" t="s">
        <v>840</v>
      </c>
      <c r="D251" s="46" t="s">
        <v>480</v>
      </c>
      <c r="E251" s="46" t="s">
        <v>79</v>
      </c>
      <c r="F251" s="46">
        <v>0.24690019521831499</v>
      </c>
      <c r="G251" s="46">
        <v>0.35813586465887998</v>
      </c>
      <c r="H251" s="46">
        <v>365</v>
      </c>
      <c r="I251" s="47">
        <f>($F251*(1-('Exposure Inputs'!$C$17)/100)*'Exposure Inputs'!$C$7*'Exposure Inputs'!$C$12*'Exposure Inputs'!$C$15*H251)/('Exposure Inputs'!$C$8*'Exposure Inputs'!$C$13*'Exposure Inputs'!$C$16)</f>
        <v>2.7147109622490961E-6</v>
      </c>
      <c r="J251" s="47">
        <f>'Exposure Inputs'!$E$61/$I251</f>
        <v>7882975.4981614798</v>
      </c>
      <c r="K251" s="47">
        <f>($F251*(1-('Exposure Inputs'!$C$17)/100)*'Exposure Inputs'!$D$7*'Exposure Inputs'!$D$12*'Exposure Inputs'!$C$15*H251)/('Exposure Inputs'!$D$8*'Exposure Inputs'!$D$13*'Exposure Inputs'!$C$16)</f>
        <v>6.9342182486845912E-6</v>
      </c>
      <c r="L251" s="47">
        <f>'Exposure Inputs'!$E$61/K251</f>
        <v>3086144.5706672906</v>
      </c>
      <c r="M251" s="47">
        <f>($F251*(1-('Exposure Inputs'!$C$17)/100)*'Exposure Inputs'!$E$7*'Exposure Inputs'!$E$12*'Exposure Inputs'!$C$15*H251)/('Exposure Inputs'!$E$8*'Exposure Inputs'!$E$13*'Exposure Inputs'!$C$16)</f>
        <v>1.5034704625025884E-6</v>
      </c>
      <c r="N251" s="47">
        <f>'Exposure Inputs'!$E$61/M251</f>
        <v>14233734.904494777</v>
      </c>
      <c r="O251" s="47">
        <f>($F251*(1-('Exposure Inputs'!$C$17)/100)*'Exposure Inputs'!$F$7*'Exposure Inputs'!$F$12*'Exposure Inputs'!$C$15*H251)/('Exposure Inputs'!$F$8*'Exposure Inputs'!$F$13*'Exposure Inputs'!$C$16)</f>
        <v>1.3692528432001627E-6</v>
      </c>
      <c r="P251" s="47">
        <f>'Exposure Inputs'!$E$61/O251</f>
        <v>15628961.52180687</v>
      </c>
      <c r="Q251" s="47">
        <f>($F251*(1-('Exposure Inputs'!$C$17)/100)*'Exposure Inputs'!$G$7*'Exposure Inputs'!$G$12*'Exposure Inputs'!$C$15*H251)/('Exposure Inputs'!$G$8*'Exposure Inputs'!$G$13*'Exposure Inputs'!$C$16)</f>
        <v>2.2826621822070631E-6</v>
      </c>
      <c r="R251" s="47">
        <f>'Exposure Inputs'!$E$61/Q251</f>
        <v>9375018.4178846572</v>
      </c>
      <c r="S251" s="47">
        <f>($F251*(1-('Exposure Inputs'!$C$17)/100)*'Exposure Inputs'!$H$7*'Exposure Inputs'!$H$12*'Exposure Inputs'!$C$15*H251)/('Exposure Inputs'!$H$8*'Exposure Inputs'!$H$13*'Exposure Inputs'!$C$16)</f>
        <v>2.9719467942945324E-6</v>
      </c>
      <c r="T251" s="47">
        <f>'Exposure Inputs'!$E$61/S251</f>
        <v>7200667.266682961</v>
      </c>
    </row>
    <row r="252" spans="1:20" s="34" customFormat="1" ht="14.5" x14ac:dyDescent="0.35">
      <c r="A252" s="45" t="s">
        <v>1176</v>
      </c>
      <c r="B252" s="46">
        <v>2019</v>
      </c>
      <c r="C252" s="46" t="s">
        <v>875</v>
      </c>
      <c r="D252" s="46" t="s">
        <v>12</v>
      </c>
      <c r="E252" s="46" t="s">
        <v>11</v>
      </c>
      <c r="F252" s="46">
        <v>0.24617193987327901</v>
      </c>
      <c r="G252" s="46">
        <v>0.24617193987327901</v>
      </c>
      <c r="H252" s="46">
        <v>365</v>
      </c>
      <c r="I252" s="47">
        <f>($F252*(1-('Exposure Inputs'!$C$17)/100)*'Exposure Inputs'!$C$7*'Exposure Inputs'!$C$12*'Exposure Inputs'!$C$15*H252)/('Exposure Inputs'!$C$8*'Exposure Inputs'!$C$13*'Exposure Inputs'!$C$16)</f>
        <v>2.7067036669663297E-6</v>
      </c>
      <c r="J252" s="47">
        <f>'Exposure Inputs'!$E$61/$I252</f>
        <v>7906295.8613364175</v>
      </c>
      <c r="K252" s="47">
        <f>($F252*(1-('Exposure Inputs'!$C$17)/100)*'Exposure Inputs'!$D$7*'Exposure Inputs'!$D$12*'Exposure Inputs'!$C$15*H252)/('Exposure Inputs'!$D$8*'Exposure Inputs'!$D$13*'Exposure Inputs'!$C$16)</f>
        <v>6.9137651198452838E-6</v>
      </c>
      <c r="L252" s="47">
        <f>'Exposure Inputs'!$E$61/K252</f>
        <v>3095274.3735209345</v>
      </c>
      <c r="M252" s="47">
        <f>($F252*(1-('Exposure Inputs'!$C$17)/100)*'Exposure Inputs'!$E$7*'Exposure Inputs'!$E$12*'Exposure Inputs'!$C$15*H252)/('Exposure Inputs'!$E$8*'Exposure Inputs'!$E$13*'Exposure Inputs'!$C$16)</f>
        <v>1.499035834982537E-6</v>
      </c>
      <c r="N252" s="47">
        <f>'Exposure Inputs'!$E$61/M252</f>
        <v>14275842.84551096</v>
      </c>
      <c r="O252" s="47">
        <f>($F252*(1-('Exposure Inputs'!$C$17)/100)*'Exposure Inputs'!$F$7*'Exposure Inputs'!$F$12*'Exposure Inputs'!$C$15*H252)/('Exposure Inputs'!$F$8*'Exposure Inputs'!$F$13*'Exposure Inputs'!$C$16)</f>
        <v>1.3652141031704735E-6</v>
      </c>
      <c r="P252" s="47">
        <f>'Exposure Inputs'!$E$61/O252</f>
        <v>15675196.98947015</v>
      </c>
      <c r="Q252" s="47">
        <f>($F252*(1-('Exposure Inputs'!$C$17)/100)*'Exposure Inputs'!$G$7*'Exposure Inputs'!$G$12*'Exposure Inputs'!$C$15*H252)/('Exposure Inputs'!$G$8*'Exposure Inputs'!$G$13*'Exposure Inputs'!$C$16)</f>
        <v>2.275929255432202E-6</v>
      </c>
      <c r="R252" s="47">
        <f>'Exposure Inputs'!$E$61/Q252</f>
        <v>9402752.7212993763</v>
      </c>
      <c r="S252" s="47">
        <f>($F252*(1-('Exposure Inputs'!$C$17)/100)*'Exposure Inputs'!$H$7*'Exposure Inputs'!$H$12*'Exposure Inputs'!$C$15*H252)/('Exposure Inputs'!$H$8*'Exposure Inputs'!$H$13*'Exposure Inputs'!$C$16)</f>
        <v>2.9631807577339141E-6</v>
      </c>
      <c r="T252" s="47">
        <f>'Exposure Inputs'!$E$61/S252</f>
        <v>7221969.1438485179</v>
      </c>
    </row>
    <row r="253" spans="1:20" s="34" customFormat="1" ht="14.5" x14ac:dyDescent="0.35">
      <c r="A253" s="45" t="s">
        <v>1177</v>
      </c>
      <c r="B253" s="46">
        <v>2019</v>
      </c>
      <c r="C253" s="46" t="s">
        <v>1014</v>
      </c>
      <c r="D253" s="46" t="s">
        <v>499</v>
      </c>
      <c r="E253" s="46" t="s">
        <v>283</v>
      </c>
      <c r="F253" s="46">
        <v>0.24453139892702</v>
      </c>
      <c r="G253" s="46">
        <v>0.42045878113304103</v>
      </c>
      <c r="H253" s="46">
        <v>365</v>
      </c>
      <c r="I253" s="47">
        <f>($F253*(1-('Exposure Inputs'!$C$17)/100)*'Exposure Inputs'!$C$7*'Exposure Inputs'!$C$12*'Exposure Inputs'!$C$15*H253)/('Exposure Inputs'!$C$8*'Exposure Inputs'!$C$13*'Exposure Inputs'!$C$16)</f>
        <v>2.6886656314480111E-6</v>
      </c>
      <c r="J253" s="47">
        <f>'Exposure Inputs'!$E$61/$I253</f>
        <v>7959338.5468593165</v>
      </c>
      <c r="K253" s="47">
        <f>($F253*(1-('Exposure Inputs'!$C$17)/100)*'Exposure Inputs'!$D$7*'Exposure Inputs'!$D$12*'Exposure Inputs'!$C$15*H253)/('Exposure Inputs'!$D$8*'Exposure Inputs'!$D$13*'Exposure Inputs'!$C$16)</f>
        <v>6.8676903528439659E-6</v>
      </c>
      <c r="L253" s="47">
        <f>'Exposure Inputs'!$E$61/K253</f>
        <v>3116040.3134858995</v>
      </c>
      <c r="M253" s="47">
        <f>($F253*(1-('Exposure Inputs'!$C$17)/100)*'Exposure Inputs'!$E$7*'Exposure Inputs'!$E$12*'Exposure Inputs'!$C$15*H253)/('Exposure Inputs'!$E$8*'Exposure Inputs'!$E$13*'Exposure Inputs'!$C$16)</f>
        <v>1.4890459487734737E-6</v>
      </c>
      <c r="N253" s="47">
        <f>'Exposure Inputs'!$E$61/M253</f>
        <v>14371618.295343516</v>
      </c>
      <c r="O253" s="47">
        <f>($F253*(1-('Exposure Inputs'!$C$17)/100)*'Exposure Inputs'!$F$7*'Exposure Inputs'!$F$12*'Exposure Inputs'!$C$15*H253)/('Exposure Inputs'!$F$8*'Exposure Inputs'!$F$13*'Exposure Inputs'!$C$16)</f>
        <v>1.3561160327818891E-6</v>
      </c>
      <c r="P253" s="47">
        <f>'Exposure Inputs'!$E$61/O253</f>
        <v>15780360.590605795</v>
      </c>
      <c r="Q253" s="47">
        <f>($F253*(1-('Exposure Inputs'!$C$17)/100)*'Exposure Inputs'!$G$7*'Exposure Inputs'!$G$12*'Exposure Inputs'!$C$15*H253)/('Exposure Inputs'!$G$8*'Exposure Inputs'!$G$13*'Exposure Inputs'!$C$16)</f>
        <v>2.2607619900799963E-6</v>
      </c>
      <c r="R253" s="47">
        <f>'Exposure Inputs'!$E$61/Q253</f>
        <v>9465835.0122220367</v>
      </c>
      <c r="S253" s="47">
        <f>($F253*(1-('Exposure Inputs'!$C$17)/100)*'Exposure Inputs'!$H$7*'Exposure Inputs'!$H$12*'Exposure Inputs'!$C$15*H253)/('Exposure Inputs'!$H$8*'Exposure Inputs'!$H$13*'Exposure Inputs'!$C$16)</f>
        <v>2.9434335056030184E-6</v>
      </c>
      <c r="T253" s="47">
        <f>'Exposure Inputs'!$E$61/S253</f>
        <v>7270420.7379795387</v>
      </c>
    </row>
    <row r="254" spans="1:20" s="34" customFormat="1" ht="14.5" x14ac:dyDescent="0.35">
      <c r="A254" s="45" t="s">
        <v>1176</v>
      </c>
      <c r="B254" s="46">
        <v>2023</v>
      </c>
      <c r="C254" s="46" t="s">
        <v>879</v>
      </c>
      <c r="D254" s="46" t="s">
        <v>20</v>
      </c>
      <c r="E254" s="46" t="s">
        <v>19</v>
      </c>
      <c r="F254" s="46">
        <v>0.222859280728579</v>
      </c>
      <c r="G254" s="46">
        <v>0.222859280728579</v>
      </c>
      <c r="H254" s="46">
        <v>365</v>
      </c>
      <c r="I254" s="47">
        <f>($F254*(1-('Exposure Inputs'!$C$17)/100)*'Exposure Inputs'!$C$7*'Exposure Inputs'!$C$12*'Exposure Inputs'!$C$15*H254)/('Exposure Inputs'!$C$8*'Exposure Inputs'!$C$13*'Exposure Inputs'!$C$16)</f>
        <v>2.4503768897301523E-6</v>
      </c>
      <c r="J254" s="47">
        <f>'Exposure Inputs'!$E$61/$I254</f>
        <v>8733350.4040501602</v>
      </c>
      <c r="K254" s="47">
        <f>($F254*(1-('Exposure Inputs'!$C$17)/100)*'Exposure Inputs'!$D$7*'Exposure Inputs'!$D$12*'Exposure Inputs'!$C$15*H254)/('Exposure Inputs'!$D$8*'Exposure Inputs'!$D$13*'Exposure Inputs'!$C$16)</f>
        <v>6.2590266076962621E-6</v>
      </c>
      <c r="L254" s="47">
        <f>'Exposure Inputs'!$E$61/K254</f>
        <v>3419061.9949891251</v>
      </c>
      <c r="M254" s="47">
        <f>($F254*(1-('Exposure Inputs'!$C$17)/100)*'Exposure Inputs'!$E$7*'Exposure Inputs'!$E$12*'Exposure Inputs'!$C$15*H254)/('Exposure Inputs'!$E$8*'Exposure Inputs'!$E$13*'Exposure Inputs'!$C$16)</f>
        <v>1.3570760670064307E-6</v>
      </c>
      <c r="N254" s="47">
        <f>'Exposure Inputs'!$E$61/M254</f>
        <v>15769197.114503819</v>
      </c>
      <c r="O254" s="47">
        <f>($F254*(1-('Exposure Inputs'!$C$17)/100)*'Exposure Inputs'!$F$7*'Exposure Inputs'!$F$12*'Exposure Inputs'!$C$15*H254)/('Exposure Inputs'!$F$8*'Exposure Inputs'!$F$13*'Exposure Inputs'!$C$16)</f>
        <v>1.2359273491109574E-6</v>
      </c>
      <c r="P254" s="47">
        <f>'Exposure Inputs'!$E$61/O254</f>
        <v>17314933.612718992</v>
      </c>
      <c r="Q254" s="47">
        <f>($F254*(1-('Exposure Inputs'!$C$17)/100)*'Exposure Inputs'!$G$7*'Exposure Inputs'!$G$12*'Exposure Inputs'!$C$15*H254)/('Exposure Inputs'!$G$8*'Exposure Inputs'!$G$13*'Exposure Inputs'!$C$16)</f>
        <v>2.0603971237170507E-6</v>
      </c>
      <c r="R254" s="47">
        <f>'Exposure Inputs'!$E$61/Q254</f>
        <v>10386347.250084206</v>
      </c>
      <c r="S254" s="47">
        <f>($F254*(1-('Exposure Inputs'!$C$17)/100)*'Exposure Inputs'!$H$7*'Exposure Inputs'!$H$12*'Exposure Inputs'!$C$15*H254)/('Exposure Inputs'!$H$8*'Exposure Inputs'!$H$13*'Exposure Inputs'!$C$16)</f>
        <v>2.6825654161773398E-6</v>
      </c>
      <c r="T254" s="47">
        <f>'Exposure Inputs'!$E$61/S254</f>
        <v>7977438.2652315833</v>
      </c>
    </row>
    <row r="255" spans="1:20" s="34" customFormat="1" ht="14.5" x14ac:dyDescent="0.35">
      <c r="A255" s="45" t="s">
        <v>1177</v>
      </c>
      <c r="B255" s="46">
        <v>2021</v>
      </c>
      <c r="C255" s="46" t="s">
        <v>835</v>
      </c>
      <c r="D255" s="46" t="s">
        <v>122</v>
      </c>
      <c r="E255" s="46" t="s">
        <v>121</v>
      </c>
      <c r="F255" s="46">
        <v>0.221592324434539</v>
      </c>
      <c r="G255" s="46">
        <v>0.221592324434539</v>
      </c>
      <c r="H255" s="46">
        <v>365</v>
      </c>
      <c r="I255" s="47">
        <f>($F255*(1-('Exposure Inputs'!$C$17)/100)*'Exposure Inputs'!$C$7*'Exposure Inputs'!$C$12*'Exposure Inputs'!$C$15*H255)/('Exposure Inputs'!$C$8*'Exposure Inputs'!$C$13*'Exposure Inputs'!$C$16)</f>
        <v>2.4364464830041482E-6</v>
      </c>
      <c r="J255" s="47">
        <f>'Exposure Inputs'!$E$61/$I255</f>
        <v>8783283.4208669811</v>
      </c>
      <c r="K255" s="47">
        <f>($F255*(1-('Exposure Inputs'!$C$17)/100)*'Exposure Inputs'!$D$7*'Exposure Inputs'!$D$12*'Exposure Inputs'!$C$15*H255)/('Exposure Inputs'!$D$8*'Exposure Inputs'!$D$13*'Exposure Inputs'!$C$16)</f>
        <v>6.2234440053955634E-6</v>
      </c>
      <c r="L255" s="47">
        <f>'Exposure Inputs'!$E$61/K255</f>
        <v>3438610.5155677078</v>
      </c>
      <c r="M255" s="47">
        <f>($F255*(1-('Exposure Inputs'!$C$17)/100)*'Exposure Inputs'!$E$7*'Exposure Inputs'!$E$12*'Exposure Inputs'!$C$15*H255)/('Exposure Inputs'!$E$8*'Exposure Inputs'!$E$13*'Exposure Inputs'!$C$16)</f>
        <v>1.3493610817522209E-6</v>
      </c>
      <c r="N255" s="47">
        <f>'Exposure Inputs'!$E$61/M255</f>
        <v>15859357.654076478</v>
      </c>
      <c r="O255" s="47">
        <f>($F255*(1-('Exposure Inputs'!$C$17)/100)*'Exposure Inputs'!$F$7*'Exposure Inputs'!$F$12*'Exposure Inputs'!$C$15*H255)/('Exposure Inputs'!$F$8*'Exposure Inputs'!$F$13*'Exposure Inputs'!$C$16)</f>
        <v>1.2289010950154891E-6</v>
      </c>
      <c r="P255" s="47">
        <f>'Exposure Inputs'!$E$61/O255</f>
        <v>17413931.9159206</v>
      </c>
      <c r="Q255" s="47">
        <f>($F255*(1-('Exposure Inputs'!$C$17)/100)*'Exposure Inputs'!$G$7*'Exposure Inputs'!$G$12*'Exposure Inputs'!$C$15*H255)/('Exposure Inputs'!$G$8*'Exposure Inputs'!$G$13*'Exposure Inputs'!$C$16)</f>
        <v>2.048683754206115E-6</v>
      </c>
      <c r="R255" s="47">
        <f>'Exposure Inputs'!$E$61/Q255</f>
        <v>10445731.292623399</v>
      </c>
      <c r="S255" s="47">
        <f>($F255*(1-('Exposure Inputs'!$C$17)/100)*'Exposure Inputs'!$H$7*'Exposure Inputs'!$H$12*'Exposure Inputs'!$C$15*H255)/('Exposure Inputs'!$H$8*'Exposure Inputs'!$H$13*'Exposure Inputs'!$C$16)</f>
        <v>2.6673150163416729E-6</v>
      </c>
      <c r="T255" s="47">
        <f>'Exposure Inputs'!$E$61/S255</f>
        <v>8023049.3469612515</v>
      </c>
    </row>
    <row r="256" spans="1:20" s="34" customFormat="1" ht="14.5" x14ac:dyDescent="0.35">
      <c r="A256" s="45" t="s">
        <v>1175</v>
      </c>
      <c r="B256" s="46">
        <v>2020</v>
      </c>
      <c r="C256" s="46" t="s">
        <v>880</v>
      </c>
      <c r="D256" s="46" t="s">
        <v>526</v>
      </c>
      <c r="E256" s="46" t="s">
        <v>21</v>
      </c>
      <c r="F256" s="46">
        <v>0.22070729307564399</v>
      </c>
      <c r="G256" s="46">
        <v>0.22070729307564399</v>
      </c>
      <c r="H256" s="46">
        <v>365</v>
      </c>
      <c r="I256" s="47">
        <f>($F256*(1-('Exposure Inputs'!$C$17)/100)*'Exposure Inputs'!$C$7*'Exposure Inputs'!$C$12*'Exposure Inputs'!$C$15*H256)/('Exposure Inputs'!$C$8*'Exposure Inputs'!$C$13*'Exposure Inputs'!$C$16)</f>
        <v>2.4267154079444384E-6</v>
      </c>
      <c r="J256" s="47">
        <f>'Exposure Inputs'!$E$61/$I256</f>
        <v>8818504.1929275822</v>
      </c>
      <c r="K256" s="47">
        <f>($F256*(1-('Exposure Inputs'!$C$17)/100)*'Exposure Inputs'!$D$7*'Exposure Inputs'!$D$12*'Exposure Inputs'!$C$15*H256)/('Exposure Inputs'!$D$8*'Exposure Inputs'!$D$13*'Exposure Inputs'!$C$16)</f>
        <v>6.1985878055287255E-6</v>
      </c>
      <c r="L256" s="47">
        <f>'Exposure Inputs'!$E$61/K256</f>
        <v>3452399.2676061844</v>
      </c>
      <c r="M256" s="47">
        <f>($F256*(1-('Exposure Inputs'!$C$17)/100)*'Exposure Inputs'!$E$7*'Exposure Inputs'!$E$12*'Exposure Inputs'!$C$15*H256)/('Exposure Inputs'!$E$8*'Exposure Inputs'!$E$13*'Exposure Inputs'!$C$16)</f>
        <v>1.3439717846505695E-6</v>
      </c>
      <c r="N256" s="47">
        <f>'Exposure Inputs'!$E$61/M256</f>
        <v>15922953.327151854</v>
      </c>
      <c r="O256" s="47">
        <f>($F256*(1-('Exposure Inputs'!$C$17)/100)*'Exposure Inputs'!$F$7*'Exposure Inputs'!$F$12*'Exposure Inputs'!$C$15*H256)/('Exposure Inputs'!$F$8*'Exposure Inputs'!$F$13*'Exposure Inputs'!$C$16)</f>
        <v>1.2239929105427439E-6</v>
      </c>
      <c r="P256" s="47">
        <f>'Exposure Inputs'!$E$61/O256</f>
        <v>17483761.397368547</v>
      </c>
      <c r="Q256" s="47">
        <f>($F256*(1-('Exposure Inputs'!$C$17)/100)*'Exposure Inputs'!$G$7*'Exposure Inputs'!$G$12*'Exposure Inputs'!$C$15*H256)/('Exposure Inputs'!$G$8*'Exposure Inputs'!$G$13*'Exposure Inputs'!$C$16)</f>
        <v>2.0405013888125576E-6</v>
      </c>
      <c r="R256" s="47">
        <f>'Exposure Inputs'!$E$61/Q256</f>
        <v>10487618.443844059</v>
      </c>
      <c r="S256" s="47">
        <f>($F256*(1-('Exposure Inputs'!$C$17)/100)*'Exposure Inputs'!$H$7*'Exposure Inputs'!$H$12*'Exposure Inputs'!$C$15*H256)/('Exposure Inputs'!$H$8*'Exposure Inputs'!$H$13*'Exposure Inputs'!$C$16)</f>
        <v>2.6566618610957142E-6</v>
      </c>
      <c r="T256" s="47">
        <f>'Exposure Inputs'!$E$61/S256</f>
        <v>8055221.5972166583</v>
      </c>
    </row>
    <row r="257" spans="1:20" s="34" customFormat="1" ht="14.5" x14ac:dyDescent="0.35">
      <c r="A257" s="45" t="s">
        <v>1177</v>
      </c>
      <c r="B257" s="46">
        <v>2021</v>
      </c>
      <c r="C257" s="46" t="s">
        <v>853</v>
      </c>
      <c r="D257" s="46" t="s">
        <v>643</v>
      </c>
      <c r="E257" s="46" t="s">
        <v>194</v>
      </c>
      <c r="F257" s="46">
        <v>0.220072544258407</v>
      </c>
      <c r="G257" s="46">
        <v>0.310580313731951</v>
      </c>
      <c r="H257" s="46">
        <v>365</v>
      </c>
      <c r="I257" s="47">
        <f>($F257*(1-('Exposure Inputs'!$C$17)/100)*'Exposure Inputs'!$C$7*'Exposure Inputs'!$C$12*'Exposure Inputs'!$C$15*H257)/('Exposure Inputs'!$C$8*'Exposure Inputs'!$C$13*'Exposure Inputs'!$C$16)</f>
        <v>2.4197362333394755E-6</v>
      </c>
      <c r="J257" s="47">
        <f>'Exposure Inputs'!$E$61/$I257</f>
        <v>8843939.1472292338</v>
      </c>
      <c r="K257" s="47">
        <f>($F257*(1-('Exposure Inputs'!$C$17)/100)*'Exposure Inputs'!$D$7*'Exposure Inputs'!$D$12*'Exposure Inputs'!$C$15*H257)/('Exposure Inputs'!$D$8*'Exposure Inputs'!$D$13*'Exposure Inputs'!$C$16)</f>
        <v>6.1807608174701548E-6</v>
      </c>
      <c r="L257" s="47">
        <f>'Exposure Inputs'!$E$61/K257</f>
        <v>3462356.9220656604</v>
      </c>
      <c r="M257" s="47">
        <f>($F257*(1-('Exposure Inputs'!$C$17)/100)*'Exposure Inputs'!$E$7*'Exposure Inputs'!$E$12*'Exposure Inputs'!$C$15*H257)/('Exposure Inputs'!$E$8*'Exposure Inputs'!$E$13*'Exposure Inputs'!$C$16)</f>
        <v>1.340106554422702E-6</v>
      </c>
      <c r="N257" s="47">
        <f>'Exposure Inputs'!$E$61/M257</f>
        <v>15968879.436768968</v>
      </c>
      <c r="O257" s="47">
        <f>($F257*(1-('Exposure Inputs'!$C$17)/100)*'Exposure Inputs'!$F$7*'Exposure Inputs'!$F$12*'Exposure Inputs'!$C$15*H257)/('Exposure Inputs'!$F$8*'Exposure Inputs'!$F$13*'Exposure Inputs'!$C$16)</f>
        <v>1.2204727366443348E-6</v>
      </c>
      <c r="P257" s="47">
        <f>'Exposure Inputs'!$E$61/O257</f>
        <v>17534189.30015501</v>
      </c>
      <c r="Q257" s="47">
        <f>($F257*(1-('Exposure Inputs'!$C$17)/100)*'Exposure Inputs'!$G$7*'Exposure Inputs'!$G$12*'Exposure Inputs'!$C$15*H257)/('Exposure Inputs'!$G$8*'Exposure Inputs'!$G$13*'Exposure Inputs'!$C$16)</f>
        <v>2.0346329563513095E-6</v>
      </c>
      <c r="R257" s="47">
        <f>'Exposure Inputs'!$E$61/Q257</f>
        <v>10517867.575671457</v>
      </c>
      <c r="S257" s="47">
        <f>($F257*(1-('Exposure Inputs'!$C$17)/100)*'Exposure Inputs'!$H$7*'Exposure Inputs'!$H$12*'Exposure Inputs'!$C$15*H257)/('Exposure Inputs'!$H$8*'Exposure Inputs'!$H$13*'Exposure Inputs'!$C$16)</f>
        <v>2.6490213660734172E-6</v>
      </c>
      <c r="T257" s="47">
        <f>'Exposure Inputs'!$E$61/S257</f>
        <v>8078455.0378016476</v>
      </c>
    </row>
    <row r="258" spans="1:20" s="34" customFormat="1" ht="14.5" x14ac:dyDescent="0.35">
      <c r="A258" s="45" t="s">
        <v>1176</v>
      </c>
      <c r="B258" s="46">
        <v>2019</v>
      </c>
      <c r="C258" s="46" t="s">
        <v>887</v>
      </c>
      <c r="D258" s="46" t="s">
        <v>299</v>
      </c>
      <c r="E258" s="46" t="s">
        <v>298</v>
      </c>
      <c r="F258" s="46">
        <v>0.216207693188219</v>
      </c>
      <c r="G258" s="46">
        <v>0.216207693188219</v>
      </c>
      <c r="H258" s="46">
        <v>365</v>
      </c>
      <c r="I258" s="47">
        <f>($F258*(1-('Exposure Inputs'!$C$17)/100)*'Exposure Inputs'!$C$7*'Exposure Inputs'!$C$12*'Exposure Inputs'!$C$15*H258)/('Exposure Inputs'!$C$8*'Exposure Inputs'!$C$13*'Exposure Inputs'!$C$16)</f>
        <v>2.3772415177787113E-6</v>
      </c>
      <c r="J258" s="47">
        <f>'Exposure Inputs'!$E$61/$I258</f>
        <v>9002030.2270322572</v>
      </c>
      <c r="K258" s="47">
        <f>($F258*(1-('Exposure Inputs'!$C$17)/100)*'Exposure Inputs'!$D$7*'Exposure Inputs'!$D$12*'Exposure Inputs'!$C$15*H258)/('Exposure Inputs'!$D$8*'Exposure Inputs'!$D$13*'Exposure Inputs'!$C$16)</f>
        <v>6.0722160640095553E-6</v>
      </c>
      <c r="L258" s="47">
        <f>'Exposure Inputs'!$E$61/K258</f>
        <v>3524248.7708629603</v>
      </c>
      <c r="M258" s="47">
        <f>($F258*(1-('Exposure Inputs'!$C$17)/100)*'Exposure Inputs'!$E$7*'Exposure Inputs'!$E$12*'Exposure Inputs'!$C$15*H258)/('Exposure Inputs'!$E$8*'Exposure Inputs'!$E$13*'Exposure Inputs'!$C$16)</f>
        <v>1.3165719864534005E-6</v>
      </c>
      <c r="N258" s="47">
        <f>'Exposure Inputs'!$E$61/M258</f>
        <v>16254333.390191302</v>
      </c>
      <c r="O258" s="47">
        <f>($F258*(1-('Exposure Inputs'!$C$17)/100)*'Exposure Inputs'!$F$7*'Exposure Inputs'!$F$12*'Exposure Inputs'!$C$15*H258)/('Exposure Inputs'!$F$8*'Exposure Inputs'!$F$13*'Exposure Inputs'!$C$16)</f>
        <v>1.1990391435614258E-6</v>
      </c>
      <c r="P258" s="47">
        <f>'Exposure Inputs'!$E$61/O258</f>
        <v>17847624.170497894</v>
      </c>
      <c r="Q258" s="47">
        <f>($F258*(1-('Exposure Inputs'!$C$17)/100)*'Exposure Inputs'!$G$7*'Exposure Inputs'!$G$12*'Exposure Inputs'!$C$15*H258)/('Exposure Inputs'!$G$8*'Exposure Inputs'!$G$13*'Exposure Inputs'!$C$16)</f>
        <v>1.9989013143816476E-6</v>
      </c>
      <c r="R258" s="47">
        <f>'Exposure Inputs'!$E$61/Q258</f>
        <v>10705881.198852483</v>
      </c>
      <c r="S258" s="47">
        <f>($F258*(1-('Exposure Inputs'!$C$17)/100)*'Exposure Inputs'!$H$7*'Exposure Inputs'!$H$12*'Exposure Inputs'!$C$15*H258)/('Exposure Inputs'!$H$8*'Exposure Inputs'!$H$13*'Exposure Inputs'!$C$16)</f>
        <v>2.6025000105989322E-6</v>
      </c>
      <c r="T258" s="47">
        <f>'Exposure Inputs'!$E$61/S258</f>
        <v>8222862.5985961324</v>
      </c>
    </row>
    <row r="259" spans="1:20" s="34" customFormat="1" ht="14.5" x14ac:dyDescent="0.35">
      <c r="A259" s="45" t="s">
        <v>1177</v>
      </c>
      <c r="B259" s="46">
        <v>2019</v>
      </c>
      <c r="C259" s="46" t="s">
        <v>838</v>
      </c>
      <c r="D259" s="46" t="s">
        <v>659</v>
      </c>
      <c r="E259" s="46" t="s">
        <v>660</v>
      </c>
      <c r="F259" s="46">
        <v>0.21510300832211701</v>
      </c>
      <c r="G259" s="46">
        <v>0.20866070699202199</v>
      </c>
      <c r="H259" s="46">
        <v>365</v>
      </c>
      <c r="I259" s="47">
        <f>($F259*(1-('Exposure Inputs'!$C$17)/100)*'Exposure Inputs'!$C$7*'Exposure Inputs'!$C$12*'Exposure Inputs'!$C$15*H259)/('Exposure Inputs'!$C$8*'Exposure Inputs'!$C$13*'Exposure Inputs'!$C$16)</f>
        <v>2.3650953138715578E-6</v>
      </c>
      <c r="J259" s="47">
        <f>'Exposure Inputs'!$E$61/$I259</f>
        <v>9048261.1311630961</v>
      </c>
      <c r="K259" s="47">
        <f>($F259*(1-('Exposure Inputs'!$C$17)/100)*'Exposure Inputs'!$D$7*'Exposure Inputs'!$D$12*'Exposure Inputs'!$C$15*H259)/('Exposure Inputs'!$D$8*'Exposure Inputs'!$D$13*'Exposure Inputs'!$C$16)</f>
        <v>6.0411908720254142E-6</v>
      </c>
      <c r="L259" s="47">
        <f>'Exposure Inputs'!$E$61/K259</f>
        <v>3542347.9332685405</v>
      </c>
      <c r="M259" s="47">
        <f>($F259*(1-('Exposure Inputs'!$C$17)/100)*'Exposure Inputs'!$E$7*'Exposure Inputs'!$E$12*'Exposure Inputs'!$C$15*H259)/('Exposure Inputs'!$E$8*'Exposure Inputs'!$E$13*'Exposure Inputs'!$C$16)</f>
        <v>1.3098451344754612E-6</v>
      </c>
      <c r="N259" s="47">
        <f>'Exposure Inputs'!$E$61/M259</f>
        <v>16337809.285041789</v>
      </c>
      <c r="O259" s="47">
        <f>($F259*(1-('Exposure Inputs'!$C$17)/100)*'Exposure Inputs'!$F$7*'Exposure Inputs'!$F$12*'Exposure Inputs'!$C$15*H259)/('Exposure Inputs'!$F$8*'Exposure Inputs'!$F$13*'Exposure Inputs'!$C$16)</f>
        <v>1.1929128102370927E-6</v>
      </c>
      <c r="P259" s="47">
        <f>'Exposure Inputs'!$E$61/O259</f>
        <v>17939282.583231483</v>
      </c>
      <c r="Q259" s="47">
        <f>($F259*(1-('Exposure Inputs'!$C$17)/100)*'Exposure Inputs'!$G$7*'Exposure Inputs'!$G$12*'Exposure Inputs'!$C$15*H259)/('Exposure Inputs'!$G$8*'Exposure Inputs'!$G$13*'Exposure Inputs'!$C$16)</f>
        <v>1.988688190147874E-6</v>
      </c>
      <c r="R259" s="47">
        <f>'Exposure Inputs'!$E$61/Q259</f>
        <v>10760862.414740214</v>
      </c>
      <c r="S259" s="47">
        <f>($F259*(1-('Exposure Inputs'!$C$17)/100)*'Exposure Inputs'!$H$7*'Exposure Inputs'!$H$12*'Exposure Inputs'!$C$15*H259)/('Exposure Inputs'!$H$8*'Exposure Inputs'!$H$13*'Exposure Inputs'!$C$16)</f>
        <v>2.5892028779514085E-6</v>
      </c>
      <c r="T259" s="47">
        <f>'Exposure Inputs'!$E$61/S259</f>
        <v>8265092.0027293479</v>
      </c>
    </row>
    <row r="260" spans="1:20" s="34" customFormat="1" ht="14.5" x14ac:dyDescent="0.35">
      <c r="A260" s="45" t="s">
        <v>1176</v>
      </c>
      <c r="B260" s="46">
        <v>2023</v>
      </c>
      <c r="C260" s="46" t="s">
        <v>999</v>
      </c>
      <c r="D260" s="46" t="s">
        <v>528</v>
      </c>
      <c r="E260" s="46" t="s">
        <v>576</v>
      </c>
      <c r="F260" s="46">
        <v>0.213205102330943</v>
      </c>
      <c r="G260" s="46">
        <v>0.34469135793700501</v>
      </c>
      <c r="H260" s="46">
        <v>365</v>
      </c>
      <c r="I260" s="47">
        <f>($F260*(1-('Exposure Inputs'!$C$17)/100)*'Exposure Inputs'!$C$7*'Exposure Inputs'!$C$12*'Exposure Inputs'!$C$15*H260)/('Exposure Inputs'!$C$8*'Exposure Inputs'!$C$13*'Exposure Inputs'!$C$16)</f>
        <v>2.3442275045326361E-6</v>
      </c>
      <c r="J260" s="47">
        <f>'Exposure Inputs'!$E$61/$I260</f>
        <v>9128806.8067721408</v>
      </c>
      <c r="K260" s="47">
        <f>($F260*(1-('Exposure Inputs'!$C$17)/100)*'Exposure Inputs'!$D$7*'Exposure Inputs'!$D$12*'Exposure Inputs'!$C$15*H260)/('Exposure Inputs'!$D$8*'Exposure Inputs'!$D$13*'Exposure Inputs'!$C$16)</f>
        <v>5.9878879803584007E-6</v>
      </c>
      <c r="L260" s="47">
        <f>'Exposure Inputs'!$E$61/K260</f>
        <v>3573881.1531205559</v>
      </c>
      <c r="M260" s="47">
        <f>($F260*(1-('Exposure Inputs'!$C$17)/100)*'Exposure Inputs'!$E$7*'Exposure Inputs'!$E$12*'Exposure Inputs'!$C$15*H260)/('Exposure Inputs'!$E$8*'Exposure Inputs'!$E$13*'Exposure Inputs'!$C$16)</f>
        <v>1.2982880533001558E-6</v>
      </c>
      <c r="N260" s="47">
        <f>'Exposure Inputs'!$E$61/M260</f>
        <v>16483244.951382494</v>
      </c>
      <c r="O260" s="47">
        <f>($F260*(1-('Exposure Inputs'!$C$17)/100)*'Exposure Inputs'!$F$7*'Exposure Inputs'!$F$12*'Exposure Inputs'!$C$15*H260)/('Exposure Inputs'!$F$8*'Exposure Inputs'!$F$13*'Exposure Inputs'!$C$16)</f>
        <v>1.1823874513071666E-6</v>
      </c>
      <c r="P260" s="47">
        <f>'Exposure Inputs'!$E$61/O260</f>
        <v>18098974.220625926</v>
      </c>
      <c r="Q260" s="47">
        <f>($F260*(1-('Exposure Inputs'!$C$17)/100)*'Exposure Inputs'!$G$7*'Exposure Inputs'!$G$12*'Exposure Inputs'!$C$15*H260)/('Exposure Inputs'!$G$8*'Exposure Inputs'!$G$13*'Exposure Inputs'!$C$16)</f>
        <v>1.9711415121162653E-6</v>
      </c>
      <c r="R260" s="47">
        <f>'Exposure Inputs'!$E$61/Q260</f>
        <v>10856653.298841259</v>
      </c>
      <c r="S260" s="47">
        <f>($F260*(1-('Exposure Inputs'!$C$17)/100)*'Exposure Inputs'!$H$7*'Exposure Inputs'!$H$12*'Exposure Inputs'!$C$15*H260)/('Exposure Inputs'!$H$8*'Exposure Inputs'!$H$13*'Exposure Inputs'!$C$16)</f>
        <v>2.566357713242832E-6</v>
      </c>
      <c r="T260" s="47">
        <f>'Exposure Inputs'!$E$61/S260</f>
        <v>8338666.0751042012</v>
      </c>
    </row>
    <row r="261" spans="1:20" s="34" customFormat="1" ht="14.5" x14ac:dyDescent="0.35">
      <c r="A261" s="45" t="s">
        <v>1177</v>
      </c>
      <c r="B261" s="46">
        <v>2019</v>
      </c>
      <c r="C261" s="46" t="s">
        <v>1013</v>
      </c>
      <c r="D261" s="46" t="s">
        <v>101</v>
      </c>
      <c r="E261" s="46" t="s">
        <v>100</v>
      </c>
      <c r="F261" s="46">
        <v>0.20346570778045101</v>
      </c>
      <c r="G261" s="46">
        <v>0.20346570778045101</v>
      </c>
      <c r="H261" s="46">
        <v>365</v>
      </c>
      <c r="I261" s="47">
        <f>($F261*(1-('Exposure Inputs'!$C$17)/100)*'Exposure Inputs'!$C$7*'Exposure Inputs'!$C$12*'Exposure Inputs'!$C$15*H261)/('Exposure Inputs'!$C$8*'Exposure Inputs'!$C$13*'Exposure Inputs'!$C$16)</f>
        <v>2.237141152784266E-6</v>
      </c>
      <c r="J261" s="47">
        <f>'Exposure Inputs'!$E$61/$I261</f>
        <v>9565779.9568732269</v>
      </c>
      <c r="K261" s="47">
        <f>($F261*(1-('Exposure Inputs'!$C$17)/100)*'Exposure Inputs'!$D$7*'Exposure Inputs'!$D$12*'Exposure Inputs'!$C$15*H261)/('Exposure Inputs'!$D$8*'Exposure Inputs'!$D$13*'Exposure Inputs'!$C$16)</f>
        <v>5.7143560483020288E-6</v>
      </c>
      <c r="L261" s="47">
        <f>'Exposure Inputs'!$E$61/K261</f>
        <v>3744953.9054114106</v>
      </c>
      <c r="M261" s="47">
        <f>($F261*(1-('Exposure Inputs'!$C$17)/100)*'Exposure Inputs'!$E$7*'Exposure Inputs'!$E$12*'Exposure Inputs'!$C$15*H261)/('Exposure Inputs'!$E$8*'Exposure Inputs'!$E$13*'Exposure Inputs'!$C$16)</f>
        <v>1.2389811255904558E-6</v>
      </c>
      <c r="N261" s="47">
        <f>'Exposure Inputs'!$E$61/M261</f>
        <v>17272256.661538322</v>
      </c>
      <c r="O261" s="47">
        <f>($F261*(1-('Exposure Inputs'!$C$17)/100)*'Exposure Inputs'!$F$7*'Exposure Inputs'!$F$12*'Exposure Inputs'!$C$15*H261)/('Exposure Inputs'!$F$8*'Exposure Inputs'!$F$13*'Exposure Inputs'!$C$16)</f>
        <v>1.1283749639232756E-6</v>
      </c>
      <c r="P261" s="47">
        <f>'Exposure Inputs'!$E$61/O261</f>
        <v>18965326.849856537</v>
      </c>
      <c r="Q261" s="47">
        <f>($F261*(1-('Exposure Inputs'!$C$17)/100)*'Exposure Inputs'!$G$7*'Exposure Inputs'!$G$12*'Exposure Inputs'!$C$15*H261)/('Exposure Inputs'!$G$8*'Exposure Inputs'!$G$13*'Exposure Inputs'!$C$16)</f>
        <v>1.8810980530645468E-6</v>
      </c>
      <c r="R261" s="47">
        <f>'Exposure Inputs'!$E$61/Q261</f>
        <v>11376334.139061326</v>
      </c>
      <c r="S261" s="47">
        <f>($F261*(1-('Exposure Inputs'!$C$17)/100)*'Exposure Inputs'!$H$7*'Exposure Inputs'!$H$12*'Exposure Inputs'!$C$15*H261)/('Exposure Inputs'!$H$8*'Exposure Inputs'!$H$13*'Exposure Inputs'!$C$16)</f>
        <v>2.4491242603202431E-6</v>
      </c>
      <c r="T261" s="47">
        <f>'Exposure Inputs'!$E$61/S261</f>
        <v>8737817.1645736638</v>
      </c>
    </row>
    <row r="262" spans="1:20" s="34" customFormat="1" ht="14.5" x14ac:dyDescent="0.35">
      <c r="A262" s="45" t="s">
        <v>1176</v>
      </c>
      <c r="B262" s="46">
        <v>2022</v>
      </c>
      <c r="C262" s="46" t="s">
        <v>1123</v>
      </c>
      <c r="D262" s="46" t="s">
        <v>600</v>
      </c>
      <c r="E262" s="46" t="s">
        <v>601</v>
      </c>
      <c r="F262" s="46">
        <v>0.2</v>
      </c>
      <c r="G262" s="46">
        <v>0.2</v>
      </c>
      <c r="H262" s="46">
        <v>365</v>
      </c>
      <c r="I262" s="47">
        <f>($F262*(1-('Exposure Inputs'!$C$17)/100)*'Exposure Inputs'!$C$7*'Exposure Inputs'!$C$12*'Exposure Inputs'!$C$15*H262)/('Exposure Inputs'!$C$8*'Exposure Inputs'!$C$13*'Exposure Inputs'!$C$16)</f>
        <v>2.1990350877192982E-6</v>
      </c>
      <c r="J262" s="47">
        <f>'Exposure Inputs'!$E$61/$I262</f>
        <v>9731540.9469863176</v>
      </c>
      <c r="K262" s="47">
        <f>($F262*(1-('Exposure Inputs'!$C$17)/100)*'Exposure Inputs'!$D$7*'Exposure Inputs'!$D$12*'Exposure Inputs'!$C$15*H262)/('Exposure Inputs'!$D$8*'Exposure Inputs'!$D$13*'Exposure Inputs'!$C$16)</f>
        <v>5.6170212765957457E-6</v>
      </c>
      <c r="L262" s="47">
        <f>'Exposure Inputs'!$E$61/K262</f>
        <v>3809848.4848484839</v>
      </c>
      <c r="M262" s="47">
        <f>($F262*(1-('Exposure Inputs'!$C$17)/100)*'Exposure Inputs'!$E$7*'Exposure Inputs'!$E$12*'Exposure Inputs'!$C$15*H262)/('Exposure Inputs'!$E$8*'Exposure Inputs'!$E$13*'Exposure Inputs'!$C$16)</f>
        <v>1.217877094972067E-6</v>
      </c>
      <c r="N262" s="47">
        <f>'Exposure Inputs'!$E$61/M262</f>
        <v>17571559.633027524</v>
      </c>
      <c r="O262" s="47">
        <f>($F262*(1-('Exposure Inputs'!$C$17)/100)*'Exposure Inputs'!$F$7*'Exposure Inputs'!$F$12*'Exposure Inputs'!$C$15*H262)/('Exposure Inputs'!$F$8*'Exposure Inputs'!$F$13*'Exposure Inputs'!$C$16)</f>
        <v>1.1091549295774649E-6</v>
      </c>
      <c r="P262" s="47">
        <f>'Exposure Inputs'!$E$61/O262</f>
        <v>19293968.25396825</v>
      </c>
      <c r="Q262" s="47">
        <f>($F262*(1-('Exposure Inputs'!$C$17)/100)*'Exposure Inputs'!$G$7*'Exposure Inputs'!$G$12*'Exposure Inputs'!$C$15*H262)/('Exposure Inputs'!$G$8*'Exposure Inputs'!$G$13*'Exposure Inputs'!$C$16)</f>
        <v>1.8490566037735851E-6</v>
      </c>
      <c r="R262" s="47">
        <f>'Exposure Inputs'!$E$61/Q262</f>
        <v>11573469.3877551</v>
      </c>
      <c r="S262" s="47">
        <f>($F262*(1-('Exposure Inputs'!$C$17)/100)*'Exposure Inputs'!$H$7*'Exposure Inputs'!$H$12*'Exposure Inputs'!$C$15*H262)/('Exposure Inputs'!$H$8*'Exposure Inputs'!$H$13*'Exposure Inputs'!$C$16)</f>
        <v>2.4074074074074075E-6</v>
      </c>
      <c r="T262" s="47">
        <f>'Exposure Inputs'!$E$61/S262</f>
        <v>8889230.7692307681</v>
      </c>
    </row>
    <row r="263" spans="1:20" s="34" customFormat="1" ht="14.5" x14ac:dyDescent="0.35">
      <c r="A263" s="45" t="s">
        <v>1176</v>
      </c>
      <c r="B263" s="46">
        <v>2021</v>
      </c>
      <c r="C263" s="46" t="s">
        <v>888</v>
      </c>
      <c r="D263" s="46" t="s">
        <v>37</v>
      </c>
      <c r="E263" s="46" t="s">
        <v>36</v>
      </c>
      <c r="F263" s="46">
        <v>0.19989554121658201</v>
      </c>
      <c r="G263" s="46">
        <v>0.19989554121658201</v>
      </c>
      <c r="H263" s="46">
        <v>365</v>
      </c>
      <c r="I263" s="47">
        <f>($F263*(1-('Exposure Inputs'!$C$17)/100)*'Exposure Inputs'!$C$7*'Exposure Inputs'!$C$12*'Exposure Inputs'!$C$15*H263)/('Exposure Inputs'!$C$8*'Exposure Inputs'!$C$13*'Exposure Inputs'!$C$16)</f>
        <v>2.1978865450695151E-6</v>
      </c>
      <c r="J263" s="47">
        <f>'Exposure Inputs'!$E$61/$I263</f>
        <v>9736626.3276902474</v>
      </c>
      <c r="K263" s="47">
        <f>($F263*(1-('Exposure Inputs'!$C$17)/100)*'Exposure Inputs'!$D$7*'Exposure Inputs'!$D$12*'Exposure Inputs'!$C$15*H263)/('Exposure Inputs'!$D$8*'Exposure Inputs'!$D$13*'Exposure Inputs'!$C$16)</f>
        <v>5.614087540550814E-6</v>
      </c>
      <c r="L263" s="47">
        <f>'Exposure Inputs'!$E$61/K263</f>
        <v>3811839.3853723886</v>
      </c>
      <c r="M263" s="47">
        <f>($F263*(1-('Exposure Inputs'!$C$17)/100)*'Exposure Inputs'!$E$7*'Exposure Inputs'!$E$12*'Exposure Inputs'!$C$15*H263)/('Exposure Inputs'!$E$8*'Exposure Inputs'!$E$13*'Exposure Inputs'!$C$16)</f>
        <v>1.2172410051736E-6</v>
      </c>
      <c r="N263" s="47">
        <f>'Exposure Inputs'!$E$61/M263</f>
        <v>17580741.947604682</v>
      </c>
      <c r="O263" s="47">
        <f>($F263*(1-('Exposure Inputs'!$C$17)/100)*'Exposure Inputs'!$F$7*'Exposure Inputs'!$F$12*'Exposure Inputs'!$C$15*H263)/('Exposure Inputs'!$F$8*'Exposure Inputs'!$F$13*'Exposure Inputs'!$C$16)</f>
        <v>1.1085756247046363E-6</v>
      </c>
      <c r="P263" s="47">
        <f>'Exposure Inputs'!$E$61/O263</f>
        <v>19304050.642193865</v>
      </c>
      <c r="Q263" s="47">
        <f>($F263*(1-('Exposure Inputs'!$C$17)/100)*'Exposure Inputs'!$G$7*'Exposure Inputs'!$G$12*'Exposure Inputs'!$C$15*H263)/('Exposure Inputs'!$G$8*'Exposure Inputs'!$G$13*'Exposure Inputs'!$C$16)</f>
        <v>1.8480908527570791E-6</v>
      </c>
      <c r="R263" s="47">
        <f>'Exposure Inputs'!$E$61/Q263</f>
        <v>11579517.299203312</v>
      </c>
      <c r="S263" s="47">
        <f>($F263*(1-('Exposure Inputs'!$C$17)/100)*'Exposure Inputs'!$H$7*'Exposure Inputs'!$H$12*'Exposure Inputs'!$C$15*H263)/('Exposure Inputs'!$H$8*'Exposure Inputs'!$H$13*'Exposure Inputs'!$C$16)</f>
        <v>2.4061500331625611E-6</v>
      </c>
      <c r="T263" s="47">
        <f>'Exposure Inputs'!$E$61/S263</f>
        <v>8893875.9865579009</v>
      </c>
    </row>
    <row r="264" spans="1:20" s="34" customFormat="1" ht="14.5" x14ac:dyDescent="0.35">
      <c r="A264" s="45" t="s">
        <v>1177</v>
      </c>
      <c r="B264" s="46">
        <v>2020</v>
      </c>
      <c r="C264" s="46" t="s">
        <v>927</v>
      </c>
      <c r="D264" s="46" t="s">
        <v>661</v>
      </c>
      <c r="E264" s="46" t="s">
        <v>662</v>
      </c>
      <c r="F264" s="46">
        <v>0.19925581431200201</v>
      </c>
      <c r="G264" s="46">
        <v>0.19925581431200201</v>
      </c>
      <c r="H264" s="46">
        <v>365</v>
      </c>
      <c r="I264" s="47">
        <f>($F264*(1-('Exposure Inputs'!$C$17)/100)*'Exposure Inputs'!$C$7*'Exposure Inputs'!$C$12*'Exposure Inputs'!$C$15*H264)/('Exposure Inputs'!$C$8*'Exposure Inputs'!$C$13*'Exposure Inputs'!$C$16)</f>
        <v>2.190852635520868E-6</v>
      </c>
      <c r="J264" s="47">
        <f>'Exposure Inputs'!$E$61/$I264</f>
        <v>9767886.5538631808</v>
      </c>
      <c r="K264" s="47">
        <f>($F264*(1-('Exposure Inputs'!$C$17)/100)*'Exposure Inputs'!$D$7*'Exposure Inputs'!$D$12*'Exposure Inputs'!$C$15*H264)/('Exposure Inputs'!$D$8*'Exposure Inputs'!$D$13*'Exposure Inputs'!$C$16)</f>
        <v>5.5961207423796314E-6</v>
      </c>
      <c r="L264" s="47">
        <f>'Exposure Inputs'!$E$61/K264</f>
        <v>3824077.6039617942</v>
      </c>
      <c r="M264" s="47">
        <f>($F264*(1-('Exposure Inputs'!$C$17)/100)*'Exposure Inputs'!$E$7*'Exposure Inputs'!$E$12*'Exposure Inputs'!$C$15*H264)/('Exposure Inputs'!$E$8*'Exposure Inputs'!$E$13*'Exposure Inputs'!$C$16)</f>
        <v>1.213345461452973E-6</v>
      </c>
      <c r="N264" s="47">
        <f>'Exposure Inputs'!$E$61/M264</f>
        <v>17637186.341286216</v>
      </c>
      <c r="O264" s="47">
        <f>($F264*(1-('Exposure Inputs'!$C$17)/100)*'Exposure Inputs'!$F$7*'Exposure Inputs'!$F$12*'Exposure Inputs'!$C$15*H264)/('Exposure Inputs'!$F$8*'Exposure Inputs'!$F$13*'Exposure Inputs'!$C$16)</f>
        <v>1.1050278434556452E-6</v>
      </c>
      <c r="P264" s="47">
        <f>'Exposure Inputs'!$E$61/O264</f>
        <v>19366027.857793953</v>
      </c>
      <c r="Q264" s="47">
        <f>($F264*(1-('Exposure Inputs'!$C$17)/100)*'Exposure Inputs'!$G$7*'Exposure Inputs'!$G$12*'Exposure Inputs'!$C$15*H264)/('Exposure Inputs'!$G$8*'Exposure Inputs'!$G$13*'Exposure Inputs'!$C$16)</f>
        <v>1.8421763964694526E-6</v>
      </c>
      <c r="R264" s="47">
        <f>'Exposure Inputs'!$E$61/Q264</f>
        <v>11616694.275864834</v>
      </c>
      <c r="S264" s="47">
        <f>($F264*(1-('Exposure Inputs'!$C$17)/100)*'Exposure Inputs'!$H$7*'Exposure Inputs'!$H$12*'Exposure Inputs'!$C$15*H264)/('Exposure Inputs'!$H$8*'Exposure Inputs'!$H$13*'Exposure Inputs'!$C$16)</f>
        <v>2.3984496167185429E-6</v>
      </c>
      <c r="T264" s="47">
        <f>'Exposure Inputs'!$E$61/S264</f>
        <v>8922430.4946120027</v>
      </c>
    </row>
    <row r="265" spans="1:20" s="34" customFormat="1" ht="14.5" x14ac:dyDescent="0.35">
      <c r="A265" s="45" t="s">
        <v>1177</v>
      </c>
      <c r="B265" s="46">
        <v>2020</v>
      </c>
      <c r="C265" s="46" t="s">
        <v>1119</v>
      </c>
      <c r="D265" s="46" t="s">
        <v>151</v>
      </c>
      <c r="E265" s="46" t="s">
        <v>150</v>
      </c>
      <c r="F265" s="46">
        <v>0.19338409200000001</v>
      </c>
      <c r="G265" s="46">
        <v>0.19338409200000001</v>
      </c>
      <c r="H265" s="46">
        <v>365</v>
      </c>
      <c r="I265" s="47">
        <f>($F265*(1-('Exposure Inputs'!$C$17)/100)*'Exposure Inputs'!$C$7*'Exposure Inputs'!$C$12*'Exposure Inputs'!$C$15*H265)/('Exposure Inputs'!$C$8*'Exposure Inputs'!$C$13*'Exposure Inputs'!$C$16)</f>
        <v>2.1262920185736843E-6</v>
      </c>
      <c r="J265" s="47">
        <f>'Exposure Inputs'!$E$61/$I265</f>
        <v>10064468.950203326</v>
      </c>
      <c r="K265" s="47">
        <f>($F265*(1-('Exposure Inputs'!$C$17)/100)*'Exposure Inputs'!$D$7*'Exposure Inputs'!$D$12*'Exposure Inputs'!$C$15*H265)/('Exposure Inputs'!$D$8*'Exposure Inputs'!$D$13*'Exposure Inputs'!$C$16)</f>
        <v>5.4312127965957462E-6</v>
      </c>
      <c r="L265" s="47">
        <f>'Exposure Inputs'!$E$61/K265</f>
        <v>3940188.0945289787</v>
      </c>
      <c r="M265" s="47">
        <f>($F265*(1-('Exposure Inputs'!$C$17)/100)*'Exposure Inputs'!$E$7*'Exposure Inputs'!$E$12*'Exposure Inputs'!$C$15*H265)/('Exposure Inputs'!$E$8*'Exposure Inputs'!$E$13*'Exposure Inputs'!$C$16)</f>
        <v>1.1775902808938544E-6</v>
      </c>
      <c r="N265" s="47">
        <f>'Exposure Inputs'!$E$61/M265</f>
        <v>18172704.332916409</v>
      </c>
      <c r="O265" s="47">
        <f>($F265*(1-('Exposure Inputs'!$C$17)/100)*'Exposure Inputs'!$F$7*'Exposure Inputs'!$F$12*'Exposure Inputs'!$C$15*H265)/('Exposure Inputs'!$F$8*'Exposure Inputs'!$F$13*'Exposure Inputs'!$C$16)</f>
        <v>1.07246459471831E-6</v>
      </c>
      <c r="P265" s="47">
        <f>'Exposure Inputs'!$E$61/O265</f>
        <v>19954038.674461652</v>
      </c>
      <c r="Q265" s="47">
        <f>($F265*(1-('Exposure Inputs'!$C$17)/100)*'Exposure Inputs'!$G$7*'Exposure Inputs'!$G$12*'Exposure Inputs'!$C$15*H265)/('Exposure Inputs'!$G$8*'Exposure Inputs'!$G$13*'Exposure Inputs'!$C$16)</f>
        <v>1.7878906618867926E-6</v>
      </c>
      <c r="R265" s="47">
        <f>'Exposure Inputs'!$E$61/Q265</f>
        <v>11969412.031838793</v>
      </c>
      <c r="S265" s="47">
        <f>($F265*(1-('Exposure Inputs'!$C$17)/100)*'Exposure Inputs'!$H$7*'Exposure Inputs'!$H$12*'Exposure Inputs'!$C$15*H265)/('Exposure Inputs'!$H$8*'Exposure Inputs'!$H$13*'Exposure Inputs'!$C$16)</f>
        <v>2.327771477777778E-6</v>
      </c>
      <c r="T265" s="47">
        <f>'Exposure Inputs'!$E$61/S265</f>
        <v>9193342.3036996946</v>
      </c>
    </row>
    <row r="266" spans="1:20" s="34" customFormat="1" ht="14.5" x14ac:dyDescent="0.35">
      <c r="A266" s="45" t="s">
        <v>1177</v>
      </c>
      <c r="B266" s="46">
        <v>2021</v>
      </c>
      <c r="C266" s="46" t="s">
        <v>857</v>
      </c>
      <c r="D266" s="46" t="s">
        <v>607</v>
      </c>
      <c r="E266" s="46" t="s">
        <v>608</v>
      </c>
      <c r="F266" s="46">
        <v>0.19045776857716801</v>
      </c>
      <c r="G266" s="46">
        <v>0.19045776857716801</v>
      </c>
      <c r="H266" s="46">
        <v>365</v>
      </c>
      <c r="I266" s="47">
        <f>($F266*(1-('Exposure Inputs'!$C$17)/100)*'Exposure Inputs'!$C$7*'Exposure Inputs'!$C$12*'Exposure Inputs'!$C$15*H266)/('Exposure Inputs'!$C$8*'Exposure Inputs'!$C$13*'Exposure Inputs'!$C$16)</f>
        <v>2.0941165791495726E-6</v>
      </c>
      <c r="J266" s="47">
        <f>'Exposure Inputs'!$E$61/$I266</f>
        <v>10219106.334896889</v>
      </c>
      <c r="K266" s="47">
        <f>($F266*(1-('Exposure Inputs'!$C$17)/100)*'Exposure Inputs'!$D$7*'Exposure Inputs'!$D$12*'Exposure Inputs'!$C$15*H266)/('Exposure Inputs'!$D$8*'Exposure Inputs'!$D$13*'Exposure Inputs'!$C$16)</f>
        <v>5.3490266919545065E-6</v>
      </c>
      <c r="L266" s="47">
        <f>'Exposure Inputs'!$E$61/K266</f>
        <v>4000727.8393633422</v>
      </c>
      <c r="M266" s="47">
        <f>($F266*(1-('Exposure Inputs'!$C$17)/100)*'Exposure Inputs'!$E$7*'Exposure Inputs'!$E$12*'Exposure Inputs'!$C$15*H266)/('Exposure Inputs'!$E$8*'Exposure Inputs'!$E$13*'Exposure Inputs'!$C$16)</f>
        <v>1.159770769548118E-6</v>
      </c>
      <c r="N266" s="47">
        <f>'Exposure Inputs'!$E$61/M266</f>
        <v>18451922.19177768</v>
      </c>
      <c r="O266" s="47">
        <f>($F266*(1-('Exposure Inputs'!$C$17)/100)*'Exposure Inputs'!$F$7*'Exposure Inputs'!$F$12*'Exposure Inputs'!$C$15*H266)/('Exposure Inputs'!$F$8*'Exposure Inputs'!$F$13*'Exposure Inputs'!$C$16)</f>
        <v>1.0562358644684493E-6</v>
      </c>
      <c r="P266" s="47">
        <f>'Exposure Inputs'!$E$61/O266</f>
        <v>20260626.172516447</v>
      </c>
      <c r="Q266" s="47">
        <f>($F266*(1-('Exposure Inputs'!$C$17)/100)*'Exposure Inputs'!$G$7*'Exposure Inputs'!$G$12*'Exposure Inputs'!$C$15*H266)/('Exposure Inputs'!$G$8*'Exposure Inputs'!$G$13*'Exposure Inputs'!$C$16)</f>
        <v>1.7608359736379684E-6</v>
      </c>
      <c r="R266" s="47">
        <f>'Exposure Inputs'!$E$61/Q266</f>
        <v>12153318.264952647</v>
      </c>
      <c r="S266" s="47">
        <f>($F266*(1-('Exposure Inputs'!$C$17)/100)*'Exposure Inputs'!$H$7*'Exposure Inputs'!$H$12*'Exposure Inputs'!$C$15*H266)/('Exposure Inputs'!$H$8*'Exposure Inputs'!$H$13*'Exposure Inputs'!$C$16)</f>
        <v>2.2925472143548001E-6</v>
      </c>
      <c r="T266" s="47">
        <f>'Exposure Inputs'!$E$61/S266</f>
        <v>9334595.1027764007</v>
      </c>
    </row>
    <row r="267" spans="1:20" s="34" customFormat="1" ht="14.5" x14ac:dyDescent="0.35">
      <c r="A267" s="45" t="s">
        <v>1177</v>
      </c>
      <c r="B267" s="46">
        <v>2023</v>
      </c>
      <c r="C267" s="46" t="s">
        <v>838</v>
      </c>
      <c r="D267" s="46" t="s">
        <v>659</v>
      </c>
      <c r="E267" s="46" t="s">
        <v>660</v>
      </c>
      <c r="F267" s="46">
        <v>0.18368949177438301</v>
      </c>
      <c r="G267" s="46">
        <v>0.178188020333266</v>
      </c>
      <c r="H267" s="46">
        <v>365</v>
      </c>
      <c r="I267" s="47">
        <f>($F267*(1-('Exposure Inputs'!$C$17)/100)*'Exposure Inputs'!$C$7*'Exposure Inputs'!$C$12*'Exposure Inputs'!$C$15*H267)/('Exposure Inputs'!$C$8*'Exposure Inputs'!$C$13*'Exposure Inputs'!$C$16)</f>
        <v>2.0196981882859682E-6</v>
      </c>
      <c r="J267" s="47">
        <f>'Exposure Inputs'!$E$61/$I267</f>
        <v>10595642.519321794</v>
      </c>
      <c r="K267" s="47">
        <f>($F267*(1-('Exposure Inputs'!$C$17)/100)*'Exposure Inputs'!$D$7*'Exposure Inputs'!$D$12*'Exposure Inputs'!$C$15*H267)/('Exposure Inputs'!$D$8*'Exposure Inputs'!$D$13*'Exposure Inputs'!$C$16)</f>
        <v>5.158938917918843E-6</v>
      </c>
      <c r="L267" s="47">
        <f>'Exposure Inputs'!$E$61/K267</f>
        <v>4148139.8288454497</v>
      </c>
      <c r="M267" s="47">
        <f>($F267*(1-('Exposure Inputs'!$C$17)/100)*'Exposure Inputs'!$E$7*'Exposure Inputs'!$E$12*'Exposure Inputs'!$C$15*H267)/('Exposure Inputs'!$E$8*'Exposure Inputs'!$E$13*'Exposure Inputs'!$C$16)</f>
        <v>1.1185561230954049E-6</v>
      </c>
      <c r="N267" s="47">
        <f>'Exposure Inputs'!$E$61/M267</f>
        <v>19131807.120039098</v>
      </c>
      <c r="O267" s="47">
        <f>($F267*(1-('Exposure Inputs'!$C$17)/100)*'Exposure Inputs'!$F$7*'Exposure Inputs'!$F$12*'Exposure Inputs'!$C$15*H267)/('Exposure Inputs'!$F$8*'Exposure Inputs'!$F$13*'Exposure Inputs'!$C$16)</f>
        <v>1.0187005265656807E-6</v>
      </c>
      <c r="P267" s="47">
        <f>'Exposure Inputs'!$E$61/O267</f>
        <v>21007155.13728581</v>
      </c>
      <c r="Q267" s="47">
        <f>($F267*(1-('Exposure Inputs'!$C$17)/100)*'Exposure Inputs'!$G$7*'Exposure Inputs'!$G$12*'Exposure Inputs'!$C$15*H267)/('Exposure Inputs'!$G$8*'Exposure Inputs'!$G$13*'Exposure Inputs'!$C$16)</f>
        <v>1.6982613390461825E-6</v>
      </c>
      <c r="R267" s="47">
        <f>'Exposure Inputs'!$E$61/Q267</f>
        <v>12601122.988537895</v>
      </c>
      <c r="S267" s="47">
        <f>($F267*(1-('Exposure Inputs'!$C$17)/100)*'Exposure Inputs'!$H$7*'Exposure Inputs'!$H$12*'Exposure Inputs'!$C$15*H267)/('Exposure Inputs'!$H$8*'Exposure Inputs'!$H$13*'Exposure Inputs'!$C$16)</f>
        <v>2.2110772158027585E-6</v>
      </c>
      <c r="T267" s="47">
        <f>'Exposure Inputs'!$E$61/S267</f>
        <v>9678540.3273356371</v>
      </c>
    </row>
    <row r="268" spans="1:20" s="34" customFormat="1" ht="14.5" x14ac:dyDescent="0.35">
      <c r="A268" s="45" t="s">
        <v>1177</v>
      </c>
      <c r="B268" s="46">
        <v>2020</v>
      </c>
      <c r="C268" s="46" t="s">
        <v>1086</v>
      </c>
      <c r="D268" s="46" t="s">
        <v>196</v>
      </c>
      <c r="E268" s="46" t="s">
        <v>195</v>
      </c>
      <c r="F268" s="46">
        <v>0.18227191626560599</v>
      </c>
      <c r="G268" s="46">
        <v>0.18227191626560599</v>
      </c>
      <c r="H268" s="46">
        <v>365</v>
      </c>
      <c r="I268" s="47">
        <f>($F268*(1-('Exposure Inputs'!$C$17)/100)*'Exposure Inputs'!$C$7*'Exposure Inputs'!$C$12*'Exposure Inputs'!$C$15*H268)/('Exposure Inputs'!$C$8*'Exposure Inputs'!$C$13*'Exposure Inputs'!$C$16)</f>
        <v>2.0041116968695074E-6</v>
      </c>
      <c r="J268" s="47">
        <f>'Exposure Inputs'!$E$61/$I268</f>
        <v>10678047.552652653</v>
      </c>
      <c r="K268" s="47">
        <f>($F268*(1-('Exposure Inputs'!$C$17)/100)*'Exposure Inputs'!$D$7*'Exposure Inputs'!$D$12*'Exposure Inputs'!$C$15*H268)/('Exposure Inputs'!$D$8*'Exposure Inputs'!$D$13*'Exposure Inputs'!$C$16)</f>
        <v>5.1191261589489345E-6</v>
      </c>
      <c r="L268" s="47">
        <f>'Exposure Inputs'!$E$61/K268</f>
        <v>4180400.9777312996</v>
      </c>
      <c r="M268" s="47">
        <f>($F268*(1-('Exposure Inputs'!$C$17)/100)*'Exposure Inputs'!$E$7*'Exposure Inputs'!$E$12*'Exposure Inputs'!$C$15*H268)/('Exposure Inputs'!$E$8*'Exposure Inputs'!$E$13*'Exposure Inputs'!$C$16)</f>
        <v>1.1099239593827402E-6</v>
      </c>
      <c r="N268" s="47">
        <f>'Exposure Inputs'!$E$61/M268</f>
        <v>19280600.097957283</v>
      </c>
      <c r="O268" s="47">
        <f>($F268*(1-('Exposure Inputs'!$C$17)/100)*'Exposure Inputs'!$F$7*'Exposure Inputs'!$F$12*'Exposure Inputs'!$C$15*H268)/('Exposure Inputs'!$F$8*'Exposure Inputs'!$F$13*'Exposure Inputs'!$C$16)</f>
        <v>1.0108389722476388E-6</v>
      </c>
      <c r="P268" s="47">
        <f>'Exposure Inputs'!$E$61/O268</f>
        <v>21170533.17841148</v>
      </c>
      <c r="Q268" s="47">
        <f>($F268*(1-('Exposure Inputs'!$C$17)/100)*'Exposure Inputs'!$G$7*'Exposure Inputs'!$G$12*'Exposure Inputs'!$C$15*H268)/('Exposure Inputs'!$G$8*'Exposure Inputs'!$G$13*'Exposure Inputs'!$C$16)</f>
        <v>1.6851554522669229E-6</v>
      </c>
      <c r="R268" s="47">
        <f>'Exposure Inputs'!$E$61/Q268</f>
        <v>12699125.158579323</v>
      </c>
      <c r="S268" s="47">
        <f>($F268*(1-('Exposure Inputs'!$C$17)/100)*'Exposure Inputs'!$H$7*'Exposure Inputs'!$H$12*'Exposure Inputs'!$C$15*H268)/('Exposure Inputs'!$H$8*'Exposure Inputs'!$H$13*'Exposure Inputs'!$C$16)</f>
        <v>2.1940138069008132E-6</v>
      </c>
      <c r="T268" s="47">
        <f>'Exposure Inputs'!$E$61/S268</f>
        <v>9753812.8213645499</v>
      </c>
    </row>
    <row r="269" spans="1:20" s="34" customFormat="1" ht="14.5" x14ac:dyDescent="0.35">
      <c r="A269" s="45" t="s">
        <v>1175</v>
      </c>
      <c r="B269" s="46">
        <v>2023</v>
      </c>
      <c r="C269" s="46" t="s">
        <v>920</v>
      </c>
      <c r="D269" s="46" t="s">
        <v>518</v>
      </c>
      <c r="E269" s="46" t="s">
        <v>72</v>
      </c>
      <c r="F269" s="46">
        <v>0.181603991005508</v>
      </c>
      <c r="G269" s="46">
        <v>0.181603991005508</v>
      </c>
      <c r="H269" s="46">
        <v>365</v>
      </c>
      <c r="I269" s="47">
        <f>($F269*(1-('Exposure Inputs'!$C$17)/100)*'Exposure Inputs'!$C$7*'Exposure Inputs'!$C$12*'Exposure Inputs'!$C$15*H269)/('Exposure Inputs'!$C$8*'Exposure Inputs'!$C$13*'Exposure Inputs'!$C$16)</f>
        <v>1.9967677414548599E-6</v>
      </c>
      <c r="J269" s="47">
        <f>'Exposure Inputs'!$E$61/$I269</f>
        <v>10717320.57550559</v>
      </c>
      <c r="K269" s="47">
        <f>($F269*(1-('Exposure Inputs'!$C$17)/100)*'Exposure Inputs'!$D$7*'Exposure Inputs'!$D$12*'Exposure Inputs'!$C$15*H269)/('Exposure Inputs'!$D$8*'Exposure Inputs'!$D$13*'Exposure Inputs'!$C$16)</f>
        <v>5.1003674069632036E-6</v>
      </c>
      <c r="L269" s="47">
        <f>'Exposure Inputs'!$E$61/K269</f>
        <v>4195776.1652197754</v>
      </c>
      <c r="M269" s="47">
        <f>($F269*(1-('Exposure Inputs'!$C$17)/100)*'Exposure Inputs'!$E$7*'Exposure Inputs'!$E$12*'Exposure Inputs'!$C$15*H269)/('Exposure Inputs'!$E$8*'Exposure Inputs'!$E$13*'Exposure Inputs'!$C$16)</f>
        <v>1.1058567050056074E-6</v>
      </c>
      <c r="N269" s="47">
        <f>'Exposure Inputs'!$E$61/M269</f>
        <v>19351512.635528568</v>
      </c>
      <c r="O269" s="47">
        <f>($F269*(1-('Exposure Inputs'!$C$17)/100)*'Exposure Inputs'!$F$7*'Exposure Inputs'!$F$12*'Exposure Inputs'!$C$15*H269)/('Exposure Inputs'!$F$8*'Exposure Inputs'!$F$13*'Exposure Inputs'!$C$16)</f>
        <v>1.007134809273504E-6</v>
      </c>
      <c r="P269" s="47">
        <f>'Exposure Inputs'!$E$61/O269</f>
        <v>21248396.741878949</v>
      </c>
      <c r="Q269" s="47">
        <f>($F269*(1-('Exposure Inputs'!$C$17)/100)*'Exposure Inputs'!$G$7*'Exposure Inputs'!$G$12*'Exposure Inputs'!$C$15*H269)/('Exposure Inputs'!$G$8*'Exposure Inputs'!$G$13*'Exposure Inputs'!$C$16)</f>
        <v>1.6789802942018662E-6</v>
      </c>
      <c r="R269" s="47">
        <f>'Exposure Inputs'!$E$61/Q269</f>
        <v>12745831.546625078</v>
      </c>
      <c r="S269" s="47">
        <f>($F269*(1-('Exposure Inputs'!$C$17)/100)*'Exposure Inputs'!$H$7*'Exposure Inputs'!$H$12*'Exposure Inputs'!$C$15*H269)/('Exposure Inputs'!$H$8*'Exposure Inputs'!$H$13*'Exposure Inputs'!$C$16)</f>
        <v>2.1859739658070405E-6</v>
      </c>
      <c r="T269" s="47">
        <f>'Exposure Inputs'!$E$61/S269</f>
        <v>9789686.5812394638</v>
      </c>
    </row>
    <row r="270" spans="1:20" s="34" customFormat="1" ht="14.5" x14ac:dyDescent="0.35">
      <c r="A270" s="45" t="s">
        <v>1176</v>
      </c>
      <c r="B270" s="46">
        <v>2019</v>
      </c>
      <c r="C270" s="46" t="s">
        <v>902</v>
      </c>
      <c r="D270" s="46" t="s">
        <v>58</v>
      </c>
      <c r="E270" s="46" t="s">
        <v>57</v>
      </c>
      <c r="F270" s="46">
        <v>0.18123985133102499</v>
      </c>
      <c r="G270" s="46">
        <v>0.18123985133102499</v>
      </c>
      <c r="H270" s="46">
        <v>365</v>
      </c>
      <c r="I270" s="47">
        <f>($F270*(1-('Exposure Inputs'!$C$17)/100)*'Exposure Inputs'!$C$7*'Exposure Inputs'!$C$12*'Exposure Inputs'!$C$15*H270)/('Exposure Inputs'!$C$8*'Exposure Inputs'!$C$13*'Exposure Inputs'!$C$16)</f>
        <v>1.9927639618497657E-6</v>
      </c>
      <c r="J270" s="47">
        <f>'Exposure Inputs'!$E$61/$I270</f>
        <v>10738853.376360558</v>
      </c>
      <c r="K270" s="47">
        <f>($F270*(1-('Exposure Inputs'!$C$17)/100)*'Exposure Inputs'!$D$7*'Exposure Inputs'!$D$12*'Exposure Inputs'!$C$15*H270)/('Exposure Inputs'!$D$8*'Exposure Inputs'!$D$13*'Exposure Inputs'!$C$16)</f>
        <v>5.0901405054670849E-6</v>
      </c>
      <c r="L270" s="47">
        <f>'Exposure Inputs'!$E$61/K270</f>
        <v>4204206.1465720339</v>
      </c>
      <c r="M270" s="47">
        <f>($F270*(1-('Exposure Inputs'!$C$17)/100)*'Exposure Inputs'!$E$7*'Exposure Inputs'!$E$12*'Exposure Inputs'!$C$15*H270)/('Exposure Inputs'!$E$8*'Exposure Inputs'!$E$13*'Exposure Inputs'!$C$16)</f>
        <v>1.1036393181609903E-6</v>
      </c>
      <c r="N270" s="47">
        <f>'Exposure Inputs'!$E$61/M270</f>
        <v>19390392.900879174</v>
      </c>
      <c r="O270" s="47">
        <f>($F270*(1-('Exposure Inputs'!$C$17)/100)*'Exposure Inputs'!$F$7*'Exposure Inputs'!$F$12*'Exposure Inputs'!$C$15*H270)/('Exposure Inputs'!$F$8*'Exposure Inputs'!$F$13*'Exposure Inputs'!$C$16)</f>
        <v>1.0051153726984661E-6</v>
      </c>
      <c r="P270" s="47">
        <f>'Exposure Inputs'!$E$61/O270</f>
        <v>21291088.148962162</v>
      </c>
      <c r="Q270" s="47">
        <f>($F270*(1-('Exposure Inputs'!$C$17)/100)*'Exposure Inputs'!$G$7*'Exposure Inputs'!$G$12*'Exposure Inputs'!$C$15*H270)/('Exposure Inputs'!$G$8*'Exposure Inputs'!$G$13*'Exposure Inputs'!$C$16)</f>
        <v>1.6756137198528726E-6</v>
      </c>
      <c r="R270" s="47">
        <f>'Exposure Inputs'!$E$61/Q270</f>
        <v>12771439.948509747</v>
      </c>
      <c r="S270" s="47">
        <f>($F270*(1-('Exposure Inputs'!$C$17)/100)*'Exposure Inputs'!$H$7*'Exposure Inputs'!$H$12*'Exposure Inputs'!$C$15*H270)/('Exposure Inputs'!$H$8*'Exposure Inputs'!$H$13*'Exposure Inputs'!$C$16)</f>
        <v>2.1815908030586339E-6</v>
      </c>
      <c r="T270" s="47">
        <f>'Exposure Inputs'!$E$61/S270</f>
        <v>9809355.6179265007</v>
      </c>
    </row>
    <row r="271" spans="1:20" s="34" customFormat="1" ht="14.5" x14ac:dyDescent="0.35">
      <c r="A271" s="45" t="s">
        <v>1177</v>
      </c>
      <c r="B271" s="46">
        <v>2019</v>
      </c>
      <c r="C271" s="46" t="s">
        <v>927</v>
      </c>
      <c r="D271" s="46" t="s">
        <v>661</v>
      </c>
      <c r="E271" s="46" t="s">
        <v>662</v>
      </c>
      <c r="F271" s="46">
        <v>0.18089136433095901</v>
      </c>
      <c r="G271" s="46">
        <v>0.18089136433095901</v>
      </c>
      <c r="H271" s="46">
        <v>365</v>
      </c>
      <c r="I271" s="47">
        <f>($F271*(1-('Exposure Inputs'!$C$17)/100)*'Exposure Inputs'!$C$7*'Exposure Inputs'!$C$12*'Exposure Inputs'!$C$15*H271)/('Exposure Inputs'!$C$8*'Exposure Inputs'!$C$13*'Exposure Inputs'!$C$16)</f>
        <v>1.9889322861459698E-6</v>
      </c>
      <c r="J271" s="47">
        <f>'Exposure Inputs'!$E$61/$I271</f>
        <v>10759541.764726238</v>
      </c>
      <c r="K271" s="47">
        <f>($F271*(1-('Exposure Inputs'!$C$17)/100)*'Exposure Inputs'!$D$7*'Exposure Inputs'!$D$12*'Exposure Inputs'!$C$15*H271)/('Exposure Inputs'!$D$8*'Exposure Inputs'!$D$13*'Exposure Inputs'!$C$16)</f>
        <v>5.0803532109971467E-6</v>
      </c>
      <c r="L271" s="47">
        <f>'Exposure Inputs'!$E$61/K271</f>
        <v>4212305.5447555613</v>
      </c>
      <c r="M271" s="47">
        <f>($F271*(1-('Exposure Inputs'!$C$17)/100)*'Exposure Inputs'!$E$7*'Exposure Inputs'!$E$12*'Exposure Inputs'!$C$15*H271)/('Exposure Inputs'!$E$8*'Exposure Inputs'!$E$13*'Exposure Inputs'!$C$16)</f>
        <v>1.1015172464846109E-6</v>
      </c>
      <c r="N271" s="47">
        <f>'Exposure Inputs'!$E$61/M271</f>
        <v>19427748.469936438</v>
      </c>
      <c r="O271" s="47">
        <f>($F271*(1-('Exposure Inputs'!$C$17)/100)*'Exposure Inputs'!$F$7*'Exposure Inputs'!$F$12*'Exposure Inputs'!$C$15*H271)/('Exposure Inputs'!$F$8*'Exposure Inputs'!$F$13*'Exposure Inputs'!$C$16)</f>
        <v>1.003182742328382E-6</v>
      </c>
      <c r="P271" s="47">
        <f>'Exposure Inputs'!$E$61/O271</f>
        <v>21332105.405173447</v>
      </c>
      <c r="Q271" s="47">
        <f>($F271*(1-('Exposure Inputs'!$C$17)/100)*'Exposure Inputs'!$G$7*'Exposure Inputs'!$G$12*'Exposure Inputs'!$C$15*H271)/('Exposure Inputs'!$G$8*'Exposure Inputs'!$G$13*'Exposure Inputs'!$C$16)</f>
        <v>1.6723918589088663E-6</v>
      </c>
      <c r="R271" s="47">
        <f>'Exposure Inputs'!$E$61/Q271</f>
        <v>12796044.112509727</v>
      </c>
      <c r="S271" s="47">
        <f>($F271*(1-('Exposure Inputs'!$C$17)/100)*'Exposure Inputs'!$H$7*'Exposure Inputs'!$H$12*'Exposure Inputs'!$C$15*H271)/('Exposure Inputs'!$H$8*'Exposure Inputs'!$H$13*'Exposure Inputs'!$C$16)</f>
        <v>2.1773960521319137E-6</v>
      </c>
      <c r="T271" s="47">
        <f>'Exposure Inputs'!$E$61/S271</f>
        <v>9828253.3299566749</v>
      </c>
    </row>
    <row r="272" spans="1:20" s="34" customFormat="1" ht="14.5" x14ac:dyDescent="0.35">
      <c r="A272" s="45" t="s">
        <v>1175</v>
      </c>
      <c r="B272" s="46">
        <v>2020</v>
      </c>
      <c r="C272" s="46" t="s">
        <v>846</v>
      </c>
      <c r="D272" s="46" t="s">
        <v>623</v>
      </c>
      <c r="E272" s="46" t="s">
        <v>624</v>
      </c>
      <c r="F272" s="46">
        <v>0.18085846699999999</v>
      </c>
      <c r="G272" s="46">
        <v>0.18085846699999999</v>
      </c>
      <c r="H272" s="46">
        <v>365</v>
      </c>
      <c r="I272" s="47">
        <f>($F272*(1-('Exposure Inputs'!$C$17)/100)*'Exposure Inputs'!$C$7*'Exposure Inputs'!$C$12*'Exposure Inputs'!$C$15*H272)/('Exposure Inputs'!$C$8*'Exposure Inputs'!$C$13*'Exposure Inputs'!$C$16)</f>
        <v>1.9885705742206141E-6</v>
      </c>
      <c r="J272" s="47">
        <f>'Exposure Inputs'!$E$61/$I272</f>
        <v>10761498.876341041</v>
      </c>
      <c r="K272" s="47">
        <f>($F272*(1-('Exposure Inputs'!$C$17)/100)*'Exposure Inputs'!$D$7*'Exposure Inputs'!$D$12*'Exposure Inputs'!$C$15*H272)/('Exposure Inputs'!$D$8*'Exposure Inputs'!$D$13*'Exposure Inputs'!$C$16)</f>
        <v>5.0794292859574465E-6</v>
      </c>
      <c r="L272" s="47">
        <f>'Exposure Inputs'!$E$61/K272</f>
        <v>4213071.743938297</v>
      </c>
      <c r="M272" s="47">
        <f>($F272*(1-('Exposure Inputs'!$C$17)/100)*'Exposure Inputs'!$E$7*'Exposure Inputs'!$E$12*'Exposure Inputs'!$C$15*H272)/('Exposure Inputs'!$E$8*'Exposure Inputs'!$E$13*'Exposure Inputs'!$C$16)</f>
        <v>1.1013169219553073E-6</v>
      </c>
      <c r="N272" s="47">
        <f>'Exposure Inputs'!$E$61/M272</f>
        <v>19431282.288849127</v>
      </c>
      <c r="O272" s="47">
        <f>($F272*(1-('Exposure Inputs'!$C$17)/100)*'Exposure Inputs'!$F$7*'Exposure Inputs'!$F$12*'Exposure Inputs'!$C$15*H272)/('Exposure Inputs'!$F$8*'Exposure Inputs'!$F$13*'Exposure Inputs'!$C$16)</f>
        <v>1.0030003011443661E-6</v>
      </c>
      <c r="P272" s="47">
        <f>'Exposure Inputs'!$E$61/O272</f>
        <v>21335985.617934331</v>
      </c>
      <c r="Q272" s="47">
        <f>($F272*(1-('Exposure Inputs'!$C$17)/100)*'Exposure Inputs'!$G$7*'Exposure Inputs'!$G$12*'Exposure Inputs'!$C$15*H272)/('Exposure Inputs'!$G$8*'Exposure Inputs'!$G$13*'Exposure Inputs'!$C$16)</f>
        <v>1.6720877137735847E-6</v>
      </c>
      <c r="R272" s="47">
        <f>'Exposure Inputs'!$E$61/Q272</f>
        <v>12798371.654621072</v>
      </c>
      <c r="S272" s="47">
        <f>($F272*(1-('Exposure Inputs'!$C$17)/100)*'Exposure Inputs'!$H$7*'Exposure Inputs'!$H$12*'Exposure Inputs'!$C$15*H272)/('Exposure Inputs'!$H$8*'Exposure Inputs'!$H$13*'Exposure Inputs'!$C$16)</f>
        <v>2.1770000657407407E-6</v>
      </c>
      <c r="T272" s="47">
        <f>'Exposure Inputs'!$E$61/S272</f>
        <v>9830041.0444491599</v>
      </c>
    </row>
    <row r="273" spans="1:20" s="34" customFormat="1" ht="14.5" x14ac:dyDescent="0.35">
      <c r="A273" s="45" t="s">
        <v>1177</v>
      </c>
      <c r="B273" s="46">
        <v>2023</v>
      </c>
      <c r="C273" s="46" t="s">
        <v>853</v>
      </c>
      <c r="D273" s="46" t="s">
        <v>643</v>
      </c>
      <c r="E273" s="46" t="s">
        <v>194</v>
      </c>
      <c r="F273" s="46">
        <v>0.18076776523597399</v>
      </c>
      <c r="G273" s="46">
        <v>0.25511092003230501</v>
      </c>
      <c r="H273" s="46">
        <v>365</v>
      </c>
      <c r="I273" s="47">
        <f>($F273*(1-('Exposure Inputs'!$C$17)/100)*'Exposure Inputs'!$C$7*'Exposure Inputs'!$C$12*'Exposure Inputs'!$C$15*H273)/('Exposure Inputs'!$C$8*'Exposure Inputs'!$C$13*'Exposure Inputs'!$C$16)</f>
        <v>1.9875732924125579E-6</v>
      </c>
      <c r="J273" s="47">
        <f>'Exposure Inputs'!$E$61/$I273</f>
        <v>10766898.549951952</v>
      </c>
      <c r="K273" s="47">
        <f>($F273*(1-('Exposure Inputs'!$C$17)/100)*'Exposure Inputs'!$D$7*'Exposure Inputs'!$D$12*'Exposure Inputs'!$C$15*H273)/('Exposure Inputs'!$D$8*'Exposure Inputs'!$D$13*'Exposure Inputs'!$C$16)</f>
        <v>5.0768819172656524E-6</v>
      </c>
      <c r="L273" s="47">
        <f>'Exposure Inputs'!$E$61/K273</f>
        <v>4215185.6885270597</v>
      </c>
      <c r="M273" s="47">
        <f>($F273*(1-('Exposure Inputs'!$C$17)/100)*'Exposure Inputs'!$E$7*'Exposure Inputs'!$E$12*'Exposure Inputs'!$C$15*H273)/('Exposure Inputs'!$E$8*'Exposure Inputs'!$E$13*'Exposure Inputs'!$C$16)</f>
        <v>1.100764603950903E-6</v>
      </c>
      <c r="N273" s="47">
        <f>'Exposure Inputs'!$E$61/M273</f>
        <v>19441032.100042429</v>
      </c>
      <c r="O273" s="47">
        <f>($F273*(1-('Exposure Inputs'!$C$17)/100)*'Exposure Inputs'!$F$7*'Exposure Inputs'!$F$12*'Exposure Inputs'!$C$15*H273)/('Exposure Inputs'!$F$8*'Exposure Inputs'!$F$13*'Exposure Inputs'!$C$16)</f>
        <v>1.002497289600912E-6</v>
      </c>
      <c r="P273" s="47">
        <f>'Exposure Inputs'!$E$61/O273</f>
        <v>21346691.130226605</v>
      </c>
      <c r="Q273" s="47">
        <f>($F273*(1-('Exposure Inputs'!$C$17)/100)*'Exposure Inputs'!$G$7*'Exposure Inputs'!$G$12*'Exposure Inputs'!$C$15*H273)/('Exposure Inputs'!$G$8*'Exposure Inputs'!$G$13*'Exposure Inputs'!$C$16)</f>
        <v>1.6712491502948538E-6</v>
      </c>
      <c r="R273" s="47">
        <f>'Exposure Inputs'!$E$61/Q273</f>
        <v>12804793.346476469</v>
      </c>
      <c r="S273" s="47">
        <f>($F273*(1-('Exposure Inputs'!$C$17)/100)*'Exposure Inputs'!$H$7*'Exposure Inputs'!$H$12*'Exposure Inputs'!$C$15*H273)/('Exposure Inputs'!$H$8*'Exposure Inputs'!$H$13*'Exposure Inputs'!$C$16)</f>
        <v>2.1759082852478343E-6</v>
      </c>
      <c r="T273" s="47">
        <f>'Exposure Inputs'!$E$61/S273</f>
        <v>9834973.3511688691</v>
      </c>
    </row>
    <row r="274" spans="1:20" s="34" customFormat="1" ht="14.5" x14ac:dyDescent="0.35">
      <c r="A274" s="45" t="s">
        <v>1176</v>
      </c>
      <c r="B274" s="46">
        <v>2019</v>
      </c>
      <c r="C274" s="46" t="s">
        <v>1054</v>
      </c>
      <c r="D274" s="46" t="s">
        <v>644</v>
      </c>
      <c r="E274" s="46" t="s">
        <v>645</v>
      </c>
      <c r="F274" s="46">
        <v>0.17763761009557</v>
      </c>
      <c r="G274" s="46">
        <v>0.26630341384518602</v>
      </c>
      <c r="H274" s="46">
        <v>365</v>
      </c>
      <c r="I274" s="47">
        <f>($F274*(1-('Exposure Inputs'!$C$17)/100)*'Exposure Inputs'!$C$7*'Exposure Inputs'!$C$12*'Exposure Inputs'!$C$15*H274)/('Exposure Inputs'!$C$8*'Exposure Inputs'!$C$13*'Exposure Inputs'!$C$16)</f>
        <v>1.9531566874937917E-6</v>
      </c>
      <c r="J274" s="47">
        <f>'Exposure Inputs'!$E$61/$I274</f>
        <v>10956622.239795608</v>
      </c>
      <c r="K274" s="47">
        <f>($F274*(1-('Exposure Inputs'!$C$17)/100)*'Exposure Inputs'!$D$7*'Exposure Inputs'!$D$12*'Exposure Inputs'!$C$15*H274)/('Exposure Inputs'!$D$8*'Exposure Inputs'!$D$13*'Exposure Inputs'!$C$16)</f>
        <v>4.9889711771521779E-6</v>
      </c>
      <c r="L274" s="47">
        <f>'Exposure Inputs'!$E$61/K274</f>
        <v>4289461.5422924981</v>
      </c>
      <c r="M274" s="47">
        <f>($F274*(1-('Exposure Inputs'!$C$17)/100)*'Exposure Inputs'!$E$7*'Exposure Inputs'!$E$12*'Exposure Inputs'!$C$15*H274)/('Exposure Inputs'!$E$8*'Exposure Inputs'!$E$13*'Exposure Inputs'!$C$16)</f>
        <v>1.0817038827048676E-6</v>
      </c>
      <c r="N274" s="47">
        <f>'Exposure Inputs'!$E$61/M274</f>
        <v>19783602.834528033</v>
      </c>
      <c r="O274" s="47">
        <f>($F274*(1-('Exposure Inputs'!$C$17)/100)*'Exposure Inputs'!$F$7*'Exposure Inputs'!$F$12*'Exposure Inputs'!$C$15*H274)/('Exposure Inputs'!$F$8*'Exposure Inputs'!$F$13*'Exposure Inputs'!$C$16)</f>
        <v>9.8513815457930555E-7</v>
      </c>
      <c r="P274" s="47">
        <f>'Exposure Inputs'!$E$61/O274</f>
        <v>21722841.512659386</v>
      </c>
      <c r="Q274" s="47">
        <f>($F274*(1-('Exposure Inputs'!$C$17)/100)*'Exposure Inputs'!$G$7*'Exposure Inputs'!$G$12*'Exposure Inputs'!$C$15*H274)/('Exposure Inputs'!$G$8*'Exposure Inputs'!$G$13*'Exposure Inputs'!$C$16)</f>
        <v>1.6423099801288546E-6</v>
      </c>
      <c r="R274" s="47">
        <f>'Exposure Inputs'!$E$61/Q274</f>
        <v>13030426.81279996</v>
      </c>
      <c r="S274" s="47">
        <f>($F274*(1-('Exposure Inputs'!$C$17)/100)*'Exposure Inputs'!$H$7*'Exposure Inputs'!$H$12*'Exposure Inputs'!$C$15*H274)/('Exposure Inputs'!$H$8*'Exposure Inputs'!$H$13*'Exposure Inputs'!$C$16)</f>
        <v>2.1382304918911205E-6</v>
      </c>
      <c r="T274" s="47">
        <f>'Exposure Inputs'!$E$61/S274</f>
        <v>10008275.572327632</v>
      </c>
    </row>
    <row r="275" spans="1:20" s="34" customFormat="1" ht="14.5" x14ac:dyDescent="0.35">
      <c r="A275" s="45" t="s">
        <v>1176</v>
      </c>
      <c r="B275" s="46">
        <v>2019</v>
      </c>
      <c r="C275" s="46" t="s">
        <v>939</v>
      </c>
      <c r="D275" s="46" t="s">
        <v>302</v>
      </c>
      <c r="E275" s="46" t="s">
        <v>301</v>
      </c>
      <c r="F275" s="46">
        <v>0.17286137606214499</v>
      </c>
      <c r="G275" s="46">
        <v>0.30123240951425401</v>
      </c>
      <c r="H275" s="46">
        <v>365</v>
      </c>
      <c r="I275" s="47">
        <f>($F275*(1-('Exposure Inputs'!$C$17)/100)*'Exposure Inputs'!$C$7*'Exposure Inputs'!$C$12*'Exposure Inputs'!$C$15*H275)/('Exposure Inputs'!$C$8*'Exposure Inputs'!$C$13*'Exposure Inputs'!$C$16)</f>
        <v>1.9006411563604884E-6</v>
      </c>
      <c r="J275" s="47">
        <f>'Exposure Inputs'!$E$61/$I275</f>
        <v>11259358.416177077</v>
      </c>
      <c r="K275" s="47">
        <f>($F275*(1-('Exposure Inputs'!$C$17)/100)*'Exposure Inputs'!$D$7*'Exposure Inputs'!$D$12*'Exposure Inputs'!$C$15*H275)/('Exposure Inputs'!$D$8*'Exposure Inputs'!$D$13*'Exposure Inputs'!$C$16)</f>
        <v>4.8548301362134351E-6</v>
      </c>
      <c r="L275" s="47">
        <f>'Exposure Inputs'!$E$61/K275</f>
        <v>4407981.2062572194</v>
      </c>
      <c r="M275" s="47">
        <f>($F275*(1-('Exposure Inputs'!$C$17)/100)*'Exposure Inputs'!$E$7*'Exposure Inputs'!$E$12*'Exposure Inputs'!$C$15*H275)/('Exposure Inputs'!$E$8*'Exposure Inputs'!$E$13*'Exposure Inputs'!$C$16)</f>
        <v>1.0526195525571957E-6</v>
      </c>
      <c r="N275" s="47">
        <f>'Exposure Inputs'!$E$61/M275</f>
        <v>20330232.27434035</v>
      </c>
      <c r="O275" s="47">
        <f>($F275*(1-('Exposure Inputs'!$C$17)/100)*'Exposure Inputs'!$F$7*'Exposure Inputs'!$F$12*'Exposure Inputs'!$C$15*H275)/('Exposure Inputs'!$F$8*'Exposure Inputs'!$F$13*'Exposure Inputs'!$C$16)</f>
        <v>9.5865023696436028E-7</v>
      </c>
      <c r="P275" s="47">
        <f>'Exposure Inputs'!$E$61/O275</f>
        <v>22323052.949702226</v>
      </c>
      <c r="Q275" s="47">
        <f>($F275*(1-('Exposure Inputs'!$C$17)/100)*'Exposure Inputs'!$G$7*'Exposure Inputs'!$G$12*'Exposure Inputs'!$C$15*H275)/('Exposure Inputs'!$G$8*'Exposure Inputs'!$G$13*'Exposure Inputs'!$C$16)</f>
        <v>1.5981523447254917E-6</v>
      </c>
      <c r="R275" s="47">
        <f>'Exposure Inputs'!$E$61/Q275</f>
        <v>13390463.099859102</v>
      </c>
      <c r="S275" s="47">
        <f>($F275*(1-('Exposure Inputs'!$C$17)/100)*'Exposure Inputs'!$H$7*'Exposure Inputs'!$H$12*'Exposure Inputs'!$C$15*H275)/('Exposure Inputs'!$H$8*'Exposure Inputs'!$H$13*'Exposure Inputs'!$C$16)</f>
        <v>2.0807387859332268E-6</v>
      </c>
      <c r="T275" s="47">
        <f>'Exposure Inputs'!$E$61/S275</f>
        <v>10284808.523142871</v>
      </c>
    </row>
    <row r="276" spans="1:20" s="34" customFormat="1" ht="14.5" x14ac:dyDescent="0.35">
      <c r="A276" s="45" t="s">
        <v>1177</v>
      </c>
      <c r="B276" s="46">
        <v>2022</v>
      </c>
      <c r="C276" s="46" t="s">
        <v>859</v>
      </c>
      <c r="D276" s="46" t="s">
        <v>648</v>
      </c>
      <c r="E276" s="46" t="s">
        <v>649</v>
      </c>
      <c r="F276" s="46">
        <v>0.17240515079961899</v>
      </c>
      <c r="G276" s="46">
        <v>0.209970948992595</v>
      </c>
      <c r="H276" s="46">
        <v>365</v>
      </c>
      <c r="I276" s="47">
        <f>($F276*(1-('Exposure Inputs'!$C$17)/100)*'Exposure Inputs'!$C$7*'Exposure Inputs'!$C$12*'Exposure Inputs'!$C$15*H276)/('Exposure Inputs'!$C$8*'Exposure Inputs'!$C$13*'Exposure Inputs'!$C$16)</f>
        <v>1.8956248795594952E-6</v>
      </c>
      <c r="J276" s="47">
        <f>'Exposure Inputs'!$E$61/$I276</f>
        <v>11289153.371405911</v>
      </c>
      <c r="K276" s="47">
        <f>($F276*(1-('Exposure Inputs'!$C$17)/100)*'Exposure Inputs'!$D$7*'Exposure Inputs'!$D$12*'Exposure Inputs'!$C$15*H276)/('Exposure Inputs'!$D$8*'Exposure Inputs'!$D$13*'Exposure Inputs'!$C$16)</f>
        <v>4.8420170011807887E-6</v>
      </c>
      <c r="L276" s="47">
        <f>'Exposure Inputs'!$E$61/K276</f>
        <v>4419645.7787697418</v>
      </c>
      <c r="M276" s="47">
        <f>($F276*(1-('Exposure Inputs'!$C$17)/100)*'Exposure Inputs'!$E$7*'Exposure Inputs'!$E$12*'Exposure Inputs'!$C$15*H276)/('Exposure Inputs'!$E$8*'Exposure Inputs'!$E$13*'Exposure Inputs'!$C$16)</f>
        <v>1.0498414210703057E-6</v>
      </c>
      <c r="N276" s="47">
        <f>'Exposure Inputs'!$E$61/M276</f>
        <v>20384030.931245647</v>
      </c>
      <c r="O276" s="47">
        <f>($F276*(1-('Exposure Inputs'!$C$17)/100)*'Exposure Inputs'!$F$7*'Exposure Inputs'!$F$12*'Exposure Inputs'!$C$15*H276)/('Exposure Inputs'!$F$8*'Exposure Inputs'!$F$13*'Exposure Inputs'!$C$16)</f>
        <v>9.5612011446971805E-7</v>
      </c>
      <c r="P276" s="47">
        <f>'Exposure Inputs'!$E$61/O276</f>
        <v>22382125.086730171</v>
      </c>
      <c r="Q276" s="47">
        <f>($F276*(1-('Exposure Inputs'!$C$17)/100)*'Exposure Inputs'!$G$7*'Exposure Inputs'!$G$12*'Exposure Inputs'!$C$15*H276)/('Exposure Inputs'!$G$8*'Exposure Inputs'!$G$13*'Exposure Inputs'!$C$16)</f>
        <v>1.5939344130530811E-6</v>
      </c>
      <c r="R276" s="47">
        <f>'Exposure Inputs'!$E$61/Q276</f>
        <v>13425897.467769483</v>
      </c>
      <c r="S276" s="47">
        <f>($F276*(1-('Exposure Inputs'!$C$17)/100)*'Exposure Inputs'!$H$7*'Exposure Inputs'!$H$12*'Exposure Inputs'!$C$15*H276)/('Exposure Inputs'!$H$8*'Exposure Inputs'!$H$13*'Exposure Inputs'!$C$16)</f>
        <v>2.0752471855509687E-6</v>
      </c>
      <c r="T276" s="47">
        <f>'Exposure Inputs'!$E$61/S276</f>
        <v>10312024.586275199</v>
      </c>
    </row>
    <row r="277" spans="1:20" s="34" customFormat="1" ht="14.5" x14ac:dyDescent="0.35">
      <c r="A277" s="45" t="s">
        <v>1177</v>
      </c>
      <c r="B277" s="46">
        <v>2020</v>
      </c>
      <c r="C277" s="46" t="s">
        <v>1058</v>
      </c>
      <c r="D277" s="46" t="s">
        <v>489</v>
      </c>
      <c r="E277" s="46" t="s">
        <v>104</v>
      </c>
      <c r="F277" s="46">
        <v>0.16817346364188701</v>
      </c>
      <c r="G277" s="46">
        <v>0.16817346364188701</v>
      </c>
      <c r="H277" s="46">
        <v>365</v>
      </c>
      <c r="I277" s="47">
        <f>($F277*(1-('Exposure Inputs'!$C$17)/100)*'Exposure Inputs'!$C$7*'Exposure Inputs'!$C$12*'Exposure Inputs'!$C$15*H277)/('Exposure Inputs'!$C$8*'Exposure Inputs'!$C$13*'Exposure Inputs'!$C$16)</f>
        <v>1.8490967368589759E-6</v>
      </c>
      <c r="J277" s="47">
        <f>'Exposure Inputs'!$E$61/$I277</f>
        <v>11573218.195361566</v>
      </c>
      <c r="K277" s="47">
        <f>($F277*(1-('Exposure Inputs'!$C$17)/100)*'Exposure Inputs'!$D$7*'Exposure Inputs'!$D$12*'Exposure Inputs'!$C$15*H277)/('Exposure Inputs'!$D$8*'Exposure Inputs'!$D$13*'Exposure Inputs'!$C$16)</f>
        <v>4.7231696171764015E-6</v>
      </c>
      <c r="L277" s="47">
        <f>'Exposure Inputs'!$E$61/K277</f>
        <v>4530855.7038003039</v>
      </c>
      <c r="M277" s="47">
        <f>($F277*(1-('Exposure Inputs'!$C$17)/100)*'Exposure Inputs'!$E$7*'Exposure Inputs'!$E$12*'Exposure Inputs'!$C$15*H277)/('Exposure Inputs'!$E$8*'Exposure Inputs'!$E$13*'Exposure Inputs'!$C$16)</f>
        <v>1.0240730467578596E-6</v>
      </c>
      <c r="N277" s="47">
        <f>'Exposure Inputs'!$E$61/M277</f>
        <v>20896946.822056137</v>
      </c>
      <c r="O277" s="47">
        <f>($F277*(1-('Exposure Inputs'!$C$17)/100)*'Exposure Inputs'!$F$7*'Exposure Inputs'!$F$12*'Exposure Inputs'!$C$15*H277)/('Exposure Inputs'!$F$8*'Exposure Inputs'!$F$13*'Exposure Inputs'!$C$16)</f>
        <v>9.3265213111257786E-7</v>
      </c>
      <c r="P277" s="47">
        <f>'Exposure Inputs'!$E$61/O277</f>
        <v>22945318.287614424</v>
      </c>
      <c r="Q277" s="47">
        <f>($F277*(1-('Exposure Inputs'!$C$17)/100)*'Exposure Inputs'!$G$7*'Exposure Inputs'!$G$12*'Exposure Inputs'!$C$15*H277)/('Exposure Inputs'!$G$8*'Exposure Inputs'!$G$13*'Exposure Inputs'!$C$16)</f>
        <v>1.5548112676325401E-6</v>
      </c>
      <c r="R277" s="47">
        <f>'Exposure Inputs'!$E$61/Q277</f>
        <v>13763728.399386425</v>
      </c>
      <c r="S277" s="47">
        <f>($F277*(1-('Exposure Inputs'!$C$17)/100)*'Exposure Inputs'!$H$7*'Exposure Inputs'!$H$12*'Exposure Inputs'!$C$15*H277)/('Exposure Inputs'!$H$8*'Exposure Inputs'!$H$13*'Exposure Inputs'!$C$16)</f>
        <v>2.0243102105041949E-6</v>
      </c>
      <c r="T277" s="47">
        <f>'Exposure Inputs'!$E$61/S277</f>
        <v>10571502.277148472</v>
      </c>
    </row>
    <row r="278" spans="1:20" s="34" customFormat="1" ht="14.5" x14ac:dyDescent="0.35">
      <c r="A278" s="45" t="s">
        <v>1177</v>
      </c>
      <c r="B278" s="46">
        <v>2019</v>
      </c>
      <c r="C278" s="46" t="s">
        <v>835</v>
      </c>
      <c r="D278" s="46" t="s">
        <v>122</v>
      </c>
      <c r="E278" s="46" t="s">
        <v>121</v>
      </c>
      <c r="F278" s="46">
        <v>0.16673924177031799</v>
      </c>
      <c r="G278" s="46">
        <v>0.16673924177031799</v>
      </c>
      <c r="H278" s="46">
        <v>365</v>
      </c>
      <c r="I278" s="47">
        <f>($F278*(1-('Exposure Inputs'!$C$17)/100)*'Exposure Inputs'!$C$7*'Exposure Inputs'!$C$12*'Exposure Inputs'!$C$15*H278)/('Exposure Inputs'!$C$8*'Exposure Inputs'!$C$13*'Exposure Inputs'!$C$16)</f>
        <v>1.8333272157632025E-6</v>
      </c>
      <c r="J278" s="47">
        <f>'Exposure Inputs'!$E$61/$I278</f>
        <v>11672766.223072357</v>
      </c>
      <c r="K278" s="47">
        <f>($F278*(1-('Exposure Inputs'!$C$17)/100)*'Exposure Inputs'!$D$7*'Exposure Inputs'!$D$12*'Exposure Inputs'!$C$15*H278)/('Exposure Inputs'!$D$8*'Exposure Inputs'!$D$13*'Exposure Inputs'!$C$16)</f>
        <v>4.6828893433365911E-6</v>
      </c>
      <c r="L278" s="47">
        <f>'Exposure Inputs'!$E$61/K278</f>
        <v>4569828.2472658968</v>
      </c>
      <c r="M278" s="47">
        <f>($F278*(1-('Exposure Inputs'!$C$17)/100)*'Exposure Inputs'!$E$7*'Exposure Inputs'!$E$12*'Exposure Inputs'!$C$15*H278)/('Exposure Inputs'!$E$8*'Exposure Inputs'!$E$13*'Exposure Inputs'!$C$16)</f>
        <v>1.0153395169254003E-6</v>
      </c>
      <c r="N278" s="47">
        <f>'Exposure Inputs'!$E$61/M278</f>
        <v>21076693.700253483</v>
      </c>
      <c r="O278" s="47">
        <f>($F278*(1-('Exposure Inputs'!$C$17)/100)*'Exposure Inputs'!$F$7*'Exposure Inputs'!$F$12*'Exposure Inputs'!$C$15*H278)/('Exposure Inputs'!$F$8*'Exposure Inputs'!$F$13*'Exposure Inputs'!$C$16)</f>
        <v>9.2469825981778463E-7</v>
      </c>
      <c r="P278" s="47">
        <f>'Exposure Inputs'!$E$61/O278</f>
        <v>23142684.408443626</v>
      </c>
      <c r="Q278" s="47">
        <f>($F278*(1-('Exposure Inputs'!$C$17)/100)*'Exposure Inputs'!$G$7*'Exposure Inputs'!$G$12*'Exposure Inputs'!$C$15*H278)/('Exposure Inputs'!$G$8*'Exposure Inputs'!$G$13*'Exposure Inputs'!$C$16)</f>
        <v>1.5415514805180341E-6</v>
      </c>
      <c r="R278" s="47">
        <f>'Exposure Inputs'!$E$61/Q278</f>
        <v>13882118.2882641</v>
      </c>
      <c r="S278" s="47">
        <f>($F278*(1-('Exposure Inputs'!$C$17)/100)*'Exposure Inputs'!$H$7*'Exposure Inputs'!$H$12*'Exposure Inputs'!$C$15*H278)/('Exposure Inputs'!$H$8*'Exposure Inputs'!$H$13*'Exposure Inputs'!$C$16)</f>
        <v>2.0070464287167901E-6</v>
      </c>
      <c r="T278" s="47">
        <f>'Exposure Inputs'!$E$61/S278</f>
        <v>10662433.959578175</v>
      </c>
    </row>
    <row r="279" spans="1:20" s="34" customFormat="1" ht="14.5" x14ac:dyDescent="0.35">
      <c r="A279" s="45" t="s">
        <v>1177</v>
      </c>
      <c r="B279" s="46">
        <v>2019</v>
      </c>
      <c r="C279" s="46" t="s">
        <v>1158</v>
      </c>
      <c r="D279" s="46" t="s">
        <v>666</v>
      </c>
      <c r="E279" s="46" t="s">
        <v>667</v>
      </c>
      <c r="F279" s="46">
        <v>0.16665030358823901</v>
      </c>
      <c r="G279" s="46">
        <v>0.16665030358823901</v>
      </c>
      <c r="H279" s="46">
        <v>365</v>
      </c>
      <c r="I279" s="47">
        <f>($F279*(1-('Exposure Inputs'!$C$17)/100)*'Exposure Inputs'!$C$7*'Exposure Inputs'!$C$12*'Exposure Inputs'!$C$15*H279)/('Exposure Inputs'!$C$8*'Exposure Inputs'!$C$13*'Exposure Inputs'!$C$16)</f>
        <v>1.8323493248480545E-6</v>
      </c>
      <c r="J279" s="47">
        <f>'Exposure Inputs'!$E$61/$I279</f>
        <v>11678995.76232527</v>
      </c>
      <c r="K279" s="47">
        <f>($F279*(1-('Exposure Inputs'!$C$17)/100)*'Exposure Inputs'!$D$7*'Exposure Inputs'!$D$12*'Exposure Inputs'!$C$15*H279)/('Exposure Inputs'!$D$8*'Exposure Inputs'!$D$13*'Exposure Inputs'!$C$16)</f>
        <v>4.6803915050313945E-6</v>
      </c>
      <c r="L279" s="47">
        <f>'Exposure Inputs'!$E$61/K279</f>
        <v>4572267.0800071144</v>
      </c>
      <c r="M279" s="47">
        <f>($F279*(1-('Exposure Inputs'!$C$17)/100)*'Exposure Inputs'!$E$7*'Exposure Inputs'!$E$12*'Exposure Inputs'!$C$15*H279)/('Exposure Inputs'!$E$8*'Exposure Inputs'!$E$13*'Exposure Inputs'!$C$16)</f>
        <v>1.014797938051288E-6</v>
      </c>
      <c r="N279" s="47">
        <f>'Exposure Inputs'!$E$61/M279</f>
        <v>21087941.941520225</v>
      </c>
      <c r="O279" s="47">
        <f>($F279*(1-('Exposure Inputs'!$C$17)/100)*'Exposure Inputs'!$F$7*'Exposure Inputs'!$F$12*'Exposure Inputs'!$C$15*H279)/('Exposure Inputs'!$F$8*'Exposure Inputs'!$F$13*'Exposure Inputs'!$C$16)</f>
        <v>9.2420502870238164E-7</v>
      </c>
      <c r="P279" s="47">
        <f>'Exposure Inputs'!$E$61/O279</f>
        <v>23155035.230706759</v>
      </c>
      <c r="Q279" s="47">
        <f>($F279*(1-('Exposure Inputs'!$C$17)/100)*'Exposure Inputs'!$G$7*'Exposure Inputs'!$G$12*'Exposure Inputs'!$C$15*H279)/('Exposure Inputs'!$G$8*'Exposure Inputs'!$G$13*'Exposure Inputs'!$C$16)</f>
        <v>1.5407292218535305E-6</v>
      </c>
      <c r="R279" s="47">
        <f>'Exposure Inputs'!$E$61/Q279</f>
        <v>13889526.917815797</v>
      </c>
      <c r="S279" s="47">
        <f>($F279*(1-('Exposure Inputs'!$C$17)/100)*'Exposure Inputs'!$H$7*'Exposure Inputs'!$H$12*'Exposure Inputs'!$C$15*H279)/('Exposure Inputs'!$H$8*'Exposure Inputs'!$H$13*'Exposure Inputs'!$C$16)</f>
        <v>2.0059758765250991E-6</v>
      </c>
      <c r="T279" s="47">
        <f>'Exposure Inputs'!$E$61/S279</f>
        <v>10668124.30320482</v>
      </c>
    </row>
    <row r="280" spans="1:20" s="34" customFormat="1" ht="14.5" x14ac:dyDescent="0.35">
      <c r="A280" s="45" t="s">
        <v>1177</v>
      </c>
      <c r="B280" s="46">
        <v>2023</v>
      </c>
      <c r="C280" s="46" t="s">
        <v>1058</v>
      </c>
      <c r="D280" s="46" t="s">
        <v>489</v>
      </c>
      <c r="E280" s="46" t="s">
        <v>104</v>
      </c>
      <c r="F280" s="46">
        <v>0.16382809309447599</v>
      </c>
      <c r="G280" s="46">
        <v>0.16382809309447599</v>
      </c>
      <c r="H280" s="46">
        <v>365</v>
      </c>
      <c r="I280" s="47">
        <f>($F280*(1-('Exposure Inputs'!$C$17)/100)*'Exposure Inputs'!$C$7*'Exposure Inputs'!$C$12*'Exposure Inputs'!$C$15*H280)/('Exposure Inputs'!$C$8*'Exposure Inputs'!$C$13*'Exposure Inputs'!$C$16)</f>
        <v>1.8013186253444819E-6</v>
      </c>
      <c r="J280" s="47">
        <f>'Exposure Inputs'!$E$61/$I280</f>
        <v>11880185.8254852</v>
      </c>
      <c r="K280" s="47">
        <f>($F280*(1-('Exposure Inputs'!$C$17)/100)*'Exposure Inputs'!$D$7*'Exposure Inputs'!$D$12*'Exposure Inputs'!$C$15*H280)/('Exposure Inputs'!$D$8*'Exposure Inputs'!$D$13*'Exposure Inputs'!$C$16)</f>
        <v>4.6011294230789007E-6</v>
      </c>
      <c r="L280" s="47">
        <f>'Exposure Inputs'!$E$61/K280</f>
        <v>4651031.9602529099</v>
      </c>
      <c r="M280" s="47">
        <f>($F280*(1-('Exposure Inputs'!$C$17)/100)*'Exposure Inputs'!$E$7*'Exposure Inputs'!$E$12*'Exposure Inputs'!$C$15*H280)/('Exposure Inputs'!$E$8*'Exposure Inputs'!$E$13*'Exposure Inputs'!$C$16)</f>
        <v>9.9761241046356896E-7</v>
      </c>
      <c r="N280" s="47">
        <f>'Exposure Inputs'!$E$61/M280</f>
        <v>21451216.700537916</v>
      </c>
      <c r="O280" s="47">
        <f>($F280*(1-('Exposure Inputs'!$C$17)/100)*'Exposure Inputs'!$F$7*'Exposure Inputs'!$F$12*'Exposure Inputs'!$C$15*H280)/('Exposure Inputs'!$F$8*'Exposure Inputs'!$F$13*'Exposure Inputs'!$C$16)</f>
        <v>9.0855368529506932E-7</v>
      </c>
      <c r="P280" s="47">
        <f>'Exposure Inputs'!$E$61/O280</f>
        <v>23553919.098407444</v>
      </c>
      <c r="Q280" s="47">
        <f>($F280*(1-('Exposure Inputs'!$C$17)/100)*'Exposure Inputs'!$G$7*'Exposure Inputs'!$G$12*'Exposure Inputs'!$C$15*H280)/('Exposure Inputs'!$G$8*'Exposure Inputs'!$G$13*'Exposure Inputs'!$C$16)</f>
        <v>1.5146370870998724E-6</v>
      </c>
      <c r="R280" s="47">
        <f>'Exposure Inputs'!$E$61/Q280</f>
        <v>14128797.044693599</v>
      </c>
      <c r="S280" s="47">
        <f>($F280*(1-('Exposure Inputs'!$C$17)/100)*'Exposure Inputs'!$H$7*'Exposure Inputs'!$H$12*'Exposure Inputs'!$C$15*H280)/('Exposure Inputs'!$H$8*'Exposure Inputs'!$H$13*'Exposure Inputs'!$C$16)</f>
        <v>1.9720048242853591E-6</v>
      </c>
      <c r="T280" s="47">
        <f>'Exposure Inputs'!$E$61/S280</f>
        <v>10851900.429683385</v>
      </c>
    </row>
    <row r="281" spans="1:20" s="34" customFormat="1" ht="14.5" x14ac:dyDescent="0.35">
      <c r="A281" s="45" t="s">
        <v>1177</v>
      </c>
      <c r="B281" s="46">
        <v>2019</v>
      </c>
      <c r="C281" s="46" t="s">
        <v>1058</v>
      </c>
      <c r="D281" s="46" t="s">
        <v>489</v>
      </c>
      <c r="E281" s="46" t="s">
        <v>104</v>
      </c>
      <c r="F281" s="46">
        <v>0.16276080910037499</v>
      </c>
      <c r="G281" s="46">
        <v>0.16276080910037499</v>
      </c>
      <c r="H281" s="46">
        <v>365</v>
      </c>
      <c r="I281" s="47">
        <f>($F281*(1-('Exposure Inputs'!$C$17)/100)*'Exposure Inputs'!$C$7*'Exposure Inputs'!$C$12*'Exposure Inputs'!$C$15*H281)/('Exposure Inputs'!$C$8*'Exposure Inputs'!$C$13*'Exposure Inputs'!$C$16)</f>
        <v>1.7895836505865353E-6</v>
      </c>
      <c r="J281" s="47">
        <f>'Exposure Inputs'!$E$61/$I281</f>
        <v>11958088.683357248</v>
      </c>
      <c r="K281" s="47">
        <f>($F281*(1-('Exposure Inputs'!$C$17)/100)*'Exposure Inputs'!$D$7*'Exposure Inputs'!$D$12*'Exposure Inputs'!$C$15*H281)/('Exposure Inputs'!$D$8*'Exposure Inputs'!$D$13*'Exposure Inputs'!$C$16)</f>
        <v>4.5711546385637237E-6</v>
      </c>
      <c r="L281" s="47">
        <f>'Exposure Inputs'!$E$61/K281</f>
        <v>4681530.5304840812</v>
      </c>
      <c r="M281" s="47">
        <f>($F281*(1-('Exposure Inputs'!$C$17)/100)*'Exposure Inputs'!$E$7*'Exposure Inputs'!$E$12*'Exposure Inputs'!$C$15*H281)/('Exposure Inputs'!$E$8*'Exposure Inputs'!$E$13*'Exposure Inputs'!$C$16)</f>
        <v>9.9111330681233923E-7</v>
      </c>
      <c r="N281" s="47">
        <f>'Exposure Inputs'!$E$61/M281</f>
        <v>21591880.416607045</v>
      </c>
      <c r="O281" s="47">
        <f>($F281*(1-('Exposure Inputs'!$C$17)/100)*'Exposure Inputs'!$F$7*'Exposure Inputs'!$F$12*'Exposure Inputs'!$C$15*H281)/('Exposure Inputs'!$F$8*'Exposure Inputs'!$F$13*'Exposure Inputs'!$C$16)</f>
        <v>9.0263476877848793E-7</v>
      </c>
      <c r="P281" s="47">
        <f>'Exposure Inputs'!$E$61/O281</f>
        <v>23708371.026921619</v>
      </c>
      <c r="Q281" s="47">
        <f>($F281*(1-('Exposure Inputs'!$C$17)/100)*'Exposure Inputs'!$G$7*'Exposure Inputs'!$G$12*'Exposure Inputs'!$C$15*H281)/('Exposure Inputs'!$G$8*'Exposure Inputs'!$G$13*'Exposure Inputs'!$C$16)</f>
        <v>1.5047697445129008E-6</v>
      </c>
      <c r="R281" s="47">
        <f>'Exposure Inputs'!$E$61/Q281</f>
        <v>14221444.894167015</v>
      </c>
      <c r="S281" s="47">
        <f>($F281*(1-('Exposure Inputs'!$C$17)/100)*'Exposure Inputs'!$H$7*'Exposure Inputs'!$H$12*'Exposure Inputs'!$C$15*H281)/('Exposure Inputs'!$H$8*'Exposure Inputs'!$H$13*'Exposure Inputs'!$C$16)</f>
        <v>1.9591578873193281E-6</v>
      </c>
      <c r="T281" s="47">
        <f>'Exposure Inputs'!$E$61/S281</f>
        <v>10923060.432500998</v>
      </c>
    </row>
    <row r="282" spans="1:20" s="34" customFormat="1" ht="14.5" x14ac:dyDescent="0.35">
      <c r="A282" s="45" t="s">
        <v>1177</v>
      </c>
      <c r="B282" s="46">
        <v>2021</v>
      </c>
      <c r="C282" s="46" t="s">
        <v>845</v>
      </c>
      <c r="D282" s="46" t="s">
        <v>490</v>
      </c>
      <c r="E282" s="46" t="s">
        <v>156</v>
      </c>
      <c r="F282" s="46">
        <v>0.15940750313948401</v>
      </c>
      <c r="G282" s="46">
        <v>0.23849643428064199</v>
      </c>
      <c r="H282" s="46">
        <v>365</v>
      </c>
      <c r="I282" s="47">
        <f>($F282*(1-('Exposure Inputs'!$C$17)/100)*'Exposure Inputs'!$C$7*'Exposure Inputs'!$C$12*'Exposure Inputs'!$C$15*H282)/('Exposure Inputs'!$C$8*'Exposure Inputs'!$C$13*'Exposure Inputs'!$C$16)</f>
        <v>1.7527134632472476E-6</v>
      </c>
      <c r="J282" s="47">
        <f>'Exposure Inputs'!$E$61/$I282</f>
        <v>12209639.766418109</v>
      </c>
      <c r="K282" s="47">
        <f>($F282*(1-('Exposure Inputs'!$C$17)/100)*'Exposure Inputs'!$D$7*'Exposure Inputs'!$D$12*'Exposure Inputs'!$C$15*H282)/('Exposure Inputs'!$D$8*'Exposure Inputs'!$D$13*'Exposure Inputs'!$C$16)</f>
        <v>4.4769766839174238E-6</v>
      </c>
      <c r="L282" s="47">
        <f>'Exposure Inputs'!$E$61/K282</f>
        <v>4780011.4923258135</v>
      </c>
      <c r="M282" s="47">
        <f>($F282*(1-('Exposure Inputs'!$C$17)/100)*'Exposure Inputs'!$E$7*'Exposure Inputs'!$E$12*'Exposure Inputs'!$C$15*H282)/('Exposure Inputs'!$E$8*'Exposure Inputs'!$E$13*'Exposure Inputs'!$C$16)</f>
        <v>9.7069373420132725E-7</v>
      </c>
      <c r="N282" s="47">
        <f>'Exposure Inputs'!$E$61/M282</f>
        <v>22046088.530289739</v>
      </c>
      <c r="O282" s="47">
        <f>($F282*(1-('Exposure Inputs'!$C$17)/100)*'Exposure Inputs'!$F$7*'Exposure Inputs'!$F$12*'Exposure Inputs'!$C$15*H282)/('Exposure Inputs'!$F$8*'Exposure Inputs'!$F$13*'Exposure Inputs'!$C$16)</f>
        <v>8.8403808959396949E-7</v>
      </c>
      <c r="P282" s="47">
        <f>'Exposure Inputs'!$E$61/O282</f>
        <v>24207101.766201977</v>
      </c>
      <c r="Q282" s="47">
        <f>($F282*(1-('Exposure Inputs'!$C$17)/100)*'Exposure Inputs'!$G$7*'Exposure Inputs'!$G$12*'Exposure Inputs'!$C$15*H282)/('Exposure Inputs'!$G$8*'Exposure Inputs'!$G$13*'Exposure Inputs'!$C$16)</f>
        <v>1.4737674818556069E-6</v>
      </c>
      <c r="R282" s="47">
        <f>'Exposure Inputs'!$E$61/Q282</f>
        <v>14520608.076557273</v>
      </c>
      <c r="S282" s="47">
        <f>($F282*(1-('Exposure Inputs'!$C$17)/100)*'Exposure Inputs'!$H$7*'Exposure Inputs'!$H$12*'Exposure Inputs'!$C$15*H282)/('Exposure Inputs'!$H$8*'Exposure Inputs'!$H$13*'Exposure Inputs'!$C$16)</f>
        <v>1.918794019271567E-6</v>
      </c>
      <c r="T282" s="47">
        <f>'Exposure Inputs'!$E$61/S282</f>
        <v>11152838.598133683</v>
      </c>
    </row>
    <row r="283" spans="1:20" s="34" customFormat="1" ht="14.5" x14ac:dyDescent="0.35">
      <c r="A283" s="45" t="s">
        <v>1177</v>
      </c>
      <c r="B283" s="46">
        <v>2020</v>
      </c>
      <c r="C283" s="46" t="s">
        <v>1061</v>
      </c>
      <c r="D283" s="46" t="s">
        <v>338</v>
      </c>
      <c r="E283" s="46" t="s">
        <v>108</v>
      </c>
      <c r="F283" s="46">
        <v>0.15587967833093</v>
      </c>
      <c r="G283" s="46">
        <v>0.15587967833093</v>
      </c>
      <c r="H283" s="46">
        <v>365</v>
      </c>
      <c r="I283" s="47">
        <f>($F283*(1-('Exposure Inputs'!$C$17)/100)*'Exposure Inputs'!$C$7*'Exposure Inputs'!$C$12*'Exposure Inputs'!$C$15*H283)/('Exposure Inputs'!$C$8*'Exposure Inputs'!$C$13*'Exposure Inputs'!$C$16)</f>
        <v>1.7139244105605635E-6</v>
      </c>
      <c r="J283" s="47">
        <f>'Exposure Inputs'!$E$61/$I283</f>
        <v>12485964.881613899</v>
      </c>
      <c r="K283" s="47">
        <f>($F283*(1-('Exposure Inputs'!$C$17)/100)*'Exposure Inputs'!$D$7*'Exposure Inputs'!$D$12*'Exposure Inputs'!$C$15*H283)/('Exposure Inputs'!$D$8*'Exposure Inputs'!$D$13*'Exposure Inputs'!$C$16)</f>
        <v>4.3778973488686723E-6</v>
      </c>
      <c r="L283" s="47">
        <f>'Exposure Inputs'!$E$61/K283</f>
        <v>4888191.3609806644</v>
      </c>
      <c r="M283" s="47">
        <f>($F283*(1-('Exposure Inputs'!$C$17)/100)*'Exposure Inputs'!$E$7*'Exposure Inputs'!$E$12*'Exposure Inputs'!$C$15*H283)/('Exposure Inputs'!$E$8*'Exposure Inputs'!$E$13*'Exposure Inputs'!$C$16)</f>
        <v>9.4921144905426631E-7</v>
      </c>
      <c r="N283" s="47">
        <f>'Exposure Inputs'!$E$61/M283</f>
        <v>22545029.372877449</v>
      </c>
      <c r="O283" s="47">
        <f>($F283*(1-('Exposure Inputs'!$C$17)/100)*'Exposure Inputs'!$F$7*'Exposure Inputs'!$F$12*'Exposure Inputs'!$C$15*H283)/('Exposure Inputs'!$F$8*'Exposure Inputs'!$F$13*'Exposure Inputs'!$C$16)</f>
        <v>8.6447356820850276E-7</v>
      </c>
      <c r="P283" s="47">
        <f>'Exposure Inputs'!$E$61/O283</f>
        <v>24754950.049367528</v>
      </c>
      <c r="Q283" s="47">
        <f>($F283*(1-('Exposure Inputs'!$C$17)/100)*'Exposure Inputs'!$G$7*'Exposure Inputs'!$G$12*'Exposure Inputs'!$C$15*H283)/('Exposure Inputs'!$G$8*'Exposure Inputs'!$G$13*'Exposure Inputs'!$C$16)</f>
        <v>1.4411517430595414E-6</v>
      </c>
      <c r="R283" s="47">
        <f>'Exposure Inputs'!$E$61/Q283</f>
        <v>14849234.373174438</v>
      </c>
      <c r="S283" s="47">
        <f>($F283*(1-('Exposure Inputs'!$C$17)/100)*'Exposure Inputs'!$H$7*'Exposure Inputs'!$H$12*'Exposure Inputs'!$C$15*H283)/('Exposure Inputs'!$H$8*'Exposure Inputs'!$H$13*'Exposure Inputs'!$C$16)</f>
        <v>1.8763294613908239E-6</v>
      </c>
      <c r="T283" s="47">
        <f>'Exposure Inputs'!$E$61/S283</f>
        <v>11405246.488075346</v>
      </c>
    </row>
    <row r="284" spans="1:20" s="34" customFormat="1" ht="14.5" x14ac:dyDescent="0.35">
      <c r="A284" s="45" t="s">
        <v>1177</v>
      </c>
      <c r="B284" s="46">
        <v>2023</v>
      </c>
      <c r="C284" s="46" t="s">
        <v>860</v>
      </c>
      <c r="D284" s="46" t="s">
        <v>639</v>
      </c>
      <c r="E284" s="46" t="s">
        <v>640</v>
      </c>
      <c r="F284" s="46">
        <v>0.15454809064601299</v>
      </c>
      <c r="G284" s="46">
        <v>0.20729809377855199</v>
      </c>
      <c r="H284" s="46">
        <v>365</v>
      </c>
      <c r="I284" s="47">
        <f>($F284*(1-('Exposure Inputs'!$C$17)/100)*'Exposure Inputs'!$C$7*'Exposure Inputs'!$C$12*'Exposure Inputs'!$C$15*H284)/('Exposure Inputs'!$C$8*'Exposure Inputs'!$C$13*'Exposure Inputs'!$C$16)</f>
        <v>1.699283370353026E-6</v>
      </c>
      <c r="J284" s="47">
        <f>'Exposure Inputs'!$E$61/$I284</f>
        <v>12593544.062962348</v>
      </c>
      <c r="K284" s="47">
        <f>($F284*(1-('Exposure Inputs'!$C$17)/100)*'Exposure Inputs'!$D$7*'Exposure Inputs'!$D$12*'Exposure Inputs'!$C$15*H284)/('Exposure Inputs'!$D$8*'Exposure Inputs'!$D$13*'Exposure Inputs'!$C$16)</f>
        <v>4.3404995670795144E-6</v>
      </c>
      <c r="L284" s="47">
        <f>'Exposure Inputs'!$E$61/K284</f>
        <v>4930308.0600003125</v>
      </c>
      <c r="M284" s="47">
        <f>($F284*(1-('Exposure Inputs'!$C$17)/100)*'Exposure Inputs'!$E$7*'Exposure Inputs'!$E$12*'Exposure Inputs'!$C$15*H284)/('Exposure Inputs'!$E$8*'Exposure Inputs'!$E$13*'Exposure Inputs'!$C$16)</f>
        <v>9.4110289834723005E-7</v>
      </c>
      <c r="N284" s="47">
        <f>'Exposure Inputs'!$E$61/M284</f>
        <v>22739277.540832989</v>
      </c>
      <c r="O284" s="47">
        <f>($F284*(1-('Exposure Inputs'!$C$17)/100)*'Exposure Inputs'!$F$7*'Exposure Inputs'!$F$12*'Exposure Inputs'!$C$15*H284)/('Exposure Inputs'!$F$8*'Exposure Inputs'!$F$13*'Exposure Inputs'!$C$16)</f>
        <v>8.5708888298405082E-7</v>
      </c>
      <c r="P284" s="47">
        <f>'Exposure Inputs'!$E$61/O284</f>
        <v>24968238.912974235</v>
      </c>
      <c r="Q284" s="47">
        <f>($F284*(1-('Exposure Inputs'!$C$17)/100)*'Exposure Inputs'!$G$7*'Exposure Inputs'!$G$12*'Exposure Inputs'!$C$15*H284)/('Exposure Inputs'!$G$8*'Exposure Inputs'!$G$13*'Exposure Inputs'!$C$16)</f>
        <v>1.4288408380480444E-6</v>
      </c>
      <c r="R284" s="47">
        <f>'Exposure Inputs'!$E$61/Q284</f>
        <v>14977175.50489023</v>
      </c>
      <c r="S284" s="47">
        <f>($F284*(1-('Exposure Inputs'!$C$17)/100)*'Exposure Inputs'!$H$7*'Exposure Inputs'!$H$12*'Exposure Inputs'!$C$15*H284)/('Exposure Inputs'!$H$8*'Exposure Inputs'!$H$13*'Exposure Inputs'!$C$16)</f>
        <v>1.8603010911094153E-6</v>
      </c>
      <c r="T284" s="47">
        <f>'Exposure Inputs'!$E$61/S284</f>
        <v>11503514.190403352</v>
      </c>
    </row>
    <row r="285" spans="1:20" s="34" customFormat="1" ht="14.5" x14ac:dyDescent="0.35">
      <c r="A285" s="45" t="s">
        <v>1177</v>
      </c>
      <c r="B285" s="46">
        <v>2022</v>
      </c>
      <c r="C285" s="46" t="s">
        <v>838</v>
      </c>
      <c r="D285" s="46" t="s">
        <v>659</v>
      </c>
      <c r="E285" s="46" t="s">
        <v>660</v>
      </c>
      <c r="F285" s="46">
        <v>0.153704823591092</v>
      </c>
      <c r="G285" s="46">
        <v>0.149101388254753</v>
      </c>
      <c r="H285" s="46">
        <v>365</v>
      </c>
      <c r="I285" s="47">
        <f>($F285*(1-('Exposure Inputs'!$C$17)/100)*'Exposure Inputs'!$C$7*'Exposure Inputs'!$C$12*'Exposure Inputs'!$C$15*H285)/('Exposure Inputs'!$C$8*'Exposure Inputs'!$C$13*'Exposure Inputs'!$C$16)</f>
        <v>1.6900115011425815E-6</v>
      </c>
      <c r="J285" s="47">
        <f>'Exposure Inputs'!$E$61/$I285</f>
        <v>12662635.719065761</v>
      </c>
      <c r="K285" s="47">
        <f>($F285*(1-('Exposure Inputs'!$C$17)/100)*'Exposure Inputs'!$D$7*'Exposure Inputs'!$D$12*'Exposure Inputs'!$C$15*H285)/('Exposure Inputs'!$D$8*'Exposure Inputs'!$D$13*'Exposure Inputs'!$C$16)</f>
        <v>4.3168163221327966E-6</v>
      </c>
      <c r="L285" s="47">
        <f>'Exposure Inputs'!$E$61/K285</f>
        <v>4957357.0898256255</v>
      </c>
      <c r="M285" s="47">
        <f>($F285*(1-('Exposure Inputs'!$C$17)/100)*'Exposure Inputs'!$E$7*'Exposure Inputs'!$E$12*'Exposure Inputs'!$C$15*H285)/('Exposure Inputs'!$E$8*'Exposure Inputs'!$E$13*'Exposure Inputs'!$C$16)</f>
        <v>9.3596792019156583E-7</v>
      </c>
      <c r="N285" s="47">
        <f>'Exposure Inputs'!$E$61/M285</f>
        <v>22864031.48904936</v>
      </c>
      <c r="O285" s="47">
        <f>($F285*(1-('Exposure Inputs'!$C$17)/100)*'Exposure Inputs'!$F$7*'Exposure Inputs'!$F$12*'Exposure Inputs'!$C$15*H285)/('Exposure Inputs'!$F$8*'Exposure Inputs'!$F$13*'Exposure Inputs'!$C$16)</f>
        <v>8.5241231392947146E-7</v>
      </c>
      <c r="P285" s="47">
        <f>'Exposure Inputs'!$E$61/O285</f>
        <v>25105221.558038913</v>
      </c>
      <c r="Q285" s="47">
        <f>($F285*(1-('Exposure Inputs'!$C$17)/100)*'Exposure Inputs'!$G$7*'Exposure Inputs'!$G$12*'Exposure Inputs'!$C$15*H285)/('Exposure Inputs'!$G$8*'Exposure Inputs'!$G$13*'Exposure Inputs'!$C$16)</f>
        <v>1.4210445954648126E-6</v>
      </c>
      <c r="R285" s="47">
        <f>'Exposure Inputs'!$E$61/Q285</f>
        <v>15059344.420503724</v>
      </c>
      <c r="S285" s="47">
        <f>($F285*(1-('Exposure Inputs'!$C$17)/100)*'Exposure Inputs'!$H$7*'Exposure Inputs'!$H$12*'Exposure Inputs'!$C$15*H285)/('Exposure Inputs'!$H$8*'Exposure Inputs'!$H$13*'Exposure Inputs'!$C$16)</f>
        <v>1.8501506543372182E-6</v>
      </c>
      <c r="T285" s="47">
        <f>'Exposure Inputs'!$E$61/S285</f>
        <v>11566625.641989218</v>
      </c>
    </row>
    <row r="286" spans="1:20" s="34" customFormat="1" ht="14.5" x14ac:dyDescent="0.35">
      <c r="A286" s="45" t="s">
        <v>1177</v>
      </c>
      <c r="B286" s="46">
        <v>2019</v>
      </c>
      <c r="C286" s="46" t="s">
        <v>1061</v>
      </c>
      <c r="D286" s="46" t="s">
        <v>338</v>
      </c>
      <c r="E286" s="46" t="s">
        <v>108</v>
      </c>
      <c r="F286" s="46">
        <v>0.15334652047064801</v>
      </c>
      <c r="G286" s="46">
        <v>0.15334652047064801</v>
      </c>
      <c r="H286" s="46">
        <v>365</v>
      </c>
      <c r="I286" s="47">
        <f>($F286*(1-('Exposure Inputs'!$C$17)/100)*'Exposure Inputs'!$C$7*'Exposure Inputs'!$C$12*'Exposure Inputs'!$C$15*H286)/('Exposure Inputs'!$C$8*'Exposure Inputs'!$C$13*'Exposure Inputs'!$C$16)</f>
        <v>1.6860718954731031E-6</v>
      </c>
      <c r="J286" s="47">
        <f>'Exposure Inputs'!$E$61/$I286</f>
        <v>12692222.708566807</v>
      </c>
      <c r="K286" s="47">
        <f>($F286*(1-('Exposure Inputs'!$C$17)/100)*'Exposure Inputs'!$D$7*'Exposure Inputs'!$D$12*'Exposure Inputs'!$C$15*H286)/('Exposure Inputs'!$D$8*'Exposure Inputs'!$D$13*'Exposure Inputs'!$C$16)</f>
        <v>4.3067533408777732E-6</v>
      </c>
      <c r="L286" s="47">
        <f>'Exposure Inputs'!$E$61/K286</f>
        <v>4968940.2448198711</v>
      </c>
      <c r="M286" s="47">
        <f>($F286*(1-('Exposure Inputs'!$C$17)/100)*'Exposure Inputs'!$E$7*'Exposure Inputs'!$E$12*'Exposure Inputs'!$C$15*H286)/('Exposure Inputs'!$E$8*'Exposure Inputs'!$E$13*'Exposure Inputs'!$C$16)</f>
        <v>9.3378607437433705E-7</v>
      </c>
      <c r="N286" s="47">
        <f>'Exposure Inputs'!$E$61/M286</f>
        <v>22917454.636854164</v>
      </c>
      <c r="O286" s="47">
        <f>($F286*(1-('Exposure Inputs'!$C$17)/100)*'Exposure Inputs'!$F$7*'Exposure Inputs'!$F$12*'Exposure Inputs'!$C$15*H286)/('Exposure Inputs'!$F$8*'Exposure Inputs'!$F$13*'Exposure Inputs'!$C$16)</f>
        <v>8.5042524556785431E-7</v>
      </c>
      <c r="P286" s="47">
        <f>'Exposure Inputs'!$E$61/O286</f>
        <v>25163881.377616655</v>
      </c>
      <c r="Q286" s="47">
        <f>($F286*(1-('Exposure Inputs'!$C$17)/100)*'Exposure Inputs'!$G$7*'Exposure Inputs'!$G$12*'Exposure Inputs'!$C$15*H286)/('Exposure Inputs'!$G$8*'Exposure Inputs'!$G$13*'Exposure Inputs'!$C$16)</f>
        <v>1.4177319817097646E-6</v>
      </c>
      <c r="R286" s="47">
        <f>'Exposure Inputs'!$E$61/Q286</f>
        <v>15094531.460164921</v>
      </c>
      <c r="S286" s="47">
        <f>($F286*(1-('Exposure Inputs'!$C$17)/100)*'Exposure Inputs'!$H$7*'Exposure Inputs'!$H$12*'Exposure Inputs'!$C$15*H286)/('Exposure Inputs'!$H$8*'Exposure Inputs'!$H$13*'Exposure Inputs'!$C$16)</f>
        <v>1.8458377464059481E-6</v>
      </c>
      <c r="T286" s="47">
        <f>'Exposure Inputs'!$E$61/S286</f>
        <v>11593651.739795757</v>
      </c>
    </row>
    <row r="287" spans="1:20" s="34" customFormat="1" ht="14.5" x14ac:dyDescent="0.35">
      <c r="A287" s="45" t="s">
        <v>614</v>
      </c>
      <c r="B287" s="46">
        <v>2022</v>
      </c>
      <c r="C287" s="46" t="s">
        <v>1000</v>
      </c>
      <c r="D287" s="46" t="s">
        <v>547</v>
      </c>
      <c r="E287" s="46" t="s">
        <v>87</v>
      </c>
      <c r="F287" s="46">
        <v>0.159300321590918</v>
      </c>
      <c r="G287" s="46">
        <v>0.159300321590918</v>
      </c>
      <c r="H287" s="46">
        <v>350</v>
      </c>
      <c r="I287" s="47">
        <f>($F287*(1-('Exposure Inputs'!$C$17)/100)*'Exposure Inputs'!$C$7*'Exposure Inputs'!$C$12*'Exposure Inputs'!$C$15*H287)/('Exposure Inputs'!$C$8*'Exposure Inputs'!$C$13*'Exposure Inputs'!$C$16)</f>
        <v>1.6795540935916284E-6</v>
      </c>
      <c r="J287" s="47">
        <f>'Exposure Inputs'!$E$61/$I287</f>
        <v>12741477.087074552</v>
      </c>
      <c r="K287" s="47">
        <f>($F287*(1-('Exposure Inputs'!$C$17)/100)*'Exposure Inputs'!$D$7*'Exposure Inputs'!$D$12*'Exposure Inputs'!$C$15*H287)/('Exposure Inputs'!$D$8*'Exposure Inputs'!$D$13*'Exposure Inputs'!$C$16)</f>
        <v>4.290104842611724E-6</v>
      </c>
      <c r="L287" s="47">
        <f>'Exposure Inputs'!$E$61/K287</f>
        <v>4988223.0819730125</v>
      </c>
      <c r="M287" s="47">
        <f>($F287*(1-('Exposure Inputs'!$C$17)/100)*'Exposure Inputs'!$E$7*'Exposure Inputs'!$E$12*'Exposure Inputs'!$C$15*H287)/('Exposure Inputs'!$E$8*'Exposure Inputs'!$E$13*'Exposure Inputs'!$C$16)</f>
        <v>9.3017636315811153E-7</v>
      </c>
      <c r="N287" s="47">
        <f>'Exposure Inputs'!$E$61/M287</f>
        <v>23006389.806921404</v>
      </c>
      <c r="O287" s="47">
        <f>($F287*(1-('Exposure Inputs'!$C$17)/100)*'Exposure Inputs'!$F$7*'Exposure Inputs'!$F$12*'Exposure Inputs'!$C$15*H287)/('Exposure Inputs'!$F$8*'Exposure Inputs'!$F$13*'Exposure Inputs'!$C$16)</f>
        <v>8.4713778002116115E-7</v>
      </c>
      <c r="P287" s="47">
        <f>'Exposure Inputs'!$E$61/O287</f>
        <v>25261534.197501421</v>
      </c>
      <c r="Q287" s="47">
        <f>($F287*(1-('Exposure Inputs'!$C$17)/100)*'Exposure Inputs'!$G$7*'Exposure Inputs'!$G$12*'Exposure Inputs'!$C$15*H287)/('Exposure Inputs'!$G$8*'Exposure Inputs'!$G$13*'Exposure Inputs'!$C$16)</f>
        <v>1.412251494073013E-6</v>
      </c>
      <c r="R287" s="47">
        <f>'Exposure Inputs'!$E$61/Q287</f>
        <v>15153108.415754754</v>
      </c>
      <c r="S287" s="47">
        <f>($F287*(1-('Exposure Inputs'!$C$17)/100)*'Exposure Inputs'!$H$7*'Exposure Inputs'!$H$12*'Exposure Inputs'!$C$15*H287)/('Exposure Inputs'!$H$8*'Exposure Inputs'!$H$13*'Exposure Inputs'!$C$16)</f>
        <v>1.8387023420565116E-6</v>
      </c>
      <c r="T287" s="47">
        <f>'Exposure Inputs'!$E$61/S287</f>
        <v>11638642.922521649</v>
      </c>
    </row>
    <row r="288" spans="1:20" s="34" customFormat="1" ht="14.5" x14ac:dyDescent="0.35">
      <c r="A288" s="45" t="s">
        <v>1176</v>
      </c>
      <c r="B288" s="46">
        <v>2019</v>
      </c>
      <c r="C288" s="46" t="s">
        <v>975</v>
      </c>
      <c r="D288" s="46" t="s">
        <v>242</v>
      </c>
      <c r="E288" s="46" t="s">
        <v>241</v>
      </c>
      <c r="F288" s="46">
        <v>0.15068328278579299</v>
      </c>
      <c r="G288" s="46">
        <v>0.30386363246626502</v>
      </c>
      <c r="H288" s="46">
        <v>365</v>
      </c>
      <c r="I288" s="47">
        <f>($F288*(1-('Exposure Inputs'!$C$17)/100)*'Exposure Inputs'!$C$7*'Exposure Inputs'!$C$12*'Exposure Inputs'!$C$15*H288)/('Exposure Inputs'!$C$8*'Exposure Inputs'!$C$13*'Exposure Inputs'!$C$16)</f>
        <v>1.6567891298934406E-6</v>
      </c>
      <c r="J288" s="47">
        <f>'Exposure Inputs'!$E$61/$I288</f>
        <v>12916550.21986798</v>
      </c>
      <c r="K288" s="47">
        <f>($F288*(1-('Exposure Inputs'!$C$17)/100)*'Exposure Inputs'!$D$7*'Exposure Inputs'!$D$12*'Exposure Inputs'!$C$15*H288)/('Exposure Inputs'!$D$8*'Exposure Inputs'!$D$13*'Exposure Inputs'!$C$16)</f>
        <v>4.2319560271754622E-6</v>
      </c>
      <c r="L288" s="47">
        <f>'Exposure Inputs'!$E$61/K288</f>
        <v>5056763.3176195873</v>
      </c>
      <c r="M288" s="47">
        <f>($F288*(1-('Exposure Inputs'!$C$17)/100)*'Exposure Inputs'!$E$7*'Exposure Inputs'!$E$12*'Exposure Inputs'!$C$15*H288)/('Exposure Inputs'!$E$8*'Exposure Inputs'!$E$13*'Exposure Inputs'!$C$16)</f>
        <v>9.1756859350008011E-7</v>
      </c>
      <c r="N288" s="47">
        <f>'Exposure Inputs'!$E$61/M288</f>
        <v>23322507.060065512</v>
      </c>
      <c r="O288" s="47">
        <f>($F288*(1-('Exposure Inputs'!$C$17)/100)*'Exposure Inputs'!$F$7*'Exposure Inputs'!$F$12*'Exposure Inputs'!$C$15*H288)/('Exposure Inputs'!$F$8*'Exposure Inputs'!$F$13*'Exposure Inputs'!$C$16)</f>
        <v>8.3565552953388713E-7</v>
      </c>
      <c r="P288" s="47">
        <f>'Exposure Inputs'!$E$61/O288</f>
        <v>25608638.061590418</v>
      </c>
      <c r="Q288" s="47">
        <f>($F288*(1-('Exposure Inputs'!$C$17)/100)*'Exposure Inputs'!$G$7*'Exposure Inputs'!$G$12*'Exposure Inputs'!$C$15*H288)/('Exposure Inputs'!$G$8*'Exposure Inputs'!$G$13*'Exposure Inputs'!$C$16)</f>
        <v>1.3931095955667652E-6</v>
      </c>
      <c r="R288" s="47">
        <f>'Exposure Inputs'!$E$61/Q288</f>
        <v>15361318.354349384</v>
      </c>
      <c r="S288" s="47">
        <f>($F288*(1-('Exposure Inputs'!$C$17)/100)*'Exposure Inputs'!$H$7*'Exposure Inputs'!$H$12*'Exposure Inputs'!$C$15*H288)/('Exposure Inputs'!$H$8*'Exposure Inputs'!$H$13*'Exposure Inputs'!$C$16)</f>
        <v>1.8137802557549153E-6</v>
      </c>
      <c r="T288" s="47">
        <f>'Exposure Inputs'!$E$61/S288</f>
        <v>11798562.660553984</v>
      </c>
    </row>
    <row r="289" spans="1:20" s="34" customFormat="1" ht="14.5" x14ac:dyDescent="0.35">
      <c r="A289" s="45" t="s">
        <v>1177</v>
      </c>
      <c r="B289" s="46">
        <v>2021</v>
      </c>
      <c r="C289" s="46" t="s">
        <v>850</v>
      </c>
      <c r="D289" s="46" t="s">
        <v>670</v>
      </c>
      <c r="E289" s="46" t="s">
        <v>671</v>
      </c>
      <c r="F289" s="46">
        <v>0.14899999999999999</v>
      </c>
      <c r="G289" s="46">
        <v>0.14899999999999999</v>
      </c>
      <c r="H289" s="46">
        <v>365</v>
      </c>
      <c r="I289" s="47">
        <f>($F289*(1-('Exposure Inputs'!$C$17)/100)*'Exposure Inputs'!$C$7*'Exposure Inputs'!$C$12*'Exposure Inputs'!$C$15*H289)/('Exposure Inputs'!$C$8*'Exposure Inputs'!$C$13*'Exposure Inputs'!$C$16)</f>
        <v>1.6382811403508771E-6</v>
      </c>
      <c r="J289" s="47">
        <f>'Exposure Inputs'!$E$61/$I289</f>
        <v>13062471.069780292</v>
      </c>
      <c r="K289" s="47">
        <f>($F289*(1-('Exposure Inputs'!$C$17)/100)*'Exposure Inputs'!$D$7*'Exposure Inputs'!$D$12*'Exposure Inputs'!$C$15*H289)/('Exposure Inputs'!$D$8*'Exposure Inputs'!$D$13*'Exposure Inputs'!$C$16)</f>
        <v>4.184680851063829E-6</v>
      </c>
      <c r="L289" s="47">
        <f>'Exposure Inputs'!$E$61/K289</f>
        <v>5113890.5836892417</v>
      </c>
      <c r="M289" s="47">
        <f>($F289*(1-('Exposure Inputs'!$C$17)/100)*'Exposure Inputs'!$E$7*'Exposure Inputs'!$E$12*'Exposure Inputs'!$C$15*H289)/('Exposure Inputs'!$E$8*'Exposure Inputs'!$E$13*'Exposure Inputs'!$C$16)</f>
        <v>9.0731843575419002E-7</v>
      </c>
      <c r="N289" s="47">
        <f>'Exposure Inputs'!$E$61/M289</f>
        <v>23585986.084600698</v>
      </c>
      <c r="O289" s="47">
        <f>($F289*(1-('Exposure Inputs'!$C$17)/100)*'Exposure Inputs'!$F$7*'Exposure Inputs'!$F$12*'Exposure Inputs'!$C$15*H289)/('Exposure Inputs'!$F$8*'Exposure Inputs'!$F$13*'Exposure Inputs'!$C$16)</f>
        <v>8.2632042253521121E-7</v>
      </c>
      <c r="P289" s="47">
        <f>'Exposure Inputs'!$E$61/O289</f>
        <v>25897943.965058059</v>
      </c>
      <c r="Q289" s="47">
        <f>($F289*(1-('Exposure Inputs'!$C$17)/100)*'Exposure Inputs'!$G$7*'Exposure Inputs'!$G$12*'Exposure Inputs'!$C$15*H289)/('Exposure Inputs'!$G$8*'Exposure Inputs'!$G$13*'Exposure Inputs'!$C$16)</f>
        <v>1.3775471698113208E-6</v>
      </c>
      <c r="R289" s="47">
        <f>'Exposure Inputs'!$E$61/Q289</f>
        <v>15534858.238597451</v>
      </c>
      <c r="S289" s="47">
        <f>($F289*(1-('Exposure Inputs'!$C$17)/100)*'Exposure Inputs'!$H$7*'Exposure Inputs'!$H$12*'Exposure Inputs'!$C$15*H289)/('Exposure Inputs'!$H$8*'Exposure Inputs'!$H$13*'Exposure Inputs'!$C$16)</f>
        <v>1.7935185185185185E-6</v>
      </c>
      <c r="T289" s="47">
        <f>'Exposure Inputs'!$E$61/S289</f>
        <v>11931853.381517811</v>
      </c>
    </row>
    <row r="290" spans="1:20" s="34" customFormat="1" ht="14.5" x14ac:dyDescent="0.35">
      <c r="A290" s="45" t="s">
        <v>1177</v>
      </c>
      <c r="B290" s="46">
        <v>2021</v>
      </c>
      <c r="C290" s="46" t="s">
        <v>1139</v>
      </c>
      <c r="D290" s="46" t="s">
        <v>629</v>
      </c>
      <c r="E290" s="46" t="s">
        <v>630</v>
      </c>
      <c r="F290" s="46">
        <v>0.14899999999999999</v>
      </c>
      <c r="G290" s="46">
        <v>0.14899999999999999</v>
      </c>
      <c r="H290" s="46">
        <v>365</v>
      </c>
      <c r="I290" s="47">
        <f>($F290*(1-('Exposure Inputs'!$C$17)/100)*'Exposure Inputs'!$C$7*'Exposure Inputs'!$C$12*'Exposure Inputs'!$C$15*H290)/('Exposure Inputs'!$C$8*'Exposure Inputs'!$C$13*'Exposure Inputs'!$C$16)</f>
        <v>1.6382811403508771E-6</v>
      </c>
      <c r="J290" s="47">
        <f>'Exposure Inputs'!$E$61/$I290</f>
        <v>13062471.069780292</v>
      </c>
      <c r="K290" s="47">
        <f>($F290*(1-('Exposure Inputs'!$C$17)/100)*'Exposure Inputs'!$D$7*'Exposure Inputs'!$D$12*'Exposure Inputs'!$C$15*H290)/('Exposure Inputs'!$D$8*'Exposure Inputs'!$D$13*'Exposure Inputs'!$C$16)</f>
        <v>4.184680851063829E-6</v>
      </c>
      <c r="L290" s="47">
        <f>'Exposure Inputs'!$E$61/K290</f>
        <v>5113890.5836892417</v>
      </c>
      <c r="M290" s="47">
        <f>($F290*(1-('Exposure Inputs'!$C$17)/100)*'Exposure Inputs'!$E$7*'Exposure Inputs'!$E$12*'Exposure Inputs'!$C$15*H290)/('Exposure Inputs'!$E$8*'Exposure Inputs'!$E$13*'Exposure Inputs'!$C$16)</f>
        <v>9.0731843575419002E-7</v>
      </c>
      <c r="N290" s="47">
        <f>'Exposure Inputs'!$E$61/M290</f>
        <v>23585986.084600698</v>
      </c>
      <c r="O290" s="47">
        <f>($F290*(1-('Exposure Inputs'!$C$17)/100)*'Exposure Inputs'!$F$7*'Exposure Inputs'!$F$12*'Exposure Inputs'!$C$15*H290)/('Exposure Inputs'!$F$8*'Exposure Inputs'!$F$13*'Exposure Inputs'!$C$16)</f>
        <v>8.2632042253521121E-7</v>
      </c>
      <c r="P290" s="47">
        <f>'Exposure Inputs'!$E$61/O290</f>
        <v>25897943.965058059</v>
      </c>
      <c r="Q290" s="47">
        <f>($F290*(1-('Exposure Inputs'!$C$17)/100)*'Exposure Inputs'!$G$7*'Exposure Inputs'!$G$12*'Exposure Inputs'!$C$15*H290)/('Exposure Inputs'!$G$8*'Exposure Inputs'!$G$13*'Exposure Inputs'!$C$16)</f>
        <v>1.3775471698113208E-6</v>
      </c>
      <c r="R290" s="47">
        <f>'Exposure Inputs'!$E$61/Q290</f>
        <v>15534858.238597451</v>
      </c>
      <c r="S290" s="47">
        <f>($F290*(1-('Exposure Inputs'!$C$17)/100)*'Exposure Inputs'!$H$7*'Exposure Inputs'!$H$12*'Exposure Inputs'!$C$15*H290)/('Exposure Inputs'!$H$8*'Exposure Inputs'!$H$13*'Exposure Inputs'!$C$16)</f>
        <v>1.7935185185185185E-6</v>
      </c>
      <c r="T290" s="47">
        <f>'Exposure Inputs'!$E$61/S290</f>
        <v>11931853.381517811</v>
      </c>
    </row>
    <row r="291" spans="1:20" s="34" customFormat="1" ht="14.5" x14ac:dyDescent="0.35">
      <c r="A291" s="45" t="s">
        <v>1177</v>
      </c>
      <c r="B291" s="46">
        <v>2020</v>
      </c>
      <c r="C291" s="46" t="s">
        <v>845</v>
      </c>
      <c r="D291" s="46" t="s">
        <v>490</v>
      </c>
      <c r="E291" s="46" t="s">
        <v>156</v>
      </c>
      <c r="F291" s="46">
        <v>0.14705241443785599</v>
      </c>
      <c r="G291" s="46">
        <v>0.22001145369612701</v>
      </c>
      <c r="H291" s="46">
        <v>365</v>
      </c>
      <c r="I291" s="47">
        <f>($F291*(1-('Exposure Inputs'!$C$17)/100)*'Exposure Inputs'!$C$7*'Exposure Inputs'!$C$12*'Exposure Inputs'!$C$15*H291)/('Exposure Inputs'!$C$8*'Exposure Inputs'!$C$13*'Exposure Inputs'!$C$16)</f>
        <v>1.6168670954134265E-6</v>
      </c>
      <c r="J291" s="47">
        <f>'Exposure Inputs'!$E$61/$I291</f>
        <v>13235472.513916243</v>
      </c>
      <c r="K291" s="47">
        <f>($F291*(1-('Exposure Inputs'!$C$17)/100)*'Exposure Inputs'!$D$7*'Exposure Inputs'!$D$12*'Exposure Inputs'!$C$15*H291)/('Exposure Inputs'!$D$8*'Exposure Inputs'!$D$13*'Exposure Inputs'!$C$16)</f>
        <v>4.1299827033610621E-6</v>
      </c>
      <c r="L291" s="47">
        <f>'Exposure Inputs'!$E$61/K291</f>
        <v>5181619.7638271591</v>
      </c>
      <c r="M291" s="47">
        <f>($F291*(1-('Exposure Inputs'!$C$17)/100)*'Exposure Inputs'!$E$7*'Exposure Inputs'!$E$12*'Exposure Inputs'!$C$15*H291)/('Exposure Inputs'!$E$8*'Exposure Inputs'!$E$13*'Exposure Inputs'!$C$16)</f>
        <v>8.9545883652102268E-7</v>
      </c>
      <c r="N291" s="47">
        <f>'Exposure Inputs'!$E$61/M291</f>
        <v>23898362.635117725</v>
      </c>
      <c r="O291" s="47">
        <f>($F291*(1-('Exposure Inputs'!$C$17)/100)*'Exposure Inputs'!$F$7*'Exposure Inputs'!$F$12*'Exposure Inputs'!$C$15*H291)/('Exposure Inputs'!$F$8*'Exposure Inputs'!$F$13*'Exposure Inputs'!$C$16)</f>
        <v>8.1551955190008161E-7</v>
      </c>
      <c r="P291" s="47">
        <f>'Exposure Inputs'!$E$61/O291</f>
        <v>26240940.453407977</v>
      </c>
      <c r="Q291" s="47">
        <f>($F291*(1-('Exposure Inputs'!$C$17)/100)*'Exposure Inputs'!$G$7*'Exposure Inputs'!$G$12*'Exposure Inputs'!$C$15*H291)/('Exposure Inputs'!$G$8*'Exposure Inputs'!$G$13*'Exposure Inputs'!$C$16)</f>
        <v>1.3595411900858385E-6</v>
      </c>
      <c r="R291" s="47">
        <f>'Exposure Inputs'!$E$61/Q291</f>
        <v>15740604.371573949</v>
      </c>
      <c r="S291" s="47">
        <f>($F291*(1-('Exposure Inputs'!$C$17)/100)*'Exposure Inputs'!$H$7*'Exposure Inputs'!$H$12*'Exposure Inputs'!$C$15*H291)/('Exposure Inputs'!$H$8*'Exposure Inputs'!$H$13*'Exposure Inputs'!$C$16)</f>
        <v>1.7700753589741923E-6</v>
      </c>
      <c r="T291" s="47">
        <f>'Exposure Inputs'!$E$61/S291</f>
        <v>12089880.745191488</v>
      </c>
    </row>
    <row r="292" spans="1:20" s="34" customFormat="1" ht="14.5" x14ac:dyDescent="0.35">
      <c r="A292" s="45" t="s">
        <v>1177</v>
      </c>
      <c r="B292" s="46">
        <v>2019</v>
      </c>
      <c r="C292" s="46" t="s">
        <v>845</v>
      </c>
      <c r="D292" s="46" t="s">
        <v>490</v>
      </c>
      <c r="E292" s="46" t="s">
        <v>156</v>
      </c>
      <c r="F292" s="46">
        <v>0.145843764456175</v>
      </c>
      <c r="G292" s="46">
        <v>0.21820313999999999</v>
      </c>
      <c r="H292" s="46">
        <v>365</v>
      </c>
      <c r="I292" s="47">
        <f>($F292*(1-('Exposure Inputs'!$C$17)/100)*'Exposure Inputs'!$C$7*'Exposure Inputs'!$C$12*'Exposure Inputs'!$C$15*H292)/('Exposure Inputs'!$C$8*'Exposure Inputs'!$C$13*'Exposure Inputs'!$C$16)</f>
        <v>1.6035777768209874E-6</v>
      </c>
      <c r="J292" s="47">
        <f>'Exposure Inputs'!$E$61/$I292</f>
        <v>13345158.750219416</v>
      </c>
      <c r="K292" s="47">
        <f>($F292*(1-('Exposure Inputs'!$C$17)/100)*'Exposure Inputs'!$D$7*'Exposure Inputs'!$D$12*'Exposure Inputs'!$C$15*H292)/('Exposure Inputs'!$D$8*'Exposure Inputs'!$D$13*'Exposure Inputs'!$C$16)</f>
        <v>4.0960376400457665E-6</v>
      </c>
      <c r="L292" s="47">
        <f>'Exposure Inputs'!$E$61/K292</f>
        <v>5224561.3640798694</v>
      </c>
      <c r="M292" s="47">
        <f>($F292*(1-('Exposure Inputs'!$C$17)/100)*'Exposure Inputs'!$E$7*'Exposure Inputs'!$E$12*'Exposure Inputs'!$C$15*H292)/('Exposure Inputs'!$E$8*'Exposure Inputs'!$E$13*'Exposure Inputs'!$C$16)</f>
        <v>8.8809890087838402E-7</v>
      </c>
      <c r="N292" s="47">
        <f>'Exposure Inputs'!$E$61/M292</f>
        <v>24096415.364138041</v>
      </c>
      <c r="O292" s="47">
        <f>($F292*(1-('Exposure Inputs'!$C$17)/100)*'Exposure Inputs'!$F$7*'Exposure Inputs'!$F$12*'Exposure Inputs'!$C$15*H292)/('Exposure Inputs'!$F$8*'Exposure Inputs'!$F$13*'Exposure Inputs'!$C$16)</f>
        <v>8.0881665147350575E-7</v>
      </c>
      <c r="P292" s="47">
        <f>'Exposure Inputs'!$E$61/O292</f>
        <v>26458406.810756657</v>
      </c>
      <c r="Q292" s="47">
        <f>($F292*(1-('Exposure Inputs'!$C$17)/100)*'Exposure Inputs'!$G$7*'Exposure Inputs'!$G$12*'Exposure Inputs'!$C$15*H292)/('Exposure Inputs'!$G$8*'Exposure Inputs'!$G$13*'Exposure Inputs'!$C$16)</f>
        <v>1.348366878934448E-6</v>
      </c>
      <c r="R292" s="47">
        <f>'Exposure Inputs'!$E$61/Q292</f>
        <v>15871051.36912843</v>
      </c>
      <c r="S292" s="47">
        <f>($F292*(1-('Exposure Inputs'!$C$17)/100)*'Exposure Inputs'!$H$7*'Exposure Inputs'!$H$12*'Exposure Inputs'!$C$15*H292)/('Exposure Inputs'!$H$8*'Exposure Inputs'!$H$13*'Exposure Inputs'!$C$16)</f>
        <v>1.7555267943798841E-6</v>
      </c>
      <c r="T292" s="47">
        <f>'Exposure Inputs'!$E$61/S292</f>
        <v>12190073.127057714</v>
      </c>
    </row>
    <row r="293" spans="1:20" s="34" customFormat="1" ht="14.5" x14ac:dyDescent="0.35">
      <c r="A293" s="45" t="s">
        <v>1177</v>
      </c>
      <c r="B293" s="46">
        <v>2023</v>
      </c>
      <c r="C293" s="46" t="s">
        <v>1084</v>
      </c>
      <c r="D293" s="46" t="s">
        <v>134</v>
      </c>
      <c r="E293" s="46" t="s">
        <v>133</v>
      </c>
      <c r="F293" s="46">
        <v>0.13900561337695699</v>
      </c>
      <c r="G293" s="46">
        <v>0.19617352613702199</v>
      </c>
      <c r="H293" s="46">
        <v>365</v>
      </c>
      <c r="I293" s="47">
        <f>($F293*(1-('Exposure Inputs'!$C$17)/100)*'Exposure Inputs'!$C$7*'Exposure Inputs'!$C$12*'Exposure Inputs'!$C$15*H293)/('Exposure Inputs'!$C$8*'Exposure Inputs'!$C$13*'Exposure Inputs'!$C$16)</f>
        <v>1.5283911060293575E-6</v>
      </c>
      <c r="J293" s="47">
        <f>'Exposure Inputs'!$E$61/$I293</f>
        <v>14001651.747107815</v>
      </c>
      <c r="K293" s="47">
        <f>($F293*(1-('Exposure Inputs'!$C$17)/100)*'Exposure Inputs'!$D$7*'Exposure Inputs'!$D$12*'Exposure Inputs'!$C$15*H293)/('Exposure Inputs'!$D$8*'Exposure Inputs'!$D$13*'Exposure Inputs'!$C$16)</f>
        <v>3.9039874395230472E-6</v>
      </c>
      <c r="L293" s="47">
        <f>'Exposure Inputs'!$E$61/K293</f>
        <v>5481575.013113887</v>
      </c>
      <c r="M293" s="47">
        <f>($F293*(1-('Exposure Inputs'!$C$17)/100)*'Exposure Inputs'!$E$7*'Exposure Inputs'!$E$12*'Exposure Inputs'!$C$15*H293)/('Exposure Inputs'!$E$8*'Exposure Inputs'!$E$13*'Exposure Inputs'!$C$16)</f>
        <v>8.4645876302169345E-7</v>
      </c>
      <c r="N293" s="47">
        <f>'Exposure Inputs'!$E$61/M293</f>
        <v>25281798.635536779</v>
      </c>
      <c r="O293" s="47">
        <f>($F293*(1-('Exposure Inputs'!$C$17)/100)*'Exposure Inputs'!$F$7*'Exposure Inputs'!$F$12*'Exposure Inputs'!$C$15*H293)/('Exposure Inputs'!$F$8*'Exposure Inputs'!$F$13*'Exposure Inputs'!$C$16)</f>
        <v>7.7089380657995518E-7</v>
      </c>
      <c r="P293" s="47">
        <f>'Exposure Inputs'!$E$61/O293</f>
        <v>27759984.341994379</v>
      </c>
      <c r="Q293" s="47">
        <f>($F293*(1-('Exposure Inputs'!$C$17)/100)*'Exposure Inputs'!$G$7*'Exposure Inputs'!$G$12*'Exposure Inputs'!$C$15*H293)/('Exposure Inputs'!$G$8*'Exposure Inputs'!$G$13*'Exposure Inputs'!$C$16)</f>
        <v>1.2851462368813005E-6</v>
      </c>
      <c r="R293" s="47">
        <f>'Exposure Inputs'!$E$61/Q293</f>
        <v>16651801.472750653</v>
      </c>
      <c r="S293" s="47">
        <f>($F293*(1-('Exposure Inputs'!$C$17)/100)*'Exposure Inputs'!$H$7*'Exposure Inputs'!$H$12*'Exposure Inputs'!$C$15*H293)/('Exposure Inputs'!$H$8*'Exposure Inputs'!$H$13*'Exposure Inputs'!$C$16)</f>
        <v>1.6732157165744821E-6</v>
      </c>
      <c r="T293" s="47">
        <f>'Exposure Inputs'!$E$61/S293</f>
        <v>12789743.598519081</v>
      </c>
    </row>
    <row r="294" spans="1:20" s="34" customFormat="1" ht="14.5" x14ac:dyDescent="0.35">
      <c r="A294" s="45" t="s">
        <v>1177</v>
      </c>
      <c r="B294" s="46">
        <v>2020</v>
      </c>
      <c r="C294" s="46" t="s">
        <v>859</v>
      </c>
      <c r="D294" s="46" t="s">
        <v>648</v>
      </c>
      <c r="E294" s="46" t="s">
        <v>649</v>
      </c>
      <c r="F294" s="46">
        <v>0.13865982944755101</v>
      </c>
      <c r="G294" s="46">
        <v>0.16887277347120899</v>
      </c>
      <c r="H294" s="46">
        <v>365</v>
      </c>
      <c r="I294" s="47">
        <f>($F294*(1-('Exposure Inputs'!$C$17)/100)*'Exposure Inputs'!$C$7*'Exposure Inputs'!$C$12*'Exposure Inputs'!$C$15*H294)/('Exposure Inputs'!$C$8*'Exposure Inputs'!$C$13*'Exposure Inputs'!$C$16)</f>
        <v>1.5245891510616912E-6</v>
      </c>
      <c r="J294" s="47">
        <f>'Exposure Inputs'!$E$61/$I294</f>
        <v>14036568.465082869</v>
      </c>
      <c r="K294" s="47">
        <f>($F294*(1-('Exposure Inputs'!$C$17)/100)*'Exposure Inputs'!$D$7*'Exposure Inputs'!$D$12*'Exposure Inputs'!$C$15*H294)/('Exposure Inputs'!$D$8*'Exposure Inputs'!$D$13*'Exposure Inputs'!$C$16)</f>
        <v>3.894276061080156E-6</v>
      </c>
      <c r="L294" s="47">
        <f>'Exposure Inputs'!$E$61/K294</f>
        <v>5495244.729533704</v>
      </c>
      <c r="M294" s="47">
        <f>($F294*(1-('Exposure Inputs'!$C$17)/100)*'Exposure Inputs'!$E$7*'Exposure Inputs'!$E$12*'Exposure Inputs'!$C$15*H294)/('Exposure Inputs'!$E$8*'Exposure Inputs'!$E$13*'Exposure Inputs'!$C$16)</f>
        <v>8.4435315138452861E-7</v>
      </c>
      <c r="N294" s="47">
        <f>'Exposure Inputs'!$E$61/M294</f>
        <v>25344845.299516365</v>
      </c>
      <c r="O294" s="47">
        <f>($F294*(1-('Exposure Inputs'!$C$17)/100)*'Exposure Inputs'!$F$7*'Exposure Inputs'!$F$12*'Exposure Inputs'!$C$15*H294)/('Exposure Inputs'!$F$8*'Exposure Inputs'!$F$13*'Exposure Inputs'!$C$16)</f>
        <v>7.6897616683060856E-7</v>
      </c>
      <c r="P294" s="47">
        <f>'Exposure Inputs'!$E$61/O294</f>
        <v>27829210.999089427</v>
      </c>
      <c r="Q294" s="47">
        <f>($F294*(1-('Exposure Inputs'!$C$17)/100)*'Exposure Inputs'!$G$7*'Exposure Inputs'!$G$12*'Exposure Inputs'!$C$15*H294)/('Exposure Inputs'!$G$8*'Exposure Inputs'!$G$13*'Exposure Inputs'!$C$16)</f>
        <v>1.2819493665905659E-6</v>
      </c>
      <c r="R294" s="47">
        <f>'Exposure Inputs'!$E$61/Q294</f>
        <v>16693327.020329045</v>
      </c>
      <c r="S294" s="47">
        <f>($F294*(1-('Exposure Inputs'!$C$17)/100)*'Exposure Inputs'!$H$7*'Exposure Inputs'!$H$12*'Exposure Inputs'!$C$15*H294)/('Exposure Inputs'!$H$8*'Exposure Inputs'!$H$13*'Exposure Inputs'!$C$16)</f>
        <v>1.6690535026094105E-6</v>
      </c>
      <c r="T294" s="47">
        <f>'Exposure Inputs'!$E$61/S294</f>
        <v>12821638.111985674</v>
      </c>
    </row>
    <row r="295" spans="1:20" s="34" customFormat="1" ht="14.5" x14ac:dyDescent="0.35">
      <c r="A295" s="45" t="s">
        <v>1176</v>
      </c>
      <c r="B295" s="46">
        <v>2019</v>
      </c>
      <c r="C295" s="46" t="s">
        <v>944</v>
      </c>
      <c r="D295" s="46" t="s">
        <v>260</v>
      </c>
      <c r="E295" s="46" t="s">
        <v>259</v>
      </c>
      <c r="F295" s="46">
        <v>0.13554120021594299</v>
      </c>
      <c r="G295" s="46">
        <v>0.214472154668474</v>
      </c>
      <c r="H295" s="46">
        <v>365</v>
      </c>
      <c r="I295" s="47">
        <f>($F295*(1-('Exposure Inputs'!$C$17)/100)*'Exposure Inputs'!$C$7*'Exposure Inputs'!$C$12*'Exposure Inputs'!$C$15*H295)/('Exposure Inputs'!$C$8*'Exposure Inputs'!$C$13*'Exposure Inputs'!$C$16)</f>
        <v>1.4902992755322259E-6</v>
      </c>
      <c r="J295" s="47">
        <f>'Exposure Inputs'!$E$61/$I295</f>
        <v>14359531.908352759</v>
      </c>
      <c r="K295" s="47">
        <f>($F295*(1-('Exposure Inputs'!$C$17)/100)*'Exposure Inputs'!$D$7*'Exposure Inputs'!$D$12*'Exposure Inputs'!$C$15*H295)/('Exposure Inputs'!$D$8*'Exposure Inputs'!$D$13*'Exposure Inputs'!$C$16)</f>
        <v>3.806689027341378E-6</v>
      </c>
      <c r="L295" s="47">
        <f>'Exposure Inputs'!$E$61/K295</f>
        <v>5621683.2649831474</v>
      </c>
      <c r="M295" s="47">
        <f>($F295*(1-('Exposure Inputs'!$C$17)/100)*'Exposure Inputs'!$E$7*'Exposure Inputs'!$E$12*'Exposure Inputs'!$C$15*H295)/('Exposure Inputs'!$E$8*'Exposure Inputs'!$E$13*'Exposure Inputs'!$C$16)</f>
        <v>8.2536261584009975E-7</v>
      </c>
      <c r="N295" s="47">
        <f>'Exposure Inputs'!$E$61/M295</f>
        <v>25927997.693738397</v>
      </c>
      <c r="O295" s="47">
        <f>($F295*(1-('Exposure Inputs'!$C$17)/100)*'Exposure Inputs'!$F$7*'Exposure Inputs'!$F$12*'Exposure Inputs'!$C$15*H295)/('Exposure Inputs'!$F$8*'Exposure Inputs'!$F$13*'Exposure Inputs'!$C$16)</f>
        <v>7.5168095190179646E-7</v>
      </c>
      <c r="P295" s="47">
        <f>'Exposure Inputs'!$E$61/O295</f>
        <v>28469525.462706957</v>
      </c>
      <c r="Q295" s="47">
        <f>($F295*(1-('Exposure Inputs'!$C$17)/100)*'Exposure Inputs'!$G$7*'Exposure Inputs'!$G$12*'Exposure Inputs'!$C$15*H295)/('Exposure Inputs'!$G$8*'Exposure Inputs'!$G$13*'Exposure Inputs'!$C$16)</f>
        <v>1.253116756713435E-6</v>
      </c>
      <c r="R295" s="47">
        <f>'Exposure Inputs'!$E$61/Q295</f>
        <v>17077419.071568437</v>
      </c>
      <c r="S295" s="47">
        <f>($F295*(1-('Exposure Inputs'!$C$17)/100)*'Exposure Inputs'!$H$7*'Exposure Inputs'!$H$12*'Exposure Inputs'!$C$15*H295)/('Exposure Inputs'!$H$8*'Exposure Inputs'!$H$13*'Exposure Inputs'!$C$16)</f>
        <v>1.6315144470437581E-6</v>
      </c>
      <c r="T295" s="47">
        <f>'Exposure Inputs'!$E$61/S295</f>
        <v>13116647.565564608</v>
      </c>
    </row>
    <row r="296" spans="1:20" s="34" customFormat="1" ht="14.5" x14ac:dyDescent="0.35">
      <c r="A296" s="45" t="s">
        <v>1177</v>
      </c>
      <c r="B296" s="46">
        <v>2023</v>
      </c>
      <c r="C296" s="46" t="s">
        <v>934</v>
      </c>
      <c r="D296" s="46" t="s">
        <v>497</v>
      </c>
      <c r="E296" s="46" t="s">
        <v>86</v>
      </c>
      <c r="F296" s="46">
        <v>0.13434167040057801</v>
      </c>
      <c r="G296" s="46">
        <v>0.13434167040057801</v>
      </c>
      <c r="H296" s="46">
        <v>365</v>
      </c>
      <c r="I296" s="47">
        <f>($F296*(1-('Exposure Inputs'!$C$17)/100)*'Exposure Inputs'!$C$7*'Exposure Inputs'!$C$12*'Exposure Inputs'!$C$15*H296)/('Exposure Inputs'!$C$8*'Exposure Inputs'!$C$13*'Exposure Inputs'!$C$16)</f>
        <v>1.4771102347684606E-6</v>
      </c>
      <c r="J296" s="47">
        <f>'Exposure Inputs'!$E$61/$I296</f>
        <v>14487747.424859244</v>
      </c>
      <c r="K296" s="47">
        <f>($F296*(1-('Exposure Inputs'!$C$17)/100)*'Exposure Inputs'!$D$7*'Exposure Inputs'!$D$12*'Exposure Inputs'!$C$15*H296)/('Exposure Inputs'!$D$8*'Exposure Inputs'!$D$13*'Exposure Inputs'!$C$16)</f>
        <v>3.7730001048672979E-6</v>
      </c>
      <c r="L296" s="47">
        <f>'Exposure Inputs'!$E$61/K296</f>
        <v>5671878.983621886</v>
      </c>
      <c r="M296" s="47">
        <f>($F296*(1-('Exposure Inputs'!$C$17)/100)*'Exposure Inputs'!$E$7*'Exposure Inputs'!$E$12*'Exposure Inputs'!$C$15*H296)/('Exposure Inputs'!$E$8*'Exposure Inputs'!$E$13*'Exposure Inputs'!$C$16)</f>
        <v>8.180582164057544E-7</v>
      </c>
      <c r="N296" s="47">
        <f>'Exposure Inputs'!$E$61/M296</f>
        <v>26159507.44193206</v>
      </c>
      <c r="O296" s="47">
        <f>($F296*(1-('Exposure Inputs'!$C$17)/100)*'Exposure Inputs'!$F$7*'Exposure Inputs'!$F$12*'Exposure Inputs'!$C$15*H296)/('Exposure Inputs'!$F$8*'Exposure Inputs'!$F$13*'Exposure Inputs'!$C$16)</f>
        <v>7.4502862986236048E-7</v>
      </c>
      <c r="P296" s="47">
        <f>'Exposure Inputs'!$E$61/O296</f>
        <v>28723728.380684536</v>
      </c>
      <c r="Q296" s="47">
        <f>($F296*(1-('Exposure Inputs'!$C$17)/100)*'Exposure Inputs'!$G$7*'Exposure Inputs'!$G$12*'Exposure Inputs'!$C$15*H296)/('Exposure Inputs'!$G$8*'Exposure Inputs'!$G$13*'Exposure Inputs'!$C$16)</f>
        <v>1.2420267640808157E-6</v>
      </c>
      <c r="R296" s="47">
        <f>'Exposure Inputs'!$E$61/Q296</f>
        <v>17229902.461753678</v>
      </c>
      <c r="S296" s="47">
        <f>($F296*(1-('Exposure Inputs'!$C$17)/100)*'Exposure Inputs'!$H$7*'Exposure Inputs'!$H$12*'Exposure Inputs'!$C$15*H296)/('Exposure Inputs'!$H$8*'Exposure Inputs'!$H$13*'Exposure Inputs'!$C$16)</f>
        <v>1.6170756622291798E-6</v>
      </c>
      <c r="T296" s="47">
        <f>'Exposure Inputs'!$E$61/S296</f>
        <v>13233765.432162622</v>
      </c>
    </row>
    <row r="297" spans="1:20" s="34" customFormat="1" ht="14.5" x14ac:dyDescent="0.35">
      <c r="A297" s="45" t="s">
        <v>1177</v>
      </c>
      <c r="B297" s="46">
        <v>2020</v>
      </c>
      <c r="C297" s="46" t="s">
        <v>1084</v>
      </c>
      <c r="D297" s="46" t="s">
        <v>134</v>
      </c>
      <c r="E297" s="46" t="s">
        <v>133</v>
      </c>
      <c r="F297" s="46">
        <v>0.13371735689314601</v>
      </c>
      <c r="G297" s="46">
        <v>0.188710403631798</v>
      </c>
      <c r="H297" s="46">
        <v>365</v>
      </c>
      <c r="I297" s="47">
        <f>($F297*(1-('Exposure Inputs'!$C$17)/100)*'Exposure Inputs'!$C$7*'Exposure Inputs'!$C$12*'Exposure Inputs'!$C$15*H297)/('Exposure Inputs'!$C$8*'Exposure Inputs'!$C$13*'Exposure Inputs'!$C$16)</f>
        <v>1.4702457982255602E-6</v>
      </c>
      <c r="J297" s="47">
        <f>'Exposure Inputs'!$E$61/$I297</f>
        <v>14555389.327300007</v>
      </c>
      <c r="K297" s="47">
        <f>($F297*(1-('Exposure Inputs'!$C$17)/100)*'Exposure Inputs'!$D$7*'Exposure Inputs'!$D$12*'Exposure Inputs'!$C$15*H297)/('Exposure Inputs'!$D$8*'Exposure Inputs'!$D$13*'Exposure Inputs'!$C$16)</f>
        <v>3.7554661935947391E-6</v>
      </c>
      <c r="L297" s="47">
        <f>'Exposure Inputs'!$E$61/K297</f>
        <v>5698360.4423065996</v>
      </c>
      <c r="M297" s="47">
        <f>($F297*(1-('Exposure Inputs'!$C$17)/100)*'Exposure Inputs'!$E$7*'Exposure Inputs'!$E$12*'Exposure Inputs'!$C$15*H297)/('Exposure Inputs'!$E$8*'Exposure Inputs'!$E$13*'Exposure Inputs'!$C$16)</f>
        <v>8.1425653080183892E-7</v>
      </c>
      <c r="N297" s="47">
        <f>'Exposure Inputs'!$E$61/M297</f>
        <v>26281643.671836875</v>
      </c>
      <c r="O297" s="47">
        <f>($F297*(1-('Exposure Inputs'!$C$17)/100)*'Exposure Inputs'!$F$7*'Exposure Inputs'!$F$12*'Exposure Inputs'!$C$15*H297)/('Exposure Inputs'!$F$8*'Exposure Inputs'!$F$13*'Exposure Inputs'!$C$16)</f>
        <v>7.4156632784051043E-7</v>
      </c>
      <c r="P297" s="47">
        <f>'Exposure Inputs'!$E$61/O297</f>
        <v>28857836.712082379</v>
      </c>
      <c r="Q297" s="47">
        <f>($F297*(1-('Exposure Inputs'!$C$17)/100)*'Exposure Inputs'!$G$7*'Exposure Inputs'!$G$12*'Exposure Inputs'!$C$15*H297)/('Exposure Inputs'!$G$8*'Exposure Inputs'!$G$13*'Exposure Inputs'!$C$16)</f>
        <v>1.2362548090121047E-6</v>
      </c>
      <c r="R297" s="47">
        <f>'Exposure Inputs'!$E$61/Q297</f>
        <v>17310347.222916614</v>
      </c>
      <c r="S297" s="47">
        <f>($F297*(1-('Exposure Inputs'!$C$17)/100)*'Exposure Inputs'!$H$7*'Exposure Inputs'!$H$12*'Exposure Inputs'!$C$15*H297)/('Exposure Inputs'!$H$8*'Exposure Inputs'!$H$13*'Exposure Inputs'!$C$16)</f>
        <v>1.6095607774174978E-6</v>
      </c>
      <c r="T297" s="47">
        <f>'Exposure Inputs'!$E$61/S297</f>
        <v>13295552.613015205</v>
      </c>
    </row>
    <row r="298" spans="1:20" s="34" customFormat="1" ht="14.5" x14ac:dyDescent="0.35">
      <c r="A298" s="45" t="s">
        <v>1177</v>
      </c>
      <c r="B298" s="46">
        <v>2023</v>
      </c>
      <c r="C298" s="46" t="s">
        <v>1103</v>
      </c>
      <c r="D298" s="46" t="s">
        <v>506</v>
      </c>
      <c r="E298" s="46" t="s">
        <v>339</v>
      </c>
      <c r="F298" s="46">
        <v>0.131612608995755</v>
      </c>
      <c r="G298" s="46">
        <v>0.131612608995755</v>
      </c>
      <c r="H298" s="46">
        <v>365</v>
      </c>
      <c r="I298" s="47">
        <f>($F298*(1-('Exposure Inputs'!$C$17)/100)*'Exposure Inputs'!$C$7*'Exposure Inputs'!$C$12*'Exposure Inputs'!$C$15*H298)/('Exposure Inputs'!$C$8*'Exposure Inputs'!$C$13*'Exposure Inputs'!$C$16)</f>
        <v>1.4471037258397289E-6</v>
      </c>
      <c r="J298" s="47">
        <f>'Exposure Inputs'!$E$61/$I298</f>
        <v>14788159.008838121</v>
      </c>
      <c r="K298" s="47">
        <f>($F298*(1-('Exposure Inputs'!$C$17)/100)*'Exposure Inputs'!$D$7*'Exposure Inputs'!$D$12*'Exposure Inputs'!$C$15*H298)/('Exposure Inputs'!$D$8*'Exposure Inputs'!$D$13*'Exposure Inputs'!$C$16)</f>
        <v>3.6963541249871622E-6</v>
      </c>
      <c r="L298" s="47">
        <f>'Exposure Inputs'!$E$61/K298</f>
        <v>5789488.5815558387</v>
      </c>
      <c r="M298" s="47">
        <f>($F298*(1-('Exposure Inputs'!$C$17)/100)*'Exposure Inputs'!$E$7*'Exposure Inputs'!$E$12*'Exposure Inputs'!$C$15*H298)/('Exposure Inputs'!$E$8*'Exposure Inputs'!$E$13*'Exposure Inputs'!$C$16)</f>
        <v>8.0143990952722337E-7</v>
      </c>
      <c r="N298" s="47">
        <f>'Exposure Inputs'!$E$61/M298</f>
        <v>26701939.528596789</v>
      </c>
      <c r="O298" s="47">
        <f>($F298*(1-('Exposure Inputs'!$C$17)/100)*'Exposure Inputs'!$F$7*'Exposure Inputs'!$F$12*'Exposure Inputs'!$C$15*H298)/('Exposure Inputs'!$F$8*'Exposure Inputs'!$F$13*'Exposure Inputs'!$C$16)</f>
        <v>7.2989387031096516E-7</v>
      </c>
      <c r="P298" s="47">
        <f>'Exposure Inputs'!$E$61/O298</f>
        <v>29319331.029431317</v>
      </c>
      <c r="Q298" s="47">
        <f>($F298*(1-('Exposure Inputs'!$C$17)/100)*'Exposure Inputs'!$G$7*'Exposure Inputs'!$G$12*'Exposure Inputs'!$C$15*H298)/('Exposure Inputs'!$G$8*'Exposure Inputs'!$G$13*'Exposure Inputs'!$C$16)</f>
        <v>1.2167958190173575E-6</v>
      </c>
      <c r="R298" s="47">
        <f>'Exposure Inputs'!$E$61/Q298</f>
        <v>17587174.17132638</v>
      </c>
      <c r="S298" s="47">
        <f>($F298*(1-('Exposure Inputs'!$C$17)/100)*'Exposure Inputs'!$H$7*'Exposure Inputs'!$H$12*'Exposure Inputs'!$C$15*H298)/('Exposure Inputs'!$H$8*'Exposure Inputs'!$H$13*'Exposure Inputs'!$C$16)</f>
        <v>1.5842258490229767E-6</v>
      </c>
      <c r="T298" s="47">
        <f>'Exposure Inputs'!$E$61/S298</f>
        <v>13508174.994870713</v>
      </c>
    </row>
    <row r="299" spans="1:20" s="34" customFormat="1" ht="14.5" x14ac:dyDescent="0.35">
      <c r="A299" s="45" t="s">
        <v>1176</v>
      </c>
      <c r="B299" s="46">
        <v>2019</v>
      </c>
      <c r="C299" s="46" t="s">
        <v>879</v>
      </c>
      <c r="D299" s="46" t="s">
        <v>20</v>
      </c>
      <c r="E299" s="46" t="s">
        <v>19</v>
      </c>
      <c r="F299" s="46">
        <v>0.12923373527715601</v>
      </c>
      <c r="G299" s="46">
        <v>0.12923373527715601</v>
      </c>
      <c r="H299" s="46">
        <v>365</v>
      </c>
      <c r="I299" s="47">
        <f>($F299*(1-('Exposure Inputs'!$C$17)/100)*'Exposure Inputs'!$C$7*'Exposure Inputs'!$C$12*'Exposure Inputs'!$C$15*H299)/('Exposure Inputs'!$C$8*'Exposure Inputs'!$C$13*'Exposure Inputs'!$C$16)</f>
        <v>1.4209475919574667E-6</v>
      </c>
      <c r="J299" s="47">
        <f>'Exposure Inputs'!$E$61/$I299</f>
        <v>15060372.473357599</v>
      </c>
      <c r="K299" s="47">
        <f>($F299*(1-('Exposure Inputs'!$C$17)/100)*'Exposure Inputs'!$D$7*'Exposure Inputs'!$D$12*'Exposure Inputs'!$C$15*H299)/('Exposure Inputs'!$D$8*'Exposure Inputs'!$D$13*'Exposure Inputs'!$C$16)</f>
        <v>3.6295432035286373E-6</v>
      </c>
      <c r="L299" s="47">
        <f>'Exposure Inputs'!$E$61/K299</f>
        <v>5896058.7600100599</v>
      </c>
      <c r="M299" s="47">
        <f>($F299*(1-('Exposure Inputs'!$C$17)/100)*'Exposure Inputs'!$E$7*'Exposure Inputs'!$E$12*'Exposure Inputs'!$C$15*H299)/('Exposure Inputs'!$E$8*'Exposure Inputs'!$E$13*'Exposure Inputs'!$C$16)</f>
        <v>7.869540304586595E-7</v>
      </c>
      <c r="N299" s="47">
        <f>'Exposure Inputs'!$E$61/M299</f>
        <v>27193456.252492234</v>
      </c>
      <c r="O299" s="47">
        <f>($F299*(1-('Exposure Inputs'!$C$17)/100)*'Exposure Inputs'!$F$7*'Exposure Inputs'!$F$12*'Exposure Inputs'!$C$15*H299)/('Exposure Inputs'!$F$8*'Exposure Inputs'!$F$13*'Exposure Inputs'!$C$16)</f>
        <v>7.1670117275183351E-7</v>
      </c>
      <c r="P299" s="47">
        <f>'Exposure Inputs'!$E$61/O299</f>
        <v>29859027.46305399</v>
      </c>
      <c r="Q299" s="47">
        <f>($F299*(1-('Exposure Inputs'!$C$17)/100)*'Exposure Inputs'!$G$7*'Exposure Inputs'!$G$12*'Exposure Inputs'!$C$15*H299)/('Exposure Inputs'!$G$8*'Exposure Inputs'!$G$13*'Exposure Inputs'!$C$16)</f>
        <v>1.1948024582227631E-6</v>
      </c>
      <c r="R299" s="47">
        <f>'Exposure Inputs'!$E$61/Q299</f>
        <v>17910910.588376198</v>
      </c>
      <c r="S299" s="47">
        <f>($F299*(1-('Exposure Inputs'!$C$17)/100)*'Exposure Inputs'!$H$7*'Exposure Inputs'!$H$12*'Exposure Inputs'!$C$15*H299)/('Exposure Inputs'!$H$8*'Exposure Inputs'!$H$13*'Exposure Inputs'!$C$16)</f>
        <v>1.5555912579657668E-6</v>
      </c>
      <c r="T299" s="47">
        <f>'Exposure Inputs'!$E$61/S299</f>
        <v>13756827.116645405</v>
      </c>
    </row>
    <row r="300" spans="1:20" s="34" customFormat="1" ht="14.5" x14ac:dyDescent="0.35">
      <c r="A300" s="45" t="s">
        <v>1177</v>
      </c>
      <c r="B300" s="46">
        <v>2020</v>
      </c>
      <c r="C300" s="46" t="s">
        <v>1125</v>
      </c>
      <c r="D300" s="46" t="s">
        <v>485</v>
      </c>
      <c r="E300" s="46" t="s">
        <v>160</v>
      </c>
      <c r="F300" s="46">
        <v>0.12918953819399201</v>
      </c>
      <c r="G300" s="46">
        <v>0.12918953819399201</v>
      </c>
      <c r="H300" s="46">
        <v>365</v>
      </c>
      <c r="I300" s="47">
        <f>($F300*(1-('Exposure Inputs'!$C$17)/100)*'Exposure Inputs'!$C$7*'Exposure Inputs'!$C$12*'Exposure Inputs'!$C$15*H300)/('Exposure Inputs'!$C$8*'Exposure Inputs'!$C$13*'Exposure Inputs'!$C$16)</f>
        <v>1.4204616372742041E-6</v>
      </c>
      <c r="J300" s="47">
        <f>'Exposure Inputs'!$E$61/$I300</f>
        <v>15065524.783242682</v>
      </c>
      <c r="K300" s="47">
        <f>($F300*(1-('Exposure Inputs'!$C$17)/100)*'Exposure Inputs'!$D$7*'Exposure Inputs'!$D$12*'Exposure Inputs'!$C$15*H300)/('Exposure Inputs'!$D$8*'Exposure Inputs'!$D$13*'Exposure Inputs'!$C$16)</f>
        <v>3.6283019237461589E-6</v>
      </c>
      <c r="L300" s="47">
        <f>'Exposure Inputs'!$E$61/K300</f>
        <v>5898075.8629659107</v>
      </c>
      <c r="M300" s="47">
        <f>($F300*(1-('Exposure Inputs'!$C$17)/100)*'Exposure Inputs'!$E$7*'Exposure Inputs'!$E$12*'Exposure Inputs'!$C$15*H300)/('Exposure Inputs'!$E$8*'Exposure Inputs'!$E$13*'Exposure Inputs'!$C$16)</f>
        <v>7.8668489738240941E-7</v>
      </c>
      <c r="N300" s="47">
        <f>'Exposure Inputs'!$E$61/M300</f>
        <v>27202759.416388553</v>
      </c>
      <c r="O300" s="47">
        <f>($F300*(1-('Exposure Inputs'!$C$17)/100)*'Exposure Inputs'!$F$7*'Exposure Inputs'!$F$12*'Exposure Inputs'!$C$15*H300)/('Exposure Inputs'!$F$8*'Exposure Inputs'!$F$13*'Exposure Inputs'!$C$16)</f>
        <v>7.1645606568851202E-7</v>
      </c>
      <c r="P300" s="47">
        <f>'Exposure Inputs'!$E$61/O300</f>
        <v>29869242.54655401</v>
      </c>
      <c r="Q300" s="47">
        <f>($F300*(1-('Exposure Inputs'!$C$17)/100)*'Exposure Inputs'!$G$7*'Exposure Inputs'!$G$12*'Exposure Inputs'!$C$15*H300)/('Exposure Inputs'!$G$8*'Exposure Inputs'!$G$13*'Exposure Inputs'!$C$16)</f>
        <v>1.1943938436803034E-6</v>
      </c>
      <c r="R300" s="47">
        <f>'Exposure Inputs'!$E$61/Q300</f>
        <v>17917038.09696462</v>
      </c>
      <c r="S300" s="47">
        <f>($F300*(1-('Exposure Inputs'!$C$17)/100)*'Exposure Inputs'!$H$7*'Exposure Inputs'!$H$12*'Exposure Inputs'!$C$15*H300)/('Exposure Inputs'!$H$8*'Exposure Inputs'!$H$13*'Exposure Inputs'!$C$16)</f>
        <v>1.5550592560387928E-6</v>
      </c>
      <c r="T300" s="47">
        <f>'Exposure Inputs'!$E$61/S300</f>
        <v>13761533.470121443</v>
      </c>
    </row>
    <row r="301" spans="1:20" s="34" customFormat="1" ht="14.5" x14ac:dyDescent="0.35">
      <c r="A301" s="45" t="s">
        <v>1177</v>
      </c>
      <c r="B301" s="46">
        <v>2021</v>
      </c>
      <c r="C301" s="46" t="s">
        <v>859</v>
      </c>
      <c r="D301" s="46" t="s">
        <v>648</v>
      </c>
      <c r="E301" s="46" t="s">
        <v>649</v>
      </c>
      <c r="F301" s="46">
        <v>0.12756339494889801</v>
      </c>
      <c r="G301" s="46">
        <v>0.15535850854750999</v>
      </c>
      <c r="H301" s="46">
        <v>365</v>
      </c>
      <c r="I301" s="47">
        <f>($F301*(1-('Exposure Inputs'!$C$17)/100)*'Exposure Inputs'!$C$7*'Exposure Inputs'!$C$12*'Exposure Inputs'!$C$15*H301)/('Exposure Inputs'!$C$8*'Exposure Inputs'!$C$13*'Exposure Inputs'!$C$16)</f>
        <v>1.4025819070061069E-6</v>
      </c>
      <c r="J301" s="47">
        <f>'Exposure Inputs'!$E$61/$I301</f>
        <v>15257575.96979099</v>
      </c>
      <c r="K301" s="47">
        <f>($F301*(1-('Exposure Inputs'!$C$17)/100)*'Exposure Inputs'!$D$7*'Exposure Inputs'!$D$12*'Exposure Inputs'!$C$15*H301)/('Exposure Inputs'!$D$8*'Exposure Inputs'!$D$13*'Exposure Inputs'!$C$16)</f>
        <v>3.5826315177137321E-6</v>
      </c>
      <c r="L301" s="47">
        <f>'Exposure Inputs'!$E$61/K301</f>
        <v>5973262.9197815126</v>
      </c>
      <c r="M301" s="47">
        <f>($F301*(1-('Exposure Inputs'!$C$17)/100)*'Exposure Inputs'!$E$7*'Exposure Inputs'!$E$12*'Exposure Inputs'!$C$15*H301)/('Exposure Inputs'!$E$8*'Exposure Inputs'!$E$13*'Exposure Inputs'!$C$16)</f>
        <v>7.7678268432569189E-7</v>
      </c>
      <c r="N301" s="47">
        <f>'Exposure Inputs'!$E$61/M301</f>
        <v>27549532.748115867</v>
      </c>
      <c r="O301" s="47">
        <f>($F301*(1-('Exposure Inputs'!$C$17)/100)*'Exposure Inputs'!$F$7*'Exposure Inputs'!$F$12*'Exposure Inputs'!$C$15*H301)/('Exposure Inputs'!$F$8*'Exposure Inputs'!$F$13*'Exposure Inputs'!$C$16)</f>
        <v>7.0743784170603652E-7</v>
      </c>
      <c r="P301" s="47">
        <f>'Exposure Inputs'!$E$61/O301</f>
        <v>30250007.475416329</v>
      </c>
      <c r="Q301" s="47">
        <f>($F301*(1-('Exposure Inputs'!$C$17)/100)*'Exposure Inputs'!$G$7*'Exposure Inputs'!$G$12*'Exposure Inputs'!$C$15*H301)/('Exposure Inputs'!$G$8*'Exposure Inputs'!$G$13*'Exposure Inputs'!$C$16)</f>
        <v>1.1793596891501892E-6</v>
      </c>
      <c r="R301" s="47">
        <f>'Exposure Inputs'!$E$61/Q301</f>
        <v>18145439.594785701</v>
      </c>
      <c r="S301" s="47">
        <f>($F301*(1-('Exposure Inputs'!$C$17)/100)*'Exposure Inputs'!$H$7*'Exposure Inputs'!$H$12*'Exposure Inputs'!$C$15*H301)/('Exposure Inputs'!$H$8*'Exposure Inputs'!$H$13*'Exposure Inputs'!$C$16)</f>
        <v>1.5354853095700685E-6</v>
      </c>
      <c r="T301" s="47">
        <f>'Exposure Inputs'!$E$61/S301</f>
        <v>13936961.732308554</v>
      </c>
    </row>
    <row r="302" spans="1:20" s="34" customFormat="1" ht="14.5" x14ac:dyDescent="0.35">
      <c r="A302" s="45" t="s">
        <v>1177</v>
      </c>
      <c r="B302" s="46">
        <v>2023</v>
      </c>
      <c r="C302" s="46" t="s">
        <v>859</v>
      </c>
      <c r="D302" s="46" t="s">
        <v>648</v>
      </c>
      <c r="E302" s="46" t="s">
        <v>649</v>
      </c>
      <c r="F302" s="46">
        <v>0.12756339494889801</v>
      </c>
      <c r="G302" s="46">
        <v>0.15535850854750999</v>
      </c>
      <c r="H302" s="46">
        <v>365</v>
      </c>
      <c r="I302" s="47">
        <f>($F302*(1-('Exposure Inputs'!$C$17)/100)*'Exposure Inputs'!$C$7*'Exposure Inputs'!$C$12*'Exposure Inputs'!$C$15*H302)/('Exposure Inputs'!$C$8*'Exposure Inputs'!$C$13*'Exposure Inputs'!$C$16)</f>
        <v>1.4025819070061069E-6</v>
      </c>
      <c r="J302" s="47">
        <f>'Exposure Inputs'!$E$61/$I302</f>
        <v>15257575.96979099</v>
      </c>
      <c r="K302" s="47">
        <f>($F302*(1-('Exposure Inputs'!$C$17)/100)*'Exposure Inputs'!$D$7*'Exposure Inputs'!$D$12*'Exposure Inputs'!$C$15*H302)/('Exposure Inputs'!$D$8*'Exposure Inputs'!$D$13*'Exposure Inputs'!$C$16)</f>
        <v>3.5826315177137321E-6</v>
      </c>
      <c r="L302" s="47">
        <f>'Exposure Inputs'!$E$61/K302</f>
        <v>5973262.9197815126</v>
      </c>
      <c r="M302" s="47">
        <f>($F302*(1-('Exposure Inputs'!$C$17)/100)*'Exposure Inputs'!$E$7*'Exposure Inputs'!$E$12*'Exposure Inputs'!$C$15*H302)/('Exposure Inputs'!$E$8*'Exposure Inputs'!$E$13*'Exposure Inputs'!$C$16)</f>
        <v>7.7678268432569189E-7</v>
      </c>
      <c r="N302" s="47">
        <f>'Exposure Inputs'!$E$61/M302</f>
        <v>27549532.748115867</v>
      </c>
      <c r="O302" s="47">
        <f>($F302*(1-('Exposure Inputs'!$C$17)/100)*'Exposure Inputs'!$F$7*'Exposure Inputs'!$F$12*'Exposure Inputs'!$C$15*H302)/('Exposure Inputs'!$F$8*'Exposure Inputs'!$F$13*'Exposure Inputs'!$C$16)</f>
        <v>7.0743784170603652E-7</v>
      </c>
      <c r="P302" s="47">
        <f>'Exposure Inputs'!$E$61/O302</f>
        <v>30250007.475416329</v>
      </c>
      <c r="Q302" s="47">
        <f>($F302*(1-('Exposure Inputs'!$C$17)/100)*'Exposure Inputs'!$G$7*'Exposure Inputs'!$G$12*'Exposure Inputs'!$C$15*H302)/('Exposure Inputs'!$G$8*'Exposure Inputs'!$G$13*'Exposure Inputs'!$C$16)</f>
        <v>1.1793596891501892E-6</v>
      </c>
      <c r="R302" s="47">
        <f>'Exposure Inputs'!$E$61/Q302</f>
        <v>18145439.594785701</v>
      </c>
      <c r="S302" s="47">
        <f>($F302*(1-('Exposure Inputs'!$C$17)/100)*'Exposure Inputs'!$H$7*'Exposure Inputs'!$H$12*'Exposure Inputs'!$C$15*H302)/('Exposure Inputs'!$H$8*'Exposure Inputs'!$H$13*'Exposure Inputs'!$C$16)</f>
        <v>1.5354853095700685E-6</v>
      </c>
      <c r="T302" s="47">
        <f>'Exposure Inputs'!$E$61/S302</f>
        <v>13936961.732308554</v>
      </c>
    </row>
    <row r="303" spans="1:20" s="34" customFormat="1" ht="14.5" x14ac:dyDescent="0.35">
      <c r="A303" s="45" t="s">
        <v>1176</v>
      </c>
      <c r="B303" s="46">
        <v>2020</v>
      </c>
      <c r="C303" s="46" t="s">
        <v>916</v>
      </c>
      <c r="D303" s="46" t="s">
        <v>530</v>
      </c>
      <c r="E303" s="46" t="s">
        <v>65</v>
      </c>
      <c r="F303" s="46">
        <v>0.12642317048676999</v>
      </c>
      <c r="G303" s="46">
        <v>0.12642317048676999</v>
      </c>
      <c r="H303" s="46">
        <v>365</v>
      </c>
      <c r="I303" s="47">
        <f>($F303*(1-('Exposure Inputs'!$C$17)/100)*'Exposure Inputs'!$C$7*'Exposure Inputs'!$C$12*'Exposure Inputs'!$C$15*H303)/('Exposure Inputs'!$C$8*'Exposure Inputs'!$C$13*'Exposure Inputs'!$C$16)</f>
        <v>1.3900449390056303E-6</v>
      </c>
      <c r="J303" s="47">
        <f>'Exposure Inputs'!$E$61/$I303</f>
        <v>15395185.723497907</v>
      </c>
      <c r="K303" s="47">
        <f>($F303*(1-('Exposure Inputs'!$C$17)/100)*'Exposure Inputs'!$D$7*'Exposure Inputs'!$D$12*'Exposure Inputs'!$C$15*H303)/('Exposure Inputs'!$D$8*'Exposure Inputs'!$D$13*'Exposure Inputs'!$C$16)</f>
        <v>3.5506081923943917E-6</v>
      </c>
      <c r="L303" s="47">
        <f>'Exposure Inputs'!$E$61/K303</f>
        <v>6027136.4342142949</v>
      </c>
      <c r="M303" s="47">
        <f>($F303*(1-('Exposure Inputs'!$C$17)/100)*'Exposure Inputs'!$E$7*'Exposure Inputs'!$E$12*'Exposure Inputs'!$C$15*H303)/('Exposure Inputs'!$E$8*'Exposure Inputs'!$E$13*'Exposure Inputs'!$C$16)</f>
        <v>7.6983941804792891E-7</v>
      </c>
      <c r="N303" s="47">
        <f>'Exposure Inputs'!$E$61/M303</f>
        <v>27798005.010270428</v>
      </c>
      <c r="O303" s="47">
        <f>($F303*(1-('Exposure Inputs'!$C$17)/100)*'Exposure Inputs'!$F$7*'Exposure Inputs'!$F$12*'Exposure Inputs'!$C$15*H303)/('Exposure Inputs'!$F$8*'Exposure Inputs'!$F$13*'Exposure Inputs'!$C$16)</f>
        <v>7.0111441379106591E-7</v>
      </c>
      <c r="P303" s="47">
        <f>'Exposure Inputs'!$E$61/O303</f>
        <v>30522835.615781903</v>
      </c>
      <c r="Q303" s="47">
        <f>($F303*(1-('Exposure Inputs'!$C$17)/100)*'Exposure Inputs'!$G$7*'Exposure Inputs'!$G$12*'Exposure Inputs'!$C$15*H303)/('Exposure Inputs'!$G$8*'Exposure Inputs'!$G$13*'Exposure Inputs'!$C$16)</f>
        <v>1.1688179912927791E-6</v>
      </c>
      <c r="R303" s="47">
        <f>'Exposure Inputs'!$E$61/Q303</f>
        <v>18309095.307756498</v>
      </c>
      <c r="S303" s="47">
        <f>($F303*(1-('Exposure Inputs'!$C$17)/100)*'Exposure Inputs'!$H$7*'Exposure Inputs'!$H$12*'Exposure Inputs'!$C$15*H303)/('Exposure Inputs'!$H$8*'Exposure Inputs'!$H$13*'Exposure Inputs'!$C$16)</f>
        <v>1.5217603854888981E-6</v>
      </c>
      <c r="T303" s="47">
        <f>'Exposure Inputs'!$E$61/S303</f>
        <v>14062660.721138952</v>
      </c>
    </row>
    <row r="304" spans="1:20" s="34" customFormat="1" ht="14.5" x14ac:dyDescent="0.35">
      <c r="A304" s="45" t="s">
        <v>1176</v>
      </c>
      <c r="B304" s="46">
        <v>2023</v>
      </c>
      <c r="C304" s="46" t="s">
        <v>889</v>
      </c>
      <c r="D304" s="46" t="s">
        <v>39</v>
      </c>
      <c r="E304" s="46" t="s">
        <v>38</v>
      </c>
      <c r="F304" s="46">
        <v>0.12579708598799</v>
      </c>
      <c r="G304" s="46">
        <v>0.12579708598799</v>
      </c>
      <c r="H304" s="46">
        <v>365</v>
      </c>
      <c r="I304" s="47">
        <f>($F304*(1-('Exposure Inputs'!$C$17)/100)*'Exposure Inputs'!$C$7*'Exposure Inputs'!$C$12*'Exposure Inputs'!$C$15*H304)/('Exposure Inputs'!$C$8*'Exposure Inputs'!$C$13*'Exposure Inputs'!$C$16)</f>
        <v>1.3831610301021584E-6</v>
      </c>
      <c r="J304" s="47">
        <f>'Exposure Inputs'!$E$61/$I304</f>
        <v>15471806.63296986</v>
      </c>
      <c r="K304" s="47">
        <f>($F304*(1-('Exposure Inputs'!$C$17)/100)*'Exposure Inputs'!$D$7*'Exposure Inputs'!$D$12*'Exposure Inputs'!$C$15*H304)/('Exposure Inputs'!$D$8*'Exposure Inputs'!$D$13*'Exposure Inputs'!$C$16)</f>
        <v>3.5330245426414214E-6</v>
      </c>
      <c r="L304" s="47">
        <f>'Exposure Inputs'!$E$61/K304</f>
        <v>6057133.1282065073</v>
      </c>
      <c r="M304" s="47">
        <f>($F304*(1-('Exposure Inputs'!$C$17)/100)*'Exposure Inputs'!$E$7*'Exposure Inputs'!$E$12*'Exposure Inputs'!$C$15*H304)/('Exposure Inputs'!$E$8*'Exposure Inputs'!$E$13*'Exposure Inputs'!$C$16)</f>
        <v>7.6602694819502286E-7</v>
      </c>
      <c r="N304" s="47">
        <f>'Exposure Inputs'!$E$61/M304</f>
        <v>27936354.002198588</v>
      </c>
      <c r="O304" s="47">
        <f>($F304*(1-('Exposure Inputs'!$C$17)/100)*'Exposure Inputs'!$F$7*'Exposure Inputs'!$F$12*'Exposure Inputs'!$C$15*H304)/('Exposure Inputs'!$F$8*'Exposure Inputs'!$F$13*'Exposure Inputs'!$C$16)</f>
        <v>6.9764229025029674E-7</v>
      </c>
      <c r="P304" s="47">
        <f>'Exposure Inputs'!$E$61/O304</f>
        <v>30674745.925053094</v>
      </c>
      <c r="Q304" s="47">
        <f>($F304*(1-('Exposure Inputs'!$C$17)/100)*'Exposure Inputs'!$G$7*'Exposure Inputs'!$G$12*'Exposure Inputs'!$C$15*H304)/('Exposure Inputs'!$G$8*'Exposure Inputs'!$G$13*'Exposure Inputs'!$C$16)</f>
        <v>1.1630296629078321E-6</v>
      </c>
      <c r="R304" s="47">
        <f>'Exposure Inputs'!$E$61/Q304</f>
        <v>18400218.56922828</v>
      </c>
      <c r="S304" s="47">
        <f>($F304*(1-('Exposure Inputs'!$C$17)/100)*'Exposure Inputs'!$H$7*'Exposure Inputs'!$H$12*'Exposure Inputs'!$C$15*H304)/('Exposure Inputs'!$H$8*'Exposure Inputs'!$H$13*'Exposure Inputs'!$C$16)</f>
        <v>1.5142241831887683E-6</v>
      </c>
      <c r="T304" s="47">
        <f>'Exposure Inputs'!$E$61/S304</f>
        <v>14132649.734159082</v>
      </c>
    </row>
    <row r="305" spans="1:20" s="34" customFormat="1" ht="14.5" x14ac:dyDescent="0.35">
      <c r="A305" s="45" t="s">
        <v>1177</v>
      </c>
      <c r="B305" s="46">
        <v>2021</v>
      </c>
      <c r="C305" s="46" t="s">
        <v>1086</v>
      </c>
      <c r="D305" s="46" t="s">
        <v>196</v>
      </c>
      <c r="E305" s="46" t="s">
        <v>195</v>
      </c>
      <c r="F305" s="46">
        <v>0.124986461175936</v>
      </c>
      <c r="G305" s="46">
        <v>0.124986461175936</v>
      </c>
      <c r="H305" s="46">
        <v>365</v>
      </c>
      <c r="I305" s="47">
        <f>($F305*(1-('Exposure Inputs'!$C$17)/100)*'Exposure Inputs'!$C$7*'Exposure Inputs'!$C$12*'Exposure Inputs'!$C$15*H305)/('Exposure Inputs'!$C$8*'Exposure Inputs'!$C$13*'Exposure Inputs'!$C$16)</f>
        <v>1.3742480680787453E-6</v>
      </c>
      <c r="J305" s="47">
        <f>'Exposure Inputs'!$E$61/$I305</f>
        <v>15572152.144203534</v>
      </c>
      <c r="K305" s="47">
        <f>($F305*(1-('Exposure Inputs'!$C$17)/100)*'Exposure Inputs'!$D$7*'Exposure Inputs'!$D$12*'Exposure Inputs'!$C$15*H305)/('Exposure Inputs'!$D$8*'Exposure Inputs'!$D$13*'Exposure Inputs'!$C$16)</f>
        <v>3.510258058558203E-6</v>
      </c>
      <c r="L305" s="47">
        <f>'Exposure Inputs'!$E$61/K305</f>
        <v>6096417.8823906174</v>
      </c>
      <c r="M305" s="47">
        <f>($F305*(1-('Exposure Inputs'!$C$17)/100)*'Exposure Inputs'!$E$7*'Exposure Inputs'!$E$12*'Exposure Inputs'!$C$15*H305)/('Exposure Inputs'!$E$8*'Exposure Inputs'!$E$13*'Exposure Inputs'!$C$16)</f>
        <v>7.6109074123893982E-7</v>
      </c>
      <c r="N305" s="47">
        <f>'Exposure Inputs'!$E$61/M305</f>
        <v>28117540.840352435</v>
      </c>
      <c r="O305" s="47">
        <f>($F305*(1-('Exposure Inputs'!$C$17)/100)*'Exposure Inputs'!$F$7*'Exposure Inputs'!$F$12*'Exposure Inputs'!$C$15*H305)/('Exposure Inputs'!$F$8*'Exposure Inputs'!$F$13*'Exposure Inputs'!$C$16)</f>
        <v>6.9314674771865922E-7</v>
      </c>
      <c r="P305" s="47">
        <f>'Exposure Inputs'!$E$61/O305</f>
        <v>30873693.154347781</v>
      </c>
      <c r="Q305" s="47">
        <f>($F305*(1-('Exposure Inputs'!$C$17)/100)*'Exposure Inputs'!$G$7*'Exposure Inputs'!$G$12*'Exposure Inputs'!$C$15*H305)/('Exposure Inputs'!$G$8*'Exposure Inputs'!$G$13*'Exposure Inputs'!$C$16)</f>
        <v>1.1555352070982763E-6</v>
      </c>
      <c r="R305" s="47">
        <f>'Exposure Inputs'!$E$61/Q305</f>
        <v>18519556.884587392</v>
      </c>
      <c r="S305" s="47">
        <f>($F305*(1-('Exposure Inputs'!$C$17)/100)*'Exposure Inputs'!$H$7*'Exposure Inputs'!$H$12*'Exposure Inputs'!$C$15*H305)/('Exposure Inputs'!$H$8*'Exposure Inputs'!$H$13*'Exposure Inputs'!$C$16)</f>
        <v>1.5044666623029332E-6</v>
      </c>
      <c r="T305" s="47">
        <f>'Exposure Inputs'!$E$61/S305</f>
        <v>14224309.87419978</v>
      </c>
    </row>
    <row r="306" spans="1:20" s="34" customFormat="1" ht="14.5" x14ac:dyDescent="0.35">
      <c r="A306" s="45" t="s">
        <v>1177</v>
      </c>
      <c r="B306" s="46">
        <v>2020</v>
      </c>
      <c r="C306" s="46" t="s">
        <v>860</v>
      </c>
      <c r="D306" s="46" t="s">
        <v>639</v>
      </c>
      <c r="E306" s="46" t="s">
        <v>640</v>
      </c>
      <c r="F306" s="46">
        <v>0.123151278984441</v>
      </c>
      <c r="G306" s="46">
        <v>0.165184993701013</v>
      </c>
      <c r="H306" s="46">
        <v>365</v>
      </c>
      <c r="I306" s="47">
        <f>($F306*(1-('Exposure Inputs'!$C$17)/100)*'Exposure Inputs'!$C$7*'Exposure Inputs'!$C$12*'Exposure Inputs'!$C$15*H306)/('Exposure Inputs'!$C$8*'Exposure Inputs'!$C$13*'Exposure Inputs'!$C$16)</f>
        <v>1.3540699179214701E-6</v>
      </c>
      <c r="J306" s="47">
        <f>'Exposure Inputs'!$E$61/$I306</f>
        <v>15804206.058169812</v>
      </c>
      <c r="K306" s="47">
        <f>($F306*(1-('Exposure Inputs'!$C$17)/100)*'Exposure Inputs'!$D$7*'Exposure Inputs'!$D$12*'Exposure Inputs'!$C$15*H306)/('Exposure Inputs'!$D$8*'Exposure Inputs'!$D$13*'Exposure Inputs'!$C$16)</f>
        <v>3.4587167714779171E-6</v>
      </c>
      <c r="L306" s="47">
        <f>'Exposure Inputs'!$E$61/K306</f>
        <v>6187265.8022980392</v>
      </c>
      <c r="M306" s="47">
        <f>($F306*(1-('Exposure Inputs'!$C$17)/100)*'Exposure Inputs'!$E$7*'Exposure Inputs'!$E$12*'Exposure Inputs'!$C$15*H306)/('Exposure Inputs'!$E$8*'Exposure Inputs'!$E$13*'Exposure Inputs'!$C$16)</f>
        <v>7.4991560945832803E-7</v>
      </c>
      <c r="N306" s="47">
        <f>'Exposure Inputs'!$E$61/M306</f>
        <v>28536544.285906311</v>
      </c>
      <c r="O306" s="47">
        <f>($F306*(1-('Exposure Inputs'!$C$17)/100)*'Exposure Inputs'!$F$7*'Exposure Inputs'!$F$12*'Exposure Inputs'!$C$15*H306)/('Exposure Inputs'!$F$8*'Exposure Inputs'!$F$13*'Exposure Inputs'!$C$16)</f>
        <v>6.8296924084681185E-7</v>
      </c>
      <c r="P306" s="47">
        <f>'Exposure Inputs'!$E$61/O306</f>
        <v>31333768.37508259</v>
      </c>
      <c r="Q306" s="47">
        <f>($F306*(1-('Exposure Inputs'!$C$17)/100)*'Exposure Inputs'!$G$7*'Exposure Inputs'!$G$12*'Exposure Inputs'!$C$15*H306)/('Exposure Inputs'!$G$8*'Exposure Inputs'!$G$13*'Exposure Inputs'!$C$16)</f>
        <v>1.1385684283467186E-6</v>
      </c>
      <c r="R306" s="47">
        <f>'Exposure Inputs'!$E$61/Q306</f>
        <v>18795532.589178063</v>
      </c>
      <c r="S306" s="47">
        <f>($F306*(1-('Exposure Inputs'!$C$17)/100)*'Exposure Inputs'!$H$7*'Exposure Inputs'!$H$12*'Exposure Inputs'!$C$15*H306)/('Exposure Inputs'!$H$8*'Exposure Inputs'!$H$13*'Exposure Inputs'!$C$16)</f>
        <v>1.4823765062941971E-6</v>
      </c>
      <c r="T306" s="47">
        <f>'Exposure Inputs'!$E$61/S306</f>
        <v>14436278.441499321</v>
      </c>
    </row>
    <row r="307" spans="1:20" s="34" customFormat="1" ht="14.5" x14ac:dyDescent="0.35">
      <c r="A307" s="45" t="s">
        <v>1177</v>
      </c>
      <c r="B307" s="46">
        <v>2021</v>
      </c>
      <c r="C307" s="46" t="s">
        <v>925</v>
      </c>
      <c r="D307" s="46" t="s">
        <v>475</v>
      </c>
      <c r="E307" s="46" t="s">
        <v>80</v>
      </c>
      <c r="F307" s="46">
        <v>0.122920806415573</v>
      </c>
      <c r="G307" s="46">
        <v>0.20780740154080901</v>
      </c>
      <c r="H307" s="46">
        <v>365</v>
      </c>
      <c r="I307" s="47">
        <f>($F307*(1-('Exposure Inputs'!$C$17)/100)*'Exposure Inputs'!$C$7*'Exposure Inputs'!$C$12*'Exposure Inputs'!$C$15*H307)/('Exposure Inputs'!$C$8*'Exposure Inputs'!$C$13*'Exposure Inputs'!$C$16)</f>
        <v>1.3515358315929821E-6</v>
      </c>
      <c r="J307" s="47">
        <f>'Exposure Inputs'!$E$61/$I307</f>
        <v>15833838.437547732</v>
      </c>
      <c r="K307" s="47">
        <f>($F307*(1-('Exposure Inputs'!$C$17)/100)*'Exposure Inputs'!$D$7*'Exposure Inputs'!$D$12*'Exposure Inputs'!$C$15*H307)/('Exposure Inputs'!$D$8*'Exposure Inputs'!$D$13*'Exposure Inputs'!$C$16)</f>
        <v>3.4522439248629019E-6</v>
      </c>
      <c r="L307" s="47">
        <f>'Exposure Inputs'!$E$61/K307</f>
        <v>6198866.7271968191</v>
      </c>
      <c r="M307" s="47">
        <f>($F307*(1-('Exposure Inputs'!$C$17)/100)*'Exposure Inputs'!$E$7*'Exposure Inputs'!$E$12*'Exposure Inputs'!$C$15*H307)/('Exposure Inputs'!$E$8*'Exposure Inputs'!$E$13*'Exposure Inputs'!$C$16)</f>
        <v>7.4851217314510947E-7</v>
      </c>
      <c r="N307" s="47">
        <f>'Exposure Inputs'!$E$61/M307</f>
        <v>28590049.391022146</v>
      </c>
      <c r="O307" s="47">
        <f>($F307*(1-('Exposure Inputs'!$C$17)/100)*'Exposure Inputs'!$F$7*'Exposure Inputs'!$F$12*'Exposure Inputs'!$C$15*H307)/('Exposure Inputs'!$F$8*'Exposure Inputs'!$F$13*'Exposure Inputs'!$C$16)</f>
        <v>6.8169109191735029E-7</v>
      </c>
      <c r="P307" s="47">
        <f>'Exposure Inputs'!$E$61/O307</f>
        <v>31392518.185633827</v>
      </c>
      <c r="Q307" s="47">
        <f>($F307*(1-('Exposure Inputs'!$C$17)/100)*'Exposure Inputs'!$G$7*'Exposure Inputs'!$G$12*'Exposure Inputs'!$C$15*H307)/('Exposure Inputs'!$G$8*'Exposure Inputs'!$G$13*'Exposure Inputs'!$C$16)</f>
        <v>1.1364376442194485E-6</v>
      </c>
      <c r="R307" s="47">
        <f>'Exposure Inputs'!$E$61/Q307</f>
        <v>18830773.609843228</v>
      </c>
      <c r="S307" s="47">
        <f>($F307*(1-('Exposure Inputs'!$C$17)/100)*'Exposure Inputs'!$H$7*'Exposure Inputs'!$H$12*'Exposure Inputs'!$C$15*H307)/('Exposure Inputs'!$H$8*'Exposure Inputs'!$H$13*'Exposure Inputs'!$C$16)</f>
        <v>1.4796022994467118E-6</v>
      </c>
      <c r="T307" s="47">
        <f>'Exposure Inputs'!$E$61/S307</f>
        <v>14463346.000477558</v>
      </c>
    </row>
    <row r="308" spans="1:20" s="34" customFormat="1" ht="14.5" x14ac:dyDescent="0.35">
      <c r="A308" s="45" t="s">
        <v>1177</v>
      </c>
      <c r="B308" s="46">
        <v>2022</v>
      </c>
      <c r="C308" s="46" t="s">
        <v>860</v>
      </c>
      <c r="D308" s="46" t="s">
        <v>639</v>
      </c>
      <c r="E308" s="46" t="s">
        <v>640</v>
      </c>
      <c r="F308" s="46">
        <v>0.122146553844558</v>
      </c>
      <c r="G308" s="46">
        <v>0.163837338059339</v>
      </c>
      <c r="H308" s="46">
        <v>365</v>
      </c>
      <c r="I308" s="47">
        <f>($F308*(1-('Exposure Inputs'!$C$17)/100)*'Exposure Inputs'!$C$7*'Exposure Inputs'!$C$12*'Exposure Inputs'!$C$15*H308)/('Exposure Inputs'!$C$8*'Exposure Inputs'!$C$13*'Exposure Inputs'!$C$16)</f>
        <v>1.3430227887408876E-6</v>
      </c>
      <c r="J308" s="47">
        <f>'Exposure Inputs'!$E$61/$I308</f>
        <v>15934204.675754573</v>
      </c>
      <c r="K308" s="47">
        <f>($F308*(1-('Exposure Inputs'!$C$17)/100)*'Exposure Inputs'!$D$7*'Exposure Inputs'!$D$12*'Exposure Inputs'!$C$15*H308)/('Exposure Inputs'!$D$8*'Exposure Inputs'!$D$13*'Exposure Inputs'!$C$16)</f>
        <v>3.4304989590386507E-6</v>
      </c>
      <c r="L308" s="47">
        <f>'Exposure Inputs'!$E$61/K308</f>
        <v>6238159.5958848651</v>
      </c>
      <c r="M308" s="47">
        <f>($F308*(1-('Exposure Inputs'!$C$17)/100)*'Exposure Inputs'!$E$7*'Exposure Inputs'!$E$12*'Exposure Inputs'!$C$15*H308)/('Exposure Inputs'!$E$8*'Exposure Inputs'!$E$13*'Exposure Inputs'!$C$16)</f>
        <v>7.4379745078529731E-7</v>
      </c>
      <c r="N308" s="47">
        <f>'Exposure Inputs'!$E$61/M308</f>
        <v>28771273.654414915</v>
      </c>
      <c r="O308" s="47">
        <f>($F308*(1-('Exposure Inputs'!$C$17)/100)*'Exposure Inputs'!$F$7*'Exposure Inputs'!$F$12*'Exposure Inputs'!$C$15*H308)/('Exposure Inputs'!$F$8*'Exposure Inputs'!$F$13*'Exposure Inputs'!$C$16)</f>
        <v>6.7739726163795365E-7</v>
      </c>
      <c r="P308" s="47">
        <f>'Exposure Inputs'!$E$61/O308</f>
        <v>31591506.508683804</v>
      </c>
      <c r="Q308" s="47">
        <f>($F308*(1-('Exposure Inputs'!$C$17)/100)*'Exposure Inputs'!$G$7*'Exposure Inputs'!$G$12*'Exposure Inputs'!$C$15*H308)/('Exposure Inputs'!$G$8*'Exposure Inputs'!$G$13*'Exposure Inputs'!$C$16)</f>
        <v>1.1292794600723289E-6</v>
      </c>
      <c r="R308" s="47">
        <f>'Exposure Inputs'!$E$61/Q308</f>
        <v>18950136.575254239</v>
      </c>
      <c r="S308" s="47">
        <f>($F308*(1-('Exposure Inputs'!$C$17)/100)*'Exposure Inputs'!$H$7*'Exposure Inputs'!$H$12*'Exposure Inputs'!$C$15*H308)/('Exposure Inputs'!$H$8*'Exposure Inputs'!$H$13*'Exposure Inputs'!$C$16)</f>
        <v>1.4702825925733834E-6</v>
      </c>
      <c r="T308" s="47">
        <f>'Exposure Inputs'!$E$61/S308</f>
        <v>14555025.073475391</v>
      </c>
    </row>
    <row r="309" spans="1:20" s="34" customFormat="1" ht="14.5" x14ac:dyDescent="0.35">
      <c r="A309" s="45" t="s">
        <v>1176</v>
      </c>
      <c r="B309" s="46">
        <v>2020</v>
      </c>
      <c r="C309" s="46" t="s">
        <v>978</v>
      </c>
      <c r="D309" s="46" t="s">
        <v>524</v>
      </c>
      <c r="E309" s="46" t="s">
        <v>333</v>
      </c>
      <c r="F309" s="46">
        <v>0.120559432492839</v>
      </c>
      <c r="G309" s="46">
        <v>0.21298291498881</v>
      </c>
      <c r="H309" s="46">
        <v>365</v>
      </c>
      <c r="I309" s="47">
        <f>($F309*(1-('Exposure Inputs'!$C$17)/100)*'Exposure Inputs'!$C$7*'Exposure Inputs'!$C$12*'Exposure Inputs'!$C$15*H309)/('Exposure Inputs'!$C$8*'Exposure Inputs'!$C$13*'Exposure Inputs'!$C$16)</f>
        <v>1.3255721110363951E-6</v>
      </c>
      <c r="J309" s="47">
        <f>'Exposure Inputs'!$E$61/$I309</f>
        <v>16143972.720781267</v>
      </c>
      <c r="K309" s="47">
        <f>($F309*(1-('Exposure Inputs'!$C$17)/100)*'Exposure Inputs'!$D$7*'Exposure Inputs'!$D$12*'Exposure Inputs'!$C$15*H309)/('Exposure Inputs'!$D$8*'Exposure Inputs'!$D$13*'Exposure Inputs'!$C$16)</f>
        <v>3.3859244870329259E-6</v>
      </c>
      <c r="L309" s="47">
        <f>'Exposure Inputs'!$E$61/K309</f>
        <v>6320282.7121383166</v>
      </c>
      <c r="M309" s="47">
        <f>($F309*(1-('Exposure Inputs'!$C$17)/100)*'Exposure Inputs'!$E$7*'Exposure Inputs'!$E$12*'Exposure Inputs'!$C$15*H309)/('Exposure Inputs'!$E$8*'Exposure Inputs'!$E$13*'Exposure Inputs'!$C$16)</f>
        <v>7.3413285707929897E-7</v>
      </c>
      <c r="N309" s="47">
        <f>'Exposure Inputs'!$E$61/M309</f>
        <v>29150037.072497398</v>
      </c>
      <c r="O309" s="47">
        <f>($F309*(1-('Exposure Inputs'!$C$17)/100)*'Exposure Inputs'!$F$7*'Exposure Inputs'!$F$12*'Exposure Inputs'!$C$15*H309)/('Exposure Inputs'!$F$8*'Exposure Inputs'!$F$13*'Exposure Inputs'!$C$16)</f>
        <v>6.6859544428246985E-7</v>
      </c>
      <c r="P309" s="47">
        <f>'Exposure Inputs'!$E$61/O309</f>
        <v>32007397.272899862</v>
      </c>
      <c r="Q309" s="47">
        <f>($F309*(1-('Exposure Inputs'!$C$17)/100)*'Exposure Inputs'!$G$7*'Exposure Inputs'!$G$12*'Exposure Inputs'!$C$15*H309)/('Exposure Inputs'!$G$8*'Exposure Inputs'!$G$13*'Exposure Inputs'!$C$16)</f>
        <v>1.1146060739903984E-6</v>
      </c>
      <c r="R309" s="47">
        <f>'Exposure Inputs'!$E$61/Q309</f>
        <v>19199608.273608193</v>
      </c>
      <c r="S309" s="47">
        <f>($F309*(1-('Exposure Inputs'!$C$17)/100)*'Exposure Inputs'!$H$7*'Exposure Inputs'!$H$12*'Exposure Inputs'!$C$15*H309)/('Exposure Inputs'!$H$8*'Exposure Inputs'!$H$13*'Exposure Inputs'!$C$16)</f>
        <v>1.4511783540804692E-6</v>
      </c>
      <c r="T309" s="47">
        <f>'Exposure Inputs'!$E$61/S309</f>
        <v>14746636.717552189</v>
      </c>
    </row>
    <row r="310" spans="1:20" s="34" customFormat="1" ht="14.5" x14ac:dyDescent="0.35">
      <c r="A310" s="45" t="s">
        <v>1177</v>
      </c>
      <c r="B310" s="46">
        <v>2022</v>
      </c>
      <c r="C310" s="46" t="s">
        <v>881</v>
      </c>
      <c r="D310" s="46" t="s">
        <v>23</v>
      </c>
      <c r="E310" s="46" t="s">
        <v>22</v>
      </c>
      <c r="F310" s="46">
        <v>0.120271597913105</v>
      </c>
      <c r="G310" s="46">
        <v>0.26668448860897298</v>
      </c>
      <c r="H310" s="46">
        <v>365</v>
      </c>
      <c r="I310" s="47">
        <f>($F310*(1-('Exposure Inputs'!$C$17)/100)*'Exposure Inputs'!$C$7*'Exposure Inputs'!$C$12*'Exposure Inputs'!$C$15*H310)/('Exposure Inputs'!$C$8*'Exposure Inputs'!$C$13*'Exposure Inputs'!$C$16)</f>
        <v>1.3224073193349251E-6</v>
      </c>
      <c r="J310" s="47">
        <f>'Exposure Inputs'!$E$61/$I310</f>
        <v>16182608.555707818</v>
      </c>
      <c r="K310" s="47">
        <f>($F310*(1-('Exposure Inputs'!$C$17)/100)*'Exposure Inputs'!$D$7*'Exposure Inputs'!$D$12*'Exposure Inputs'!$C$15*H310)/('Exposure Inputs'!$D$8*'Exposure Inputs'!$D$13*'Exposure Inputs'!$C$16)</f>
        <v>3.3778406222403963E-6</v>
      </c>
      <c r="L310" s="47">
        <f>'Exposure Inputs'!$E$61/K310</f>
        <v>6335408.4438140756</v>
      </c>
      <c r="M310" s="47">
        <f>($F310*(1-('Exposure Inputs'!$C$17)/100)*'Exposure Inputs'!$E$7*'Exposure Inputs'!$E$12*'Exposure Inputs'!$C$15*H310)/('Exposure Inputs'!$E$8*'Exposure Inputs'!$E$13*'Exposure Inputs'!$C$16)</f>
        <v>7.3238012137030413E-7</v>
      </c>
      <c r="N310" s="47">
        <f>'Exposure Inputs'!$E$61/M310</f>
        <v>29219799.084606484</v>
      </c>
      <c r="O310" s="47">
        <f>($F310*(1-('Exposure Inputs'!$C$17)/100)*'Exposure Inputs'!$F$7*'Exposure Inputs'!$F$12*'Exposure Inputs'!$C$15*H310)/('Exposure Inputs'!$F$8*'Exposure Inputs'!$F$13*'Exposure Inputs'!$C$16)</f>
        <v>6.6699917856739573E-7</v>
      </c>
      <c r="P310" s="47">
        <f>'Exposure Inputs'!$E$61/O310</f>
        <v>32083997.533495724</v>
      </c>
      <c r="Q310" s="47">
        <f>($F310*(1-('Exposure Inputs'!$C$17)/100)*'Exposure Inputs'!$G$7*'Exposure Inputs'!$G$12*'Exposure Inputs'!$C$15*H310)/('Exposure Inputs'!$G$8*'Exposure Inputs'!$G$13*'Exposure Inputs'!$C$16)</f>
        <v>1.1119449618381406E-6</v>
      </c>
      <c r="R310" s="47">
        <f>'Exposure Inputs'!$E$61/Q310</f>
        <v>19245556.870570246</v>
      </c>
      <c r="S310" s="47">
        <f>($F310*(1-('Exposure Inputs'!$C$17)/100)*'Exposure Inputs'!$H$7*'Exposure Inputs'!$H$12*'Exposure Inputs'!$C$15*H310)/('Exposure Inputs'!$H$8*'Exposure Inputs'!$H$13*'Exposure Inputs'!$C$16)</f>
        <v>1.4477136785836711E-6</v>
      </c>
      <c r="T310" s="47">
        <f>'Exposure Inputs'!$E$61/S310</f>
        <v>14781928.441082405</v>
      </c>
    </row>
    <row r="311" spans="1:20" s="34" customFormat="1" ht="14.5" x14ac:dyDescent="0.35">
      <c r="A311" s="45" t="s">
        <v>1177</v>
      </c>
      <c r="B311" s="46">
        <v>2021</v>
      </c>
      <c r="C311" s="46" t="s">
        <v>1029</v>
      </c>
      <c r="D311" s="46" t="s">
        <v>652</v>
      </c>
      <c r="E311" s="46" t="s">
        <v>653</v>
      </c>
      <c r="F311" s="46">
        <v>0.11966103715582101</v>
      </c>
      <c r="G311" s="46">
        <v>0.125374623300573</v>
      </c>
      <c r="H311" s="46">
        <v>365</v>
      </c>
      <c r="I311" s="47">
        <f>($F311*(1-('Exposure Inputs'!$C$17)/100)*'Exposure Inputs'!$C$7*'Exposure Inputs'!$C$12*'Exposure Inputs'!$C$15*H311)/('Exposure Inputs'!$C$8*'Exposure Inputs'!$C$13*'Exposure Inputs'!$C$16)</f>
        <v>1.3156940966926651E-6</v>
      </c>
      <c r="J311" s="47">
        <f>'Exposure Inputs'!$E$61/$I311</f>
        <v>16265179.006118817</v>
      </c>
      <c r="K311" s="47">
        <f>($F311*(1-('Exposure Inputs'!$C$17)/100)*'Exposure Inputs'!$D$7*'Exposure Inputs'!$D$12*'Exposure Inputs'!$C$15*H311)/('Exposure Inputs'!$D$8*'Exposure Inputs'!$D$13*'Exposure Inputs'!$C$16)</f>
        <v>3.3606929584188031E-6</v>
      </c>
      <c r="L311" s="47">
        <f>'Exposure Inputs'!$E$61/K311</f>
        <v>6367734.3526403671</v>
      </c>
      <c r="M311" s="47">
        <f>($F311*(1-('Exposure Inputs'!$C$17)/100)*'Exposure Inputs'!$E$7*'Exposure Inputs'!$E$12*'Exposure Inputs'!$C$15*H311)/('Exposure Inputs'!$E$8*'Exposure Inputs'!$E$13*'Exposure Inputs'!$C$16)</f>
        <v>7.2866218156337944E-7</v>
      </c>
      <c r="N311" s="47">
        <f>'Exposure Inputs'!$E$61/M311</f>
        <v>29368890.744522076</v>
      </c>
      <c r="O311" s="47">
        <f>($F311*(1-('Exposure Inputs'!$C$17)/100)*'Exposure Inputs'!$F$7*'Exposure Inputs'!$F$12*'Exposure Inputs'!$C$15*H311)/('Exposure Inputs'!$F$8*'Exposure Inputs'!$F$13*'Exposure Inputs'!$C$16)</f>
        <v>6.6361314619865519E-7</v>
      </c>
      <c r="P311" s="47">
        <f>'Exposure Inputs'!$E$61/O311</f>
        <v>32247703.534181982</v>
      </c>
      <c r="Q311" s="47">
        <f>($F311*(1-('Exposure Inputs'!$C$17)/100)*'Exposure Inputs'!$G$7*'Exposure Inputs'!$G$12*'Exposure Inputs'!$C$15*H311)/('Exposure Inputs'!$G$8*'Exposure Inputs'!$G$13*'Exposure Inputs'!$C$16)</f>
        <v>1.106300154836836E-6</v>
      </c>
      <c r="R311" s="47">
        <f>'Exposure Inputs'!$E$61/Q311</f>
        <v>19343755.766857143</v>
      </c>
      <c r="S311" s="47">
        <f>($F311*(1-('Exposure Inputs'!$C$17)/100)*'Exposure Inputs'!$H$7*'Exposure Inputs'!$H$12*'Exposure Inputs'!$C$15*H311)/('Exposure Inputs'!$H$8*'Exposure Inputs'!$H$13*'Exposure Inputs'!$C$16)</f>
        <v>1.4403643361348824E-6</v>
      </c>
      <c r="T311" s="47">
        <f>'Exposure Inputs'!$E$61/S311</f>
        <v>14857352.034573011</v>
      </c>
    </row>
    <row r="312" spans="1:20" s="34" customFormat="1" ht="14.5" x14ac:dyDescent="0.35">
      <c r="A312" s="45" t="s">
        <v>1176</v>
      </c>
      <c r="B312" s="46">
        <v>2019</v>
      </c>
      <c r="C312" s="46" t="s">
        <v>974</v>
      </c>
      <c r="D312" s="46" t="s">
        <v>211</v>
      </c>
      <c r="E312" s="46" t="s">
        <v>210</v>
      </c>
      <c r="F312" s="46">
        <v>0.118671334990475</v>
      </c>
      <c r="G312" s="46">
        <v>0.208809404434282</v>
      </c>
      <c r="H312" s="46">
        <v>365</v>
      </c>
      <c r="I312" s="47">
        <f>($F312*(1-('Exposure Inputs'!$C$17)/100)*'Exposure Inputs'!$C$7*'Exposure Inputs'!$C$12*'Exposure Inputs'!$C$15*H312)/('Exposure Inputs'!$C$8*'Exposure Inputs'!$C$13*'Exposure Inputs'!$C$16)</f>
        <v>1.3048121477527272E-6</v>
      </c>
      <c r="J312" s="47">
        <f>'Exposure Inputs'!$E$61/$I312</f>
        <v>16400828.300730595</v>
      </c>
      <c r="K312" s="47">
        <f>($F312*(1-('Exposure Inputs'!$C$17)/100)*'Exposure Inputs'!$D$7*'Exposure Inputs'!$D$12*'Exposure Inputs'!$C$15*H312)/('Exposure Inputs'!$D$8*'Exposure Inputs'!$D$13*'Exposure Inputs'!$C$16)</f>
        <v>3.3328970678175964E-6</v>
      </c>
      <c r="L312" s="47">
        <f>'Exposure Inputs'!$E$61/K312</f>
        <v>6420840.3573689917</v>
      </c>
      <c r="M312" s="47">
        <f>($F312*(1-('Exposure Inputs'!$C$17)/100)*'Exposure Inputs'!$E$7*'Exposure Inputs'!$E$12*'Exposure Inputs'!$C$15*H312)/('Exposure Inputs'!$E$8*'Exposure Inputs'!$E$13*'Exposure Inputs'!$C$16)</f>
        <v>7.2263550357328366E-7</v>
      </c>
      <c r="N312" s="47">
        <f>'Exposure Inputs'!$E$61/M312</f>
        <v>29613823.143453937</v>
      </c>
      <c r="O312" s="47">
        <f>($F312*(1-('Exposure Inputs'!$C$17)/100)*'Exposure Inputs'!$F$7*'Exposure Inputs'!$F$12*'Exposure Inputs'!$C$15*H312)/('Exposure Inputs'!$F$8*'Exposure Inputs'!$F$13*'Exposure Inputs'!$C$16)</f>
        <v>6.5812448102112021E-7</v>
      </c>
      <c r="P312" s="47">
        <f>'Exposure Inputs'!$E$61/O312</f>
        <v>32516644.824998144</v>
      </c>
      <c r="Q312" s="47">
        <f>($F312*(1-('Exposure Inputs'!$C$17)/100)*'Exposure Inputs'!$G$7*'Exposure Inputs'!$G$12*'Exposure Inputs'!$C$15*H312)/('Exposure Inputs'!$G$8*'Exposure Inputs'!$G$13*'Exposure Inputs'!$C$16)</f>
        <v>1.0971500782138254E-6</v>
      </c>
      <c r="R312" s="47">
        <f>'Exposure Inputs'!$E$61/Q312</f>
        <v>19505079.956645016</v>
      </c>
      <c r="S312" s="47">
        <f>($F312*(1-('Exposure Inputs'!$C$17)/100)*'Exposure Inputs'!$H$7*'Exposure Inputs'!$H$12*'Exposure Inputs'!$C$15*H312)/('Exposure Inputs'!$H$8*'Exposure Inputs'!$H$13*'Exposure Inputs'!$C$16)</f>
        <v>1.4284512545149767E-6</v>
      </c>
      <c r="T312" s="47">
        <f>'Exposure Inputs'!$E$61/S312</f>
        <v>14981260.2511706</v>
      </c>
    </row>
    <row r="313" spans="1:20" s="34" customFormat="1" ht="14.5" x14ac:dyDescent="0.35">
      <c r="A313" s="45" t="s">
        <v>1176</v>
      </c>
      <c r="B313" s="46">
        <v>2021</v>
      </c>
      <c r="C313" s="46" t="s">
        <v>978</v>
      </c>
      <c r="D313" s="46" t="s">
        <v>524</v>
      </c>
      <c r="E313" s="46" t="s">
        <v>333</v>
      </c>
      <c r="F313" s="46">
        <v>0.116641177835744</v>
      </c>
      <c r="G313" s="46">
        <v>0.20606084110971901</v>
      </c>
      <c r="H313" s="46">
        <v>365</v>
      </c>
      <c r="I313" s="47">
        <f>($F313*(1-('Exposure Inputs'!$C$17)/100)*'Exposure Inputs'!$C$7*'Exposure Inputs'!$C$12*'Exposure Inputs'!$C$15*H313)/('Exposure Inputs'!$C$8*'Exposure Inputs'!$C$13*'Exposure Inputs'!$C$16)</f>
        <v>1.2824902136685379E-6</v>
      </c>
      <c r="J313" s="47">
        <f>'Exposure Inputs'!$E$61/$I313</f>
        <v>16686287.171568913</v>
      </c>
      <c r="K313" s="47">
        <f>($F313*(1-('Exposure Inputs'!$C$17)/100)*'Exposure Inputs'!$D$7*'Exposure Inputs'!$D$12*'Exposure Inputs'!$C$15*H313)/('Exposure Inputs'!$D$8*'Exposure Inputs'!$D$13*'Exposure Inputs'!$C$16)</f>
        <v>3.27587988815281E-6</v>
      </c>
      <c r="L313" s="47">
        <f>'Exposure Inputs'!$E$61/K313</f>
        <v>6532596.044620838</v>
      </c>
      <c r="M313" s="47">
        <f>($F313*(1-('Exposure Inputs'!$C$17)/100)*'Exposure Inputs'!$E$7*'Exposure Inputs'!$E$12*'Exposure Inputs'!$C$15*H313)/('Exposure Inputs'!$E$8*'Exposure Inputs'!$E$13*'Exposure Inputs'!$C$16)</f>
        <v>7.1027309408358089E-7</v>
      </c>
      <c r="N313" s="47">
        <f>'Exposure Inputs'!$E$61/M313</f>
        <v>30129256.166757978</v>
      </c>
      <c r="O313" s="47">
        <f>($F313*(1-('Exposure Inputs'!$C$17)/100)*'Exposure Inputs'!$F$7*'Exposure Inputs'!$F$12*'Exposure Inputs'!$C$15*H313)/('Exposure Inputs'!$F$8*'Exposure Inputs'!$F$13*'Exposure Inputs'!$C$16)</f>
        <v>6.4686568694118589E-7</v>
      </c>
      <c r="P313" s="47">
        <f>'Exposure Inputs'!$E$61/O313</f>
        <v>33082601.894055516</v>
      </c>
      <c r="Q313" s="47">
        <f>($F313*(1-('Exposure Inputs'!$C$17)/100)*'Exposure Inputs'!$G$7*'Exposure Inputs'!$G$12*'Exposure Inputs'!$C$15*H313)/('Exposure Inputs'!$G$8*'Exposure Inputs'!$G$13*'Exposure Inputs'!$C$16)</f>
        <v>1.0783807007455578E-6</v>
      </c>
      <c r="R313" s="47">
        <f>'Exposure Inputs'!$E$61/Q313</f>
        <v>19844568.792083099</v>
      </c>
      <c r="S313" s="47">
        <f>($F313*(1-('Exposure Inputs'!$C$17)/100)*'Exposure Inputs'!$H$7*'Exposure Inputs'!$H$12*'Exposure Inputs'!$C$15*H313)/('Exposure Inputs'!$H$8*'Exposure Inputs'!$H$13*'Exposure Inputs'!$C$16)</f>
        <v>1.4040141776524738E-6</v>
      </c>
      <c r="T313" s="47">
        <f>'Exposure Inputs'!$E$61/S313</f>
        <v>15242011.327678343</v>
      </c>
    </row>
    <row r="314" spans="1:20" s="34" customFormat="1" ht="14.5" x14ac:dyDescent="0.35">
      <c r="A314" s="45" t="s">
        <v>1177</v>
      </c>
      <c r="B314" s="46">
        <v>2022</v>
      </c>
      <c r="C314" s="46" t="s">
        <v>933</v>
      </c>
      <c r="D314" s="46" t="s">
        <v>503</v>
      </c>
      <c r="E314" s="46" t="s">
        <v>85</v>
      </c>
      <c r="F314" s="46">
        <v>0.116348212703882</v>
      </c>
      <c r="G314" s="46">
        <v>0.20680345757761201</v>
      </c>
      <c r="H314" s="46">
        <v>365</v>
      </c>
      <c r="I314" s="47">
        <f>($F314*(1-('Exposure Inputs'!$C$17)/100)*'Exposure Inputs'!$C$7*'Exposure Inputs'!$C$12*'Exposure Inputs'!$C$15*H314)/('Exposure Inputs'!$C$8*'Exposure Inputs'!$C$13*'Exposure Inputs'!$C$16)</f>
        <v>1.2792690106463234E-6</v>
      </c>
      <c r="J314" s="47">
        <f>'Exposure Inputs'!$E$61/$I314</f>
        <v>16728303.290320544</v>
      </c>
      <c r="K314" s="47">
        <f>($F314*(1-('Exposure Inputs'!$C$17)/100)*'Exposure Inputs'!$D$7*'Exposure Inputs'!$D$12*'Exposure Inputs'!$C$15*H314)/('Exposure Inputs'!$D$8*'Exposure Inputs'!$D$13*'Exposure Inputs'!$C$16)</f>
        <v>3.2676519312579629E-6</v>
      </c>
      <c r="L314" s="47">
        <f>'Exposure Inputs'!$E$61/K314</f>
        <v>6549045.1401173389</v>
      </c>
      <c r="M314" s="47">
        <f>($F314*(1-('Exposure Inputs'!$C$17)/100)*'Exposure Inputs'!$E$7*'Exposure Inputs'!$E$12*'Exposure Inputs'!$C$15*H314)/('Exposure Inputs'!$E$8*'Exposure Inputs'!$E$13*'Exposure Inputs'!$C$16)</f>
        <v>7.0848911646497978E-7</v>
      </c>
      <c r="N314" s="47">
        <f>'Exposure Inputs'!$E$61/M314</f>
        <v>30205121.719830666</v>
      </c>
      <c r="O314" s="47">
        <f>($F314*(1-('Exposure Inputs'!$C$17)/100)*'Exposure Inputs'!$F$7*'Exposure Inputs'!$F$12*'Exposure Inputs'!$C$15*H314)/('Exposure Inputs'!$F$8*'Exposure Inputs'!$F$13*'Exposure Inputs'!$C$16)</f>
        <v>6.4524096834019071E-7</v>
      </c>
      <c r="P314" s="47">
        <f>'Exposure Inputs'!$E$61/O314</f>
        <v>33165903.980103858</v>
      </c>
      <c r="Q314" s="47">
        <f>($F314*(1-('Exposure Inputs'!$C$17)/100)*'Exposure Inputs'!$G$7*'Exposure Inputs'!$G$12*'Exposure Inputs'!$C$15*H314)/('Exposure Inputs'!$G$8*'Exposure Inputs'!$G$13*'Exposure Inputs'!$C$16)</f>
        <v>1.0756721551868335E-6</v>
      </c>
      <c r="R314" s="47">
        <f>'Exposure Inputs'!$E$61/Q314</f>
        <v>19894537.472974777</v>
      </c>
      <c r="S314" s="47">
        <f>($F314*(1-('Exposure Inputs'!$C$17)/100)*'Exposure Inputs'!$H$7*'Exposure Inputs'!$H$12*'Exposure Inputs'!$C$15*H314)/('Exposure Inputs'!$H$8*'Exposure Inputs'!$H$13*'Exposure Inputs'!$C$16)</f>
        <v>1.4004877455096907E-6</v>
      </c>
      <c r="T314" s="47">
        <f>'Exposure Inputs'!$E$61/S314</f>
        <v>15280390.755730407</v>
      </c>
    </row>
    <row r="315" spans="1:20" s="34" customFormat="1" ht="14.5" x14ac:dyDescent="0.35">
      <c r="A315" s="45" t="s">
        <v>1177</v>
      </c>
      <c r="B315" s="46">
        <v>2021</v>
      </c>
      <c r="C315" s="46" t="s">
        <v>1084</v>
      </c>
      <c r="D315" s="46" t="s">
        <v>134</v>
      </c>
      <c r="E315" s="46" t="s">
        <v>133</v>
      </c>
      <c r="F315" s="46">
        <v>0.113319793513824</v>
      </c>
      <c r="G315" s="46">
        <v>0.15992407022039901</v>
      </c>
      <c r="H315" s="46">
        <v>365</v>
      </c>
      <c r="I315" s="47">
        <f>($F315*(1-('Exposure Inputs'!$C$17)/100)*'Exposure Inputs'!$C$7*'Exposure Inputs'!$C$12*'Exposure Inputs'!$C$15*H315)/('Exposure Inputs'!$C$8*'Exposure Inputs'!$C$13*'Exposure Inputs'!$C$16)</f>
        <v>1.2459710103500238E-6</v>
      </c>
      <c r="J315" s="47">
        <f>'Exposure Inputs'!$E$61/$I315</f>
        <v>17175359.476452198</v>
      </c>
      <c r="K315" s="47">
        <f>($F315*(1-('Exposure Inputs'!$C$17)/100)*'Exposure Inputs'!$D$7*'Exposure Inputs'!$D$12*'Exposure Inputs'!$C$15*H315)/('Exposure Inputs'!$D$8*'Exposure Inputs'!$D$13*'Exposure Inputs'!$C$16)</f>
        <v>3.1825984561329297E-6</v>
      </c>
      <c r="L315" s="47">
        <f>'Exposure Inputs'!$E$61/K315</f>
        <v>6724065.3494196786</v>
      </c>
      <c r="M315" s="47">
        <f>($F315*(1-('Exposure Inputs'!$C$17)/100)*'Exposure Inputs'!$E$7*'Exposure Inputs'!$E$12*'Exposure Inputs'!$C$15*H315)/('Exposure Inputs'!$E$8*'Exposure Inputs'!$E$13*'Exposure Inputs'!$C$16)</f>
        <v>6.900479046372523E-7</v>
      </c>
      <c r="N315" s="47">
        <f>'Exposure Inputs'!$E$61/M315</f>
        <v>31012339.659591682</v>
      </c>
      <c r="O315" s="47">
        <f>($F315*(1-('Exposure Inputs'!$C$17)/100)*'Exposure Inputs'!$F$7*'Exposure Inputs'!$F$12*'Exposure Inputs'!$C$15*H315)/('Exposure Inputs'!$F$8*'Exposure Inputs'!$F$13*'Exposure Inputs'!$C$16)</f>
        <v>6.2844603797279163E-7</v>
      </c>
      <c r="P315" s="47">
        <f>'Exposure Inputs'!$E$61/O315</f>
        <v>34052247.459512994</v>
      </c>
      <c r="Q315" s="47">
        <f>($F315*(1-('Exposure Inputs'!$C$17)/100)*'Exposure Inputs'!$G$7*'Exposure Inputs'!$G$12*'Exposure Inputs'!$C$15*H315)/('Exposure Inputs'!$G$8*'Exposure Inputs'!$G$13*'Exposure Inputs'!$C$16)</f>
        <v>1.0476735626749766E-6</v>
      </c>
      <c r="R315" s="47">
        <f>'Exposure Inputs'!$E$61/Q315</f>
        <v>20426209.806574069</v>
      </c>
      <c r="S315" s="47">
        <f>($F315*(1-('Exposure Inputs'!$C$17)/100)*'Exposure Inputs'!$H$7*'Exposure Inputs'!$H$12*'Exposure Inputs'!$C$15*H315)/('Exposure Inputs'!$H$8*'Exposure Inputs'!$H$13*'Exposure Inputs'!$C$16)</f>
        <v>1.3640345515552886E-6</v>
      </c>
      <c r="T315" s="47">
        <f>'Exposure Inputs'!$E$61/S315</f>
        <v>15688752.14751669</v>
      </c>
    </row>
    <row r="316" spans="1:20" s="34" customFormat="1" ht="14.5" x14ac:dyDescent="0.35">
      <c r="A316" s="45" t="s">
        <v>1176</v>
      </c>
      <c r="B316" s="46">
        <v>2023</v>
      </c>
      <c r="C316" s="46" t="s">
        <v>968</v>
      </c>
      <c r="D316" s="46" t="s">
        <v>532</v>
      </c>
      <c r="E316" s="46" t="s">
        <v>328</v>
      </c>
      <c r="F316" s="46">
        <v>0.113072978915155</v>
      </c>
      <c r="G316" s="46">
        <v>0.113072978915155</v>
      </c>
      <c r="H316" s="46">
        <v>365</v>
      </c>
      <c r="I316" s="47">
        <f>($F316*(1-('Exposure Inputs'!$C$17)/100)*'Exposure Inputs'!$C$7*'Exposure Inputs'!$C$12*'Exposure Inputs'!$C$15*H316)/('Exposure Inputs'!$C$8*'Exposure Inputs'!$C$13*'Exposure Inputs'!$C$16)</f>
        <v>1.2432572405368511E-6</v>
      </c>
      <c r="J316" s="47">
        <f>'Exposure Inputs'!$E$61/$I316</f>
        <v>17212849.684076048</v>
      </c>
      <c r="K316" s="47">
        <f>($F316*(1-('Exposure Inputs'!$C$17)/100)*'Exposure Inputs'!$D$7*'Exposure Inputs'!$D$12*'Exposure Inputs'!$C$15*H316)/('Exposure Inputs'!$D$8*'Exposure Inputs'!$D$13*'Exposure Inputs'!$C$16)</f>
        <v>3.1756666418724384E-6</v>
      </c>
      <c r="L316" s="47">
        <f>'Exposure Inputs'!$E$61/K316</f>
        <v>6738742.5738685587</v>
      </c>
      <c r="M316" s="47">
        <f>($F316*(1-('Exposure Inputs'!$C$17)/100)*'Exposure Inputs'!$E$7*'Exposure Inputs'!$E$12*'Exposure Inputs'!$C$15*H316)/('Exposure Inputs'!$E$8*'Exposure Inputs'!$E$13*'Exposure Inputs'!$C$16)</f>
        <v>6.8854495540513382E-7</v>
      </c>
      <c r="N316" s="47">
        <f>'Exposure Inputs'!$E$61/M316</f>
        <v>31080033.092985813</v>
      </c>
      <c r="O316" s="47">
        <f>($F316*(1-('Exposure Inputs'!$C$17)/100)*'Exposure Inputs'!$F$7*'Exposure Inputs'!$F$12*'Exposure Inputs'!$C$15*H316)/('Exposure Inputs'!$F$8*'Exposure Inputs'!$F$13*'Exposure Inputs'!$C$16)</f>
        <v>6.2707725982876444E-7</v>
      </c>
      <c r="P316" s="47">
        <f>'Exposure Inputs'!$E$61/O316</f>
        <v>34126576.374087751</v>
      </c>
      <c r="Q316" s="47">
        <f>($F316*(1-('Exposure Inputs'!$C$17)/100)*'Exposure Inputs'!$G$7*'Exposure Inputs'!$G$12*'Exposure Inputs'!$C$15*H316)/('Exposure Inputs'!$G$8*'Exposure Inputs'!$G$13*'Exposure Inputs'!$C$16)</f>
        <v>1.0453916918570934E-6</v>
      </c>
      <c r="R316" s="47">
        <f>'Exposure Inputs'!$E$61/Q316</f>
        <v>20470795.938681912</v>
      </c>
      <c r="S316" s="47">
        <f>($F316*(1-('Exposure Inputs'!$C$17)/100)*'Exposure Inputs'!$H$7*'Exposure Inputs'!$H$12*'Exposure Inputs'!$C$15*H316)/('Exposure Inputs'!$H$8*'Exposure Inputs'!$H$13*'Exposure Inputs'!$C$16)</f>
        <v>1.3610636350898288E-6</v>
      </c>
      <c r="T316" s="47">
        <f>'Exposure Inputs'!$E$61/S316</f>
        <v>15722997.403121142</v>
      </c>
    </row>
    <row r="317" spans="1:20" s="34" customFormat="1" ht="14.5" x14ac:dyDescent="0.35">
      <c r="A317" s="45" t="s">
        <v>1177</v>
      </c>
      <c r="B317" s="46">
        <v>2020</v>
      </c>
      <c r="C317" s="46" t="s">
        <v>1029</v>
      </c>
      <c r="D317" s="46" t="s">
        <v>652</v>
      </c>
      <c r="E317" s="46" t="s">
        <v>653</v>
      </c>
      <c r="F317" s="46">
        <v>0.112822381705634</v>
      </c>
      <c r="G317" s="46">
        <v>0.118209435104577</v>
      </c>
      <c r="H317" s="46">
        <v>365</v>
      </c>
      <c r="I317" s="47">
        <f>($F317*(1-('Exposure Inputs'!$C$17)/100)*'Exposure Inputs'!$C$7*'Exposure Inputs'!$C$12*'Exposure Inputs'!$C$15*H317)/('Exposure Inputs'!$C$8*'Exposure Inputs'!$C$13*'Exposure Inputs'!$C$16)</f>
        <v>1.2405018802537449E-6</v>
      </c>
      <c r="J317" s="47">
        <f>'Exposure Inputs'!$E$61/$I317</f>
        <v>17251082.276169244</v>
      </c>
      <c r="K317" s="47">
        <f>($F317*(1-('Exposure Inputs'!$C$17)/100)*'Exposure Inputs'!$D$7*'Exposure Inputs'!$D$12*'Exposure Inputs'!$C$15*H317)/('Exposure Inputs'!$D$8*'Exposure Inputs'!$D$13*'Exposure Inputs'!$C$16)</f>
        <v>3.1686285925837632E-6</v>
      </c>
      <c r="L317" s="47">
        <f>'Exposure Inputs'!$E$61/K317</f>
        <v>6753710.4380384358</v>
      </c>
      <c r="M317" s="47">
        <f>($F317*(1-('Exposure Inputs'!$C$17)/100)*'Exposure Inputs'!$E$7*'Exposure Inputs'!$E$12*'Exposure Inputs'!$C$15*H317)/('Exposure Inputs'!$E$8*'Exposure Inputs'!$E$13*'Exposure Inputs'!$C$16)</f>
        <v>6.8701897239743606E-7</v>
      </c>
      <c r="N317" s="47">
        <f>'Exposure Inputs'!$E$61/M317</f>
        <v>31149066.997847386</v>
      </c>
      <c r="O317" s="47">
        <f>($F317*(1-('Exposure Inputs'!$C$17)/100)*'Exposure Inputs'!$F$7*'Exposure Inputs'!$F$12*'Exposure Inputs'!$C$15*H317)/('Exposure Inputs'!$F$8*'Exposure Inputs'!$F$13*'Exposure Inputs'!$C$16)</f>
        <v>6.2568750417737165E-7</v>
      </c>
      <c r="P317" s="47">
        <f>'Exposure Inputs'!$E$61/O317</f>
        <v>34202377.156526156</v>
      </c>
      <c r="Q317" s="47">
        <f>($F317*(1-('Exposure Inputs'!$C$17)/100)*'Exposure Inputs'!$G$7*'Exposure Inputs'!$G$12*'Exposure Inputs'!$C$15*H317)/('Exposure Inputs'!$G$8*'Exposure Inputs'!$G$13*'Exposure Inputs'!$C$16)</f>
        <v>1.0430748497313331E-6</v>
      </c>
      <c r="R317" s="47">
        <f>'Exposure Inputs'!$E$61/Q317</f>
        <v>20516264.969395094</v>
      </c>
      <c r="S317" s="47">
        <f>($F317*(1-('Exposure Inputs'!$C$17)/100)*'Exposure Inputs'!$H$7*'Exposure Inputs'!$H$12*'Exposure Inputs'!$C$15*H317)/('Exposure Inputs'!$H$8*'Exposure Inputs'!$H$13*'Exposure Inputs'!$C$16)</f>
        <v>1.3580471871974461E-6</v>
      </c>
      <c r="T317" s="47">
        <f>'Exposure Inputs'!$E$61/S317</f>
        <v>15757920.786362676</v>
      </c>
    </row>
    <row r="318" spans="1:20" s="34" customFormat="1" ht="14.5" x14ac:dyDescent="0.35">
      <c r="A318" s="45" t="s">
        <v>1177</v>
      </c>
      <c r="B318" s="46">
        <v>2023</v>
      </c>
      <c r="C318" s="46" t="s">
        <v>1021</v>
      </c>
      <c r="D318" s="46" t="s">
        <v>674</v>
      </c>
      <c r="E318" s="46" t="s">
        <v>675</v>
      </c>
      <c r="F318" s="46">
        <v>0.110502016976601</v>
      </c>
      <c r="G318" s="46">
        <v>0.110502016976601</v>
      </c>
      <c r="H318" s="46">
        <v>365</v>
      </c>
      <c r="I318" s="47">
        <f>($F318*(1-('Exposure Inputs'!$C$17)/100)*'Exposure Inputs'!$C$7*'Exposure Inputs'!$C$12*'Exposure Inputs'!$C$15*H318)/('Exposure Inputs'!$C$8*'Exposure Inputs'!$C$13*'Exposure Inputs'!$C$16)</f>
        <v>1.2149890629764959E-6</v>
      </c>
      <c r="J318" s="47">
        <f>'Exposure Inputs'!$E$61/$I318</f>
        <v>17613327.273559157</v>
      </c>
      <c r="K318" s="47">
        <f>($F318*(1-('Exposure Inputs'!$C$17)/100)*'Exposure Inputs'!$D$7*'Exposure Inputs'!$D$12*'Exposure Inputs'!$C$15*H318)/('Exposure Inputs'!$D$8*'Exposure Inputs'!$D$13*'Exposure Inputs'!$C$16)</f>
        <v>3.1034609023215607E-6</v>
      </c>
      <c r="L318" s="47">
        <f>'Exposure Inputs'!$E$61/K318</f>
        <v>6895527.500923763</v>
      </c>
      <c r="M318" s="47">
        <f>($F318*(1-('Exposure Inputs'!$C$17)/100)*'Exposure Inputs'!$E$7*'Exposure Inputs'!$E$12*'Exposure Inputs'!$C$15*H318)/('Exposure Inputs'!$E$8*'Exposure Inputs'!$E$13*'Exposure Inputs'!$C$16)</f>
        <v>6.7288937712008434E-7</v>
      </c>
      <c r="N318" s="47">
        <f>'Exposure Inputs'!$E$61/M318</f>
        <v>31803147.333950166</v>
      </c>
      <c r="O318" s="47">
        <f>($F318*(1-('Exposure Inputs'!$C$17)/100)*'Exposure Inputs'!$F$7*'Exposure Inputs'!$F$12*'Exposure Inputs'!$C$15*H318)/('Exposure Inputs'!$F$8*'Exposure Inputs'!$F$13*'Exposure Inputs'!$C$16)</f>
        <v>6.1281928428924868E-7</v>
      </c>
      <c r="P318" s="47">
        <f>'Exposure Inputs'!$E$61/O318</f>
        <v>34920572.097889908</v>
      </c>
      <c r="Q318" s="47">
        <f>($F318*(1-('Exposure Inputs'!$C$17)/100)*'Exposure Inputs'!$G$7*'Exposure Inputs'!$G$12*'Exposure Inputs'!$C$15*H318)/('Exposure Inputs'!$G$8*'Exposure Inputs'!$G$13*'Exposure Inputs'!$C$16)</f>
        <v>1.0216224211044246E-6</v>
      </c>
      <c r="R318" s="47">
        <f>'Exposure Inputs'!$E$61/Q318</f>
        <v>20947073.554695029</v>
      </c>
      <c r="S318" s="47">
        <f>($F318*(1-('Exposure Inputs'!$C$17)/100)*'Exposure Inputs'!$H$7*'Exposure Inputs'!$H$12*'Exposure Inputs'!$C$15*H318)/('Exposure Inputs'!$H$8*'Exposure Inputs'!$H$13*'Exposure Inputs'!$C$16)</f>
        <v>1.3301168710146413E-6</v>
      </c>
      <c r="T318" s="47">
        <f>'Exposure Inputs'!$E$61/S318</f>
        <v>16088811.792662719</v>
      </c>
    </row>
    <row r="319" spans="1:20" s="34" customFormat="1" ht="14.5" x14ac:dyDescent="0.35">
      <c r="A319" s="45" t="s">
        <v>1176</v>
      </c>
      <c r="B319" s="46">
        <v>2020</v>
      </c>
      <c r="C319" s="46" t="s">
        <v>975</v>
      </c>
      <c r="D319" s="46" t="s">
        <v>242</v>
      </c>
      <c r="E319" s="46" t="s">
        <v>241</v>
      </c>
      <c r="F319" s="46">
        <v>0.10941217799181401</v>
      </c>
      <c r="G319" s="46">
        <v>0.22063749359575599</v>
      </c>
      <c r="H319" s="46">
        <v>365</v>
      </c>
      <c r="I319" s="47">
        <f>($F319*(1-('Exposure Inputs'!$C$17)/100)*'Exposure Inputs'!$C$7*'Exposure Inputs'!$C$12*'Exposure Inputs'!$C$15*H319)/('Exposure Inputs'!$C$8*'Exposure Inputs'!$C$13*'Exposure Inputs'!$C$16)</f>
        <v>1.203006092138941E-6</v>
      </c>
      <c r="J319" s="47">
        <f>'Exposure Inputs'!$E$61/$I319</f>
        <v>17788771.09587273</v>
      </c>
      <c r="K319" s="47">
        <f>($F319*(1-('Exposure Inputs'!$C$17)/100)*'Exposure Inputs'!$D$7*'Exposure Inputs'!$D$12*'Exposure Inputs'!$C$15*H319)/('Exposure Inputs'!$D$8*'Exposure Inputs'!$D$13*'Exposure Inputs'!$C$16)</f>
        <v>3.0728526584934999E-6</v>
      </c>
      <c r="L319" s="47">
        <f>'Exposure Inputs'!$E$61/K319</f>
        <v>6964212.8596206708</v>
      </c>
      <c r="M319" s="47">
        <f>($F319*(1-('Exposure Inputs'!$C$17)/100)*'Exposure Inputs'!$E$7*'Exposure Inputs'!$E$12*'Exposure Inputs'!$C$15*H319)/('Exposure Inputs'!$E$8*'Exposure Inputs'!$E$13*'Exposure Inputs'!$C$16)</f>
        <v>6.6625292743618587E-7</v>
      </c>
      <c r="N319" s="47">
        <f>'Exposure Inputs'!$E$61/M319</f>
        <v>32119933.915111698</v>
      </c>
      <c r="O319" s="47">
        <f>($F319*(1-('Exposure Inputs'!$C$17)/100)*'Exposure Inputs'!$F$7*'Exposure Inputs'!$F$12*'Exposure Inputs'!$C$15*H319)/('Exposure Inputs'!$F$8*'Exposure Inputs'!$F$13*'Exposure Inputs'!$C$16)</f>
        <v>6.0677528287713742E-7</v>
      </c>
      <c r="P319" s="47">
        <f>'Exposure Inputs'!$E$61/O319</f>
        <v>35268410.899217799</v>
      </c>
      <c r="Q319" s="47">
        <f>($F319*(1-('Exposure Inputs'!$C$17)/100)*'Exposure Inputs'!$G$7*'Exposure Inputs'!$G$12*'Exposure Inputs'!$C$15*H319)/('Exposure Inputs'!$G$8*'Exposure Inputs'!$G$13*'Exposure Inputs'!$C$16)</f>
        <v>1.0115465512450726E-6</v>
      </c>
      <c r="R319" s="47">
        <f>'Exposure Inputs'!$E$61/Q319</f>
        <v>21155724.344726976</v>
      </c>
      <c r="S319" s="47">
        <f>($F319*(1-('Exposure Inputs'!$C$17)/100)*'Exposure Inputs'!$H$7*'Exposure Inputs'!$H$12*'Exposure Inputs'!$C$15*H319)/('Exposure Inputs'!$H$8*'Exposure Inputs'!$H$13*'Exposure Inputs'!$C$16)</f>
        <v>1.3169984387903536E-6</v>
      </c>
      <c r="T319" s="47">
        <f>'Exposure Inputs'!$E$61/S319</f>
        <v>16249070.135311343</v>
      </c>
    </row>
    <row r="320" spans="1:20" s="34" customFormat="1" ht="14.5" x14ac:dyDescent="0.35">
      <c r="A320" s="45" t="s">
        <v>1172</v>
      </c>
      <c r="B320" s="46">
        <v>2019</v>
      </c>
      <c r="C320" s="46" t="s">
        <v>1160</v>
      </c>
      <c r="D320" s="46" t="s">
        <v>548</v>
      </c>
      <c r="E320" s="46" t="e">
        <v>#N/A</v>
      </c>
      <c r="F320" s="46">
        <v>0.114040853807913</v>
      </c>
      <c r="G320" s="46">
        <v>0.22715250557827299</v>
      </c>
      <c r="H320" s="46">
        <v>350</v>
      </c>
      <c r="I320" s="47">
        <f>($F320*(1-('Exposure Inputs'!$C$17)/100)*'Exposure Inputs'!$C$7*'Exposure Inputs'!$C$12*'Exposure Inputs'!$C$15*H320)/('Exposure Inputs'!$C$8*'Exposure Inputs'!$C$13*'Exposure Inputs'!$C$16)</f>
        <v>1.2023690908900504E-6</v>
      </c>
      <c r="J320" s="47">
        <f>'Exposure Inputs'!$E$61/$I320</f>
        <v>17798195.381219178</v>
      </c>
      <c r="K320" s="47">
        <f>($F320*(1-('Exposure Inputs'!$C$17)/100)*'Exposure Inputs'!$D$7*'Exposure Inputs'!$D$12*'Exposure Inputs'!$C$15*H320)/('Exposure Inputs'!$D$8*'Exposure Inputs'!$D$13*'Exposure Inputs'!$C$16)</f>
        <v>3.0712255586858533E-6</v>
      </c>
      <c r="L320" s="47">
        <f>'Exposure Inputs'!$E$61/K320</f>
        <v>6967902.419110124</v>
      </c>
      <c r="M320" s="47">
        <f>($F320*(1-('Exposure Inputs'!$C$17)/100)*'Exposure Inputs'!$E$7*'Exposure Inputs'!$E$12*'Exposure Inputs'!$C$15*H320)/('Exposure Inputs'!$E$8*'Exposure Inputs'!$E$13*'Exposure Inputs'!$C$16)</f>
        <v>6.6590014123699117E-7</v>
      </c>
      <c r="N320" s="47">
        <f>'Exposure Inputs'!$E$61/M320</f>
        <v>32136950.684898302</v>
      </c>
      <c r="O320" s="47">
        <f>($F320*(1-('Exposure Inputs'!$C$17)/100)*'Exposure Inputs'!$F$7*'Exposure Inputs'!$F$12*'Exposure Inputs'!$C$15*H320)/('Exposure Inputs'!$F$8*'Exposure Inputs'!$F$13*'Exposure Inputs'!$C$16)</f>
        <v>6.0645399056156696E-7</v>
      </c>
      <c r="P320" s="47">
        <f>'Exposure Inputs'!$E$61/O320</f>
        <v>35287095.695724472</v>
      </c>
      <c r="Q320" s="47">
        <f>($F320*(1-('Exposure Inputs'!$C$17)/100)*'Exposure Inputs'!$G$7*'Exposure Inputs'!$G$12*'Exposure Inputs'!$C$15*H320)/('Exposure Inputs'!$G$8*'Exposure Inputs'!$G$13*'Exposure Inputs'!$C$16)</f>
        <v>1.0110109293386962E-6</v>
      </c>
      <c r="R320" s="47">
        <f>'Exposure Inputs'!$E$61/Q320</f>
        <v>21166932.402993675</v>
      </c>
      <c r="S320" s="47">
        <f>($F320*(1-('Exposure Inputs'!$C$17)/100)*'Exposure Inputs'!$H$7*'Exposure Inputs'!$H$12*'Exposure Inputs'!$C$15*H320)/('Exposure Inputs'!$H$8*'Exposure Inputs'!$H$13*'Exposure Inputs'!$C$16)</f>
        <v>1.3163010776915376E-6</v>
      </c>
      <c r="T320" s="47">
        <f>'Exposure Inputs'!$E$61/S320</f>
        <v>16257678.704882806</v>
      </c>
    </row>
    <row r="321" spans="1:20" s="34" customFormat="1" ht="14.5" x14ac:dyDescent="0.35">
      <c r="A321" s="45" t="s">
        <v>1172</v>
      </c>
      <c r="B321" s="46">
        <v>2021</v>
      </c>
      <c r="C321" s="46" t="s">
        <v>1160</v>
      </c>
      <c r="D321" s="46" t="s">
        <v>548</v>
      </c>
      <c r="E321" s="46" t="e">
        <v>#N/A</v>
      </c>
      <c r="F321" s="46">
        <v>0.11263294247957201</v>
      </c>
      <c r="G321" s="46">
        <v>0.22434815454804299</v>
      </c>
      <c r="H321" s="46">
        <v>350</v>
      </c>
      <c r="I321" s="47">
        <f>($F321*(1-('Exposure Inputs'!$C$17)/100)*'Exposure Inputs'!$C$7*'Exposure Inputs'!$C$12*'Exposure Inputs'!$C$15*H321)/('Exposure Inputs'!$C$8*'Exposure Inputs'!$C$13*'Exposure Inputs'!$C$16)</f>
        <v>1.1875250327531085E-6</v>
      </c>
      <c r="J321" s="47">
        <f>'Exposure Inputs'!$E$61/$I321</f>
        <v>18020672.751956336</v>
      </c>
      <c r="K321" s="47">
        <f>($F321*(1-('Exposure Inputs'!$C$17)/100)*'Exposure Inputs'!$D$7*'Exposure Inputs'!$D$12*'Exposure Inputs'!$C$15*H321)/('Exposure Inputs'!$D$8*'Exposure Inputs'!$D$13*'Exposure Inputs'!$C$16)</f>
        <v>3.0333092058036878E-6</v>
      </c>
      <c r="L321" s="47">
        <f>'Exposure Inputs'!$E$61/K321</f>
        <v>7055001.1713461243</v>
      </c>
      <c r="M321" s="47">
        <f>($F321*(1-('Exposure Inputs'!$C$17)/100)*'Exposure Inputs'!$E$7*'Exposure Inputs'!$E$12*'Exposure Inputs'!$C$15*H321)/('Exposure Inputs'!$E$8*'Exposure Inputs'!$E$13*'Exposure Inputs'!$C$16)</f>
        <v>6.5767915444947914E-7</v>
      </c>
      <c r="N321" s="47">
        <f>'Exposure Inputs'!$E$61/M321</f>
        <v>32538662.439306308</v>
      </c>
      <c r="O321" s="47">
        <f>($F321*(1-('Exposure Inputs'!$C$17)/100)*'Exposure Inputs'!$F$7*'Exposure Inputs'!$F$12*'Exposure Inputs'!$C$15*H321)/('Exposure Inputs'!$F$8*'Exposure Inputs'!$F$13*'Exposure Inputs'!$C$16)</f>
        <v>5.9896690663577141E-7</v>
      </c>
      <c r="P321" s="47">
        <f>'Exposure Inputs'!$E$61/O321</f>
        <v>35728184.25010787</v>
      </c>
      <c r="Q321" s="47">
        <f>($F321*(1-('Exposure Inputs'!$C$17)/100)*'Exposure Inputs'!$G$7*'Exposure Inputs'!$G$12*'Exposure Inputs'!$C$15*H321)/('Exposure Inputs'!$G$8*'Exposure Inputs'!$G$13*'Exposure Inputs'!$C$16)</f>
        <v>9.9852931689049367E-7</v>
      </c>
      <c r="R321" s="47">
        <f>'Exposure Inputs'!$E$61/Q321</f>
        <v>21431518.972964603</v>
      </c>
      <c r="S321" s="47">
        <f>($F321*(1-('Exposure Inputs'!$C$17)/100)*'Exposure Inputs'!$H$7*'Exposure Inputs'!$H$12*'Exposure Inputs'!$C$15*H321)/('Exposure Inputs'!$H$8*'Exposure Inputs'!$H$13*'Exposure Inputs'!$C$16)</f>
        <v>1.3000504522629441E-6</v>
      </c>
      <c r="T321" s="47">
        <f>'Exposure Inputs'!$E$61/S321</f>
        <v>16460899.623356849</v>
      </c>
    </row>
    <row r="322" spans="1:20" s="34" customFormat="1" ht="14.5" x14ac:dyDescent="0.35">
      <c r="A322" s="45" t="s">
        <v>1177</v>
      </c>
      <c r="B322" s="46">
        <v>2021</v>
      </c>
      <c r="C322" s="46" t="s">
        <v>838</v>
      </c>
      <c r="D322" s="46" t="s">
        <v>659</v>
      </c>
      <c r="E322" s="46" t="s">
        <v>660</v>
      </c>
      <c r="F322" s="46">
        <v>0.107777997547971</v>
      </c>
      <c r="G322" s="46">
        <v>0.104550063441543</v>
      </c>
      <c r="H322" s="46">
        <v>365</v>
      </c>
      <c r="I322" s="47">
        <f>($F322*(1-('Exposure Inputs'!$C$17)/100)*'Exposure Inputs'!$C$7*'Exposure Inputs'!$C$12*'Exposure Inputs'!$C$15*H322)/('Exposure Inputs'!$C$8*'Exposure Inputs'!$C$13*'Exposure Inputs'!$C$16)</f>
        <v>1.1850379914605637E-6</v>
      </c>
      <c r="J322" s="47">
        <f>'Exposure Inputs'!$E$61/$I322</f>
        <v>18058492.76918491</v>
      </c>
      <c r="K322" s="47">
        <f>($F322*(1-('Exposure Inputs'!$C$17)/100)*'Exposure Inputs'!$D$7*'Exposure Inputs'!$D$12*'Exposure Inputs'!$C$15*H322)/('Exposure Inputs'!$D$8*'Exposure Inputs'!$D$13*'Exposure Inputs'!$C$16)</f>
        <v>3.0269565268791859E-6</v>
      </c>
      <c r="L322" s="47">
        <f>'Exposure Inputs'!$E$61/K322</f>
        <v>7069807.5145676285</v>
      </c>
      <c r="M322" s="47">
        <f>($F322*(1-('Exposure Inputs'!$C$17)/100)*'Exposure Inputs'!$E$7*'Exposure Inputs'!$E$12*'Exposure Inputs'!$C$15*H322)/('Exposure Inputs'!$E$8*'Exposure Inputs'!$E$13*'Exposure Inputs'!$C$16)</f>
        <v>6.5630177277814751E-7</v>
      </c>
      <c r="N322" s="47">
        <f>'Exposure Inputs'!$E$61/M322</f>
        <v>32606951.386727296</v>
      </c>
      <c r="O322" s="47">
        <f>($F322*(1-('Exposure Inputs'!$C$17)/100)*'Exposure Inputs'!$F$7*'Exposure Inputs'!$F$12*'Exposure Inputs'!$C$15*H322)/('Exposure Inputs'!$F$8*'Exposure Inputs'!$F$13*'Exposure Inputs'!$C$16)</f>
        <v>5.977124864015998E-7</v>
      </c>
      <c r="P322" s="47">
        <f>'Exposure Inputs'!$E$61/O322</f>
        <v>35803167.052497298</v>
      </c>
      <c r="Q322" s="47">
        <f>($F322*(1-('Exposure Inputs'!$C$17)/100)*'Exposure Inputs'!$G$7*'Exposure Inputs'!$G$12*'Exposure Inputs'!$C$15*H322)/('Exposure Inputs'!$G$8*'Exposure Inputs'!$G$13*'Exposure Inputs'!$C$16)</f>
        <v>9.9643809053784517E-7</v>
      </c>
      <c r="R322" s="47">
        <f>'Exposure Inputs'!$E$61/Q322</f>
        <v>21476497.339086033</v>
      </c>
      <c r="S322" s="47">
        <f>($F322*(1-('Exposure Inputs'!$C$17)/100)*'Exposure Inputs'!$H$7*'Exposure Inputs'!$H$12*'Exposure Inputs'!$C$15*H322)/('Exposure Inputs'!$H$8*'Exposure Inputs'!$H$13*'Exposure Inputs'!$C$16)</f>
        <v>1.2973277482626138E-6</v>
      </c>
      <c r="T322" s="47">
        <f>'Exposure Inputs'!$E$61/S322</f>
        <v>16495446.142009187</v>
      </c>
    </row>
    <row r="323" spans="1:20" s="34" customFormat="1" ht="14.5" x14ac:dyDescent="0.35">
      <c r="A323" s="45" t="s">
        <v>1177</v>
      </c>
      <c r="B323" s="46">
        <v>2019</v>
      </c>
      <c r="C323" s="46" t="s">
        <v>1079</v>
      </c>
      <c r="D323" s="46" t="s">
        <v>125</v>
      </c>
      <c r="E323" s="46" t="s">
        <v>124</v>
      </c>
      <c r="F323" s="46">
        <v>0.10728212861110201</v>
      </c>
      <c r="G323" s="46">
        <v>0.10728212861110201</v>
      </c>
      <c r="H323" s="46">
        <v>365</v>
      </c>
      <c r="I323" s="47">
        <f>($F323*(1-('Exposure Inputs'!$C$17)/100)*'Exposure Inputs'!$C$7*'Exposure Inputs'!$C$12*'Exposure Inputs'!$C$15*H323)/('Exposure Inputs'!$C$8*'Exposure Inputs'!$C$13*'Exposure Inputs'!$C$16)</f>
        <v>1.1795858255051385E-6</v>
      </c>
      <c r="J323" s="47">
        <f>'Exposure Inputs'!$E$61/$I323</f>
        <v>18141960.963998355</v>
      </c>
      <c r="K323" s="47">
        <f>($F323*(1-('Exposure Inputs'!$C$17)/100)*'Exposure Inputs'!$D$7*'Exposure Inputs'!$D$12*'Exposure Inputs'!$C$15*H323)/('Exposure Inputs'!$D$8*'Exposure Inputs'!$D$13*'Exposure Inputs'!$C$16)</f>
        <v>3.0130299950352059E-6</v>
      </c>
      <c r="L323" s="47">
        <f>'Exposure Inputs'!$E$61/K323</f>
        <v>7102484.8857337544</v>
      </c>
      <c r="M323" s="47">
        <f>($F323*(1-('Exposure Inputs'!$C$17)/100)*'Exposure Inputs'!$E$7*'Exposure Inputs'!$E$12*'Exposure Inputs'!$C$15*H323)/('Exposure Inputs'!$E$8*'Exposure Inputs'!$E$13*'Exposure Inputs'!$C$16)</f>
        <v>6.5328223567654289E-7</v>
      </c>
      <c r="N323" s="47">
        <f>'Exposure Inputs'!$E$61/M323</f>
        <v>32757664.040624086</v>
      </c>
      <c r="O323" s="47">
        <f>($F323*(1-('Exposure Inputs'!$C$17)/100)*'Exposure Inputs'!$F$7*'Exposure Inputs'!$F$12*'Exposure Inputs'!$C$15*H323)/('Exposure Inputs'!$F$8*'Exposure Inputs'!$F$13*'Exposure Inputs'!$C$16)</f>
        <v>5.9496250902283683E-7</v>
      </c>
      <c r="P323" s="47">
        <f>'Exposure Inputs'!$E$61/O323</f>
        <v>35968652.941085719</v>
      </c>
      <c r="Q323" s="47">
        <f>($F323*(1-('Exposure Inputs'!$C$17)/100)*'Exposure Inputs'!$G$7*'Exposure Inputs'!$G$12*'Exposure Inputs'!$C$15*H323)/('Exposure Inputs'!$G$8*'Exposure Inputs'!$G$13*'Exposure Inputs'!$C$16)</f>
        <v>9.9185364187622599E-7</v>
      </c>
      <c r="R323" s="47">
        <f>'Exposure Inputs'!$E$61/Q323</f>
        <v>21575763.899519481</v>
      </c>
      <c r="S323" s="47">
        <f>($F323*(1-('Exposure Inputs'!$C$17)/100)*'Exposure Inputs'!$H$7*'Exposure Inputs'!$H$12*'Exposure Inputs'!$C$15*H323)/('Exposure Inputs'!$H$8*'Exposure Inputs'!$H$13*'Exposure Inputs'!$C$16)</f>
        <v>1.2913589555040057E-6</v>
      </c>
      <c r="T323" s="47">
        <f>'Exposure Inputs'!$E$61/S323</f>
        <v>16571689.775944421</v>
      </c>
    </row>
    <row r="324" spans="1:20" s="34" customFormat="1" ht="14.5" x14ac:dyDescent="0.35">
      <c r="A324" s="45" t="s">
        <v>1172</v>
      </c>
      <c r="B324" s="46">
        <v>2020</v>
      </c>
      <c r="C324" s="46" t="s">
        <v>1160</v>
      </c>
      <c r="D324" s="46" t="s">
        <v>548</v>
      </c>
      <c r="E324" s="46" t="e">
        <v>#N/A</v>
      </c>
      <c r="F324" s="46">
        <v>0.111225031151232</v>
      </c>
      <c r="G324" s="46">
        <v>0.221543803517812</v>
      </c>
      <c r="H324" s="46">
        <v>350</v>
      </c>
      <c r="I324" s="47">
        <f>($F324*(1-('Exposure Inputs'!$C$17)/100)*'Exposure Inputs'!$C$7*'Exposure Inputs'!$C$12*'Exposure Inputs'!$C$15*H324)/('Exposure Inputs'!$C$8*'Exposure Inputs'!$C$13*'Exposure Inputs'!$C$16)</f>
        <v>1.1726809746161767E-6</v>
      </c>
      <c r="J324" s="47">
        <f>'Exposure Inputs'!$E$61/$I324</f>
        <v>18248782.459359255</v>
      </c>
      <c r="K324" s="47">
        <f>($F324*(1-('Exposure Inputs'!$C$17)/100)*'Exposure Inputs'!$D$7*'Exposure Inputs'!$D$12*'Exposure Inputs'!$C$15*H324)/('Exposure Inputs'!$D$8*'Exposure Inputs'!$D$13*'Exposure Inputs'!$C$16)</f>
        <v>2.9953928529215499E-6</v>
      </c>
      <c r="L324" s="47">
        <f>'Exposure Inputs'!$E$61/K324</f>
        <v>7144304.9545663288</v>
      </c>
      <c r="M324" s="47">
        <f>($F324*(1-('Exposure Inputs'!$C$17)/100)*'Exposure Inputs'!$E$7*'Exposure Inputs'!$E$12*'Exposure Inputs'!$C$15*H324)/('Exposure Inputs'!$E$8*'Exposure Inputs'!$E$13*'Exposure Inputs'!$C$16)</f>
        <v>6.4945816766197294E-7</v>
      </c>
      <c r="N324" s="47">
        <f>'Exposure Inputs'!$E$61/M324</f>
        <v>32950544.108236045</v>
      </c>
      <c r="O324" s="47">
        <f>($F324*(1-('Exposure Inputs'!$C$17)/100)*'Exposure Inputs'!$F$7*'Exposure Inputs'!$F$12*'Exposure Inputs'!$C$15*H324)/('Exposure Inputs'!$F$8*'Exposure Inputs'!$F$13*'Exposure Inputs'!$C$16)</f>
        <v>5.9147982270998115E-7</v>
      </c>
      <c r="P324" s="47">
        <f>'Exposure Inputs'!$E$61/O324</f>
        <v>36180439.599700443</v>
      </c>
      <c r="Q324" s="47">
        <f>($F324*(1-('Exposure Inputs'!$C$17)/100)*'Exposure Inputs'!$G$7*'Exposure Inputs'!$G$12*'Exposure Inputs'!$C$15*H324)/('Exposure Inputs'!$G$8*'Exposure Inputs'!$G$13*'Exposure Inputs'!$C$16)</f>
        <v>9.8604770444229964E-7</v>
      </c>
      <c r="R324" s="47">
        <f>'Exposure Inputs'!$E$61/Q324</f>
        <v>21702803.934930976</v>
      </c>
      <c r="S324" s="47">
        <f>($F324*(1-('Exposure Inputs'!$C$17)/100)*'Exposure Inputs'!$H$7*'Exposure Inputs'!$H$12*'Exposure Inputs'!$C$15*H324)/('Exposure Inputs'!$H$8*'Exposure Inputs'!$H$13*'Exposure Inputs'!$C$16)</f>
        <v>1.2837998268343621E-6</v>
      </c>
      <c r="T324" s="47">
        <f>'Exposure Inputs'!$E$61/S324</f>
        <v>16669265.373534795</v>
      </c>
    </row>
    <row r="325" spans="1:20" s="34" customFormat="1" ht="14.5" x14ac:dyDescent="0.35">
      <c r="A325" s="45" t="s">
        <v>1177</v>
      </c>
      <c r="B325" s="46">
        <v>2021</v>
      </c>
      <c r="C325" s="46" t="s">
        <v>860</v>
      </c>
      <c r="D325" s="46" t="s">
        <v>639</v>
      </c>
      <c r="E325" s="46" t="s">
        <v>640</v>
      </c>
      <c r="F325" s="46">
        <v>0.10586552885381401</v>
      </c>
      <c r="G325" s="46">
        <v>0.14199931061277199</v>
      </c>
      <c r="H325" s="46">
        <v>365</v>
      </c>
      <c r="I325" s="47">
        <f>($F325*(1-('Exposure Inputs'!$C$17)/100)*'Exposure Inputs'!$C$7*'Exposure Inputs'!$C$12*'Exposure Inputs'!$C$15*H325)/('Exposure Inputs'!$C$8*'Exposure Inputs'!$C$13*'Exposure Inputs'!$C$16)</f>
        <v>1.1640100626474841E-6</v>
      </c>
      <c r="J325" s="47">
        <f>'Exposure Inputs'!$E$61/$I325</f>
        <v>18384720.791267682</v>
      </c>
      <c r="K325" s="47">
        <f>($F325*(1-('Exposure Inputs'!$C$17)/100)*'Exposure Inputs'!$D$7*'Exposure Inputs'!$D$12*'Exposure Inputs'!$C$15*H325)/('Exposure Inputs'!$D$8*'Exposure Inputs'!$D$13*'Exposure Inputs'!$C$16)</f>
        <v>2.9732446401496698E-6</v>
      </c>
      <c r="L325" s="47">
        <f>'Exposure Inputs'!$E$61/K325</f>
        <v>7197524.1159176016</v>
      </c>
      <c r="M325" s="47">
        <f>($F325*(1-('Exposure Inputs'!$C$17)/100)*'Exposure Inputs'!$E$7*'Exposure Inputs'!$E$12*'Exposure Inputs'!$C$15*H325)/('Exposure Inputs'!$E$8*'Exposure Inputs'!$E$13*'Exposure Inputs'!$C$16)</f>
        <v>6.4465601369082265E-7</v>
      </c>
      <c r="N325" s="47">
        <f>'Exposure Inputs'!$E$61/M325</f>
        <v>33195998.401503239</v>
      </c>
      <c r="O325" s="47">
        <f>($F325*(1-('Exposure Inputs'!$C$17)/100)*'Exposure Inputs'!$F$7*'Exposure Inputs'!$F$12*'Exposure Inputs'!$C$15*H325)/('Exposure Inputs'!$F$8*'Exposure Inputs'!$F$13*'Exposure Inputs'!$C$16)</f>
        <v>5.8710636600266579E-7</v>
      </c>
      <c r="P325" s="47">
        <f>'Exposure Inputs'!$E$61/O325</f>
        <v>36449953.942251801</v>
      </c>
      <c r="Q325" s="47">
        <f>($F325*(1-('Exposure Inputs'!$C$17)/100)*'Exposure Inputs'!$G$7*'Exposure Inputs'!$G$12*'Exposure Inputs'!$C$15*H325)/('Exposure Inputs'!$G$8*'Exposure Inputs'!$G$13*'Exposure Inputs'!$C$16)</f>
        <v>9.7875677619563874E-7</v>
      </c>
      <c r="R325" s="47">
        <f>'Exposure Inputs'!$E$61/Q325</f>
        <v>21864471.869283345</v>
      </c>
      <c r="S325" s="47">
        <f>($F325*(1-('Exposure Inputs'!$C$17)/100)*'Exposure Inputs'!$H$7*'Exposure Inputs'!$H$12*'Exposure Inputs'!$C$15*H325)/('Exposure Inputs'!$H$8*'Exposure Inputs'!$H$13*'Exposure Inputs'!$C$16)</f>
        <v>1.2743072917588722E-6</v>
      </c>
      <c r="T325" s="47">
        <f>'Exposure Inputs'!$E$61/S325</f>
        <v>16793437.609905291</v>
      </c>
    </row>
    <row r="326" spans="1:20" s="34" customFormat="1" ht="14.5" x14ac:dyDescent="0.35">
      <c r="A326" s="45" t="s">
        <v>1177</v>
      </c>
      <c r="B326" s="46">
        <v>2022</v>
      </c>
      <c r="C326" s="46" t="s">
        <v>1084</v>
      </c>
      <c r="D326" s="46" t="s">
        <v>134</v>
      </c>
      <c r="E326" s="46" t="s">
        <v>133</v>
      </c>
      <c r="F326" s="46">
        <v>0.105765140612902</v>
      </c>
      <c r="G326" s="46">
        <v>0.14926246553903899</v>
      </c>
      <c r="H326" s="46">
        <v>365</v>
      </c>
      <c r="I326" s="47">
        <f>($F326*(1-('Exposure Inputs'!$C$17)/100)*'Exposure Inputs'!$C$7*'Exposure Inputs'!$C$12*'Exposure Inputs'!$C$15*H326)/('Exposure Inputs'!$C$8*'Exposure Inputs'!$C$13*'Exposure Inputs'!$C$16)</f>
        <v>1.1629062763266845E-6</v>
      </c>
      <c r="J326" s="47">
        <f>'Exposure Inputs'!$E$61/$I326</f>
        <v>18402170.867627423</v>
      </c>
      <c r="K326" s="47">
        <f>($F326*(1-('Exposure Inputs'!$C$17)/100)*'Exposure Inputs'!$D$7*'Exposure Inputs'!$D$12*'Exposure Inputs'!$C$15*H326)/('Exposure Inputs'!$D$8*'Exposure Inputs'!$D$13*'Exposure Inputs'!$C$16)</f>
        <v>2.9704252257240564E-6</v>
      </c>
      <c r="L326" s="47">
        <f>'Exposure Inputs'!$E$61/K326</f>
        <v>7204355.7315211119</v>
      </c>
      <c r="M326" s="47">
        <f>($F326*(1-('Exposure Inputs'!$C$17)/100)*'Exposure Inputs'!$E$7*'Exposure Inputs'!$E$12*'Exposure Inputs'!$C$15*H326)/('Exposure Inputs'!$E$8*'Exposure Inputs'!$E$13*'Exposure Inputs'!$C$16)</f>
        <v>6.4404471099476627E-7</v>
      </c>
      <c r="N326" s="47">
        <f>'Exposure Inputs'!$E$61/M326</f>
        <v>33227506.778134078</v>
      </c>
      <c r="O326" s="47">
        <f>($F326*(1-('Exposure Inputs'!$C$17)/100)*'Exposure Inputs'!$F$7*'Exposure Inputs'!$F$12*'Exposure Inputs'!$C$15*H326)/('Exposure Inputs'!$F$8*'Exposure Inputs'!$F$13*'Exposure Inputs'!$C$16)</f>
        <v>5.8654963544126993E-7</v>
      </c>
      <c r="P326" s="47">
        <f>'Exposure Inputs'!$E$61/O326</f>
        <v>36484550.849478342</v>
      </c>
      <c r="Q326" s="47">
        <f>($F326*(1-('Exposure Inputs'!$C$17)/100)*'Exposure Inputs'!$G$7*'Exposure Inputs'!$G$12*'Exposure Inputs'!$C$15*H326)/('Exposure Inputs'!$G$8*'Exposure Inputs'!$G$13*'Exposure Inputs'!$C$16)</f>
        <v>9.77828658496641E-7</v>
      </c>
      <c r="R326" s="47">
        <f>'Exposure Inputs'!$E$61/Q326</f>
        <v>21885224.792758014</v>
      </c>
      <c r="S326" s="47">
        <f>($F326*(1-('Exposure Inputs'!$C$17)/100)*'Exposure Inputs'!$H$7*'Exposure Inputs'!$H$12*'Exposure Inputs'!$C$15*H326)/('Exposure Inputs'!$H$8*'Exposure Inputs'!$H$13*'Exposure Inputs'!$C$16)</f>
        <v>1.2730989147849313E-6</v>
      </c>
      <c r="T326" s="47">
        <f>'Exposure Inputs'!$E$61/S326</f>
        <v>16809377.300910801</v>
      </c>
    </row>
    <row r="327" spans="1:20" s="34" customFormat="1" ht="14.5" x14ac:dyDescent="0.35">
      <c r="A327" s="45" t="s">
        <v>1177</v>
      </c>
      <c r="B327" s="46">
        <v>2021</v>
      </c>
      <c r="C327" s="46" t="s">
        <v>834</v>
      </c>
      <c r="D327" s="46" t="s">
        <v>621</v>
      </c>
      <c r="E327" s="46" t="s">
        <v>622</v>
      </c>
      <c r="F327" s="46">
        <v>0.103330858379678</v>
      </c>
      <c r="G327" s="46">
        <v>0.143864755653826</v>
      </c>
      <c r="H327" s="46">
        <v>365</v>
      </c>
      <c r="I327" s="47">
        <f>($F327*(1-('Exposure Inputs'!$C$17)/100)*'Exposure Inputs'!$C$7*'Exposure Inputs'!$C$12*'Exposure Inputs'!$C$15*H327)/('Exposure Inputs'!$C$8*'Exposure Inputs'!$C$13*'Exposure Inputs'!$C$16)</f>
        <v>1.1361409161053279E-6</v>
      </c>
      <c r="J327" s="47">
        <f>'Exposure Inputs'!$E$61/$I327</f>
        <v>18835691.679302283</v>
      </c>
      <c r="K327" s="47">
        <f>($F327*(1-('Exposure Inputs'!$C$17)/100)*'Exposure Inputs'!$D$7*'Exposure Inputs'!$D$12*'Exposure Inputs'!$C$15*H327)/('Exposure Inputs'!$D$8*'Exposure Inputs'!$D$13*'Exposure Inputs'!$C$16)</f>
        <v>2.9020581502377648E-6</v>
      </c>
      <c r="L327" s="47">
        <f>'Exposure Inputs'!$E$61/K327</f>
        <v>7374076.9109835727</v>
      </c>
      <c r="M327" s="47">
        <f>($F327*(1-('Exposure Inputs'!$C$17)/100)*'Exposure Inputs'!$E$7*'Exposure Inputs'!$E$12*'Exposure Inputs'!$C$15*H327)/('Exposure Inputs'!$E$8*'Exposure Inputs'!$E$13*'Exposure Inputs'!$C$16)</f>
        <v>6.2922142812206143E-7</v>
      </c>
      <c r="N327" s="47">
        <f>'Exposure Inputs'!$E$61/M327</f>
        <v>34010284.843396425</v>
      </c>
      <c r="O327" s="47">
        <f>($F327*(1-('Exposure Inputs'!$C$17)/100)*'Exposure Inputs'!$F$7*'Exposure Inputs'!$F$12*'Exposure Inputs'!$C$15*H327)/('Exposure Inputs'!$F$8*'Exposure Inputs'!$F$13*'Exposure Inputs'!$C$16)</f>
        <v>5.7304965474645369E-7</v>
      </c>
      <c r="P327" s="47">
        <f>'Exposure Inputs'!$E$61/O327</f>
        <v>37344058.796211034</v>
      </c>
      <c r="Q327" s="47">
        <f>($F327*(1-('Exposure Inputs'!$C$17)/100)*'Exposure Inputs'!$G$7*'Exposure Inputs'!$G$12*'Exposure Inputs'!$C$15*H327)/('Exposure Inputs'!$G$8*'Exposure Inputs'!$G$13*'Exposure Inputs'!$C$16)</f>
        <v>9.5532303030268351E-7</v>
      </c>
      <c r="R327" s="47">
        <f>'Exposure Inputs'!$E$61/Q327</f>
        <v>22400799.856379099</v>
      </c>
      <c r="S327" s="47">
        <f>($F327*(1-('Exposure Inputs'!$C$17)/100)*'Exposure Inputs'!$H$7*'Exposure Inputs'!$H$12*'Exposure Inputs'!$C$15*H327)/('Exposure Inputs'!$H$8*'Exposure Inputs'!$H$13*'Exposure Inputs'!$C$16)</f>
        <v>1.2437973693850128E-6</v>
      </c>
      <c r="T327" s="47">
        <f>'Exposure Inputs'!$E$61/S327</f>
        <v>17205374.867918465</v>
      </c>
    </row>
    <row r="328" spans="1:20" s="34" customFormat="1" ht="14.5" x14ac:dyDescent="0.35">
      <c r="A328" s="45" t="s">
        <v>1176</v>
      </c>
      <c r="B328" s="46">
        <v>2023</v>
      </c>
      <c r="C328" s="46" t="s">
        <v>1073</v>
      </c>
      <c r="D328" s="46" t="s">
        <v>112</v>
      </c>
      <c r="E328" s="46" t="s">
        <v>111</v>
      </c>
      <c r="F328" s="46">
        <v>0.101073146850452</v>
      </c>
      <c r="G328" s="46">
        <v>0.47595869000000002</v>
      </c>
      <c r="H328" s="46">
        <v>365</v>
      </c>
      <c r="I328" s="47">
        <f>($F328*(1-('Exposure Inputs'!$C$17)/100)*'Exposure Inputs'!$C$7*'Exposure Inputs'!$C$12*'Exposure Inputs'!$C$15*H328)/('Exposure Inputs'!$C$8*'Exposure Inputs'!$C$13*'Exposure Inputs'!$C$16)</f>
        <v>1.1113169817517459E-6</v>
      </c>
      <c r="J328" s="47">
        <f>'Exposure Inputs'!$E$61/$I328</f>
        <v>19256432.099388622</v>
      </c>
      <c r="K328" s="47">
        <f>($F328*(1-('Exposure Inputs'!$C$17)/100)*'Exposure Inputs'!$D$7*'Exposure Inputs'!$D$12*'Exposure Inputs'!$C$15*H328)/('Exposure Inputs'!$D$8*'Exposure Inputs'!$D$13*'Exposure Inputs'!$C$16)</f>
        <v>2.8386500817573759E-6</v>
      </c>
      <c r="L328" s="47">
        <f>'Exposure Inputs'!$E$61/K328</f>
        <v>7538794.6325358646</v>
      </c>
      <c r="M328" s="47">
        <f>($F328*(1-('Exposure Inputs'!$C$17)/100)*'Exposure Inputs'!$E$7*'Exposure Inputs'!$E$12*'Exposure Inputs'!$C$15*H328)/('Exposure Inputs'!$E$8*'Exposure Inputs'!$E$13*'Exposure Inputs'!$C$16)</f>
        <v>6.15473352329568E-7</v>
      </c>
      <c r="N328" s="47">
        <f>'Exposure Inputs'!$E$61/M328</f>
        <v>34769986.253671177</v>
      </c>
      <c r="O328" s="47">
        <f>($F328*(1-('Exposure Inputs'!$C$17)/100)*'Exposure Inputs'!$F$7*'Exposure Inputs'!$F$12*'Exposure Inputs'!$C$15*H328)/('Exposure Inputs'!$F$8*'Exposure Inputs'!$F$13*'Exposure Inputs'!$C$16)</f>
        <v>5.6052889538542929E-7</v>
      </c>
      <c r="P328" s="47">
        <f>'Exposure Inputs'!$E$61/O328</f>
        <v>38178228.055995204</v>
      </c>
      <c r="Q328" s="47">
        <f>($F328*(1-('Exposure Inputs'!$C$17)/100)*'Exposure Inputs'!$G$7*'Exposure Inputs'!$G$12*'Exposure Inputs'!$C$15*H328)/('Exposure Inputs'!$G$8*'Exposure Inputs'!$G$13*'Exposure Inputs'!$C$16)</f>
        <v>9.3444984824002795E-7</v>
      </c>
      <c r="R328" s="47">
        <f>'Exposure Inputs'!$E$61/Q328</f>
        <v>22901175.531576604</v>
      </c>
      <c r="S328" s="47">
        <f>($F328*(1-('Exposure Inputs'!$C$17)/100)*'Exposure Inputs'!$H$7*'Exposure Inputs'!$H$12*'Exposure Inputs'!$C$15*H328)/('Exposure Inputs'!$H$8*'Exposure Inputs'!$H$13*'Exposure Inputs'!$C$16)</f>
        <v>1.2166212120887739E-6</v>
      </c>
      <c r="T328" s="47">
        <f>'Exposure Inputs'!$E$61/S328</f>
        <v>17589698.24573344</v>
      </c>
    </row>
    <row r="329" spans="1:20" s="34" customFormat="1" ht="14.5" x14ac:dyDescent="0.35">
      <c r="A329" s="45" t="s">
        <v>1177</v>
      </c>
      <c r="B329" s="46">
        <v>2023</v>
      </c>
      <c r="C329" s="46" t="s">
        <v>1029</v>
      </c>
      <c r="D329" s="46" t="s">
        <v>652</v>
      </c>
      <c r="E329" s="46" t="s">
        <v>653</v>
      </c>
      <c r="F329" s="46">
        <v>9.8044097999999996E-2</v>
      </c>
      <c r="G329" s="46">
        <v>0.10272551685694099</v>
      </c>
      <c r="H329" s="46">
        <v>365</v>
      </c>
      <c r="I329" s="47">
        <f>($F329*(1-('Exposure Inputs'!$C$17)/100)*'Exposure Inputs'!$C$7*'Exposure Inputs'!$C$12*'Exposure Inputs'!$C$15*H329)/('Exposure Inputs'!$C$8*'Exposure Inputs'!$C$13*'Exposure Inputs'!$C$16)</f>
        <v>1.0780120582289473E-6</v>
      </c>
      <c r="J329" s="47">
        <f>'Exposure Inputs'!$E$61/$I329</f>
        <v>19851354.942316502</v>
      </c>
      <c r="K329" s="47">
        <f>($F329*(1-('Exposure Inputs'!$C$17)/100)*'Exposure Inputs'!$D$7*'Exposure Inputs'!$D$12*'Exposure Inputs'!$C$15*H329)/('Exposure Inputs'!$D$8*'Exposure Inputs'!$D$13*'Exposure Inputs'!$C$16)</f>
        <v>2.7535789225531915E-6</v>
      </c>
      <c r="L329" s="47">
        <f>'Exposure Inputs'!$E$61/K329</f>
        <v>7771703.8813462993</v>
      </c>
      <c r="M329" s="47">
        <f>($F329*(1-('Exposure Inputs'!$C$17)/100)*'Exposure Inputs'!$E$7*'Exposure Inputs'!$E$12*'Exposure Inputs'!$C$15*H329)/('Exposure Inputs'!$E$8*'Exposure Inputs'!$E$13*'Exposure Inputs'!$C$16)</f>
        <v>5.9702830625698327E-7</v>
      </c>
      <c r="N329" s="47">
        <f>'Exposure Inputs'!$E$61/M329</f>
        <v>35844196.624721907</v>
      </c>
      <c r="O329" s="47">
        <f>($F329*(1-('Exposure Inputs'!$C$17)/100)*'Exposure Inputs'!$F$7*'Exposure Inputs'!$F$12*'Exposure Inputs'!$C$15*H329)/('Exposure Inputs'!$F$8*'Exposure Inputs'!$F$13*'Exposure Inputs'!$C$16)</f>
        <v>5.4373047306338028E-7</v>
      </c>
      <c r="P329" s="47">
        <f>'Exposure Inputs'!$E$61/O329</f>
        <v>39357735.238623448</v>
      </c>
      <c r="Q329" s="47">
        <f>($F329*(1-('Exposure Inputs'!$C$17)/100)*'Exposure Inputs'!$G$7*'Exposure Inputs'!$G$12*'Exposure Inputs'!$C$15*H329)/('Exposure Inputs'!$G$8*'Exposure Inputs'!$G$13*'Exposure Inputs'!$C$16)</f>
        <v>9.0644543433962249E-7</v>
      </c>
      <c r="R329" s="47">
        <f>'Exposure Inputs'!$E$61/Q329</f>
        <v>23608701.847111907</v>
      </c>
      <c r="S329" s="47">
        <f>($F329*(1-('Exposure Inputs'!$C$17)/100)*'Exposure Inputs'!$H$7*'Exposure Inputs'!$H$12*'Exposure Inputs'!$C$15*H329)/('Exposure Inputs'!$H$8*'Exposure Inputs'!$H$13*'Exposure Inputs'!$C$16)</f>
        <v>1.1801604388888889E-6</v>
      </c>
      <c r="T329" s="47">
        <f>'Exposure Inputs'!$E$61/S329</f>
        <v>18133127.746722233</v>
      </c>
    </row>
    <row r="330" spans="1:20" s="34" customFormat="1" ht="14.5" x14ac:dyDescent="0.35">
      <c r="A330" s="45" t="s">
        <v>1177</v>
      </c>
      <c r="B330" s="46">
        <v>2022</v>
      </c>
      <c r="C330" s="46" t="s">
        <v>931</v>
      </c>
      <c r="D330" s="46" t="s">
        <v>657</v>
      </c>
      <c r="E330" s="46" t="s">
        <v>658</v>
      </c>
      <c r="F330" s="46">
        <v>9.5782542999999998E-2</v>
      </c>
      <c r="G330" s="46">
        <v>0.105705597723089</v>
      </c>
      <c r="H330" s="46">
        <v>365</v>
      </c>
      <c r="I330" s="47">
        <f>($F330*(1-('Exposure Inputs'!$C$17)/100)*'Exposure Inputs'!$C$7*'Exposure Inputs'!$C$12*'Exposure Inputs'!$C$15*H330)/('Exposure Inputs'!$C$8*'Exposure Inputs'!$C$13*'Exposure Inputs'!$C$16)</f>
        <v>1.0531458642399122E-6</v>
      </c>
      <c r="J330" s="47">
        <f>'Exposure Inputs'!$E$61/$I330</f>
        <v>20320072.201437205</v>
      </c>
      <c r="K330" s="47">
        <f>($F330*(1-('Exposure Inputs'!$C$17)/100)*'Exposure Inputs'!$D$7*'Exposure Inputs'!$D$12*'Exposure Inputs'!$C$15*H330)/('Exposure Inputs'!$D$8*'Exposure Inputs'!$D$13*'Exposure Inputs'!$C$16)</f>
        <v>2.6900629097872344E-6</v>
      </c>
      <c r="L330" s="47">
        <f>'Exposure Inputs'!$E$61/K330</f>
        <v>7955204.2898850245</v>
      </c>
      <c r="M330" s="47">
        <f>($F330*(1-('Exposure Inputs'!$C$17)/100)*'Exposure Inputs'!$E$7*'Exposure Inputs'!$E$12*'Exposure Inputs'!$C$15*H330)/('Exposure Inputs'!$E$8*'Exposure Inputs'!$E$13*'Exposure Inputs'!$C$16)</f>
        <v>5.8325682608938545E-7</v>
      </c>
      <c r="N330" s="47">
        <f>'Exposure Inputs'!$E$61/M330</f>
        <v>36690526.441812098</v>
      </c>
      <c r="O330" s="47">
        <f>($F330*(1-('Exposure Inputs'!$C$17)/100)*'Exposure Inputs'!$F$7*'Exposure Inputs'!$F$12*'Exposure Inputs'!$C$15*H330)/('Exposure Inputs'!$F$8*'Exposure Inputs'!$F$13*'Exposure Inputs'!$C$16)</f>
        <v>5.3118839867957744E-7</v>
      </c>
      <c r="P330" s="47">
        <f>'Exposure Inputs'!$E$61/O330</f>
        <v>40287024.44028502</v>
      </c>
      <c r="Q330" s="47">
        <f>($F330*(1-('Exposure Inputs'!$C$17)/100)*'Exposure Inputs'!$G$7*'Exposure Inputs'!$G$12*'Exposure Inputs'!$C$15*H330)/('Exposure Inputs'!$G$8*'Exposure Inputs'!$G$13*'Exposure Inputs'!$C$16)</f>
        <v>8.8553671830188681E-7</v>
      </c>
      <c r="R330" s="47">
        <f>'Exposure Inputs'!$E$61/Q330</f>
        <v>24166135.133319858</v>
      </c>
      <c r="S330" s="47">
        <f>($F330*(1-('Exposure Inputs'!$C$17)/100)*'Exposure Inputs'!$H$7*'Exposure Inputs'!$H$12*'Exposure Inputs'!$C$15*H330)/('Exposure Inputs'!$H$8*'Exposure Inputs'!$H$13*'Exposure Inputs'!$C$16)</f>
        <v>1.1529380175925925E-6</v>
      </c>
      <c r="T330" s="47">
        <f>'Exposure Inputs'!$E$61/S330</f>
        <v>18561275.344779205</v>
      </c>
    </row>
    <row r="331" spans="1:20" s="34" customFormat="1" ht="14.5" x14ac:dyDescent="0.35">
      <c r="A331" s="45" t="s">
        <v>1176</v>
      </c>
      <c r="B331" s="46">
        <v>2022</v>
      </c>
      <c r="C331" s="46" t="s">
        <v>1075</v>
      </c>
      <c r="D331" s="46" t="s">
        <v>116</v>
      </c>
      <c r="E331" s="46" t="s">
        <v>115</v>
      </c>
      <c r="F331" s="46">
        <v>9.5221935999999993E-2</v>
      </c>
      <c r="G331" s="46">
        <v>0.44840503446234797</v>
      </c>
      <c r="H331" s="46">
        <v>365</v>
      </c>
      <c r="I331" s="47">
        <f>($F331*(1-('Exposure Inputs'!$C$17)/100)*'Exposure Inputs'!$C$7*'Exposure Inputs'!$C$12*'Exposure Inputs'!$C$15*H331)/('Exposure Inputs'!$C$8*'Exposure Inputs'!$C$13*'Exposure Inputs'!$C$16)</f>
        <v>1.0469818919228072E-6</v>
      </c>
      <c r="J331" s="47">
        <f>'Exposure Inputs'!$E$61/$I331</f>
        <v>20439704.034134142</v>
      </c>
      <c r="K331" s="47">
        <f>($F331*(1-('Exposure Inputs'!$C$17)/100)*'Exposure Inputs'!$D$7*'Exposure Inputs'!$D$12*'Exposure Inputs'!$C$15*H331)/('Exposure Inputs'!$D$8*'Exposure Inputs'!$D$13*'Exposure Inputs'!$C$16)</f>
        <v>2.6743182025531914E-6</v>
      </c>
      <c r="L331" s="47">
        <f>'Exposure Inputs'!$E$61/K331</f>
        <v>8002039.5402346887</v>
      </c>
      <c r="M331" s="47">
        <f>($F331*(1-('Exposure Inputs'!$C$17)/100)*'Exposure Inputs'!$E$7*'Exposure Inputs'!$E$12*'Exposure Inputs'!$C$15*H331)/('Exposure Inputs'!$E$8*'Exposure Inputs'!$E$13*'Exposure Inputs'!$C$16)</f>
        <v>5.7984307396648049E-7</v>
      </c>
      <c r="N331" s="47">
        <f>'Exposure Inputs'!$E$61/M331</f>
        <v>36906537.23534359</v>
      </c>
      <c r="O331" s="47">
        <f>($F331*(1-('Exposure Inputs'!$C$17)/100)*'Exposure Inputs'!$F$7*'Exposure Inputs'!$F$12*'Exposure Inputs'!$C$15*H331)/('Exposure Inputs'!$F$8*'Exposure Inputs'!$F$13*'Exposure Inputs'!$C$16)</f>
        <v>5.2807939859154916E-7</v>
      </c>
      <c r="P331" s="47">
        <f>'Exposure Inputs'!$E$61/O331</f>
        <v>40524209.156949416</v>
      </c>
      <c r="Q331" s="47">
        <f>($F331*(1-('Exposure Inputs'!$C$17)/100)*'Exposure Inputs'!$G$7*'Exposure Inputs'!$G$12*'Exposure Inputs'!$C$15*H331)/('Exposure Inputs'!$G$8*'Exposure Inputs'!$G$13*'Exposure Inputs'!$C$16)</f>
        <v>8.80353747924528E-7</v>
      </c>
      <c r="R331" s="47">
        <f>'Exposure Inputs'!$E$61/Q331</f>
        <v>24308410.17085623</v>
      </c>
      <c r="S331" s="47">
        <f>($F331*(1-('Exposure Inputs'!$C$17)/100)*'Exposure Inputs'!$H$7*'Exposure Inputs'!$H$12*'Exposure Inputs'!$C$15*H331)/('Exposure Inputs'!$H$8*'Exposure Inputs'!$H$13*'Exposure Inputs'!$C$16)</f>
        <v>1.1461899703703702E-6</v>
      </c>
      <c r="T331" s="47">
        <f>'Exposure Inputs'!$E$61/S331</f>
        <v>18670552.485365912</v>
      </c>
    </row>
    <row r="332" spans="1:20" s="34" customFormat="1" ht="14.5" x14ac:dyDescent="0.35">
      <c r="A332" s="45" t="s">
        <v>1177</v>
      </c>
      <c r="B332" s="46">
        <v>2022</v>
      </c>
      <c r="C332" s="46" t="s">
        <v>1021</v>
      </c>
      <c r="D332" s="46" t="s">
        <v>674</v>
      </c>
      <c r="E332" s="46" t="s">
        <v>675</v>
      </c>
      <c r="F332" s="46">
        <v>9.4014756000000005E-2</v>
      </c>
      <c r="G332" s="46">
        <v>9.4014756000000005E-2</v>
      </c>
      <c r="H332" s="46">
        <v>365</v>
      </c>
      <c r="I332" s="47">
        <f>($F332*(1-('Exposure Inputs'!$C$17)/100)*'Exposure Inputs'!$C$7*'Exposure Inputs'!$C$12*'Exposure Inputs'!$C$15*H332)/('Exposure Inputs'!$C$8*'Exposure Inputs'!$C$13*'Exposure Inputs'!$C$16)</f>
        <v>1.033708736036842E-6</v>
      </c>
      <c r="J332" s="47">
        <f>'Exposure Inputs'!$E$61/$I332</f>
        <v>20702156.472088952</v>
      </c>
      <c r="K332" s="47">
        <f>($F332*(1-('Exposure Inputs'!$C$17)/100)*'Exposure Inputs'!$D$7*'Exposure Inputs'!$D$12*'Exposure Inputs'!$C$15*H332)/('Exposure Inputs'!$D$8*'Exposure Inputs'!$D$13*'Exposure Inputs'!$C$16)</f>
        <v>2.6404144238297874E-6</v>
      </c>
      <c r="L332" s="47">
        <f>'Exposure Inputs'!$E$61/K332</f>
        <v>8104788.326735612</v>
      </c>
      <c r="M332" s="47">
        <f>($F332*(1-('Exposure Inputs'!$C$17)/100)*'Exposure Inputs'!$E$7*'Exposure Inputs'!$E$12*'Exposure Inputs'!$C$15*H332)/('Exposure Inputs'!$E$8*'Exposure Inputs'!$E$13*'Exposure Inputs'!$C$16)</f>
        <v>5.7249208960893857E-7</v>
      </c>
      <c r="N332" s="47">
        <f>'Exposure Inputs'!$E$61/M332</f>
        <v>37380429.159498155</v>
      </c>
      <c r="O332" s="47">
        <f>($F332*(1-('Exposure Inputs'!$C$17)/100)*'Exposure Inputs'!$F$7*'Exposure Inputs'!$F$12*'Exposure Inputs'!$C$15*H332)/('Exposure Inputs'!$F$8*'Exposure Inputs'!$F$13*'Exposure Inputs'!$C$16)</f>
        <v>5.2138465035211266E-7</v>
      </c>
      <c r="P332" s="47">
        <f>'Exposure Inputs'!$E$61/O332</f>
        <v>41044553.163480535</v>
      </c>
      <c r="Q332" s="47">
        <f>($F332*(1-('Exposure Inputs'!$C$17)/100)*'Exposure Inputs'!$G$7*'Exposure Inputs'!$G$12*'Exposure Inputs'!$C$15*H332)/('Exposure Inputs'!$G$8*'Exposure Inputs'!$G$13*'Exposure Inputs'!$C$16)</f>
        <v>8.6919302716981124E-7</v>
      </c>
      <c r="R332" s="47">
        <f>'Exposure Inputs'!$E$61/Q332</f>
        <v>24620538.052037496</v>
      </c>
      <c r="S332" s="47">
        <f>($F332*(1-('Exposure Inputs'!$C$17)/100)*'Exposure Inputs'!$H$7*'Exposure Inputs'!$H$12*'Exposure Inputs'!$C$15*H332)/('Exposure Inputs'!$H$8*'Exposure Inputs'!$H$13*'Exposure Inputs'!$C$16)</f>
        <v>1.1316591E-6</v>
      </c>
      <c r="T332" s="47">
        <f>'Exposure Inputs'!$E$61/S332</f>
        <v>18910288.442871179</v>
      </c>
    </row>
    <row r="333" spans="1:20" s="34" customFormat="1" ht="14.5" x14ac:dyDescent="0.35">
      <c r="A333" s="45" t="s">
        <v>1176</v>
      </c>
      <c r="B333" s="46">
        <v>2021</v>
      </c>
      <c r="C333" s="46" t="s">
        <v>1054</v>
      </c>
      <c r="D333" s="46" t="s">
        <v>644</v>
      </c>
      <c r="E333" s="46" t="s">
        <v>645</v>
      </c>
      <c r="F333" s="46">
        <v>9.2937265000000005E-2</v>
      </c>
      <c r="G333" s="46">
        <v>0.13932585024091801</v>
      </c>
      <c r="H333" s="46">
        <v>365</v>
      </c>
      <c r="I333" s="47">
        <f>($F333*(1-('Exposure Inputs'!$C$17)/100)*'Exposure Inputs'!$C$7*'Exposure Inputs'!$C$12*'Exposure Inputs'!$C$15*H333)/('Exposure Inputs'!$C$8*'Exposure Inputs'!$C$13*'Exposure Inputs'!$C$16)</f>
        <v>1.0218615334583334E-6</v>
      </c>
      <c r="J333" s="47">
        <f>'Exposure Inputs'!$E$61/$I333</f>
        <v>20942172.006000642</v>
      </c>
      <c r="K333" s="47">
        <f>($F333*(1-('Exposure Inputs'!$C$17)/100)*'Exposure Inputs'!$D$7*'Exposure Inputs'!$D$12*'Exposure Inputs'!$C$15*H333)/('Exposure Inputs'!$D$8*'Exposure Inputs'!$D$13*'Exposure Inputs'!$C$16)</f>
        <v>2.610152974468086E-6</v>
      </c>
      <c r="L333" s="47">
        <f>'Exposure Inputs'!$E$61/K333</f>
        <v>8198753.1801123768</v>
      </c>
      <c r="M333" s="47">
        <f>($F333*(1-('Exposure Inputs'!$C$17)/100)*'Exposure Inputs'!$E$7*'Exposure Inputs'!$E$12*'Exposure Inputs'!$C$15*H333)/('Exposure Inputs'!$E$8*'Exposure Inputs'!$E$13*'Exposure Inputs'!$C$16)</f>
        <v>5.659308315642459E-7</v>
      </c>
      <c r="N333" s="47">
        <f>'Exposure Inputs'!$E$61/M333</f>
        <v>37813808.342708424</v>
      </c>
      <c r="O333" s="47">
        <f>($F333*(1-('Exposure Inputs'!$C$17)/100)*'Exposure Inputs'!$F$7*'Exposure Inputs'!$F$12*'Exposure Inputs'!$C$15*H333)/('Exposure Inputs'!$F$8*'Exposure Inputs'!$F$13*'Exposure Inputs'!$C$16)</f>
        <v>5.1540912808098603E-7</v>
      </c>
      <c r="P333" s="47">
        <f>'Exposure Inputs'!$E$61/O333</f>
        <v>41520413.267957151</v>
      </c>
      <c r="Q333" s="47">
        <f>($F333*(1-('Exposure Inputs'!$C$17)/100)*'Exposure Inputs'!$G$7*'Exposure Inputs'!$G$12*'Exposure Inputs'!$C$15*H333)/('Exposure Inputs'!$G$8*'Exposure Inputs'!$G$13*'Exposure Inputs'!$C$16)</f>
        <v>8.5923131792452816E-7</v>
      </c>
      <c r="R333" s="47">
        <f>'Exposure Inputs'!$E$61/Q333</f>
        <v>24905982.304848552</v>
      </c>
      <c r="S333" s="47">
        <f>($F333*(1-('Exposure Inputs'!$C$17)/100)*'Exposure Inputs'!$H$7*'Exposure Inputs'!$H$12*'Exposure Inputs'!$C$15*H333)/('Exposure Inputs'!$H$8*'Exposure Inputs'!$H$13*'Exposure Inputs'!$C$16)</f>
        <v>1.1186893009259259E-6</v>
      </c>
      <c r="T333" s="47">
        <f>'Exposure Inputs'!$E$61/S333</f>
        <v>19129529.514841583</v>
      </c>
    </row>
    <row r="334" spans="1:20" s="34" customFormat="1" ht="14.5" x14ac:dyDescent="0.35">
      <c r="A334" s="45" t="s">
        <v>1176</v>
      </c>
      <c r="B334" s="46">
        <v>2023</v>
      </c>
      <c r="C334" s="46" t="s">
        <v>917</v>
      </c>
      <c r="D334" s="46" t="s">
        <v>67</v>
      </c>
      <c r="E334" s="46" t="s">
        <v>66</v>
      </c>
      <c r="F334" s="46">
        <v>9.2658076000000006E-2</v>
      </c>
      <c r="G334" s="46">
        <v>9.2658076000000006E-2</v>
      </c>
      <c r="H334" s="46">
        <v>365</v>
      </c>
      <c r="I334" s="47">
        <f>($F334*(1-('Exposure Inputs'!$C$17)/100)*'Exposure Inputs'!$C$7*'Exposure Inputs'!$C$12*'Exposure Inputs'!$C$15*H334)/('Exposure Inputs'!$C$8*'Exposure Inputs'!$C$13*'Exposure Inputs'!$C$16)</f>
        <v>1.0187918014228072E-6</v>
      </c>
      <c r="J334" s="47">
        <f>'Exposure Inputs'!$E$61/$I334</f>
        <v>21005273.079458967</v>
      </c>
      <c r="K334" s="47">
        <f>($F334*(1-('Exposure Inputs'!$C$17)/100)*'Exposure Inputs'!$D$7*'Exposure Inputs'!$D$12*'Exposure Inputs'!$C$15*H334)/('Exposure Inputs'!$D$8*'Exposure Inputs'!$D$13*'Exposure Inputs'!$C$16)</f>
        <v>2.6023119217021281E-6</v>
      </c>
      <c r="L334" s="47">
        <f>'Exposure Inputs'!$E$61/K334</f>
        <v>8223456.9274857035</v>
      </c>
      <c r="M334" s="47">
        <f>($F334*(1-('Exposure Inputs'!$C$17)/100)*'Exposure Inputs'!$E$7*'Exposure Inputs'!$E$12*'Exposure Inputs'!$C$15*H334)/('Exposure Inputs'!$E$8*'Exposure Inputs'!$E$13*'Exposure Inputs'!$C$16)</f>
        <v>5.6423074212290507E-7</v>
      </c>
      <c r="N334" s="47">
        <f>'Exposure Inputs'!$E$61/M334</f>
        <v>37927745.516812846</v>
      </c>
      <c r="O334" s="47">
        <f>($F334*(1-('Exposure Inputs'!$C$17)/100)*'Exposure Inputs'!$F$7*'Exposure Inputs'!$F$12*'Exposure Inputs'!$C$15*H334)/('Exposure Inputs'!$F$8*'Exposure Inputs'!$F$13*'Exposure Inputs'!$C$16)</f>
        <v>5.1386080880281697E-7</v>
      </c>
      <c r="P334" s="47">
        <f>'Exposure Inputs'!$E$61/O334</f>
        <v>41645518.851412907</v>
      </c>
      <c r="Q334" s="47">
        <f>($F334*(1-('Exposure Inputs'!$C$17)/100)*'Exposure Inputs'!$G$7*'Exposure Inputs'!$G$12*'Exposure Inputs'!$C$15*H334)/('Exposure Inputs'!$G$8*'Exposure Inputs'!$G$13*'Exposure Inputs'!$C$16)</f>
        <v>8.5665013660377361E-7</v>
      </c>
      <c r="R334" s="47">
        <f>'Exposure Inputs'!$E$61/Q334</f>
        <v>24981026.77580981</v>
      </c>
      <c r="S334" s="47">
        <f>($F334*(1-('Exposure Inputs'!$C$17)/100)*'Exposure Inputs'!$H$7*'Exposure Inputs'!$H$12*'Exposure Inputs'!$C$15*H334)/('Exposure Inputs'!$H$8*'Exposure Inputs'!$H$13*'Exposure Inputs'!$C$16)</f>
        <v>1.1153286925925926E-6</v>
      </c>
      <c r="T334" s="47">
        <f>'Exposure Inputs'!$E$61/S334</f>
        <v>19187168.896601669</v>
      </c>
    </row>
    <row r="335" spans="1:20" s="34" customFormat="1" ht="14.5" x14ac:dyDescent="0.35">
      <c r="A335" s="45" t="s">
        <v>1175</v>
      </c>
      <c r="B335" s="46">
        <v>2023</v>
      </c>
      <c r="C335" s="46" t="s">
        <v>1032</v>
      </c>
      <c r="D335" s="46" t="s">
        <v>664</v>
      </c>
      <c r="E335" s="46" t="s">
        <v>665</v>
      </c>
      <c r="F335" s="46">
        <v>9.1595283999999999E-2</v>
      </c>
      <c r="G335" s="46">
        <v>0.111647522052052</v>
      </c>
      <c r="H335" s="46">
        <v>365</v>
      </c>
      <c r="I335" s="47">
        <f>($F335*(1-('Exposure Inputs'!$C$17)/100)*'Exposure Inputs'!$C$7*'Exposure Inputs'!$C$12*'Exposure Inputs'!$C$15*H335)/('Exposure Inputs'!$C$8*'Exposure Inputs'!$C$13*'Exposure Inputs'!$C$16)</f>
        <v>1.0071062169280702E-6</v>
      </c>
      <c r="J335" s="47">
        <f>'Exposure Inputs'!$E$61/$I335</f>
        <v>21248999.996520162</v>
      </c>
      <c r="K335" s="47">
        <f>($F335*(1-('Exposure Inputs'!$C$17)/100)*'Exposure Inputs'!$D$7*'Exposure Inputs'!$D$12*'Exposure Inputs'!$C$15*H335)/('Exposure Inputs'!$D$8*'Exposure Inputs'!$D$13*'Exposure Inputs'!$C$16)</f>
        <v>2.5724632953191488E-6</v>
      </c>
      <c r="L335" s="47">
        <f>'Exposure Inputs'!$E$61/K335</f>
        <v>8318874.7683745045</v>
      </c>
      <c r="M335" s="47">
        <f>($F335*(1-('Exposure Inputs'!$C$17)/100)*'Exposure Inputs'!$E$7*'Exposure Inputs'!$E$12*'Exposure Inputs'!$C$15*H335)/('Exposure Inputs'!$E$8*'Exposure Inputs'!$E$13*'Exposure Inputs'!$C$16)</f>
        <v>5.5775899195530714E-7</v>
      </c>
      <c r="N335" s="47">
        <f>'Exposure Inputs'!$E$61/M335</f>
        <v>38367826.083769828</v>
      </c>
      <c r="O335" s="47">
        <f>($F335*(1-('Exposure Inputs'!$C$17)/100)*'Exposure Inputs'!$F$7*'Exposure Inputs'!$F$12*'Exposure Inputs'!$C$15*H335)/('Exposure Inputs'!$F$8*'Exposure Inputs'!$F$13*'Exposure Inputs'!$C$16)</f>
        <v>5.0796680387323952E-7</v>
      </c>
      <c r="P335" s="47">
        <f>'Exposure Inputs'!$E$61/O335</f>
        <v>42128737.226183496</v>
      </c>
      <c r="Q335" s="47">
        <f>($F335*(1-('Exposure Inputs'!$C$17)/100)*'Exposure Inputs'!$G$7*'Exposure Inputs'!$G$12*'Exposure Inputs'!$C$15*H335)/('Exposure Inputs'!$G$8*'Exposure Inputs'!$G$13*'Exposure Inputs'!$C$16)</f>
        <v>8.4682432377358483E-7</v>
      </c>
      <c r="R335" s="47">
        <f>'Exposure Inputs'!$E$61/Q335</f>
        <v>25270884.880394284</v>
      </c>
      <c r="S335" s="47">
        <f>($F335*(1-('Exposure Inputs'!$C$17)/100)*'Exposure Inputs'!$H$7*'Exposure Inputs'!$H$12*'Exposure Inputs'!$C$15*H335)/('Exposure Inputs'!$H$8*'Exposure Inputs'!$H$13*'Exposure Inputs'!$C$16)</f>
        <v>1.1025358259259259E-6</v>
      </c>
      <c r="T335" s="47">
        <f>'Exposure Inputs'!$E$61/S335</f>
        <v>19409800.114230268</v>
      </c>
    </row>
    <row r="336" spans="1:20" s="34" customFormat="1" ht="14.5" x14ac:dyDescent="0.35">
      <c r="A336" s="45" t="s">
        <v>1172</v>
      </c>
      <c r="B336" s="46">
        <v>2022</v>
      </c>
      <c r="C336" s="46" t="s">
        <v>1160</v>
      </c>
      <c r="D336" s="46" t="s">
        <v>548</v>
      </c>
      <c r="E336" s="46" t="e">
        <v>#N/A</v>
      </c>
      <c r="F336" s="46">
        <v>9.4330091187553297E-2</v>
      </c>
      <c r="G336" s="46">
        <v>0.187891583140646</v>
      </c>
      <c r="H336" s="46">
        <v>350</v>
      </c>
      <c r="I336" s="47">
        <f>($F336*(1-('Exposure Inputs'!$C$17)/100)*'Exposure Inputs'!$C$7*'Exposure Inputs'!$C$12*'Exposure Inputs'!$C$15*H336)/('Exposure Inputs'!$C$8*'Exposure Inputs'!$C$13*'Exposure Inputs'!$C$16)</f>
        <v>9.9455223455091396E-7</v>
      </c>
      <c r="J336" s="47">
        <f>'Exposure Inputs'!$E$61/$I336</f>
        <v>21517220.771881409</v>
      </c>
      <c r="K336" s="47">
        <f>($F336*(1-('Exposure Inputs'!$C$17)/100)*'Exposure Inputs'!$D$7*'Exposure Inputs'!$D$12*'Exposure Inputs'!$C$15*H336)/('Exposure Inputs'!$D$8*'Exposure Inputs'!$D$13*'Exposure Inputs'!$C$16)</f>
        <v>2.5403965099766614E-6</v>
      </c>
      <c r="L336" s="47">
        <f>'Exposure Inputs'!$E$61/K336</f>
        <v>8423881.829453703</v>
      </c>
      <c r="M336" s="47">
        <f>($F336*(1-('Exposure Inputs'!$C$17)/100)*'Exposure Inputs'!$E$7*'Exposure Inputs'!$E$12*'Exposure Inputs'!$C$15*H336)/('Exposure Inputs'!$E$8*'Exposure Inputs'!$E$13*'Exposure Inputs'!$C$16)</f>
        <v>5.5080630271755695E-7</v>
      </c>
      <c r="N336" s="47">
        <f>'Exposure Inputs'!$E$61/M336</f>
        <v>38852133.489426523</v>
      </c>
      <c r="O336" s="47">
        <f>($F336*(1-('Exposure Inputs'!$C$17)/100)*'Exposure Inputs'!$F$7*'Exposure Inputs'!$F$12*'Exposure Inputs'!$C$15*H336)/('Exposure Inputs'!$F$8*'Exposure Inputs'!$F$13*'Exposure Inputs'!$C$16)</f>
        <v>5.0163479420353799E-7</v>
      </c>
      <c r="P336" s="47">
        <f>'Exposure Inputs'!$E$61/O336</f>
        <v>42660517.665999383</v>
      </c>
      <c r="Q336" s="47">
        <f>($F336*(1-('Exposure Inputs'!$C$17)/100)*'Exposure Inputs'!$G$7*'Exposure Inputs'!$G$12*'Exposure Inputs'!$C$15*H336)/('Exposure Inputs'!$G$8*'Exposure Inputs'!$G$13*'Exposure Inputs'!$C$16)</f>
        <v>8.3626831939340361E-7</v>
      </c>
      <c r="R336" s="47">
        <f>'Exposure Inputs'!$E$61/Q336</f>
        <v>25589872.895726487</v>
      </c>
      <c r="S336" s="47">
        <f>($F336*(1-('Exposure Inputs'!$C$17)/100)*'Exposure Inputs'!$H$7*'Exposure Inputs'!$H$12*'Exposure Inputs'!$C$15*H336)/('Exposure Inputs'!$H$8*'Exposure Inputs'!$H$13*'Exposure Inputs'!$C$16)</f>
        <v>1.0887922752495371E-6</v>
      </c>
      <c r="T336" s="47">
        <f>'Exposure Inputs'!$E$61/S336</f>
        <v>19654805.132682811</v>
      </c>
    </row>
    <row r="337" spans="1:20" s="34" customFormat="1" ht="14.5" x14ac:dyDescent="0.35">
      <c r="A337" s="45" t="s">
        <v>1175</v>
      </c>
      <c r="B337" s="46">
        <v>2022</v>
      </c>
      <c r="C337" s="46" t="s">
        <v>843</v>
      </c>
      <c r="D337" s="46" t="s">
        <v>99</v>
      </c>
      <c r="E337" s="46" t="s">
        <v>98</v>
      </c>
      <c r="F337" s="46">
        <v>8.9608559000000004E-2</v>
      </c>
      <c r="G337" s="46">
        <v>0.15572048892418999</v>
      </c>
      <c r="H337" s="46">
        <v>365</v>
      </c>
      <c r="I337" s="47">
        <f>($F337*(1-('Exposure Inputs'!$C$17)/100)*'Exposure Inputs'!$C$7*'Exposure Inputs'!$C$12*'Exposure Inputs'!$C$15*H337)/('Exposure Inputs'!$C$8*'Exposure Inputs'!$C$13*'Exposure Inputs'!$C$16)</f>
        <v>9.8526182700482473E-7</v>
      </c>
      <c r="J337" s="47">
        <f>'Exposure Inputs'!$E$61/$I337</f>
        <v>21720114.80953804</v>
      </c>
      <c r="K337" s="47">
        <f>($F337*(1-('Exposure Inputs'!$C$17)/100)*'Exposure Inputs'!$D$7*'Exposure Inputs'!$D$12*'Exposure Inputs'!$C$15*H337)/('Exposure Inputs'!$D$8*'Exposure Inputs'!$D$13*'Exposure Inputs'!$C$16)</f>
        <v>2.5166659123404259E-6</v>
      </c>
      <c r="L337" s="47">
        <f>'Exposure Inputs'!$E$61/K337</f>
        <v>8503313.8069957886</v>
      </c>
      <c r="M337" s="47">
        <f>($F337*(1-('Exposure Inputs'!$C$17)/100)*'Exposure Inputs'!$E$7*'Exposure Inputs'!$E$12*'Exposure Inputs'!$C$15*H337)/('Exposure Inputs'!$E$8*'Exposure Inputs'!$E$13*'Exposure Inputs'!$C$16)</f>
        <v>5.4566105759776544E-7</v>
      </c>
      <c r="N337" s="47">
        <f>'Exposure Inputs'!$E$61/M337</f>
        <v>39218484.995451204</v>
      </c>
      <c r="O337" s="47">
        <f>($F337*(1-('Exposure Inputs'!$C$17)/100)*'Exposure Inputs'!$F$7*'Exposure Inputs'!$F$12*'Exposure Inputs'!$C$15*H337)/('Exposure Inputs'!$F$8*'Exposure Inputs'!$F$13*'Exposure Inputs'!$C$16)</f>
        <v>4.9694887473591557E-7</v>
      </c>
      <c r="P337" s="47">
        <f>'Exposure Inputs'!$E$61/O337</f>
        <v>43062779.871213533</v>
      </c>
      <c r="Q337" s="47">
        <f>($F337*(1-('Exposure Inputs'!$C$17)/100)*'Exposure Inputs'!$G$7*'Exposure Inputs'!$G$12*'Exposure Inputs'!$C$15*H337)/('Exposure Inputs'!$G$8*'Exposure Inputs'!$G$13*'Exposure Inputs'!$C$16)</f>
        <v>8.2845648886792439E-7</v>
      </c>
      <c r="R337" s="47">
        <f>'Exposure Inputs'!$E$61/Q337</f>
        <v>25831169.515302893</v>
      </c>
      <c r="S337" s="47">
        <f>($F337*(1-('Exposure Inputs'!$C$17)/100)*'Exposure Inputs'!$H$7*'Exposure Inputs'!$H$12*'Exposure Inputs'!$C$15*H337)/('Exposure Inputs'!$H$8*'Exposure Inputs'!$H$13*'Exposure Inputs'!$C$16)</f>
        <v>1.0786215435185185E-6</v>
      </c>
      <c r="T337" s="47">
        <f>'Exposure Inputs'!$E$61/S337</f>
        <v>19840137.746731915</v>
      </c>
    </row>
    <row r="338" spans="1:20" s="34" customFormat="1" ht="14.5" x14ac:dyDescent="0.35">
      <c r="A338" s="45" t="s">
        <v>1177</v>
      </c>
      <c r="B338" s="46">
        <v>2019</v>
      </c>
      <c r="C338" s="46" t="s">
        <v>1029</v>
      </c>
      <c r="D338" s="46" t="s">
        <v>652</v>
      </c>
      <c r="E338" s="46" t="s">
        <v>653</v>
      </c>
      <c r="F338" s="46">
        <v>8.9123250000000001E-2</v>
      </c>
      <c r="G338" s="46">
        <v>9.3378715000000001E-2</v>
      </c>
      <c r="H338" s="46">
        <v>365</v>
      </c>
      <c r="I338" s="47">
        <f>($F338*(1-('Exposure Inputs'!$C$17)/100)*'Exposure Inputs'!$C$7*'Exposure Inputs'!$C$12*'Exposure Inputs'!$C$15*H338)/('Exposure Inputs'!$C$8*'Exposure Inputs'!$C$13*'Exposure Inputs'!$C$16)</f>
        <v>9.7992576940789456E-7</v>
      </c>
      <c r="J338" s="47">
        <f>'Exposure Inputs'!$E$61/$I338</f>
        <v>21838388.853607379</v>
      </c>
      <c r="K338" s="47">
        <f>($F338*(1-('Exposure Inputs'!$C$17)/100)*'Exposure Inputs'!$D$7*'Exposure Inputs'!$D$12*'Exposure Inputs'!$C$15*H338)/('Exposure Inputs'!$D$8*'Exposure Inputs'!$D$13*'Exposure Inputs'!$C$16)</f>
        <v>2.5030359574468089E-6</v>
      </c>
      <c r="L338" s="47">
        <f>'Exposure Inputs'!$E$61/K338</f>
        <v>8549617.4900454916</v>
      </c>
      <c r="M338" s="47">
        <f>($F338*(1-('Exposure Inputs'!$C$17)/100)*'Exposure Inputs'!$E$7*'Exposure Inputs'!$E$12*'Exposure Inputs'!$C$15*H338)/('Exposure Inputs'!$E$8*'Exposure Inputs'!$E$13*'Exposure Inputs'!$C$16)</f>
        <v>5.4270582402234638E-7</v>
      </c>
      <c r="N338" s="47">
        <f>'Exposure Inputs'!$E$61/M338</f>
        <v>39432044.125472359</v>
      </c>
      <c r="O338" s="47">
        <f>($F338*(1-('Exposure Inputs'!$C$17)/100)*'Exposure Inputs'!$F$7*'Exposure Inputs'!$F$12*'Exposure Inputs'!$C$15*H338)/('Exposure Inputs'!$F$8*'Exposure Inputs'!$F$13*'Exposure Inputs'!$C$16)</f>
        <v>4.9425746038732385E-7</v>
      </c>
      <c r="P338" s="47">
        <f>'Exposure Inputs'!$E$61/O338</f>
        <v>43297272.606122993</v>
      </c>
      <c r="Q338" s="47">
        <f>($F338*(1-('Exposure Inputs'!$C$17)/100)*'Exposure Inputs'!$G$7*'Exposure Inputs'!$G$12*'Exposure Inputs'!$C$15*H338)/('Exposure Inputs'!$G$8*'Exposure Inputs'!$G$13*'Exposure Inputs'!$C$16)</f>
        <v>8.2396966981132072E-7</v>
      </c>
      <c r="R338" s="47">
        <f>'Exposure Inputs'!$E$61/Q338</f>
        <v>25971829.770020958</v>
      </c>
      <c r="S338" s="47">
        <f>($F338*(1-('Exposure Inputs'!$C$17)/100)*'Exposure Inputs'!$H$7*'Exposure Inputs'!$H$12*'Exposure Inputs'!$C$15*H338)/('Exposure Inputs'!$H$8*'Exposure Inputs'!$H$13*'Exposure Inputs'!$C$16)</f>
        <v>1.0727798611111111E-6</v>
      </c>
      <c r="T338" s="47">
        <f>'Exposure Inputs'!$E$61/S338</f>
        <v>19948174.62161842</v>
      </c>
    </row>
    <row r="339" spans="1:20" s="34" customFormat="1" ht="14.5" x14ac:dyDescent="0.35">
      <c r="A339" s="45" t="s">
        <v>1177</v>
      </c>
      <c r="B339" s="46">
        <v>2020</v>
      </c>
      <c r="C339" s="46" t="s">
        <v>1158</v>
      </c>
      <c r="D339" s="46" t="s">
        <v>666</v>
      </c>
      <c r="E339" s="46" t="s">
        <v>667</v>
      </c>
      <c r="F339" s="46">
        <v>8.9080363999999995E-2</v>
      </c>
      <c r="G339" s="46">
        <v>8.9080363999999995E-2</v>
      </c>
      <c r="H339" s="46">
        <v>365</v>
      </c>
      <c r="I339" s="47">
        <f>($F339*(1-('Exposure Inputs'!$C$17)/100)*'Exposure Inputs'!$C$7*'Exposure Inputs'!$C$12*'Exposure Inputs'!$C$15*H339)/('Exposure Inputs'!$C$8*'Exposure Inputs'!$C$13*'Exposure Inputs'!$C$16)</f>
        <v>9.7945423031403502E-7</v>
      </c>
      <c r="J339" s="47">
        <f>'Exposure Inputs'!$E$61/$I339</f>
        <v>21848902.519047447</v>
      </c>
      <c r="K339" s="47">
        <f>($F339*(1-('Exposure Inputs'!$C$17)/100)*'Exposure Inputs'!$D$7*'Exposure Inputs'!$D$12*'Exposure Inputs'!$C$15*H339)/('Exposure Inputs'!$D$8*'Exposure Inputs'!$D$13*'Exposure Inputs'!$C$16)</f>
        <v>2.5018314995744687E-6</v>
      </c>
      <c r="L339" s="47">
        <f>'Exposure Inputs'!$E$61/K339</f>
        <v>8553733.5362672824</v>
      </c>
      <c r="M339" s="47">
        <f>($F339*(1-('Exposure Inputs'!$C$17)/100)*'Exposure Inputs'!$E$7*'Exposure Inputs'!$E$12*'Exposure Inputs'!$C$15*H339)/('Exposure Inputs'!$E$8*'Exposure Inputs'!$E$13*'Exposure Inputs'!$C$16)</f>
        <v>5.4244467463687141E-7</v>
      </c>
      <c r="N339" s="47">
        <f>'Exposure Inputs'!$E$61/M339</f>
        <v>39451027.912341096</v>
      </c>
      <c r="O339" s="47">
        <f>($F339*(1-('Exposure Inputs'!$C$17)/100)*'Exposure Inputs'!$F$7*'Exposure Inputs'!$F$12*'Exposure Inputs'!$C$15*H339)/('Exposure Inputs'!$F$8*'Exposure Inputs'!$F$13*'Exposure Inputs'!$C$16)</f>
        <v>4.9401962429577457E-7</v>
      </c>
      <c r="P339" s="47">
        <f>'Exposure Inputs'!$E$61/O339</f>
        <v>43318117.231690377</v>
      </c>
      <c r="Q339" s="47">
        <f>($F339*(1-('Exposure Inputs'!$C$17)/100)*'Exposure Inputs'!$G$7*'Exposure Inputs'!$G$12*'Exposure Inputs'!$C$15*H339)/('Exposure Inputs'!$G$8*'Exposure Inputs'!$G$13*'Exposure Inputs'!$C$16)</f>
        <v>8.2357317660377349E-7</v>
      </c>
      <c r="R339" s="47">
        <f>'Exposure Inputs'!$E$61/Q339</f>
        <v>25984333.39979415</v>
      </c>
      <c r="S339" s="47">
        <f>($F339*(1-('Exposure Inputs'!$C$17)/100)*'Exposure Inputs'!$H$7*'Exposure Inputs'!$H$12*'Exposure Inputs'!$C$15*H339)/('Exposure Inputs'!$H$8*'Exposure Inputs'!$H$13*'Exposure Inputs'!$C$16)</f>
        <v>1.0722636407407406E-6</v>
      </c>
      <c r="T339" s="47">
        <f>'Exposure Inputs'!$E$61/S339</f>
        <v>19957778.28036439</v>
      </c>
    </row>
    <row r="340" spans="1:20" s="34" customFormat="1" ht="14.5" x14ac:dyDescent="0.35">
      <c r="A340" s="45" t="s">
        <v>1177</v>
      </c>
      <c r="B340" s="46">
        <v>2020</v>
      </c>
      <c r="C340" s="46" t="s">
        <v>933</v>
      </c>
      <c r="D340" s="46" t="s">
        <v>503</v>
      </c>
      <c r="E340" s="46" t="s">
        <v>85</v>
      </c>
      <c r="F340" s="46">
        <v>8.8678391999999995E-2</v>
      </c>
      <c r="G340" s="46">
        <v>0.157621656362019</v>
      </c>
      <c r="H340" s="46">
        <v>365</v>
      </c>
      <c r="I340" s="47">
        <f>($F340*(1-('Exposure Inputs'!$C$17)/100)*'Exposure Inputs'!$C$7*'Exposure Inputs'!$C$12*'Exposure Inputs'!$C$15*H340)/('Exposure Inputs'!$C$8*'Exposure Inputs'!$C$13*'Exposure Inputs'!$C$16)</f>
        <v>9.7503447765263148E-7</v>
      </c>
      <c r="J340" s="47">
        <f>'Exposure Inputs'!$E$61/$I340</f>
        <v>21947941.832292851</v>
      </c>
      <c r="K340" s="47">
        <f>($F340*(1-('Exposure Inputs'!$C$17)/100)*'Exposure Inputs'!$D$7*'Exposure Inputs'!$D$12*'Exposure Inputs'!$C$15*H340)/('Exposure Inputs'!$D$8*'Exposure Inputs'!$D$13*'Exposure Inputs'!$C$16)</f>
        <v>2.4905420731914898E-6</v>
      </c>
      <c r="L340" s="47">
        <f>'Exposure Inputs'!$E$61/K340</f>
        <v>8592506.9206227474</v>
      </c>
      <c r="M340" s="47">
        <f>($F340*(1-('Exposure Inputs'!$C$17)/100)*'Exposure Inputs'!$E$7*'Exposure Inputs'!$E$12*'Exposure Inputs'!$C$15*H340)/('Exposure Inputs'!$E$8*'Exposure Inputs'!$E$13*'Exposure Inputs'!$C$16)</f>
        <v>5.39996912178771E-7</v>
      </c>
      <c r="N340" s="47">
        <f>'Exposure Inputs'!$E$61/M340</f>
        <v>39629856.24057667</v>
      </c>
      <c r="O340" s="47">
        <f>($F340*(1-('Exposure Inputs'!$C$17)/100)*'Exposure Inputs'!$F$7*'Exposure Inputs'!$F$12*'Exposure Inputs'!$C$15*H340)/('Exposure Inputs'!$F$8*'Exposure Inputs'!$F$13*'Exposure Inputs'!$C$16)</f>
        <v>4.9179037816901402E-7</v>
      </c>
      <c r="P340" s="47">
        <f>'Exposure Inputs'!$E$61/O340</f>
        <v>43514474.763972387</v>
      </c>
      <c r="Q340" s="47">
        <f>($F340*(1-('Exposure Inputs'!$C$17)/100)*'Exposure Inputs'!$G$7*'Exposure Inputs'!$G$12*'Exposure Inputs'!$C$15*H340)/('Exposure Inputs'!$G$8*'Exposure Inputs'!$G$13*'Exposure Inputs'!$C$16)</f>
        <v>8.1985683169811299E-7</v>
      </c>
      <c r="R340" s="47">
        <f>'Exposure Inputs'!$E$61/Q340</f>
        <v>26102118.28774501</v>
      </c>
      <c r="S340" s="47">
        <f>($F340*(1-('Exposure Inputs'!$C$17)/100)*'Exposure Inputs'!$H$7*'Exposure Inputs'!$H$12*'Exposure Inputs'!$C$15*H340)/('Exposure Inputs'!$H$8*'Exposure Inputs'!$H$13*'Exposure Inputs'!$C$16)</f>
        <v>1.0674250888888888E-6</v>
      </c>
      <c r="T340" s="47">
        <f>'Exposure Inputs'!$E$61/S340</f>
        <v>20048245.27993419</v>
      </c>
    </row>
    <row r="341" spans="1:20" s="34" customFormat="1" ht="14.5" x14ac:dyDescent="0.35">
      <c r="A341" s="45" t="s">
        <v>1177</v>
      </c>
      <c r="B341" s="46">
        <v>2023</v>
      </c>
      <c r="C341" s="46" t="s">
        <v>858</v>
      </c>
      <c r="D341" s="46" t="s">
        <v>615</v>
      </c>
      <c r="E341" s="46" t="s">
        <v>616</v>
      </c>
      <c r="F341" s="46">
        <v>8.8568147E-2</v>
      </c>
      <c r="G341" s="46">
        <v>0.133092376787281</v>
      </c>
      <c r="H341" s="46">
        <v>365</v>
      </c>
      <c r="I341" s="47">
        <f>($F341*(1-('Exposure Inputs'!$C$17)/100)*'Exposure Inputs'!$C$7*'Exposure Inputs'!$C$12*'Exposure Inputs'!$C$15*H341)/('Exposure Inputs'!$C$8*'Exposure Inputs'!$C$13*'Exposure Inputs'!$C$16)</f>
        <v>9.7382231453640368E-7</v>
      </c>
      <c r="J341" s="47">
        <f>'Exposure Inputs'!$E$61/$I341</f>
        <v>21975261.483084466</v>
      </c>
      <c r="K341" s="47">
        <f>($F341*(1-('Exposure Inputs'!$C$17)/100)*'Exposure Inputs'!$D$7*'Exposure Inputs'!$D$12*'Exposure Inputs'!$C$15*H341)/('Exposure Inputs'!$D$8*'Exposure Inputs'!$D$13*'Exposure Inputs'!$C$16)</f>
        <v>2.4874458306382979E-6</v>
      </c>
      <c r="L341" s="47">
        <f>'Exposure Inputs'!$E$61/K341</f>
        <v>8603202.4241141342</v>
      </c>
      <c r="M341" s="47">
        <f>($F341*(1-('Exposure Inputs'!$C$17)/100)*'Exposure Inputs'!$E$7*'Exposure Inputs'!$E$12*'Exposure Inputs'!$C$15*H341)/('Exposure Inputs'!$E$8*'Exposure Inputs'!$E$13*'Exposure Inputs'!$C$16)</f>
        <v>5.3932558787709503E-7</v>
      </c>
      <c r="N341" s="47">
        <f>'Exposure Inputs'!$E$61/M341</f>
        <v>39679185.414204322</v>
      </c>
      <c r="O341" s="47">
        <f>($F341*(1-('Exposure Inputs'!$C$17)/100)*'Exposure Inputs'!$F$7*'Exposure Inputs'!$F$12*'Exposure Inputs'!$C$15*H341)/('Exposure Inputs'!$F$8*'Exposure Inputs'!$F$13*'Exposure Inputs'!$C$16)</f>
        <v>4.9117898424295769E-7</v>
      </c>
      <c r="P341" s="47">
        <f>'Exposure Inputs'!$E$61/O341</f>
        <v>43568639.307692088</v>
      </c>
      <c r="Q341" s="47">
        <f>($F341*(1-('Exposure Inputs'!$C$17)/100)*'Exposure Inputs'!$G$7*'Exposure Inputs'!$G$12*'Exposure Inputs'!$C$15*H341)/('Exposure Inputs'!$G$8*'Exposure Inputs'!$G$13*'Exposure Inputs'!$C$16)</f>
        <v>8.1883758547169811E-7</v>
      </c>
      <c r="R341" s="47">
        <f>'Exposure Inputs'!$E$61/Q341</f>
        <v>26134608.840252921</v>
      </c>
      <c r="S341" s="47">
        <f>($F341*(1-('Exposure Inputs'!$C$17)/100)*'Exposure Inputs'!$H$7*'Exposure Inputs'!$H$12*'Exposure Inputs'!$C$15*H341)/('Exposure Inputs'!$H$8*'Exposure Inputs'!$H$13*'Exposure Inputs'!$C$16)</f>
        <v>1.0660980657407408E-6</v>
      </c>
      <c r="T341" s="47">
        <f>'Exposure Inputs'!$E$61/S341</f>
        <v>20073200.287753042</v>
      </c>
    </row>
    <row r="342" spans="1:20" s="34" customFormat="1" ht="14.5" x14ac:dyDescent="0.35">
      <c r="A342" s="45" t="s">
        <v>1175</v>
      </c>
      <c r="B342" s="46">
        <v>2021</v>
      </c>
      <c r="C342" s="46" t="s">
        <v>920</v>
      </c>
      <c r="D342" s="46" t="s">
        <v>518</v>
      </c>
      <c r="E342" s="46" t="s">
        <v>72</v>
      </c>
      <c r="F342" s="46">
        <v>8.8347887E-2</v>
      </c>
      <c r="G342" s="46">
        <v>8.8347887E-2</v>
      </c>
      <c r="H342" s="46">
        <v>365</v>
      </c>
      <c r="I342" s="47">
        <f>($F342*(1-('Exposure Inputs'!$C$17)/100)*'Exposure Inputs'!$C$7*'Exposure Inputs'!$C$12*'Exposure Inputs'!$C$15*H342)/('Exposure Inputs'!$C$8*'Exposure Inputs'!$C$13*'Exposure Inputs'!$C$16)</f>
        <v>9.7140051719429813E-7</v>
      </c>
      <c r="J342" s="47">
        <f>'Exposure Inputs'!$E$61/$I342</f>
        <v>22030047.978366066</v>
      </c>
      <c r="K342" s="47">
        <f>($F342*(1-('Exposure Inputs'!$C$17)/100)*'Exposure Inputs'!$D$7*'Exposure Inputs'!$D$12*'Exposure Inputs'!$C$15*H342)/('Exposure Inputs'!$D$8*'Exposure Inputs'!$D$13*'Exposure Inputs'!$C$16)</f>
        <v>2.4812598051063832E-6</v>
      </c>
      <c r="L342" s="47">
        <f>'Exposure Inputs'!$E$61/K342</f>
        <v>8624651.0566766225</v>
      </c>
      <c r="M342" s="47">
        <f>($F342*(1-('Exposure Inputs'!$C$17)/100)*'Exposure Inputs'!$E$7*'Exposure Inputs'!$E$12*'Exposure Inputs'!$C$15*H342)/('Exposure Inputs'!$E$8*'Exposure Inputs'!$E$13*'Exposure Inputs'!$C$16)</f>
        <v>5.3798433983240217E-7</v>
      </c>
      <c r="N342" s="47">
        <f>'Exposure Inputs'!$E$61/M342</f>
        <v>39778109.538777135</v>
      </c>
      <c r="O342" s="47">
        <f>($F342*(1-('Exposure Inputs'!$C$17)/100)*'Exposure Inputs'!$F$7*'Exposure Inputs'!$F$12*'Exposure Inputs'!$C$15*H342)/('Exposure Inputs'!$F$8*'Exposure Inputs'!$F$13*'Exposure Inputs'!$C$16)</f>
        <v>4.8995747191901419E-7</v>
      </c>
      <c r="P342" s="47">
        <f>'Exposure Inputs'!$E$61/O342</f>
        <v>43677260.224612385</v>
      </c>
      <c r="Q342" s="47">
        <f>($F342*(1-('Exposure Inputs'!$C$17)/100)*'Exposure Inputs'!$G$7*'Exposure Inputs'!$G$12*'Exposure Inputs'!$C$15*H342)/('Exposure Inputs'!$G$8*'Exposure Inputs'!$G$13*'Exposure Inputs'!$C$16)</f>
        <v>8.1680121943396233E-7</v>
      </c>
      <c r="R342" s="47">
        <f>'Exposure Inputs'!$E$61/Q342</f>
        <v>26199764.998918649</v>
      </c>
      <c r="S342" s="47">
        <f>($F342*(1-('Exposure Inputs'!$C$17)/100)*'Exposure Inputs'!$H$7*'Exposure Inputs'!$H$12*'Exposure Inputs'!$C$15*H342)/('Exposure Inputs'!$H$8*'Exposure Inputs'!$H$13*'Exposure Inputs'!$C$16)</f>
        <v>1.0634467879629626E-6</v>
      </c>
      <c r="T342" s="47">
        <f>'Exposure Inputs'!$E$61/S342</f>
        <v>20123244.756789196</v>
      </c>
    </row>
    <row r="343" spans="1:20" s="34" customFormat="1" ht="14.5" x14ac:dyDescent="0.35">
      <c r="A343" s="45" t="s">
        <v>1177</v>
      </c>
      <c r="B343" s="46">
        <v>2021</v>
      </c>
      <c r="C343" s="46" t="s">
        <v>858</v>
      </c>
      <c r="D343" s="46" t="s">
        <v>615</v>
      </c>
      <c r="E343" s="46" t="s">
        <v>616</v>
      </c>
      <c r="F343" s="46">
        <v>8.809169E-2</v>
      </c>
      <c r="G343" s="46">
        <v>0.13237640059486599</v>
      </c>
      <c r="H343" s="46">
        <v>365</v>
      </c>
      <c r="I343" s="47">
        <f>($F343*(1-('Exposure Inputs'!$C$17)/100)*'Exposure Inputs'!$C$7*'Exposure Inputs'!$C$12*'Exposure Inputs'!$C$15*H343)/('Exposure Inputs'!$C$8*'Exposure Inputs'!$C$13*'Exposure Inputs'!$C$16)</f>
        <v>9.6858358623245601E-7</v>
      </c>
      <c r="J343" s="47">
        <f>'Exposure Inputs'!$E$61/$I343</f>
        <v>22094117.951389782</v>
      </c>
      <c r="K343" s="47">
        <f>($F343*(1-('Exposure Inputs'!$C$17)/100)*'Exposure Inputs'!$D$7*'Exposure Inputs'!$D$12*'Exposure Inputs'!$C$15*H343)/('Exposure Inputs'!$D$8*'Exposure Inputs'!$D$13*'Exposure Inputs'!$C$16)</f>
        <v>2.4740644851063831E-6</v>
      </c>
      <c r="L343" s="47">
        <f>'Exposure Inputs'!$E$61/K343</f>
        <v>8649734.1232719775</v>
      </c>
      <c r="M343" s="47">
        <f>($F343*(1-('Exposure Inputs'!$C$17)/100)*'Exposure Inputs'!$E$7*'Exposure Inputs'!$E$12*'Exposure Inputs'!$C$15*H343)/('Exposure Inputs'!$E$8*'Exposure Inputs'!$E$13*'Exposure Inputs'!$C$16)</f>
        <v>5.3642425754189946E-7</v>
      </c>
      <c r="N343" s="47">
        <f>'Exposure Inputs'!$E$61/M343</f>
        <v>39893796.186740249</v>
      </c>
      <c r="O343" s="47">
        <f>($F343*(1-('Exposure Inputs'!$C$17)/100)*'Exposure Inputs'!$F$7*'Exposure Inputs'!$F$12*'Exposure Inputs'!$C$15*H343)/('Exposure Inputs'!$F$8*'Exposure Inputs'!$F$13*'Exposure Inputs'!$C$16)</f>
        <v>4.885366610915493E-7</v>
      </c>
      <c r="P343" s="47">
        <f>'Exposure Inputs'!$E$61/O343</f>
        <v>43804286.769769661</v>
      </c>
      <c r="Q343" s="47">
        <f>($F343*(1-('Exposure Inputs'!$C$17)/100)*'Exposure Inputs'!$G$7*'Exposure Inputs'!$G$12*'Exposure Inputs'!$C$15*H343)/('Exposure Inputs'!$G$8*'Exposure Inputs'!$G$13*'Exposure Inputs'!$C$16)</f>
        <v>8.1443260566037737E-7</v>
      </c>
      <c r="R343" s="47">
        <f>'Exposure Inputs'!$E$61/Q343</f>
        <v>26275961.757017266</v>
      </c>
      <c r="S343" s="47">
        <f>($F343*(1-('Exposure Inputs'!$C$17)/100)*'Exposure Inputs'!$H$7*'Exposure Inputs'!$H$12*'Exposure Inputs'!$C$15*H343)/('Exposure Inputs'!$H$8*'Exposure Inputs'!$H$13*'Exposure Inputs'!$C$16)</f>
        <v>1.0603629351851849E-6</v>
      </c>
      <c r="T343" s="47">
        <f>'Exposure Inputs'!$E$61/S343</f>
        <v>20181769.175346214</v>
      </c>
    </row>
    <row r="344" spans="1:20" s="34" customFormat="1" ht="14.5" x14ac:dyDescent="0.35">
      <c r="A344" s="45" t="s">
        <v>1177</v>
      </c>
      <c r="B344" s="46">
        <v>2021</v>
      </c>
      <c r="C344" s="46" t="s">
        <v>931</v>
      </c>
      <c r="D344" s="46" t="s">
        <v>657</v>
      </c>
      <c r="E344" s="46" t="s">
        <v>658</v>
      </c>
      <c r="F344" s="46">
        <v>8.7800664E-2</v>
      </c>
      <c r="G344" s="46">
        <v>9.6896798000000006E-2</v>
      </c>
      <c r="H344" s="46">
        <v>365</v>
      </c>
      <c r="I344" s="47">
        <f>($F344*(1-('Exposure Inputs'!$C$17)/100)*'Exposure Inputs'!$C$7*'Exposure Inputs'!$C$12*'Exposure Inputs'!$C$15*H344)/('Exposure Inputs'!$C$8*'Exposure Inputs'!$C$13*'Exposure Inputs'!$C$16)</f>
        <v>9.6538370430526313E-7</v>
      </c>
      <c r="J344" s="47">
        <f>'Exposure Inputs'!$E$61/$I344</f>
        <v>22167351.597674288</v>
      </c>
      <c r="K344" s="47">
        <f>($F344*(1-('Exposure Inputs'!$C$17)/100)*'Exposure Inputs'!$D$7*'Exposure Inputs'!$D$12*'Exposure Inputs'!$C$15*H344)/('Exposure Inputs'!$D$8*'Exposure Inputs'!$D$13*'Exposure Inputs'!$C$16)</f>
        <v>2.4658909889361704E-6</v>
      </c>
      <c r="L344" s="47">
        <f>'Exposure Inputs'!$E$61/K344</f>
        <v>8678404.7210587934</v>
      </c>
      <c r="M344" s="47">
        <f>($F344*(1-('Exposure Inputs'!$C$17)/100)*'Exposure Inputs'!$E$7*'Exposure Inputs'!$E$12*'Exposure Inputs'!$C$15*H344)/('Exposure Inputs'!$E$8*'Exposure Inputs'!$E$13*'Exposure Inputs'!$C$16)</f>
        <v>5.3465208804469273E-7</v>
      </c>
      <c r="N344" s="47">
        <f>'Exposure Inputs'!$E$61/M344</f>
        <v>40026029.035560645</v>
      </c>
      <c r="O344" s="47">
        <f>($F344*(1-('Exposure Inputs'!$C$17)/100)*'Exposure Inputs'!$F$7*'Exposure Inputs'!$F$12*'Exposure Inputs'!$C$15*H344)/('Exposure Inputs'!$F$8*'Exposure Inputs'!$F$13*'Exposure Inputs'!$C$16)</f>
        <v>4.8692269647887326E-7</v>
      </c>
      <c r="P344" s="47">
        <f>'Exposure Inputs'!$E$61/O344</f>
        <v>43949481.416150227</v>
      </c>
      <c r="Q344" s="47">
        <f>($F344*(1-('Exposure Inputs'!$C$17)/100)*'Exposure Inputs'!$G$7*'Exposure Inputs'!$G$12*'Exposure Inputs'!$C$15*H344)/('Exposure Inputs'!$G$8*'Exposure Inputs'!$G$13*'Exposure Inputs'!$C$16)</f>
        <v>8.1174198792452836E-7</v>
      </c>
      <c r="R344" s="47">
        <f>'Exposure Inputs'!$E$61/Q344</f>
        <v>26363056.634184681</v>
      </c>
      <c r="S344" s="47">
        <f>($F344*(1-('Exposure Inputs'!$C$17)/100)*'Exposure Inputs'!$H$7*'Exposure Inputs'!$H$12*'Exposure Inputs'!$C$15*H344)/('Exposure Inputs'!$H$8*'Exposure Inputs'!$H$13*'Exposure Inputs'!$C$16)</f>
        <v>1.0568598444444443E-6</v>
      </c>
      <c r="T344" s="47">
        <f>'Exposure Inputs'!$E$61/S344</f>
        <v>20248664.108578425</v>
      </c>
    </row>
    <row r="345" spans="1:20" s="34" customFormat="1" ht="14.5" x14ac:dyDescent="0.35">
      <c r="A345" s="45" t="s">
        <v>1175</v>
      </c>
      <c r="B345" s="46">
        <v>2022</v>
      </c>
      <c r="C345" s="46" t="s">
        <v>1032</v>
      </c>
      <c r="D345" s="46" t="s">
        <v>664</v>
      </c>
      <c r="E345" s="46" t="s">
        <v>665</v>
      </c>
      <c r="F345" s="46">
        <v>8.7763189000000005E-2</v>
      </c>
      <c r="G345" s="46">
        <v>0.106976496719123</v>
      </c>
      <c r="H345" s="46">
        <v>365</v>
      </c>
      <c r="I345" s="47">
        <f>($F345*(1-('Exposure Inputs'!$C$17)/100)*'Exposure Inputs'!$C$7*'Exposure Inputs'!$C$12*'Exposure Inputs'!$C$15*H345)/('Exposure Inputs'!$C$8*'Exposure Inputs'!$C$13*'Exposure Inputs'!$C$16)</f>
        <v>9.6497166010570185E-7</v>
      </c>
      <c r="J345" s="47">
        <f>'Exposure Inputs'!$E$61/$I345</f>
        <v>22176817.086686119</v>
      </c>
      <c r="K345" s="47">
        <f>($F345*(1-('Exposure Inputs'!$C$17)/100)*'Exposure Inputs'!$D$7*'Exposure Inputs'!$D$12*'Exposure Inputs'!$C$15*H345)/('Exposure Inputs'!$D$8*'Exposure Inputs'!$D$13*'Exposure Inputs'!$C$16)</f>
        <v>2.4648384995744684E-6</v>
      </c>
      <c r="L345" s="47">
        <f>'Exposure Inputs'!$E$61/K345</f>
        <v>8682110.4115724061</v>
      </c>
      <c r="M345" s="47">
        <f>($F345*(1-('Exposure Inputs'!$C$17)/100)*'Exposure Inputs'!$E$7*'Exposure Inputs'!$E$12*'Exposure Inputs'!$C$15*H345)/('Exposure Inputs'!$E$8*'Exposure Inputs'!$E$13*'Exposure Inputs'!$C$16)</f>
        <v>5.3442388832402235E-7</v>
      </c>
      <c r="N345" s="47">
        <f>'Exposure Inputs'!$E$61/M345</f>
        <v>40043120.203910373</v>
      </c>
      <c r="O345" s="47">
        <f>($F345*(1-('Exposure Inputs'!$C$17)/100)*'Exposure Inputs'!$F$7*'Exposure Inputs'!$F$12*'Exposure Inputs'!$C$15*H345)/('Exposure Inputs'!$F$8*'Exposure Inputs'!$F$13*'Exposure Inputs'!$C$16)</f>
        <v>4.8671486857394367E-7</v>
      </c>
      <c r="P345" s="47">
        <f>'Exposure Inputs'!$E$61/O345</f>
        <v>43968247.903954931</v>
      </c>
      <c r="Q345" s="47">
        <f>($F345*(1-('Exposure Inputs'!$C$17)/100)*'Exposure Inputs'!$G$7*'Exposure Inputs'!$G$12*'Exposure Inputs'!$C$15*H345)/('Exposure Inputs'!$G$8*'Exposure Inputs'!$G$13*'Exposure Inputs'!$C$16)</f>
        <v>8.1139552094339621E-7</v>
      </c>
      <c r="R345" s="47">
        <f>'Exposure Inputs'!$E$61/Q345</f>
        <v>26374313.694902543</v>
      </c>
      <c r="S345" s="47">
        <f>($F345*(1-('Exposure Inputs'!$C$17)/100)*'Exposure Inputs'!$H$7*'Exposure Inputs'!$H$12*'Exposure Inputs'!$C$15*H345)/('Exposure Inputs'!$H$8*'Exposure Inputs'!$H$13*'Exposure Inputs'!$C$16)</f>
        <v>1.0564087564814816E-6</v>
      </c>
      <c r="T345" s="47">
        <f>'Exposure Inputs'!$E$61/S345</f>
        <v>20257310.315446187</v>
      </c>
    </row>
    <row r="346" spans="1:20" s="34" customFormat="1" ht="14.5" x14ac:dyDescent="0.35">
      <c r="A346" s="45" t="s">
        <v>1176</v>
      </c>
      <c r="B346" s="46">
        <v>2019</v>
      </c>
      <c r="C346" s="46" t="s">
        <v>985</v>
      </c>
      <c r="D346" s="46" t="s">
        <v>246</v>
      </c>
      <c r="E346" s="46" t="s">
        <v>245</v>
      </c>
      <c r="F346" s="46">
        <v>8.7188897000000001E-2</v>
      </c>
      <c r="G346" s="46">
        <v>0.15672877170076299</v>
      </c>
      <c r="H346" s="46">
        <v>365</v>
      </c>
      <c r="I346" s="47">
        <f>($F346*(1-('Exposure Inputs'!$C$17)/100)*'Exposure Inputs'!$C$7*'Exposure Inputs'!$C$12*'Exposure Inputs'!$C$15*H346)/('Exposure Inputs'!$C$8*'Exposure Inputs'!$C$13*'Exposure Inputs'!$C$16)</f>
        <v>9.5865721881271927E-7</v>
      </c>
      <c r="J346" s="47">
        <f>'Exposure Inputs'!$E$61/$I346</f>
        <v>22322890.372122306</v>
      </c>
      <c r="K346" s="47">
        <f>($F346*(1-('Exposure Inputs'!$C$17)/100)*'Exposure Inputs'!$D$7*'Exposure Inputs'!$D$12*'Exposure Inputs'!$C$15*H346)/('Exposure Inputs'!$D$8*'Exposure Inputs'!$D$13*'Exposure Inputs'!$C$16)</f>
        <v>2.4487094476595744E-6</v>
      </c>
      <c r="L346" s="47">
        <f>'Exposure Inputs'!$E$61/K346</f>
        <v>8739297.3553696517</v>
      </c>
      <c r="M346" s="47">
        <f>($F346*(1-('Exposure Inputs'!$C$17)/100)*'Exposure Inputs'!$E$7*'Exposure Inputs'!$E$12*'Exposure Inputs'!$C$15*H346)/('Exposure Inputs'!$E$8*'Exposure Inputs'!$E$13*'Exposure Inputs'!$C$16)</f>
        <v>5.3092680296089397E-7</v>
      </c>
      <c r="N346" s="47">
        <f>'Exposure Inputs'!$E$61/M346</f>
        <v>40306874.470559061</v>
      </c>
      <c r="O346" s="47">
        <f>($F346*(1-('Exposure Inputs'!$C$17)/100)*'Exposure Inputs'!$F$7*'Exposure Inputs'!$F$12*'Exposure Inputs'!$C$15*H346)/('Exposure Inputs'!$F$8*'Exposure Inputs'!$F$13*'Exposure Inputs'!$C$16)</f>
        <v>4.8352997455985913E-7</v>
      </c>
      <c r="P346" s="47">
        <f>'Exposure Inputs'!$E$61/O346</f>
        <v>44257856.02946268</v>
      </c>
      <c r="Q346" s="47">
        <f>($F346*(1-('Exposure Inputs'!$C$17)/100)*'Exposure Inputs'!$G$7*'Exposure Inputs'!$G$12*'Exposure Inputs'!$C$15*H346)/('Exposure Inputs'!$G$8*'Exposure Inputs'!$G$13*'Exposure Inputs'!$C$16)</f>
        <v>8.0608602886792452E-7</v>
      </c>
      <c r="R346" s="47">
        <f>'Exposure Inputs'!$E$61/Q346</f>
        <v>26548034.866767731</v>
      </c>
      <c r="S346" s="47">
        <f>($F346*(1-('Exposure Inputs'!$C$17)/100)*'Exposure Inputs'!$H$7*'Exposure Inputs'!$H$12*'Exposure Inputs'!$C$15*H346)/('Exposure Inputs'!$H$8*'Exposure Inputs'!$H$13*'Exposure Inputs'!$C$16)</f>
        <v>1.0494959824074073E-6</v>
      </c>
      <c r="T346" s="47">
        <f>'Exposure Inputs'!$E$61/S346</f>
        <v>20390740.277929585</v>
      </c>
    </row>
    <row r="347" spans="1:20" s="34" customFormat="1" ht="14.5" x14ac:dyDescent="0.35">
      <c r="A347" s="45" t="s">
        <v>1177</v>
      </c>
      <c r="B347" s="46">
        <v>2019</v>
      </c>
      <c r="C347" s="46" t="s">
        <v>1084</v>
      </c>
      <c r="D347" s="46" t="s">
        <v>134</v>
      </c>
      <c r="E347" s="46" t="s">
        <v>133</v>
      </c>
      <c r="F347" s="46">
        <v>8.6123042999999996E-2</v>
      </c>
      <c r="G347" s="46">
        <v>0.121542293367503</v>
      </c>
      <c r="H347" s="46">
        <v>365</v>
      </c>
      <c r="I347" s="47">
        <f>($F347*(1-('Exposure Inputs'!$C$17)/100)*'Exposure Inputs'!$C$7*'Exposure Inputs'!$C$12*'Exposure Inputs'!$C$15*H347)/('Exposure Inputs'!$C$8*'Exposure Inputs'!$C$13*'Exposure Inputs'!$C$16)</f>
        <v>9.4693796709078919E-7</v>
      </c>
      <c r="J347" s="47">
        <f>'Exposure Inputs'!$E$61/$I347</f>
        <v>22599157.224359386</v>
      </c>
      <c r="K347" s="47">
        <f>($F347*(1-('Exposure Inputs'!$C$17)/100)*'Exposure Inputs'!$D$7*'Exposure Inputs'!$D$12*'Exposure Inputs'!$C$15*H347)/('Exposure Inputs'!$D$8*'Exposure Inputs'!$D$13*'Exposure Inputs'!$C$16)</f>
        <v>2.4187748246808512E-6</v>
      </c>
      <c r="L347" s="47">
        <f>'Exposure Inputs'!$E$61/K347</f>
        <v>8847454.41437429</v>
      </c>
      <c r="M347" s="47">
        <f>($F347*(1-('Exposure Inputs'!$C$17)/100)*'Exposure Inputs'!$E$7*'Exposure Inputs'!$E$12*'Exposure Inputs'!$C$15*H347)/('Exposure Inputs'!$E$8*'Exposure Inputs'!$E$13*'Exposure Inputs'!$C$16)</f>
        <v>5.2443640709497203E-7</v>
      </c>
      <c r="N347" s="47">
        <f>'Exposure Inputs'!$E$61/M347</f>
        <v>40805710.111816473</v>
      </c>
      <c r="O347" s="47">
        <f>($F347*(1-('Exposure Inputs'!$C$17)/100)*'Exposure Inputs'!$F$7*'Exposure Inputs'!$F$12*'Exposure Inputs'!$C$15*H347)/('Exposure Inputs'!$F$8*'Exposure Inputs'!$F$13*'Exposure Inputs'!$C$16)</f>
        <v>4.7761898846830985E-7</v>
      </c>
      <c r="P347" s="47">
        <f>'Exposure Inputs'!$E$61/O347</f>
        <v>44805588.799198031</v>
      </c>
      <c r="Q347" s="47">
        <f>($F347*(1-('Exposure Inputs'!$C$17)/100)*'Exposure Inputs'!$G$7*'Exposure Inputs'!$G$12*'Exposure Inputs'!$C$15*H347)/('Exposure Inputs'!$G$8*'Exposure Inputs'!$G$13*'Exposure Inputs'!$C$16)</f>
        <v>7.9623190698113204E-7</v>
      </c>
      <c r="R347" s="47">
        <f>'Exposure Inputs'!$E$61/Q347</f>
        <v>26876591.872758377</v>
      </c>
      <c r="S347" s="47">
        <f>($F347*(1-('Exposure Inputs'!$C$17)/100)*'Exposure Inputs'!$H$7*'Exposure Inputs'!$H$12*'Exposure Inputs'!$C$15*H347)/('Exposure Inputs'!$H$8*'Exposure Inputs'!$H$13*'Exposure Inputs'!$C$16)</f>
        <v>1.036666258333333E-6</v>
      </c>
      <c r="T347" s="47">
        <f>'Exposure Inputs'!$E$61/S347</f>
        <v>20643094.94784287</v>
      </c>
    </row>
    <row r="348" spans="1:20" s="34" customFormat="1" ht="14.5" x14ac:dyDescent="0.35">
      <c r="A348" s="45" t="s">
        <v>1177</v>
      </c>
      <c r="B348" s="46">
        <v>2022</v>
      </c>
      <c r="C348" s="46" t="s">
        <v>925</v>
      </c>
      <c r="D348" s="46" t="s">
        <v>475</v>
      </c>
      <c r="E348" s="46" t="s">
        <v>80</v>
      </c>
      <c r="F348" s="46">
        <v>8.5019936000000004E-2</v>
      </c>
      <c r="G348" s="46">
        <v>0.14373296450900799</v>
      </c>
      <c r="H348" s="46">
        <v>365</v>
      </c>
      <c r="I348" s="47">
        <f>($F348*(1-('Exposure Inputs'!$C$17)/100)*'Exposure Inputs'!$C$7*'Exposure Inputs'!$C$12*'Exposure Inputs'!$C$15*H348)/('Exposure Inputs'!$C$8*'Exposure Inputs'!$C$13*'Exposure Inputs'!$C$16)</f>
        <v>9.3480911209824582E-7</v>
      </c>
      <c r="J348" s="47">
        <f>'Exposure Inputs'!$E$61/$I348</f>
        <v>22892374.20029654</v>
      </c>
      <c r="K348" s="47">
        <f>($F348*(1-('Exposure Inputs'!$C$17)/100)*'Exposure Inputs'!$D$7*'Exposure Inputs'!$D$12*'Exposure Inputs'!$C$15*H348)/('Exposure Inputs'!$D$8*'Exposure Inputs'!$D$13*'Exposure Inputs'!$C$16)</f>
        <v>2.3877939472340428E-6</v>
      </c>
      <c r="L348" s="47">
        <f>'Exposure Inputs'!$E$61/K348</f>
        <v>8962247.3600744288</v>
      </c>
      <c r="M348" s="47">
        <f>($F348*(1-('Exposure Inputs'!$C$17)/100)*'Exposure Inputs'!$E$7*'Exposure Inputs'!$E$12*'Exposure Inputs'!$C$15*H348)/('Exposure Inputs'!$E$8*'Exposure Inputs'!$E$13*'Exposure Inputs'!$C$16)</f>
        <v>5.1771916335195531E-7</v>
      </c>
      <c r="N348" s="47">
        <f>'Exposure Inputs'!$E$61/M348</f>
        <v>41335151.400319852</v>
      </c>
      <c r="O348" s="47">
        <f>($F348*(1-('Exposure Inputs'!$C$17)/100)*'Exposure Inputs'!$F$7*'Exposure Inputs'!$F$12*'Exposure Inputs'!$C$15*H348)/('Exposure Inputs'!$F$8*'Exposure Inputs'!$F$13*'Exposure Inputs'!$C$16)</f>
        <v>4.715014056338028E-7</v>
      </c>
      <c r="P348" s="47">
        <f>'Exposure Inputs'!$E$61/O348</f>
        <v>45386927.258962542</v>
      </c>
      <c r="Q348" s="47">
        <f>($F348*(1-('Exposure Inputs'!$C$17)/100)*'Exposure Inputs'!$G$7*'Exposure Inputs'!$G$12*'Exposure Inputs'!$C$15*H348)/('Exposure Inputs'!$G$8*'Exposure Inputs'!$G$13*'Exposure Inputs'!$C$16)</f>
        <v>7.8603337056603771E-7</v>
      </c>
      <c r="R348" s="47">
        <f>'Exposure Inputs'!$E$61/Q348</f>
        <v>27225307.221485328</v>
      </c>
      <c r="S348" s="47">
        <f>($F348*(1-('Exposure Inputs'!$C$17)/100)*'Exposure Inputs'!$H$7*'Exposure Inputs'!$H$12*'Exposure Inputs'!$C$15*H348)/('Exposure Inputs'!$H$8*'Exposure Inputs'!$H$13*'Exposure Inputs'!$C$16)</f>
        <v>1.0233881185185185E-6</v>
      </c>
      <c r="T348" s="47">
        <f>'Exposure Inputs'!$E$61/S348</f>
        <v>20910932.629332416</v>
      </c>
    </row>
    <row r="349" spans="1:20" s="34" customFormat="1" ht="14.5" x14ac:dyDescent="0.35">
      <c r="A349" s="45" t="s">
        <v>1177</v>
      </c>
      <c r="B349" s="46">
        <v>2023</v>
      </c>
      <c r="C349" s="46" t="s">
        <v>834</v>
      </c>
      <c r="D349" s="46" t="s">
        <v>621</v>
      </c>
      <c r="E349" s="46" t="s">
        <v>622</v>
      </c>
      <c r="F349" s="46">
        <v>8.4816748999999997E-2</v>
      </c>
      <c r="G349" s="46">
        <v>0.118088063102987</v>
      </c>
      <c r="H349" s="46">
        <v>365</v>
      </c>
      <c r="I349" s="47">
        <f>($F349*(1-('Exposure Inputs'!$C$17)/100)*'Exposure Inputs'!$C$7*'Exposure Inputs'!$C$12*'Exposure Inputs'!$C$15*H349)/('Exposure Inputs'!$C$8*'Exposure Inputs'!$C$13*'Exposure Inputs'!$C$16)</f>
        <v>9.3257503538640324E-7</v>
      </c>
      <c r="J349" s="47">
        <f>'Exposure Inputs'!$E$61/$I349</f>
        <v>22947215.170876969</v>
      </c>
      <c r="K349" s="47">
        <f>($F349*(1-('Exposure Inputs'!$C$17)/100)*'Exposure Inputs'!$D$7*'Exposure Inputs'!$D$12*'Exposure Inputs'!$C$15*H349)/('Exposure Inputs'!$D$8*'Exposure Inputs'!$D$13*'Exposure Inputs'!$C$16)</f>
        <v>2.3820874187234042E-6</v>
      </c>
      <c r="L349" s="47">
        <f>'Exposure Inputs'!$E$61/K349</f>
        <v>8983717.3194376621</v>
      </c>
      <c r="M349" s="47">
        <f>($F349*(1-('Exposure Inputs'!$C$17)/100)*'Exposure Inputs'!$E$7*'Exposure Inputs'!$E$12*'Exposure Inputs'!$C$15*H349)/('Exposure Inputs'!$E$8*'Exposure Inputs'!$E$13*'Exposure Inputs'!$C$16)</f>
        <v>5.1648187938547481E-7</v>
      </c>
      <c r="N349" s="47">
        <f>'Exposure Inputs'!$E$61/M349</f>
        <v>41434173.887111671</v>
      </c>
      <c r="O349" s="47">
        <f>($F349*(1-('Exposure Inputs'!$C$17)/100)*'Exposure Inputs'!$F$7*'Exposure Inputs'!$F$12*'Exposure Inputs'!$C$15*H349)/('Exposure Inputs'!$F$8*'Exposure Inputs'!$F$13*'Exposure Inputs'!$C$16)</f>
        <v>4.7037457632042253E-7</v>
      </c>
      <c r="P349" s="47">
        <f>'Exposure Inputs'!$E$61/O349</f>
        <v>45495656.179814801</v>
      </c>
      <c r="Q349" s="47">
        <f>($F349*(1-('Exposure Inputs'!$C$17)/100)*'Exposure Inputs'!$G$7*'Exposure Inputs'!$G$12*'Exposure Inputs'!$C$15*H349)/('Exposure Inputs'!$G$8*'Exposure Inputs'!$G$13*'Exposure Inputs'!$C$16)</f>
        <v>7.8415484924528301E-7</v>
      </c>
      <c r="R349" s="47">
        <f>'Exposure Inputs'!$E$61/Q349</f>
        <v>27290528.166211843</v>
      </c>
      <c r="S349" s="47">
        <f>($F349*(1-('Exposure Inputs'!$C$17)/100)*'Exposure Inputs'!$H$7*'Exposure Inputs'!$H$12*'Exposure Inputs'!$C$15*H349)/('Exposure Inputs'!$H$8*'Exposure Inputs'!$H$13*'Exposure Inputs'!$C$16)</f>
        <v>1.0209423490740741E-6</v>
      </c>
      <c r="T349" s="47">
        <f>'Exposure Inputs'!$E$61/S349</f>
        <v>20961026.858576644</v>
      </c>
    </row>
    <row r="350" spans="1:20" s="34" customFormat="1" ht="14.5" x14ac:dyDescent="0.35">
      <c r="A350" s="45" t="s">
        <v>1177</v>
      </c>
      <c r="B350" s="46">
        <v>2019</v>
      </c>
      <c r="C350" s="46" t="s">
        <v>914</v>
      </c>
      <c r="D350" s="46" t="s">
        <v>64</v>
      </c>
      <c r="E350" s="46" t="s">
        <v>63</v>
      </c>
      <c r="F350" s="46">
        <v>8.3367183999999997E-2</v>
      </c>
      <c r="G350" s="46">
        <v>8.8320966000000001E-2</v>
      </c>
      <c r="H350" s="46">
        <v>365</v>
      </c>
      <c r="I350" s="47">
        <f>($F350*(1-('Exposure Inputs'!$C$17)/100)*'Exposure Inputs'!$C$7*'Exposure Inputs'!$C$12*'Exposure Inputs'!$C$15*H350)/('Exposure Inputs'!$C$8*'Exposure Inputs'!$C$13*'Exposure Inputs'!$C$16)</f>
        <v>9.1663681390175441E-7</v>
      </c>
      <c r="J350" s="47">
        <f>'Exposure Inputs'!$E$61/$I350</f>
        <v>23346214.85352394</v>
      </c>
      <c r="K350" s="47">
        <f>($F350*(1-('Exposure Inputs'!$C$17)/100)*'Exposure Inputs'!$D$7*'Exposure Inputs'!$D$12*'Exposure Inputs'!$C$15*H350)/('Exposure Inputs'!$D$8*'Exposure Inputs'!$D$13*'Exposure Inputs'!$C$16)</f>
        <v>2.3413762314893619E-6</v>
      </c>
      <c r="L350" s="47">
        <f>'Exposure Inputs'!$E$61/K350</f>
        <v>9139923.6535289101</v>
      </c>
      <c r="M350" s="47">
        <f>($F350*(1-('Exposure Inputs'!$C$17)/100)*'Exposure Inputs'!$E$7*'Exposure Inputs'!$E$12*'Exposure Inputs'!$C$15*H350)/('Exposure Inputs'!$E$8*'Exposure Inputs'!$E$13*'Exposure Inputs'!$C$16)</f>
        <v>5.0765491932960897E-7</v>
      </c>
      <c r="N350" s="47">
        <f>'Exposure Inputs'!$E$61/M350</f>
        <v>42154619.5755575</v>
      </c>
      <c r="O350" s="47">
        <f>($F350*(1-('Exposure Inputs'!$C$17)/100)*'Exposure Inputs'!$F$7*'Exposure Inputs'!$F$12*'Exposure Inputs'!$C$15*H350)/('Exposure Inputs'!$F$8*'Exposure Inputs'!$F$13*'Exposure Inputs'!$C$16)</f>
        <v>4.6233561549295779E-7</v>
      </c>
      <c r="P350" s="47">
        <f>'Exposure Inputs'!$E$61/O350</f>
        <v>46286721.772845894</v>
      </c>
      <c r="Q350" s="47">
        <f>($F350*(1-('Exposure Inputs'!$C$17)/100)*'Exposure Inputs'!$G$7*'Exposure Inputs'!$G$12*'Exposure Inputs'!$C$15*H350)/('Exposure Inputs'!$G$8*'Exposure Inputs'!$G$13*'Exposure Inputs'!$C$16)</f>
        <v>7.707532105660378E-7</v>
      </c>
      <c r="R350" s="47">
        <f>'Exposure Inputs'!$E$61/Q350</f>
        <v>27765048.145934977</v>
      </c>
      <c r="S350" s="47">
        <f>($F350*(1-('Exposure Inputs'!$C$17)/100)*'Exposure Inputs'!$H$7*'Exposure Inputs'!$H$12*'Exposure Inputs'!$C$15*H350)/('Exposure Inputs'!$H$8*'Exposure Inputs'!$H$13*'Exposure Inputs'!$C$16)</f>
        <v>1.0034938814814814E-6</v>
      </c>
      <c r="T350" s="47">
        <f>'Exposure Inputs'!$E$61/S350</f>
        <v>21325491.260999698</v>
      </c>
    </row>
    <row r="351" spans="1:20" s="34" customFormat="1" ht="14.5" x14ac:dyDescent="0.35">
      <c r="A351" s="45" t="s">
        <v>1176</v>
      </c>
      <c r="B351" s="46">
        <v>2021</v>
      </c>
      <c r="C351" s="46" t="s">
        <v>944</v>
      </c>
      <c r="D351" s="46" t="s">
        <v>260</v>
      </c>
      <c r="E351" s="46" t="s">
        <v>259</v>
      </c>
      <c r="F351" s="46">
        <v>8.313719E-2</v>
      </c>
      <c r="G351" s="46">
        <v>0.13155123440420999</v>
      </c>
      <c r="H351" s="46">
        <v>365</v>
      </c>
      <c r="I351" s="47">
        <f>($F351*(1-('Exposure Inputs'!$C$17)/100)*'Exposure Inputs'!$C$7*'Exposure Inputs'!$C$12*'Exposure Inputs'!$C$15*H351)/('Exposure Inputs'!$C$8*'Exposure Inputs'!$C$13*'Exposure Inputs'!$C$16)</f>
        <v>9.1410798952192967E-7</v>
      </c>
      <c r="J351" s="47">
        <f>'Exposure Inputs'!$E$61/$I351</f>
        <v>23410800.742691252</v>
      </c>
      <c r="K351" s="47">
        <f>($F351*(1-('Exposure Inputs'!$C$17)/100)*'Exposure Inputs'!$D$7*'Exposure Inputs'!$D$12*'Exposure Inputs'!$C$15*H351)/('Exposure Inputs'!$D$8*'Exposure Inputs'!$D$13*'Exposure Inputs'!$C$16)</f>
        <v>2.3349168255319153E-6</v>
      </c>
      <c r="L351" s="47">
        <f>'Exposure Inputs'!$E$61/K351</f>
        <v>9165208.6986545585</v>
      </c>
      <c r="M351" s="47">
        <f>($F351*(1-('Exposure Inputs'!$C$17)/100)*'Exposure Inputs'!$E$7*'Exposure Inputs'!$E$12*'Exposure Inputs'!$C$15*H351)/('Exposure Inputs'!$E$8*'Exposure Inputs'!$E$13*'Exposure Inputs'!$C$16)</f>
        <v>5.0625439720670387E-7</v>
      </c>
      <c r="N351" s="47">
        <f>'Exposure Inputs'!$E$61/M351</f>
        <v>42271237.777046643</v>
      </c>
      <c r="O351" s="47">
        <f>($F351*(1-('Exposure Inputs'!$C$17)/100)*'Exposure Inputs'!$F$7*'Exposure Inputs'!$F$12*'Exposure Inputs'!$C$15*H351)/('Exposure Inputs'!$F$8*'Exposure Inputs'!$F$13*'Exposure Inputs'!$C$16)</f>
        <v>4.610601205985915E-7</v>
      </c>
      <c r="P351" s="47">
        <f>'Exposure Inputs'!$E$61/O351</f>
        <v>46414771.184756801</v>
      </c>
      <c r="Q351" s="47">
        <f>($F351*(1-('Exposure Inputs'!$C$17)/100)*'Exposure Inputs'!$G$7*'Exposure Inputs'!$G$12*'Exposure Inputs'!$C$15*H351)/('Exposure Inputs'!$G$8*'Exposure Inputs'!$G$13*'Exposure Inputs'!$C$16)</f>
        <v>7.6862685094339621E-7</v>
      </c>
      <c r="R351" s="47">
        <f>'Exposure Inputs'!$E$61/Q351</f>
        <v>27841858.469729617</v>
      </c>
      <c r="S351" s="47">
        <f>($F351*(1-('Exposure Inputs'!$C$17)/100)*'Exposure Inputs'!$H$7*'Exposure Inputs'!$H$12*'Exposure Inputs'!$C$15*H351)/('Exposure Inputs'!$H$8*'Exposure Inputs'!$H$13*'Exposure Inputs'!$C$16)</f>
        <v>1.0007254351851852E-6</v>
      </c>
      <c r="T351" s="47">
        <f>'Exposure Inputs'!$E$61/S351</f>
        <v>21384486.940756042</v>
      </c>
    </row>
    <row r="352" spans="1:20" s="34" customFormat="1" ht="14.5" x14ac:dyDescent="0.35">
      <c r="A352" s="45" t="s">
        <v>1177</v>
      </c>
      <c r="B352" s="46">
        <v>2019</v>
      </c>
      <c r="C352" s="46" t="s">
        <v>1099</v>
      </c>
      <c r="D352" s="46" t="s">
        <v>654</v>
      </c>
      <c r="E352" s="46" t="s">
        <v>655</v>
      </c>
      <c r="F352" s="46">
        <v>8.3003177941282202E-2</v>
      </c>
      <c r="G352" s="46">
        <v>0.11978808427728101</v>
      </c>
      <c r="H352" s="46">
        <v>365</v>
      </c>
      <c r="I352" s="47">
        <f>($F352*(1-('Exposure Inputs'!$C$17)/100)*'Exposure Inputs'!$C$7*'Exposure Inputs'!$C$12*'Exposure Inputs'!$C$15*H352)/('Exposure Inputs'!$C$8*'Exposure Inputs'!$C$13*'Exposure Inputs'!$C$16)</f>
        <v>9.1263450342544005E-7</v>
      </c>
      <c r="J352" s="47">
        <f>'Exposure Inputs'!$E$61/$I352</f>
        <v>23448598.447328292</v>
      </c>
      <c r="K352" s="47">
        <f>($F352*(1-('Exposure Inputs'!$C$17)/100)*'Exposure Inputs'!$D$7*'Exposure Inputs'!$D$12*'Exposure Inputs'!$C$15*H352)/('Exposure Inputs'!$D$8*'Exposure Inputs'!$D$13*'Exposure Inputs'!$C$16)</f>
        <v>2.3311530826062237E-6</v>
      </c>
      <c r="L352" s="47">
        <f>'Exposure Inputs'!$E$61/K352</f>
        <v>9180006.3066106532</v>
      </c>
      <c r="M352" s="47">
        <f>($F352*(1-('Exposure Inputs'!$C$17)/100)*'Exposure Inputs'!$E$7*'Exposure Inputs'!$E$12*'Exposure Inputs'!$C$15*H352)/('Exposure Inputs'!$E$8*'Exposure Inputs'!$E$13*'Exposure Inputs'!$C$16)</f>
        <v>5.054383461228916E-7</v>
      </c>
      <c r="N352" s="47">
        <f>'Exposure Inputs'!$E$61/M352</f>
        <v>42339486.436189055</v>
      </c>
      <c r="O352" s="47">
        <f>($F352*(1-('Exposure Inputs'!$C$17)/100)*'Exposure Inputs'!$F$7*'Exposure Inputs'!$F$12*'Exposure Inputs'!$C$15*H352)/('Exposure Inputs'!$F$8*'Exposure Inputs'!$F$13*'Exposure Inputs'!$C$16)</f>
        <v>4.6031691992084316E-7</v>
      </c>
      <c r="P352" s="47">
        <f>'Exposure Inputs'!$E$61/O352</f>
        <v>46489709.749708913</v>
      </c>
      <c r="Q352" s="47">
        <f>($F352*(1-('Exposure Inputs'!$C$17)/100)*'Exposure Inputs'!$G$7*'Exposure Inputs'!$G$12*'Exposure Inputs'!$C$15*H352)/('Exposure Inputs'!$G$8*'Exposure Inputs'!$G$13*'Exposure Inputs'!$C$16)</f>
        <v>7.6738787153260913E-7</v>
      </c>
      <c r="R352" s="47">
        <f>'Exposure Inputs'!$E$61/Q352</f>
        <v>27886810.300064318</v>
      </c>
      <c r="S352" s="47">
        <f>($F352*(1-('Exposure Inputs'!$C$17)/100)*'Exposure Inputs'!$H$7*'Exposure Inputs'!$H$12*'Exposure Inputs'!$C$15*H352)/('Exposure Inputs'!$H$8*'Exposure Inputs'!$H$13*'Exposure Inputs'!$C$16)</f>
        <v>9.9911232707098944E-7</v>
      </c>
      <c r="T352" s="47">
        <f>'Exposure Inputs'!$E$61/S352</f>
        <v>21419013.078075528</v>
      </c>
    </row>
    <row r="353" spans="1:20" s="34" customFormat="1" ht="14.5" x14ac:dyDescent="0.35">
      <c r="A353" s="45" t="s">
        <v>1176</v>
      </c>
      <c r="B353" s="46">
        <v>2022</v>
      </c>
      <c r="C353" s="46" t="s">
        <v>871</v>
      </c>
      <c r="D353" s="46" t="s">
        <v>176</v>
      </c>
      <c r="E353" s="46" t="s">
        <v>175</v>
      </c>
      <c r="F353" s="46">
        <v>8.2360572000000007E-2</v>
      </c>
      <c r="G353" s="46">
        <v>0.25042228129919297</v>
      </c>
      <c r="H353" s="46">
        <v>365</v>
      </c>
      <c r="I353" s="47">
        <f>($F353*(1-('Exposure Inputs'!$C$17)/100)*'Exposure Inputs'!$C$7*'Exposure Inputs'!$C$12*'Exposure Inputs'!$C$15*H353)/('Exposure Inputs'!$C$8*'Exposure Inputs'!$C$13*'Exposure Inputs'!$C$16)</f>
        <v>9.0556893836315801E-7</v>
      </c>
      <c r="J353" s="47">
        <f>'Exposure Inputs'!$E$61/$I353</f>
        <v>23631552.60015998</v>
      </c>
      <c r="K353" s="47">
        <f>($F353*(1-('Exposure Inputs'!$C$17)/100)*'Exposure Inputs'!$D$7*'Exposure Inputs'!$D$12*'Exposure Inputs'!$C$15*H353)/('Exposure Inputs'!$D$8*'Exposure Inputs'!$D$13*'Exposure Inputs'!$C$16)</f>
        <v>2.3131054263829791E-6</v>
      </c>
      <c r="L353" s="47">
        <f>'Exposure Inputs'!$E$61/K353</f>
        <v>9251631.9212753493</v>
      </c>
      <c r="M353" s="47">
        <f>($F353*(1-('Exposure Inputs'!$C$17)/100)*'Exposure Inputs'!$E$7*'Exposure Inputs'!$E$12*'Exposure Inputs'!$C$15*H353)/('Exposure Inputs'!$E$8*'Exposure Inputs'!$E$13*'Exposure Inputs'!$C$16)</f>
        <v>5.0152527083798892E-7</v>
      </c>
      <c r="N353" s="47">
        <f>'Exposure Inputs'!$E$61/M353</f>
        <v>42669833.893401124</v>
      </c>
      <c r="O353" s="47">
        <f>($F353*(1-('Exposure Inputs'!$C$17)/100)*'Exposure Inputs'!$F$7*'Exposure Inputs'!$F$12*'Exposure Inputs'!$C$15*H353)/('Exposure Inputs'!$F$8*'Exposure Inputs'!$F$13*'Exposure Inputs'!$C$16)</f>
        <v>4.5675317218309869E-7</v>
      </c>
      <c r="P353" s="47">
        <f>'Exposure Inputs'!$E$61/O353</f>
        <v>46852438.69838167</v>
      </c>
      <c r="Q353" s="47">
        <f>($F353*(1-('Exposure Inputs'!$C$17)/100)*'Exposure Inputs'!$G$7*'Exposure Inputs'!$G$12*'Exposure Inputs'!$C$15*H353)/('Exposure Inputs'!$G$8*'Exposure Inputs'!$G$13*'Exposure Inputs'!$C$16)</f>
        <v>7.6144679773584913E-7</v>
      </c>
      <c r="R353" s="47">
        <f>'Exposure Inputs'!$E$61/Q353</f>
        <v>28104392.931499068</v>
      </c>
      <c r="S353" s="47">
        <f>($F353*(1-('Exposure Inputs'!$C$17)/100)*'Exposure Inputs'!$H$7*'Exposure Inputs'!$H$12*'Exposure Inputs'!$C$15*H353)/('Exposure Inputs'!$H$8*'Exposure Inputs'!$H$13*'Exposure Inputs'!$C$16)</f>
        <v>9.9137725555555549E-7</v>
      </c>
      <c r="T353" s="47">
        <f>'Exposure Inputs'!$E$61/S353</f>
        <v>21586131.697168808</v>
      </c>
    </row>
    <row r="354" spans="1:20" s="34" customFormat="1" ht="14.5" x14ac:dyDescent="0.35">
      <c r="A354" s="45" t="s">
        <v>1176</v>
      </c>
      <c r="B354" s="46">
        <v>2020</v>
      </c>
      <c r="C354" s="46" t="s">
        <v>939</v>
      </c>
      <c r="D354" s="46" t="s">
        <v>302</v>
      </c>
      <c r="E354" s="46" t="s">
        <v>301</v>
      </c>
      <c r="F354" s="46">
        <v>8.2310937000000001E-2</v>
      </c>
      <c r="G354" s="46">
        <v>0.14343702778817999</v>
      </c>
      <c r="H354" s="46">
        <v>365</v>
      </c>
      <c r="I354" s="47">
        <f>($F354*(1-('Exposure Inputs'!$C$17)/100)*'Exposure Inputs'!$C$7*'Exposure Inputs'!$C$12*'Exposure Inputs'!$C$15*H354)/('Exposure Inputs'!$C$8*'Exposure Inputs'!$C$13*'Exposure Inputs'!$C$16)</f>
        <v>9.0502319283026326E-7</v>
      </c>
      <c r="J354" s="47">
        <f>'Exposure Inputs'!$E$61/$I354</f>
        <v>23645802.858461726</v>
      </c>
      <c r="K354" s="47">
        <f>($F354*(1-('Exposure Inputs'!$C$17)/100)*'Exposure Inputs'!$D$7*'Exposure Inputs'!$D$12*'Exposure Inputs'!$C$15*H354)/('Exposure Inputs'!$D$8*'Exposure Inputs'!$D$13*'Exposure Inputs'!$C$16)</f>
        <v>2.3117114221276601E-6</v>
      </c>
      <c r="L354" s="47">
        <f>'Exposure Inputs'!$E$61/K354</f>
        <v>9257210.824482495</v>
      </c>
      <c r="M354" s="47">
        <f>($F354*(1-('Exposure Inputs'!$C$17)/100)*'Exposure Inputs'!$E$7*'Exposure Inputs'!$E$12*'Exposure Inputs'!$C$15*H354)/('Exposure Inputs'!$E$8*'Exposure Inputs'!$E$13*'Exposure Inputs'!$C$16)</f>
        <v>5.0122302418994422E-7</v>
      </c>
      <c r="N354" s="47">
        <f>'Exposure Inputs'!$E$61/M354</f>
        <v>42695564.583422296</v>
      </c>
      <c r="O354" s="47">
        <f>($F354*(1-('Exposure Inputs'!$C$17)/100)*'Exposure Inputs'!$F$7*'Exposure Inputs'!$F$12*'Exposure Inputs'!$C$15*H354)/('Exposure Inputs'!$F$8*'Exposure Inputs'!$F$13*'Exposure Inputs'!$C$16)</f>
        <v>4.564779076584507E-7</v>
      </c>
      <c r="P354" s="47">
        <f>'Exposure Inputs'!$E$61/O354</f>
        <v>46880691.575575799</v>
      </c>
      <c r="Q354" s="47">
        <f>($F354*(1-('Exposure Inputs'!$C$17)/100)*'Exposure Inputs'!$G$7*'Exposure Inputs'!$G$12*'Exposure Inputs'!$C$15*H354)/('Exposure Inputs'!$G$8*'Exposure Inputs'!$G$13*'Exposure Inputs'!$C$16)</f>
        <v>7.6098790811320751E-7</v>
      </c>
      <c r="R354" s="47">
        <f>'Exposure Inputs'!$E$61/Q354</f>
        <v>28121340.39430289</v>
      </c>
      <c r="S354" s="47">
        <f>($F354*(1-('Exposure Inputs'!$C$17)/100)*'Exposure Inputs'!$H$7*'Exposure Inputs'!$H$12*'Exposure Inputs'!$C$15*H354)/('Exposure Inputs'!$H$8*'Exposure Inputs'!$H$13*'Exposure Inputs'!$C$16)</f>
        <v>9.9077979722222226E-7</v>
      </c>
      <c r="T354" s="47">
        <f>'Exposure Inputs'!$E$61/S354</f>
        <v>21599148.529267181</v>
      </c>
    </row>
    <row r="355" spans="1:20" s="34" customFormat="1" ht="14.5" x14ac:dyDescent="0.35">
      <c r="A355" s="45" t="s">
        <v>1176</v>
      </c>
      <c r="B355" s="46">
        <v>2022</v>
      </c>
      <c r="C355" s="46" t="s">
        <v>1073</v>
      </c>
      <c r="D355" s="46" t="s">
        <v>112</v>
      </c>
      <c r="E355" s="46" t="s">
        <v>111</v>
      </c>
      <c r="F355" s="46">
        <v>8.1375312000000005E-2</v>
      </c>
      <c r="G355" s="46">
        <v>0.38320056591548202</v>
      </c>
      <c r="H355" s="46">
        <v>365</v>
      </c>
      <c r="I355" s="47">
        <f>($F355*(1-('Exposure Inputs'!$C$17)/100)*'Exposure Inputs'!$C$7*'Exposure Inputs'!$C$12*'Exposure Inputs'!$C$15*H355)/('Exposure Inputs'!$C$8*'Exposure Inputs'!$C$13*'Exposure Inputs'!$C$16)</f>
        <v>8.947358318105263E-7</v>
      </c>
      <c r="J355" s="47">
        <f>'Exposure Inputs'!$E$61/$I355</f>
        <v>23917674.065535545</v>
      </c>
      <c r="K355" s="47">
        <f>($F355*(1-('Exposure Inputs'!$C$17)/100)*'Exposure Inputs'!$D$7*'Exposure Inputs'!$D$12*'Exposure Inputs'!$C$15*H355)/('Exposure Inputs'!$D$8*'Exposure Inputs'!$D$13*'Exposure Inputs'!$C$16)</f>
        <v>2.2854342944680855E-6</v>
      </c>
      <c r="L355" s="47">
        <f>'Exposure Inputs'!$E$61/K355</f>
        <v>9363647.0108980574</v>
      </c>
      <c r="M355" s="47">
        <f>($F355*(1-('Exposure Inputs'!$C$17)/100)*'Exposure Inputs'!$E$7*'Exposure Inputs'!$E$12*'Exposure Inputs'!$C$15*H355)/('Exposure Inputs'!$E$8*'Exposure Inputs'!$E$13*'Exposure Inputs'!$C$16)</f>
        <v>4.9552564290502793E-7</v>
      </c>
      <c r="N355" s="47">
        <f>'Exposure Inputs'!$E$61/M355</f>
        <v>43186463.317099229</v>
      </c>
      <c r="O355" s="47">
        <f>($F355*(1-('Exposure Inputs'!$C$17)/100)*'Exposure Inputs'!$F$7*'Exposure Inputs'!$F$12*'Exposure Inputs'!$C$15*H355)/('Exposure Inputs'!$F$8*'Exposure Inputs'!$F$13*'Exposure Inputs'!$C$16)</f>
        <v>4.5128914225352111E-7</v>
      </c>
      <c r="P355" s="47">
        <f>'Exposure Inputs'!$E$61/O355</f>
        <v>47419709.442019105</v>
      </c>
      <c r="Q355" s="47">
        <f>($F355*(1-('Exposure Inputs'!$C$17)/100)*'Exposure Inputs'!$G$7*'Exposure Inputs'!$G$12*'Exposure Inputs'!$C$15*H355)/('Exposure Inputs'!$G$8*'Exposure Inputs'!$G$13*'Exposure Inputs'!$C$16)</f>
        <v>7.5233779018867919E-7</v>
      </c>
      <c r="R355" s="47">
        <f>'Exposure Inputs'!$E$61/Q355</f>
        <v>28444669.773444559</v>
      </c>
      <c r="S355" s="47">
        <f>($F355*(1-('Exposure Inputs'!$C$17)/100)*'Exposure Inputs'!$H$7*'Exposure Inputs'!$H$12*'Exposure Inputs'!$C$15*H355)/('Exposure Inputs'!$H$8*'Exposure Inputs'!$H$13*'Exposure Inputs'!$C$16)</f>
        <v>9.7951764444444428E-7</v>
      </c>
      <c r="T355" s="47">
        <f>'Exposure Inputs'!$E$61/S355</f>
        <v>21847488.017571643</v>
      </c>
    </row>
    <row r="356" spans="1:20" s="34" customFormat="1" ht="14.5" x14ac:dyDescent="0.35">
      <c r="A356" s="45" t="s">
        <v>1176</v>
      </c>
      <c r="B356" s="46">
        <v>2022</v>
      </c>
      <c r="C356" s="46" t="s">
        <v>936</v>
      </c>
      <c r="D356" s="46" t="s">
        <v>318</v>
      </c>
      <c r="E356" s="46" t="s">
        <v>317</v>
      </c>
      <c r="F356" s="46">
        <v>8.1279238000000004E-2</v>
      </c>
      <c r="G356" s="46">
        <v>0.15758596906918601</v>
      </c>
      <c r="H356" s="46">
        <v>365</v>
      </c>
      <c r="I356" s="47">
        <f>($F356*(1-('Exposure Inputs'!$C$17)/100)*'Exposure Inputs'!$C$7*'Exposure Inputs'!$C$12*'Exposure Inputs'!$C$15*H356)/('Exposure Inputs'!$C$8*'Exposure Inputs'!$C$13*'Exposure Inputs'!$C$16)</f>
        <v>8.9367948132543854E-7</v>
      </c>
      <c r="J356" s="47">
        <f>'Exposure Inputs'!$E$61/$I356</f>
        <v>23945945.327357322</v>
      </c>
      <c r="K356" s="47">
        <f>($F356*(1-('Exposure Inputs'!$C$17)/100)*'Exposure Inputs'!$D$7*'Exposure Inputs'!$D$12*'Exposure Inputs'!$C$15*H356)/('Exposure Inputs'!$D$8*'Exposure Inputs'!$D$13*'Exposure Inputs'!$C$16)</f>
        <v>2.282736045957447E-6</v>
      </c>
      <c r="L356" s="47">
        <f>'Exposure Inputs'!$E$61/K356</f>
        <v>9374715.065238392</v>
      </c>
      <c r="M356" s="47">
        <f>($F356*(1-('Exposure Inputs'!$C$17)/100)*'Exposure Inputs'!$E$7*'Exposure Inputs'!$E$12*'Exposure Inputs'!$C$15*H356)/('Exposure Inputs'!$E$8*'Exposure Inputs'!$E$13*'Exposure Inputs'!$C$16)</f>
        <v>4.9494061128491632E-7</v>
      </c>
      <c r="N356" s="47">
        <f>'Exposure Inputs'!$E$61/M356</f>
        <v>43237510.747892387</v>
      </c>
      <c r="O356" s="47">
        <f>($F356*(1-('Exposure Inputs'!$C$17)/100)*'Exposure Inputs'!$F$7*'Exposure Inputs'!$F$12*'Exposure Inputs'!$C$15*H356)/('Exposure Inputs'!$F$8*'Exposure Inputs'!$F$13*'Exposure Inputs'!$C$16)</f>
        <v>4.5075633750000005E-7</v>
      </c>
      <c r="P356" s="47">
        <f>'Exposure Inputs'!$E$61/O356</f>
        <v>47475760.670808084</v>
      </c>
      <c r="Q356" s="47">
        <f>($F356*(1-('Exposure Inputs'!$C$17)/100)*'Exposure Inputs'!$G$7*'Exposure Inputs'!$G$12*'Exposure Inputs'!$C$15*H356)/('Exposure Inputs'!$G$8*'Exposure Inputs'!$G$13*'Exposure Inputs'!$C$16)</f>
        <v>7.514495588679246E-7</v>
      </c>
      <c r="R356" s="47">
        <f>'Exposure Inputs'!$E$61/Q356</f>
        <v>28478292.052283019</v>
      </c>
      <c r="S356" s="47">
        <f>($F356*(1-('Exposure Inputs'!$C$17)/100)*'Exposure Inputs'!$H$7*'Exposure Inputs'!$H$12*'Exposure Inputs'!$C$15*H356)/('Exposure Inputs'!$H$8*'Exposure Inputs'!$H$13*'Exposure Inputs'!$C$16)</f>
        <v>9.7836119814814785E-7</v>
      </c>
      <c r="T356" s="47">
        <f>'Exposure Inputs'!$E$61/S356</f>
        <v>21873312.270055413</v>
      </c>
    </row>
    <row r="357" spans="1:20" s="34" customFormat="1" ht="14.5" x14ac:dyDescent="0.35">
      <c r="A357" s="45" t="s">
        <v>1177</v>
      </c>
      <c r="B357" s="46">
        <v>2023</v>
      </c>
      <c r="C357" s="46" t="s">
        <v>1115</v>
      </c>
      <c r="D357" s="46" t="s">
        <v>345</v>
      </c>
      <c r="E357" s="46" t="s">
        <v>474</v>
      </c>
      <c r="F357" s="46">
        <v>8.1220664999999997E-2</v>
      </c>
      <c r="G357" s="46">
        <v>0.167502673443579</v>
      </c>
      <c r="H357" s="46">
        <v>365</v>
      </c>
      <c r="I357" s="47">
        <f>($F357*(1-('Exposure Inputs'!$C$17)/100)*'Exposure Inputs'!$C$7*'Exposure Inputs'!$C$12*'Exposure Inputs'!$C$15*H357)/('Exposure Inputs'!$C$8*'Exposure Inputs'!$C$13*'Exposure Inputs'!$C$16)</f>
        <v>8.9303546091447356E-7</v>
      </c>
      <c r="J357" s="47">
        <f>'Exposure Inputs'!$E$61/$I357</f>
        <v>23963214.157348547</v>
      </c>
      <c r="K357" s="47">
        <f>($F357*(1-('Exposure Inputs'!$C$17)/100)*'Exposure Inputs'!$D$7*'Exposure Inputs'!$D$12*'Exposure Inputs'!$C$15*H357)/('Exposure Inputs'!$D$8*'Exposure Inputs'!$D$13*'Exposure Inputs'!$C$16)</f>
        <v>2.281091017021277E-6</v>
      </c>
      <c r="L357" s="47">
        <f>'Exposure Inputs'!$E$61/K357</f>
        <v>9381475.7238160614</v>
      </c>
      <c r="M357" s="47">
        <f>($F357*(1-('Exposure Inputs'!$C$17)/100)*'Exposure Inputs'!$E$7*'Exposure Inputs'!$E$12*'Exposure Inputs'!$C$15*H357)/('Exposure Inputs'!$E$8*'Exposure Inputs'!$E$13*'Exposure Inputs'!$C$16)</f>
        <v>4.9458393770949731E-7</v>
      </c>
      <c r="N357" s="47">
        <f>'Exposure Inputs'!$E$61/M357</f>
        <v>43268691.860692151</v>
      </c>
      <c r="O357" s="47">
        <f>($F357*(1-('Exposure Inputs'!$C$17)/100)*'Exposure Inputs'!$F$7*'Exposure Inputs'!$F$12*'Exposure Inputs'!$C$15*H357)/('Exposure Inputs'!$F$8*'Exposure Inputs'!$F$13*'Exposure Inputs'!$C$16)</f>
        <v>4.5043150484154925E-7</v>
      </c>
      <c r="P357" s="47">
        <f>'Exposure Inputs'!$E$61/O357</f>
        <v>47509998.23497691</v>
      </c>
      <c r="Q357" s="47">
        <f>($F357*(1-('Exposure Inputs'!$C$17)/100)*'Exposure Inputs'!$G$7*'Exposure Inputs'!$G$12*'Exposure Inputs'!$C$15*H357)/('Exposure Inputs'!$G$8*'Exposure Inputs'!$G$13*'Exposure Inputs'!$C$16)</f>
        <v>7.5090803490566023E-7</v>
      </c>
      <c r="R357" s="47">
        <f>'Exposure Inputs'!$E$61/Q357</f>
        <v>28498829.424149886</v>
      </c>
      <c r="S357" s="47">
        <f>($F357*(1-('Exposure Inputs'!$C$17)/100)*'Exposure Inputs'!$H$7*'Exposure Inputs'!$H$12*'Exposure Inputs'!$C$15*H357)/('Exposure Inputs'!$H$8*'Exposure Inputs'!$H$13*'Exposure Inputs'!$C$16)</f>
        <v>9.7765615277777778E-7</v>
      </c>
      <c r="T357" s="47">
        <f>'Exposure Inputs'!$E$61/S357</f>
        <v>21889086.402409457</v>
      </c>
    </row>
    <row r="358" spans="1:20" s="34" customFormat="1" ht="14.5" x14ac:dyDescent="0.35">
      <c r="A358" s="45" t="s">
        <v>1177</v>
      </c>
      <c r="B358" s="46">
        <v>2019</v>
      </c>
      <c r="C358" s="46" t="s">
        <v>924</v>
      </c>
      <c r="D358" s="46" t="s">
        <v>336</v>
      </c>
      <c r="E358" s="46" t="s">
        <v>77</v>
      </c>
      <c r="F358" s="46">
        <v>8.0350262000000006E-2</v>
      </c>
      <c r="G358" s="46">
        <v>0.13105954105446399</v>
      </c>
      <c r="H358" s="46">
        <v>365</v>
      </c>
      <c r="I358" s="47">
        <f>($F358*(1-('Exposure Inputs'!$C$17)/100)*'Exposure Inputs'!$C$7*'Exposure Inputs'!$C$12*'Exposure Inputs'!$C$15*H358)/('Exposure Inputs'!$C$8*'Exposure Inputs'!$C$13*'Exposure Inputs'!$C$16)</f>
        <v>8.8346522722719314E-7</v>
      </c>
      <c r="J358" s="47">
        <f>'Exposure Inputs'!$E$61/$I358</f>
        <v>24222798.29525961</v>
      </c>
      <c r="K358" s="47">
        <f>($F358*(1-('Exposure Inputs'!$C$17)/100)*'Exposure Inputs'!$D$7*'Exposure Inputs'!$D$12*'Exposure Inputs'!$C$15*H358)/('Exposure Inputs'!$D$8*'Exposure Inputs'!$D$13*'Exposure Inputs'!$C$16)</f>
        <v>2.2566456561702131E-6</v>
      </c>
      <c r="L358" s="47">
        <f>'Exposure Inputs'!$E$61/K358</f>
        <v>9483101.585526837</v>
      </c>
      <c r="M358" s="47">
        <f>($F358*(1-('Exposure Inputs'!$C$17)/100)*'Exposure Inputs'!$E$7*'Exposure Inputs'!$E$12*'Exposure Inputs'!$C$15*H358)/('Exposure Inputs'!$E$8*'Exposure Inputs'!$E$13*'Exposure Inputs'!$C$16)</f>
        <v>4.8928371832402243E-7</v>
      </c>
      <c r="N358" s="47">
        <f>'Exposure Inputs'!$E$61/M358</f>
        <v>43737404.697018959</v>
      </c>
      <c r="O358" s="47">
        <f>($F358*(1-('Exposure Inputs'!$C$17)/100)*'Exposure Inputs'!$F$7*'Exposure Inputs'!$F$12*'Exposure Inputs'!$C$15*H358)/('Exposure Inputs'!$F$8*'Exposure Inputs'!$F$13*'Exposure Inputs'!$C$16)</f>
        <v>4.4560444595070427E-7</v>
      </c>
      <c r="P358" s="47">
        <f>'Exposure Inputs'!$E$61/O358</f>
        <v>48024655.486420818</v>
      </c>
      <c r="Q358" s="47">
        <f>($F358*(1-('Exposure Inputs'!$C$17)/100)*'Exposure Inputs'!$G$7*'Exposure Inputs'!$G$12*'Exposure Inputs'!$C$15*H358)/('Exposure Inputs'!$G$8*'Exposure Inputs'!$G$13*'Exposure Inputs'!$C$16)</f>
        <v>7.4286091283018874E-7</v>
      </c>
      <c r="R358" s="47">
        <f>'Exposure Inputs'!$E$61/Q358</f>
        <v>28807546.110441059</v>
      </c>
      <c r="S358" s="47">
        <f>($F358*(1-('Exposure Inputs'!$C$17)/100)*'Exposure Inputs'!$H$7*'Exposure Inputs'!$H$12*'Exposure Inputs'!$C$15*H358)/('Exposure Inputs'!$H$8*'Exposure Inputs'!$H$13*'Exposure Inputs'!$C$16)</f>
        <v>9.6717907962962972E-7</v>
      </c>
      <c r="T358" s="47">
        <f>'Exposure Inputs'!$E$61/S358</f>
        <v>22126202.324594207</v>
      </c>
    </row>
    <row r="359" spans="1:20" s="34" customFormat="1" ht="14.5" x14ac:dyDescent="0.35">
      <c r="A359" s="45" t="s">
        <v>1177</v>
      </c>
      <c r="B359" s="46">
        <v>2020</v>
      </c>
      <c r="C359" s="46" t="s">
        <v>924</v>
      </c>
      <c r="D359" s="46" t="s">
        <v>336</v>
      </c>
      <c r="E359" s="46" t="s">
        <v>77</v>
      </c>
      <c r="F359" s="46">
        <v>8.0350262000000006E-2</v>
      </c>
      <c r="G359" s="46">
        <v>0.13105954105446399</v>
      </c>
      <c r="H359" s="46">
        <v>365</v>
      </c>
      <c r="I359" s="47">
        <f>($F359*(1-('Exposure Inputs'!$C$17)/100)*'Exposure Inputs'!$C$7*'Exposure Inputs'!$C$12*'Exposure Inputs'!$C$15*H359)/('Exposure Inputs'!$C$8*'Exposure Inputs'!$C$13*'Exposure Inputs'!$C$16)</f>
        <v>8.8346522722719314E-7</v>
      </c>
      <c r="J359" s="47">
        <f>'Exposure Inputs'!$E$61/$I359</f>
        <v>24222798.29525961</v>
      </c>
      <c r="K359" s="47">
        <f>($F359*(1-('Exposure Inputs'!$C$17)/100)*'Exposure Inputs'!$D$7*'Exposure Inputs'!$D$12*'Exposure Inputs'!$C$15*H359)/('Exposure Inputs'!$D$8*'Exposure Inputs'!$D$13*'Exposure Inputs'!$C$16)</f>
        <v>2.2566456561702131E-6</v>
      </c>
      <c r="L359" s="47">
        <f>'Exposure Inputs'!$E$61/K359</f>
        <v>9483101.585526837</v>
      </c>
      <c r="M359" s="47">
        <f>($F359*(1-('Exposure Inputs'!$C$17)/100)*'Exposure Inputs'!$E$7*'Exposure Inputs'!$E$12*'Exposure Inputs'!$C$15*H359)/('Exposure Inputs'!$E$8*'Exposure Inputs'!$E$13*'Exposure Inputs'!$C$16)</f>
        <v>4.8928371832402243E-7</v>
      </c>
      <c r="N359" s="47">
        <f>'Exposure Inputs'!$E$61/M359</f>
        <v>43737404.697018959</v>
      </c>
      <c r="O359" s="47">
        <f>($F359*(1-('Exposure Inputs'!$C$17)/100)*'Exposure Inputs'!$F$7*'Exposure Inputs'!$F$12*'Exposure Inputs'!$C$15*H359)/('Exposure Inputs'!$F$8*'Exposure Inputs'!$F$13*'Exposure Inputs'!$C$16)</f>
        <v>4.4560444595070427E-7</v>
      </c>
      <c r="P359" s="47">
        <f>'Exposure Inputs'!$E$61/O359</f>
        <v>48024655.486420818</v>
      </c>
      <c r="Q359" s="47">
        <f>($F359*(1-('Exposure Inputs'!$C$17)/100)*'Exposure Inputs'!$G$7*'Exposure Inputs'!$G$12*'Exposure Inputs'!$C$15*H359)/('Exposure Inputs'!$G$8*'Exposure Inputs'!$G$13*'Exposure Inputs'!$C$16)</f>
        <v>7.4286091283018874E-7</v>
      </c>
      <c r="R359" s="47">
        <f>'Exposure Inputs'!$E$61/Q359</f>
        <v>28807546.110441059</v>
      </c>
      <c r="S359" s="47">
        <f>($F359*(1-('Exposure Inputs'!$C$17)/100)*'Exposure Inputs'!$H$7*'Exposure Inputs'!$H$12*'Exposure Inputs'!$C$15*H359)/('Exposure Inputs'!$H$8*'Exposure Inputs'!$H$13*'Exposure Inputs'!$C$16)</f>
        <v>9.6717907962962972E-7</v>
      </c>
      <c r="T359" s="47">
        <f>'Exposure Inputs'!$E$61/S359</f>
        <v>22126202.324594207</v>
      </c>
    </row>
    <row r="360" spans="1:20" s="34" customFormat="1" ht="14.5" x14ac:dyDescent="0.35">
      <c r="A360" s="45" t="s">
        <v>1175</v>
      </c>
      <c r="B360" s="46">
        <v>2021</v>
      </c>
      <c r="C360" s="46" t="s">
        <v>894</v>
      </c>
      <c r="D360" s="46" t="s">
        <v>185</v>
      </c>
      <c r="E360" s="46" t="s">
        <v>184</v>
      </c>
      <c r="F360" s="46">
        <v>7.9658039E-2</v>
      </c>
      <c r="G360" s="46">
        <v>7.9658039E-2</v>
      </c>
      <c r="H360" s="46">
        <v>365</v>
      </c>
      <c r="I360" s="47">
        <f>($F360*(1-('Exposure Inputs'!$C$17)/100)*'Exposure Inputs'!$C$7*'Exposure Inputs'!$C$12*'Exposure Inputs'!$C$15*H360)/('Exposure Inputs'!$C$8*'Exposure Inputs'!$C$13*'Exposure Inputs'!$C$16)</f>
        <v>8.7585411389956131E-7</v>
      </c>
      <c r="J360" s="47">
        <f>'Exposure Inputs'!$E$61/$I360</f>
        <v>24433292.782882385</v>
      </c>
      <c r="K360" s="47">
        <f>($F360*(1-('Exposure Inputs'!$C$17)/100)*'Exposure Inputs'!$D$7*'Exposure Inputs'!$D$12*'Exposure Inputs'!$C$15*H360)/('Exposure Inputs'!$D$8*'Exposure Inputs'!$D$13*'Exposure Inputs'!$C$16)</f>
        <v>2.2372044995744678E-6</v>
      </c>
      <c r="L360" s="47">
        <f>'Exposure Inputs'!$E$61/K360</f>
        <v>9565509.1003394779</v>
      </c>
      <c r="M360" s="47">
        <f>($F360*(1-('Exposure Inputs'!$C$17)/100)*'Exposure Inputs'!$E$7*'Exposure Inputs'!$E$12*'Exposure Inputs'!$C$15*H360)/('Exposure Inputs'!$E$8*'Exposure Inputs'!$E$13*'Exposure Inputs'!$C$16)</f>
        <v>4.850685056424581E-7</v>
      </c>
      <c r="N360" s="47">
        <f>'Exposure Inputs'!$E$61/M360</f>
        <v>44117479.801448591</v>
      </c>
      <c r="O360" s="47">
        <f>($F360*(1-('Exposure Inputs'!$C$17)/100)*'Exposure Inputs'!$F$7*'Exposure Inputs'!$F$12*'Exposure Inputs'!$C$15*H360)/('Exposure Inputs'!$F$8*'Exposure Inputs'!$F$13*'Exposure Inputs'!$C$16)</f>
        <v>4.4176553318661974E-7</v>
      </c>
      <c r="P360" s="47">
        <f>'Exposure Inputs'!$E$61/O360</f>
        <v>48441986.511790104</v>
      </c>
      <c r="Q360" s="47">
        <f>($F360*(1-('Exposure Inputs'!$C$17)/100)*'Exposure Inputs'!$G$7*'Exposure Inputs'!$G$12*'Exposure Inputs'!$C$15*H360)/('Exposure Inputs'!$G$8*'Exposure Inputs'!$G$13*'Exposure Inputs'!$C$16)</f>
        <v>7.3646111528301884E-7</v>
      </c>
      <c r="R360" s="47">
        <f>'Exposure Inputs'!$E$61/Q360</f>
        <v>29057881.748143718</v>
      </c>
      <c r="S360" s="47">
        <f>($F360*(1-('Exposure Inputs'!$C$17)/100)*'Exposure Inputs'!$H$7*'Exposure Inputs'!$H$12*'Exposure Inputs'!$C$15*H360)/('Exposure Inputs'!$H$8*'Exposure Inputs'!$H$13*'Exposure Inputs'!$C$16)</f>
        <v>9.5884676574074085E-7</v>
      </c>
      <c r="T360" s="47">
        <f>'Exposure Inputs'!$E$61/S360</f>
        <v>22318477.534278162</v>
      </c>
    </row>
    <row r="361" spans="1:20" s="34" customFormat="1" ht="14.5" x14ac:dyDescent="0.35">
      <c r="A361" s="45" t="s">
        <v>1177</v>
      </c>
      <c r="B361" s="46">
        <v>2020</v>
      </c>
      <c r="C361" s="46" t="s">
        <v>925</v>
      </c>
      <c r="D361" s="46" t="s">
        <v>475</v>
      </c>
      <c r="E361" s="46" t="s">
        <v>80</v>
      </c>
      <c r="F361" s="46">
        <v>7.9013091999999993E-2</v>
      </c>
      <c r="G361" s="46">
        <v>0.13357791810347999</v>
      </c>
      <c r="H361" s="46">
        <v>365</v>
      </c>
      <c r="I361" s="47">
        <f>($F361*(1-('Exposure Inputs'!$C$17)/100)*'Exposure Inputs'!$C$7*'Exposure Inputs'!$C$12*'Exposure Inputs'!$C$15*H361)/('Exposure Inputs'!$C$8*'Exposure Inputs'!$C$13*'Exposure Inputs'!$C$16)</f>
        <v>8.6876280848596475E-7</v>
      </c>
      <c r="J361" s="47">
        <f>'Exposure Inputs'!$E$61/$I361</f>
        <v>24632730.350525502</v>
      </c>
      <c r="K361" s="47">
        <f>($F361*(1-('Exposure Inputs'!$C$17)/100)*'Exposure Inputs'!$D$7*'Exposure Inputs'!$D$12*'Exposure Inputs'!$C$15*H361)/('Exposure Inputs'!$D$8*'Exposure Inputs'!$D$13*'Exposure Inputs'!$C$16)</f>
        <v>2.2190910944680854E-6</v>
      </c>
      <c r="L361" s="47">
        <f>'Exposure Inputs'!$E$61/K361</f>
        <v>9643587.8875578847</v>
      </c>
      <c r="M361" s="47">
        <f>($F361*(1-('Exposure Inputs'!$C$17)/100)*'Exposure Inputs'!$E$7*'Exposure Inputs'!$E$12*'Exposure Inputs'!$C$15*H361)/('Exposure Inputs'!$E$8*'Exposure Inputs'!$E$13*'Exposure Inputs'!$C$16)</f>
        <v>4.8114117474860338E-7</v>
      </c>
      <c r="N361" s="47">
        <f>'Exposure Inputs'!$E$61/M361</f>
        <v>44477590.202462956</v>
      </c>
      <c r="O361" s="47">
        <f>($F361*(1-('Exposure Inputs'!$C$17)/100)*'Exposure Inputs'!$F$7*'Exposure Inputs'!$F$12*'Exposure Inputs'!$C$15*H361)/('Exposure Inputs'!$F$8*'Exposure Inputs'!$F$13*'Exposure Inputs'!$C$16)</f>
        <v>4.3818880246478866E-7</v>
      </c>
      <c r="P361" s="47">
        <f>'Exposure Inputs'!$E$61/O361</f>
        <v>48837395.843130037</v>
      </c>
      <c r="Q361" s="47">
        <f>($F361*(1-('Exposure Inputs'!$C$17)/100)*'Exposure Inputs'!$G$7*'Exposure Inputs'!$G$12*'Exposure Inputs'!$C$15*H361)/('Exposure Inputs'!$G$8*'Exposure Inputs'!$G$13*'Exposure Inputs'!$C$16)</f>
        <v>7.3049839773584891E-7</v>
      </c>
      <c r="R361" s="47">
        <f>'Exposure Inputs'!$E$61/Q361</f>
        <v>29295067.677531473</v>
      </c>
      <c r="S361" s="47">
        <f>($F361*(1-('Exposure Inputs'!$C$17)/100)*'Exposure Inputs'!$H$7*'Exposure Inputs'!$H$12*'Exposure Inputs'!$C$15*H361)/('Exposure Inputs'!$H$8*'Exposure Inputs'!$H$13*'Exposure Inputs'!$C$16)</f>
        <v>9.5108351481481457E-7</v>
      </c>
      <c r="T361" s="47">
        <f>'Exposure Inputs'!$E$61/S361</f>
        <v>22500652.851886295</v>
      </c>
    </row>
    <row r="362" spans="1:20" s="34" customFormat="1" ht="14.5" x14ac:dyDescent="0.35">
      <c r="A362" s="45" t="s">
        <v>1176</v>
      </c>
      <c r="B362" s="46">
        <v>2023</v>
      </c>
      <c r="C362" s="46" t="s">
        <v>936</v>
      </c>
      <c r="D362" s="46" t="s">
        <v>318</v>
      </c>
      <c r="E362" s="46" t="s">
        <v>317</v>
      </c>
      <c r="F362" s="46">
        <v>7.8399264999999996E-2</v>
      </c>
      <c r="G362" s="46">
        <v>0.15200221425964699</v>
      </c>
      <c r="H362" s="46">
        <v>365</v>
      </c>
      <c r="I362" s="47">
        <f>($F362*(1-('Exposure Inputs'!$C$17)/100)*'Exposure Inputs'!$C$7*'Exposure Inputs'!$C$12*'Exposure Inputs'!$C$15*H362)/('Exposure Inputs'!$C$8*'Exposure Inputs'!$C$13*'Exposure Inputs'!$C$16)</f>
        <v>8.6201367293201725E-7</v>
      </c>
      <c r="J362" s="47">
        <f>'Exposure Inputs'!$E$61/$I362</f>
        <v>24825592.298566371</v>
      </c>
      <c r="K362" s="47">
        <f>($F362*(1-('Exposure Inputs'!$C$17)/100)*'Exposure Inputs'!$D$7*'Exposure Inputs'!$D$12*'Exposure Inputs'!$C$15*H362)/('Exposure Inputs'!$D$8*'Exposure Inputs'!$D$13*'Exposure Inputs'!$C$16)</f>
        <v>2.2018516978723407E-6</v>
      </c>
      <c r="L362" s="47">
        <f>'Exposure Inputs'!$E$61/K362</f>
        <v>9719092.3533491902</v>
      </c>
      <c r="M362" s="47">
        <f>($F362*(1-('Exposure Inputs'!$C$17)/100)*'Exposure Inputs'!$E$7*'Exposure Inputs'!$E$12*'Exposure Inputs'!$C$15*H362)/('Exposure Inputs'!$E$8*'Exposure Inputs'!$E$13*'Exposure Inputs'!$C$16)</f>
        <v>4.7740334553072621E-7</v>
      </c>
      <c r="N362" s="47">
        <f>'Exposure Inputs'!$E$61/M362</f>
        <v>44825827.469243556</v>
      </c>
      <c r="O362" s="47">
        <f>($F362*(1-('Exposure Inputs'!$C$17)/100)*'Exposure Inputs'!$F$7*'Exposure Inputs'!$F$12*'Exposure Inputs'!$C$15*H362)/('Exposure Inputs'!$F$8*'Exposure Inputs'!$F$13*'Exposure Inputs'!$C$16)</f>
        <v>4.3478465624999996E-7</v>
      </c>
      <c r="P362" s="47">
        <f>'Exposure Inputs'!$E$61/O362</f>
        <v>49219768.205654107</v>
      </c>
      <c r="Q362" s="47">
        <f>($F362*(1-('Exposure Inputs'!$C$17)/100)*'Exposure Inputs'!$G$7*'Exposure Inputs'!$G$12*'Exposure Inputs'!$C$15*H362)/('Exposure Inputs'!$G$8*'Exposure Inputs'!$G$13*'Exposure Inputs'!$C$16)</f>
        <v>7.2482339339622642E-7</v>
      </c>
      <c r="R362" s="47">
        <f>'Exposure Inputs'!$E$61/Q362</f>
        <v>29524433.392979134</v>
      </c>
      <c r="S362" s="47">
        <f>($F362*(1-('Exposure Inputs'!$C$17)/100)*'Exposure Inputs'!$H$7*'Exposure Inputs'!$H$12*'Exposure Inputs'!$C$15*H362)/('Exposure Inputs'!$H$8*'Exposure Inputs'!$H$13*'Exposure Inputs'!$C$16)</f>
        <v>9.4369485648148131E-7</v>
      </c>
      <c r="T362" s="47">
        <f>'Exposure Inputs'!$E$61/S362</f>
        <v>22676821.700383976</v>
      </c>
    </row>
    <row r="363" spans="1:20" s="34" customFormat="1" ht="14.5" x14ac:dyDescent="0.35">
      <c r="A363" s="45" t="s">
        <v>1177</v>
      </c>
      <c r="B363" s="46">
        <v>2019</v>
      </c>
      <c r="C363" s="46" t="s">
        <v>859</v>
      </c>
      <c r="D363" s="46" t="s">
        <v>648</v>
      </c>
      <c r="E363" s="46" t="s">
        <v>649</v>
      </c>
      <c r="F363" s="46">
        <v>7.8131059000000003E-2</v>
      </c>
      <c r="G363" s="46">
        <v>9.5155235000000005E-2</v>
      </c>
      <c r="H363" s="46">
        <v>365</v>
      </c>
      <c r="I363" s="47">
        <f>($F363*(1-('Exposure Inputs'!$C$17)/100)*'Exposure Inputs'!$C$7*'Exposure Inputs'!$C$12*'Exposure Inputs'!$C$15*H363)/('Exposure Inputs'!$C$8*'Exposure Inputs'!$C$13*'Exposure Inputs'!$C$16)</f>
        <v>8.5906470090833327E-7</v>
      </c>
      <c r="J363" s="47">
        <f>'Exposure Inputs'!$E$61/$I363</f>
        <v>24910812.86121136</v>
      </c>
      <c r="K363" s="47">
        <f>($F363*(1-('Exposure Inputs'!$C$17)/100)*'Exposure Inputs'!$D$7*'Exposure Inputs'!$D$12*'Exposure Inputs'!$C$15*H363)/('Exposure Inputs'!$D$8*'Exposure Inputs'!$D$13*'Exposure Inputs'!$C$16)</f>
        <v>2.1943191038297876E-6</v>
      </c>
      <c r="L363" s="47">
        <f>'Exposure Inputs'!$E$61/K363</f>
        <v>9752455.7675545756</v>
      </c>
      <c r="M363" s="47">
        <f>($F363*(1-('Exposure Inputs'!$C$17)/100)*'Exposure Inputs'!$E$7*'Exposure Inputs'!$E$12*'Exposure Inputs'!$C$15*H363)/('Exposure Inputs'!$E$8*'Exposure Inputs'!$E$13*'Exposure Inputs'!$C$16)</f>
        <v>4.7577013581005582E-7</v>
      </c>
      <c r="N363" s="47">
        <f>'Exposure Inputs'!$E$61/M363</f>
        <v>44979704.250591367</v>
      </c>
      <c r="O363" s="47">
        <f>($F363*(1-('Exposure Inputs'!$C$17)/100)*'Exposure Inputs'!$F$7*'Exposure Inputs'!$F$12*'Exposure Inputs'!$C$15*H363)/('Exposure Inputs'!$F$8*'Exposure Inputs'!$F$13*'Exposure Inputs'!$C$16)</f>
        <v>4.3329724621478877E-7</v>
      </c>
      <c r="P363" s="47">
        <f>'Exposure Inputs'!$E$61/O363</f>
        <v>49388728.377451666</v>
      </c>
      <c r="Q363" s="47">
        <f>($F363*(1-('Exposure Inputs'!$C$17)/100)*'Exposure Inputs'!$G$7*'Exposure Inputs'!$G$12*'Exposure Inputs'!$C$15*H363)/('Exposure Inputs'!$G$8*'Exposure Inputs'!$G$13*'Exposure Inputs'!$C$16)</f>
        <v>7.2234375301886793E-7</v>
      </c>
      <c r="R363" s="47">
        <f>'Exposure Inputs'!$E$61/Q363</f>
        <v>29625783.999049857</v>
      </c>
      <c r="S363" s="47">
        <f>($F363*(1-('Exposure Inputs'!$C$17)/100)*'Exposure Inputs'!$H$7*'Exposure Inputs'!$H$12*'Exposure Inputs'!$C$15*H363)/('Exposure Inputs'!$H$8*'Exposure Inputs'!$H$13*'Exposure Inputs'!$C$16)</f>
        <v>9.404664509259258E-7</v>
      </c>
      <c r="T363" s="47">
        <f>'Exposure Inputs'!$E$61/S363</f>
        <v>22754666.026556149</v>
      </c>
    </row>
    <row r="364" spans="1:20" s="34" customFormat="1" ht="14.5" x14ac:dyDescent="0.35">
      <c r="A364" s="45" t="s">
        <v>1176</v>
      </c>
      <c r="B364" s="46">
        <v>2020</v>
      </c>
      <c r="C364" s="46" t="s">
        <v>944</v>
      </c>
      <c r="D364" s="46" t="s">
        <v>260</v>
      </c>
      <c r="E364" s="46" t="s">
        <v>259</v>
      </c>
      <c r="F364" s="46">
        <v>7.7029954999999997E-2</v>
      </c>
      <c r="G364" s="46">
        <v>0.121887518358454</v>
      </c>
      <c r="H364" s="46">
        <v>365</v>
      </c>
      <c r="I364" s="47">
        <f>($F364*(1-('Exposure Inputs'!$C$17)/100)*'Exposure Inputs'!$C$7*'Exposure Inputs'!$C$12*'Exposure Inputs'!$C$15*H364)/('Exposure Inputs'!$C$8*'Exposure Inputs'!$C$13*'Exposure Inputs'!$C$16)</f>
        <v>8.469578692521929E-7</v>
      </c>
      <c r="J364" s="47">
        <f>'Exposure Inputs'!$E$61/$I364</f>
        <v>25266900.251950864</v>
      </c>
      <c r="K364" s="47">
        <f>($F364*(1-('Exposure Inputs'!$C$17)/100)*'Exposure Inputs'!$D$7*'Exposure Inputs'!$D$12*'Exposure Inputs'!$C$15*H364)/('Exposure Inputs'!$D$8*'Exposure Inputs'!$D$13*'Exposure Inputs'!$C$16)</f>
        <v>2.1633944808510638E-6</v>
      </c>
      <c r="L364" s="47">
        <f>'Exposure Inputs'!$E$61/K364</f>
        <v>9891862.1589444913</v>
      </c>
      <c r="M364" s="47">
        <f>($F364*(1-('Exposure Inputs'!$C$17)/100)*'Exposure Inputs'!$E$7*'Exposure Inputs'!$E$12*'Exposure Inputs'!$C$15*H364)/('Exposure Inputs'!$E$8*'Exposure Inputs'!$E$13*'Exposure Inputs'!$C$16)</f>
        <v>4.6906508910614522E-7</v>
      </c>
      <c r="N364" s="47">
        <f>'Exposure Inputs'!$E$61/M364</f>
        <v>45622666.229072891</v>
      </c>
      <c r="O364" s="47">
        <f>($F364*(1-('Exposure Inputs'!$C$17)/100)*'Exposure Inputs'!$F$7*'Exposure Inputs'!$F$12*'Exposure Inputs'!$C$15*H364)/('Exposure Inputs'!$F$8*'Exposure Inputs'!$F$13*'Exposure Inputs'!$C$16)</f>
        <v>4.2719077156690146E-7</v>
      </c>
      <c r="P364" s="47">
        <f>'Exposure Inputs'!$E$61/O364</f>
        <v>50094715.111720502</v>
      </c>
      <c r="Q364" s="47">
        <f>($F364*(1-('Exposure Inputs'!$C$17)/100)*'Exposure Inputs'!$G$7*'Exposure Inputs'!$G$12*'Exposure Inputs'!$C$15*H364)/('Exposure Inputs'!$G$8*'Exposure Inputs'!$G$13*'Exposure Inputs'!$C$16)</f>
        <v>7.1216373490566032E-7</v>
      </c>
      <c r="R364" s="47">
        <f>'Exposure Inputs'!$E$61/Q364</f>
        <v>30049269.502377618</v>
      </c>
      <c r="S364" s="47">
        <f>($F364*(1-('Exposure Inputs'!$C$17)/100)*'Exposure Inputs'!$H$7*'Exposure Inputs'!$H$12*'Exposure Inputs'!$C$15*H364)/('Exposure Inputs'!$H$8*'Exposure Inputs'!$H$13*'Exposure Inputs'!$C$16)</f>
        <v>9.272124212962963E-7</v>
      </c>
      <c r="T364" s="47">
        <f>'Exposure Inputs'!$E$61/S364</f>
        <v>23079932.395730384</v>
      </c>
    </row>
    <row r="365" spans="1:20" s="34" customFormat="1" ht="14.5" x14ac:dyDescent="0.35">
      <c r="A365" s="45" t="s">
        <v>1177</v>
      </c>
      <c r="B365" s="46">
        <v>2023</v>
      </c>
      <c r="C365" s="46" t="s">
        <v>874</v>
      </c>
      <c r="D365" s="46" t="s">
        <v>515</v>
      </c>
      <c r="E365" s="46" t="s">
        <v>297</v>
      </c>
      <c r="F365" s="46">
        <v>7.5449589999999997E-2</v>
      </c>
      <c r="G365" s="46">
        <v>0.218062819096318</v>
      </c>
      <c r="H365" s="46">
        <v>365</v>
      </c>
      <c r="I365" s="47">
        <f>($F365*(1-('Exposure Inputs'!$C$17)/100)*'Exposure Inputs'!$C$7*'Exposure Inputs'!$C$12*'Exposure Inputs'!$C$15*H365)/('Exposure Inputs'!$C$8*'Exposure Inputs'!$C$13*'Exposure Inputs'!$C$16)</f>
        <v>8.2958147882017545E-7</v>
      </c>
      <c r="J365" s="47">
        <f>'Exposure Inputs'!$E$61/$I365</f>
        <v>25796140.037305217</v>
      </c>
      <c r="K365" s="47">
        <f>($F365*(1-('Exposure Inputs'!$C$17)/100)*'Exposure Inputs'!$D$7*'Exposure Inputs'!$D$12*'Exposure Inputs'!$C$15*H365)/('Exposure Inputs'!$D$8*'Exposure Inputs'!$D$13*'Exposure Inputs'!$C$16)</f>
        <v>2.1190097617021277E-6</v>
      </c>
      <c r="L365" s="47">
        <f>'Exposure Inputs'!$E$61/K365</f>
        <v>10099056.826812403</v>
      </c>
      <c r="M365" s="47">
        <f>($F365*(1-('Exposure Inputs'!$C$17)/100)*'Exposure Inputs'!$E$7*'Exposure Inputs'!$E$12*'Exposure Inputs'!$C$15*H365)/('Exposure Inputs'!$E$8*'Exposure Inputs'!$E$13*'Exposure Inputs'!$C$16)</f>
        <v>4.5944163743016753E-7</v>
      </c>
      <c r="N365" s="47">
        <f>'Exposure Inputs'!$E$61/M365</f>
        <v>46578277.318743609</v>
      </c>
      <c r="O365" s="47">
        <f>($F365*(1-('Exposure Inputs'!$C$17)/100)*'Exposure Inputs'!$F$7*'Exposure Inputs'!$F$12*'Exposure Inputs'!$C$15*H365)/('Exposure Inputs'!$F$8*'Exposure Inputs'!$F$13*'Exposure Inputs'!$C$16)</f>
        <v>4.1842642341549302E-7</v>
      </c>
      <c r="P365" s="47">
        <f>'Exposure Inputs'!$E$61/O365</f>
        <v>51143997.612096369</v>
      </c>
      <c r="Q365" s="47">
        <f>($F365*(1-('Exposure Inputs'!$C$17)/100)*'Exposure Inputs'!$G$7*'Exposure Inputs'!$G$12*'Exposure Inputs'!$C$15*H365)/('Exposure Inputs'!$G$8*'Exposure Inputs'!$G$13*'Exposure Inputs'!$C$16)</f>
        <v>6.9755281320754704E-7</v>
      </c>
      <c r="R365" s="47">
        <f>'Exposure Inputs'!$E$61/Q365</f>
        <v>30678680.660173509</v>
      </c>
      <c r="S365" s="47">
        <f>($F365*(1-('Exposure Inputs'!$C$17)/100)*'Exposure Inputs'!$H$7*'Exposure Inputs'!$H$12*'Exposure Inputs'!$C$15*H365)/('Exposure Inputs'!$H$8*'Exposure Inputs'!$H$13*'Exposure Inputs'!$C$16)</f>
        <v>9.081895092592591E-7</v>
      </c>
      <c r="T365" s="47">
        <f>'Exposure Inputs'!$E$61/S365</f>
        <v>23563364.013590451</v>
      </c>
    </row>
    <row r="366" spans="1:20" s="34" customFormat="1" ht="14.5" x14ac:dyDescent="0.35">
      <c r="A366" s="45" t="s">
        <v>1177</v>
      </c>
      <c r="B366" s="46">
        <v>2022</v>
      </c>
      <c r="C366" s="46" t="s">
        <v>1029</v>
      </c>
      <c r="D366" s="46" t="s">
        <v>652</v>
      </c>
      <c r="E366" s="46" t="s">
        <v>653</v>
      </c>
      <c r="F366" s="46">
        <v>7.5146454000000001E-2</v>
      </c>
      <c r="G366" s="46">
        <v>7.8734553999999998E-2</v>
      </c>
      <c r="H366" s="46">
        <v>365</v>
      </c>
      <c r="I366" s="47">
        <f>($F366*(1-('Exposure Inputs'!$C$17)/100)*'Exposure Inputs'!$C$7*'Exposure Inputs'!$C$12*'Exposure Inputs'!$C$15*H366)/('Exposure Inputs'!$C$8*'Exposure Inputs'!$C$13*'Exposure Inputs'!$C$16)</f>
        <v>8.2624844531842118E-7</v>
      </c>
      <c r="J366" s="47">
        <f>'Exposure Inputs'!$E$61/$I366</f>
        <v>25900200.020047028</v>
      </c>
      <c r="K366" s="47">
        <f>($F366*(1-('Exposure Inputs'!$C$17)/100)*'Exposure Inputs'!$D$7*'Exposure Inputs'!$D$12*'Exposure Inputs'!$C$15*H366)/('Exposure Inputs'!$D$8*'Exposure Inputs'!$D$13*'Exposure Inputs'!$C$16)</f>
        <v>2.110496154893617E-6</v>
      </c>
      <c r="L366" s="47">
        <f>'Exposure Inputs'!$E$61/K366</f>
        <v>10139795.777585153</v>
      </c>
      <c r="M366" s="47">
        <f>($F366*(1-('Exposure Inputs'!$C$17)/100)*'Exposure Inputs'!$E$7*'Exposure Inputs'!$E$12*'Exposure Inputs'!$C$15*H366)/('Exposure Inputs'!$E$8*'Exposure Inputs'!$E$13*'Exposure Inputs'!$C$16)</f>
        <v>4.575957254748603E-7</v>
      </c>
      <c r="N366" s="47">
        <f>'Exposure Inputs'!$E$61/M366</f>
        <v>46766171.117076322</v>
      </c>
      <c r="O366" s="47">
        <f>($F366*(1-('Exposure Inputs'!$C$17)/100)*'Exposure Inputs'!$F$7*'Exposure Inputs'!$F$12*'Exposure Inputs'!$C$15*H366)/('Exposure Inputs'!$F$8*'Exposure Inputs'!$F$13*'Exposure Inputs'!$C$16)</f>
        <v>4.1674529947183098E-7</v>
      </c>
      <c r="P366" s="47">
        <f>'Exposure Inputs'!$E$61/O366</f>
        <v>51350309.234733157</v>
      </c>
      <c r="Q366" s="47">
        <f>($F366*(1-('Exposure Inputs'!$C$17)/100)*'Exposure Inputs'!$G$7*'Exposure Inputs'!$G$12*'Exposure Inputs'!$C$15*H366)/('Exposure Inputs'!$G$8*'Exposure Inputs'!$G$13*'Exposure Inputs'!$C$16)</f>
        <v>6.9475023509433957E-7</v>
      </c>
      <c r="R366" s="47">
        <f>'Exposure Inputs'!$E$61/Q366</f>
        <v>30802436.500210915</v>
      </c>
      <c r="S366" s="47">
        <f>($F366*(1-('Exposure Inputs'!$C$17)/100)*'Exposure Inputs'!$H$7*'Exposure Inputs'!$H$12*'Exposure Inputs'!$C$15*H366)/('Exposure Inputs'!$H$8*'Exposure Inputs'!$H$13*'Exposure Inputs'!$C$16)</f>
        <v>9.0454065000000005E-7</v>
      </c>
      <c r="T366" s="47">
        <f>'Exposure Inputs'!$E$61/S366</f>
        <v>23658417.12033616</v>
      </c>
    </row>
    <row r="367" spans="1:20" s="34" customFormat="1" ht="14.5" x14ac:dyDescent="0.35">
      <c r="A367" s="45" t="s">
        <v>1176</v>
      </c>
      <c r="B367" s="46">
        <v>2023</v>
      </c>
      <c r="C367" s="46" t="s">
        <v>900</v>
      </c>
      <c r="D367" s="46" t="s">
        <v>54</v>
      </c>
      <c r="E367" s="46" t="s">
        <v>53</v>
      </c>
      <c r="F367" s="46">
        <v>7.4991895000000003E-2</v>
      </c>
      <c r="G367" s="46">
        <v>7.4991895000000003E-2</v>
      </c>
      <c r="H367" s="46">
        <v>365</v>
      </c>
      <c r="I367" s="47">
        <f>($F367*(1-('Exposure Inputs'!$C$17)/100)*'Exposure Inputs'!$C$7*'Exposure Inputs'!$C$12*'Exposure Inputs'!$C$15*H367)/('Exposure Inputs'!$C$8*'Exposure Inputs'!$C$13*'Exposure Inputs'!$C$16)</f>
        <v>8.2454904199780706E-7</v>
      </c>
      <c r="J367" s="47">
        <f>'Exposure Inputs'!$E$61/$I367</f>
        <v>25953580.575571045</v>
      </c>
      <c r="K367" s="47">
        <f>($F367*(1-('Exposure Inputs'!$C$17)/100)*'Exposure Inputs'!$D$7*'Exposure Inputs'!$D$12*'Exposure Inputs'!$C$15*H367)/('Exposure Inputs'!$D$8*'Exposure Inputs'!$D$13*'Exposure Inputs'!$C$16)</f>
        <v>2.1061553489361705E-6</v>
      </c>
      <c r="L367" s="47">
        <f>'Exposure Inputs'!$E$61/K367</f>
        <v>10160693.991926685</v>
      </c>
      <c r="M367" s="47">
        <f>($F367*(1-('Exposure Inputs'!$C$17)/100)*'Exposure Inputs'!$E$7*'Exposure Inputs'!$E$12*'Exposure Inputs'!$C$15*H367)/('Exposure Inputs'!$E$8*'Exposure Inputs'!$E$13*'Exposure Inputs'!$C$16)</f>
        <v>4.5665455614525139E-7</v>
      </c>
      <c r="N367" s="47">
        <f>'Exposure Inputs'!$E$61/M367</f>
        <v>46862556.635027081</v>
      </c>
      <c r="O367" s="47">
        <f>($F367*(1-('Exposure Inputs'!$C$17)/100)*'Exposure Inputs'!$F$7*'Exposure Inputs'!$F$12*'Exposure Inputs'!$C$15*H367)/('Exposure Inputs'!$F$8*'Exposure Inputs'!$F$13*'Exposure Inputs'!$C$16)</f>
        <v>4.1588815008802823E-7</v>
      </c>
      <c r="P367" s="47">
        <f>'Exposure Inputs'!$E$61/O367</f>
        <v>51456142.704403587</v>
      </c>
      <c r="Q367" s="47">
        <f>($F367*(1-('Exposure Inputs'!$C$17)/100)*'Exposure Inputs'!$G$7*'Exposure Inputs'!$G$12*'Exposure Inputs'!$C$15*H367)/('Exposure Inputs'!$G$8*'Exposure Inputs'!$G$13*'Exposure Inputs'!$C$16)</f>
        <v>6.9332129339622639E-7</v>
      </c>
      <c r="R367" s="47">
        <f>'Exposure Inputs'!$E$61/Q367</f>
        <v>30865920.611167651</v>
      </c>
      <c r="S367" s="47">
        <f>($F367*(1-('Exposure Inputs'!$C$17)/100)*'Exposure Inputs'!$H$7*'Exposure Inputs'!$H$12*'Exposure Inputs'!$C$15*H367)/('Exposure Inputs'!$H$8*'Exposure Inputs'!$H$13*'Exposure Inputs'!$C$16)</f>
        <v>9.0268021759259259E-7</v>
      </c>
      <c r="T367" s="47">
        <f>'Exposure Inputs'!$E$61/S367</f>
        <v>23707177.340246618</v>
      </c>
    </row>
    <row r="368" spans="1:20" s="34" customFormat="1" ht="14.5" x14ac:dyDescent="0.35">
      <c r="A368" s="45" t="s">
        <v>1176</v>
      </c>
      <c r="B368" s="46">
        <v>2019</v>
      </c>
      <c r="C368" s="46" t="s">
        <v>896</v>
      </c>
      <c r="D368" s="46" t="s">
        <v>533</v>
      </c>
      <c r="E368" s="46" t="s">
        <v>46</v>
      </c>
      <c r="F368" s="46">
        <v>7.3950322999999998E-2</v>
      </c>
      <c r="G368" s="46">
        <v>7.3950322999999998E-2</v>
      </c>
      <c r="H368" s="46">
        <v>365</v>
      </c>
      <c r="I368" s="47">
        <f>($F368*(1-('Exposure Inputs'!$C$17)/100)*'Exposure Inputs'!$C$7*'Exposure Inputs'!$C$12*'Exposure Inputs'!$C$15*H368)/('Exposure Inputs'!$C$8*'Exposure Inputs'!$C$13*'Exposure Inputs'!$C$16)</f>
        <v>8.1309677512587709E-7</v>
      </c>
      <c r="J368" s="47">
        <f>'Exposure Inputs'!$E$61/$I368</f>
        <v>26319130.335607372</v>
      </c>
      <c r="K368" s="47">
        <f>($F368*(1-('Exposure Inputs'!$C$17)/100)*'Exposure Inputs'!$D$7*'Exposure Inputs'!$D$12*'Exposure Inputs'!$C$15*H368)/('Exposure Inputs'!$D$8*'Exposure Inputs'!$D$13*'Exposure Inputs'!$C$16)</f>
        <v>2.0769026885106389E-6</v>
      </c>
      <c r="L368" s="47">
        <f>'Exposure Inputs'!$E$61/K368</f>
        <v>10303804.852477746</v>
      </c>
      <c r="M368" s="47">
        <f>($F368*(1-('Exposure Inputs'!$C$17)/100)*'Exposure Inputs'!$E$7*'Exposure Inputs'!$E$12*'Exposure Inputs'!$C$15*H368)/('Exposure Inputs'!$E$8*'Exposure Inputs'!$E$13*'Exposure Inputs'!$C$16)</f>
        <v>4.503120227374301E-7</v>
      </c>
      <c r="N368" s="47">
        <f>'Exposure Inputs'!$E$61/M368</f>
        <v>47522604.148808181</v>
      </c>
      <c r="O368" s="47">
        <f>($F368*(1-('Exposure Inputs'!$C$17)/100)*'Exposure Inputs'!$F$7*'Exposure Inputs'!$F$12*'Exposure Inputs'!$C$15*H368)/('Exposure Inputs'!$F$8*'Exposure Inputs'!$F$13*'Exposure Inputs'!$C$16)</f>
        <v>4.1011182649647885E-7</v>
      </c>
      <c r="P368" s="47">
        <f>'Exposure Inputs'!$E$61/O368</f>
        <v>52180889.741261184</v>
      </c>
      <c r="Q368" s="47">
        <f>($F368*(1-('Exposure Inputs'!$C$17)/100)*'Exposure Inputs'!$G$7*'Exposure Inputs'!$G$12*'Exposure Inputs'!$C$15*H368)/('Exposure Inputs'!$G$8*'Exposure Inputs'!$G$13*'Exposure Inputs'!$C$16)</f>
        <v>6.836916654716981E-7</v>
      </c>
      <c r="R368" s="47">
        <f>'Exposure Inputs'!$E$61/Q368</f>
        <v>31300659.46501708</v>
      </c>
      <c r="S368" s="47">
        <f>($F368*(1-('Exposure Inputs'!$C$17)/100)*'Exposure Inputs'!$H$7*'Exposure Inputs'!$H$12*'Exposure Inputs'!$C$15*H368)/('Exposure Inputs'!$H$8*'Exposure Inputs'!$H$13*'Exposure Inputs'!$C$16)</f>
        <v>8.9014277685185173E-7</v>
      </c>
      <c r="T368" s="47">
        <f>'Exposure Inputs'!$E$61/S368</f>
        <v>24041087.066599477</v>
      </c>
    </row>
    <row r="369" spans="1:20" s="34" customFormat="1" ht="14.5" x14ac:dyDescent="0.35">
      <c r="A369" s="45" t="s">
        <v>1177</v>
      </c>
      <c r="B369" s="46">
        <v>2019</v>
      </c>
      <c r="C369" s="46" t="s">
        <v>925</v>
      </c>
      <c r="D369" s="46" t="s">
        <v>475</v>
      </c>
      <c r="E369" s="46" t="s">
        <v>80</v>
      </c>
      <c r="F369" s="46">
        <v>7.3941930000000003E-2</v>
      </c>
      <c r="G369" s="46">
        <v>0.125004715464967</v>
      </c>
      <c r="H369" s="46">
        <v>365</v>
      </c>
      <c r="I369" s="47">
        <f>($F369*(1-('Exposure Inputs'!$C$17)/100)*'Exposure Inputs'!$C$7*'Exposure Inputs'!$C$12*'Exposure Inputs'!$C$15*H369)/('Exposure Inputs'!$C$8*'Exposure Inputs'!$C$13*'Exposure Inputs'!$C$16)</f>
        <v>8.1300449261842106E-7</v>
      </c>
      <c r="J369" s="47">
        <f>'Exposure Inputs'!$E$61/$I369</f>
        <v>26322117.767243341</v>
      </c>
      <c r="K369" s="47">
        <f>($F369*(1-('Exposure Inputs'!$C$17)/100)*'Exposure Inputs'!$D$7*'Exposure Inputs'!$D$12*'Exposure Inputs'!$C$15*H369)/('Exposure Inputs'!$D$8*'Exposure Inputs'!$D$13*'Exposure Inputs'!$C$16)</f>
        <v>2.076666970212766E-6</v>
      </c>
      <c r="L369" s="47">
        <f>'Exposure Inputs'!$E$61/K369</f>
        <v>10304974.416676667</v>
      </c>
      <c r="M369" s="47">
        <f>($F369*(1-('Exposure Inputs'!$C$17)/100)*'Exposure Inputs'!$E$7*'Exposure Inputs'!$E$12*'Exposure Inputs'!$C$15*H369)/('Exposure Inputs'!$E$8*'Exposure Inputs'!$E$13*'Exposure Inputs'!$C$16)</f>
        <v>4.5026091452513967E-7</v>
      </c>
      <c r="N369" s="47">
        <f>'Exposure Inputs'!$E$61/M369</f>
        <v>47527998.34418042</v>
      </c>
      <c r="O369" s="47">
        <f>($F369*(1-('Exposure Inputs'!$C$17)/100)*'Exposure Inputs'!$F$7*'Exposure Inputs'!$F$12*'Exposure Inputs'!$C$15*H369)/('Exposure Inputs'!$F$8*'Exposure Inputs'!$F$13*'Exposure Inputs'!$C$16)</f>
        <v>4.1006528080985921E-7</v>
      </c>
      <c r="P369" s="47">
        <f>'Exposure Inputs'!$E$61/O369</f>
        <v>52186812.689277247</v>
      </c>
      <c r="Q369" s="47">
        <f>($F369*(1-('Exposure Inputs'!$C$17)/100)*'Exposure Inputs'!$G$7*'Exposure Inputs'!$G$12*'Exposure Inputs'!$C$15*H369)/('Exposure Inputs'!$G$8*'Exposure Inputs'!$G$13*'Exposure Inputs'!$C$16)</f>
        <v>6.8361406981132067E-7</v>
      </c>
      <c r="R369" s="47">
        <f>'Exposure Inputs'!$E$61/Q369</f>
        <v>31304212.340021696</v>
      </c>
      <c r="S369" s="47">
        <f>($F369*(1-('Exposure Inputs'!$C$17)/100)*'Exposure Inputs'!$H$7*'Exposure Inputs'!$H$12*'Exposure Inputs'!$C$15*H369)/('Exposure Inputs'!$H$8*'Exposure Inputs'!$H$13*'Exposure Inputs'!$C$16)</f>
        <v>8.9004174999999999E-7</v>
      </c>
      <c r="T369" s="47">
        <f>'Exposure Inputs'!$E$61/S369</f>
        <v>24043815.922118258</v>
      </c>
    </row>
    <row r="370" spans="1:20" s="34" customFormat="1" ht="14.5" x14ac:dyDescent="0.35">
      <c r="A370" s="45" t="s">
        <v>1176</v>
      </c>
      <c r="B370" s="46">
        <v>2020</v>
      </c>
      <c r="C370" s="46" t="s">
        <v>1075</v>
      </c>
      <c r="D370" s="46" t="s">
        <v>116</v>
      </c>
      <c r="E370" s="46" t="s">
        <v>115</v>
      </c>
      <c r="F370" s="46">
        <v>7.3792341999999997E-2</v>
      </c>
      <c r="G370" s="46">
        <v>0.34749196408432498</v>
      </c>
      <c r="H370" s="46">
        <v>365</v>
      </c>
      <c r="I370" s="47">
        <f>($F370*(1-('Exposure Inputs'!$C$17)/100)*'Exposure Inputs'!$C$7*'Exposure Inputs'!$C$12*'Exposure Inputs'!$C$15*H370)/('Exposure Inputs'!$C$8*'Exposure Inputs'!$C$13*'Exposure Inputs'!$C$16)</f>
        <v>8.113597463149123E-7</v>
      </c>
      <c r="J370" s="47">
        <f>'Exposure Inputs'!$E$61/$I370</f>
        <v>26375476.59616581</v>
      </c>
      <c r="K370" s="47">
        <f>($F370*(1-('Exposure Inputs'!$C$17)/100)*'Exposure Inputs'!$D$7*'Exposure Inputs'!$D$12*'Exposure Inputs'!$C$15*H370)/('Exposure Inputs'!$D$8*'Exposure Inputs'!$D$13*'Exposure Inputs'!$C$16)</f>
        <v>2.0724657753191486E-6</v>
      </c>
      <c r="L370" s="47">
        <f>'Exposure Inputs'!$E$61/K370</f>
        <v>10325864.125164872</v>
      </c>
      <c r="M370" s="47">
        <f>($F370*(1-('Exposure Inputs'!$C$17)/100)*'Exposure Inputs'!$E$7*'Exposure Inputs'!$E$12*'Exposure Inputs'!$C$15*H370)/('Exposure Inputs'!$E$8*'Exposure Inputs'!$E$13*'Exposure Inputs'!$C$16)</f>
        <v>4.4935001553072632E-7</v>
      </c>
      <c r="N370" s="47">
        <f>'Exposure Inputs'!$E$61/M370</f>
        <v>47624344.63193354</v>
      </c>
      <c r="O370" s="47">
        <f>($F370*(1-('Exposure Inputs'!$C$17)/100)*'Exposure Inputs'!$F$7*'Exposure Inputs'!$F$12*'Exposure Inputs'!$C$15*H370)/('Exposure Inputs'!$F$8*'Exposure Inputs'!$F$13*'Exposure Inputs'!$C$16)</f>
        <v>4.0923569947183096E-7</v>
      </c>
      <c r="P370" s="47">
        <f>'Exposure Inputs'!$E$61/O370</f>
        <v>52292603.08330708</v>
      </c>
      <c r="Q370" s="47">
        <f>($F370*(1-('Exposure Inputs'!$C$17)/100)*'Exposure Inputs'!$G$7*'Exposure Inputs'!$G$12*'Exposure Inputs'!$C$15*H370)/('Exposure Inputs'!$G$8*'Exposure Inputs'!$G$13*'Exposure Inputs'!$C$16)</f>
        <v>6.8223108641509433E-7</v>
      </c>
      <c r="R370" s="47">
        <f>'Exposure Inputs'!$E$61/Q370</f>
        <v>31367670.612094413</v>
      </c>
      <c r="S370" s="47">
        <f>($F370*(1-('Exposure Inputs'!$C$17)/100)*'Exposure Inputs'!$H$7*'Exposure Inputs'!$H$12*'Exposure Inputs'!$C$15*H370)/('Exposure Inputs'!$H$8*'Exposure Inputs'!$H$13*'Exposure Inputs'!$C$16)</f>
        <v>8.8824115370370366E-7</v>
      </c>
      <c r="T370" s="47">
        <f>'Exposure Inputs'!$E$61/S370</f>
        <v>24092556.295965694</v>
      </c>
    </row>
    <row r="371" spans="1:20" s="34" customFormat="1" ht="14.5" x14ac:dyDescent="0.35">
      <c r="A371" s="45" t="s">
        <v>1177</v>
      </c>
      <c r="B371" s="46">
        <v>2022</v>
      </c>
      <c r="C371" s="46" t="s">
        <v>858</v>
      </c>
      <c r="D371" s="46" t="s">
        <v>615</v>
      </c>
      <c r="E371" s="46" t="s">
        <v>616</v>
      </c>
      <c r="F371" s="46">
        <v>7.3230744E-2</v>
      </c>
      <c r="G371" s="46">
        <v>0.110044684767464</v>
      </c>
      <c r="H371" s="46">
        <v>365</v>
      </c>
      <c r="I371" s="47">
        <f>($F371*(1-('Exposure Inputs'!$C$17)/100)*'Exposure Inputs'!$C$7*'Exposure Inputs'!$C$12*'Exposure Inputs'!$C$15*H371)/('Exposure Inputs'!$C$8*'Exposure Inputs'!$C$13*'Exposure Inputs'!$C$16)</f>
        <v>8.051848777789474E-7</v>
      </c>
      <c r="J371" s="47">
        <f>'Exposure Inputs'!$E$61/$I371</f>
        <v>26577747.03746371</v>
      </c>
      <c r="K371" s="47">
        <f>($F371*(1-('Exposure Inputs'!$C$17)/100)*'Exposure Inputs'!$D$7*'Exposure Inputs'!$D$12*'Exposure Inputs'!$C$15*H371)/('Exposure Inputs'!$D$8*'Exposure Inputs'!$D$13*'Exposure Inputs'!$C$16)</f>
        <v>2.0566932357446811E-6</v>
      </c>
      <c r="L371" s="47">
        <f>'Exposure Inputs'!$E$61/K371</f>
        <v>10405051.967923429</v>
      </c>
      <c r="M371" s="47">
        <f>($F371*(1-('Exposure Inputs'!$C$17)/100)*'Exposure Inputs'!$E$7*'Exposure Inputs'!$E$12*'Exposure Inputs'!$C$15*H371)/('Exposure Inputs'!$E$8*'Exposure Inputs'!$E$13*'Exposure Inputs'!$C$16)</f>
        <v>4.4593022882681565E-7</v>
      </c>
      <c r="N371" s="47">
        <f>'Exposure Inputs'!$E$61/M371</f>
        <v>47989570.153834626</v>
      </c>
      <c r="O371" s="47">
        <f>($F371*(1-('Exposure Inputs'!$C$17)/100)*'Exposure Inputs'!$F$7*'Exposure Inputs'!$F$12*'Exposure Inputs'!$C$15*H371)/('Exposure Inputs'!$F$8*'Exposure Inputs'!$F$13*'Exposure Inputs'!$C$16)</f>
        <v>4.0612120352112681E-7</v>
      </c>
      <c r="P371" s="47">
        <f>'Exposure Inputs'!$E$61/O371</f>
        <v>52693628.932592161</v>
      </c>
      <c r="Q371" s="47">
        <f>($F371*(1-('Exposure Inputs'!$C$17)/100)*'Exposure Inputs'!$G$7*'Exposure Inputs'!$G$12*'Exposure Inputs'!$C$15*H371)/('Exposure Inputs'!$G$8*'Exposure Inputs'!$G$13*'Exposure Inputs'!$C$16)</f>
        <v>6.7703895396226415E-7</v>
      </c>
      <c r="R371" s="47">
        <f>'Exposure Inputs'!$E$61/Q371</f>
        <v>31608225.604686201</v>
      </c>
      <c r="S371" s="47">
        <f>($F371*(1-('Exposure Inputs'!$C$17)/100)*'Exposure Inputs'!$H$7*'Exposure Inputs'!$H$12*'Exposure Inputs'!$C$15*H371)/('Exposure Inputs'!$H$8*'Exposure Inputs'!$H$13*'Exposure Inputs'!$C$16)</f>
        <v>8.8148117777777759E-7</v>
      </c>
      <c r="T371" s="47">
        <f>'Exposure Inputs'!$E$61/S371</f>
        <v>24277319.288824297</v>
      </c>
    </row>
    <row r="372" spans="1:20" s="34" customFormat="1" ht="14.5" x14ac:dyDescent="0.35">
      <c r="A372" s="45" t="s">
        <v>1177</v>
      </c>
      <c r="B372" s="46">
        <v>2020</v>
      </c>
      <c r="C372" s="46" t="s">
        <v>838</v>
      </c>
      <c r="D372" s="46" t="s">
        <v>659</v>
      </c>
      <c r="E372" s="46" t="s">
        <v>660</v>
      </c>
      <c r="F372" s="46">
        <v>7.2911931999999999E-2</v>
      </c>
      <c r="G372" s="46">
        <v>7.0728231000000003E-2</v>
      </c>
      <c r="H372" s="46">
        <v>365</v>
      </c>
      <c r="I372" s="47">
        <f>($F372*(1-('Exposure Inputs'!$C$17)/100)*'Exposure Inputs'!$C$7*'Exposure Inputs'!$C$12*'Exposure Inputs'!$C$15*H372)/('Exposure Inputs'!$C$8*'Exposure Inputs'!$C$13*'Exposure Inputs'!$C$16)</f>
        <v>8.0167948390701759E-7</v>
      </c>
      <c r="J372" s="47">
        <f>'Exposure Inputs'!$E$61/$I372</f>
        <v>26693959.904906418</v>
      </c>
      <c r="K372" s="47">
        <f>($F372*(1-('Exposure Inputs'!$C$17)/100)*'Exposure Inputs'!$D$7*'Exposure Inputs'!$D$12*'Exposure Inputs'!$C$15*H372)/('Exposure Inputs'!$D$8*'Exposure Inputs'!$D$13*'Exposure Inputs'!$C$16)</f>
        <v>2.0477393668085105E-6</v>
      </c>
      <c r="L372" s="47">
        <f>'Exposure Inputs'!$E$61/K372</f>
        <v>10450548.710870767</v>
      </c>
      <c r="M372" s="47">
        <f>($F372*(1-('Exposure Inputs'!$C$17)/100)*'Exposure Inputs'!$E$7*'Exposure Inputs'!$E$12*'Exposure Inputs'!$C$15*H372)/('Exposure Inputs'!$E$8*'Exposure Inputs'!$E$13*'Exposure Inputs'!$C$16)</f>
        <v>4.4398885966480454E-7</v>
      </c>
      <c r="N372" s="47">
        <f>'Exposure Inputs'!$E$61/M372</f>
        <v>48199407.562064104</v>
      </c>
      <c r="O372" s="47">
        <f>($F372*(1-('Exposure Inputs'!$C$17)/100)*'Exposure Inputs'!$F$7*'Exposure Inputs'!$F$12*'Exposure Inputs'!$C$15*H372)/('Exposure Inputs'!$F$8*'Exposure Inputs'!$F$13*'Exposure Inputs'!$C$16)</f>
        <v>4.0435314401408453E-7</v>
      </c>
      <c r="P372" s="47">
        <f>'Exposure Inputs'!$E$61/O372</f>
        <v>52924035.133147344</v>
      </c>
      <c r="Q372" s="47">
        <f>($F372*(1-('Exposure Inputs'!$C$17)/100)*'Exposure Inputs'!$G$7*'Exposure Inputs'!$G$12*'Exposure Inputs'!$C$15*H372)/('Exposure Inputs'!$G$8*'Exposure Inputs'!$G$13*'Exposure Inputs'!$C$16)</f>
        <v>6.7409144679245282E-7</v>
      </c>
      <c r="R372" s="47">
        <f>'Exposure Inputs'!$E$61/Q372</f>
        <v>31746434.555471938</v>
      </c>
      <c r="S372" s="47">
        <f>($F372*(1-('Exposure Inputs'!$C$17)/100)*'Exposure Inputs'!$H$7*'Exposure Inputs'!$H$12*'Exposure Inputs'!$C$15*H372)/('Exposure Inputs'!$H$8*'Exposure Inputs'!$H$13*'Exposure Inputs'!$C$16)</f>
        <v>8.7764362592592584E-7</v>
      </c>
      <c r="T372" s="47">
        <f>'Exposure Inputs'!$E$61/S372</f>
        <v>24383473.391517781</v>
      </c>
    </row>
    <row r="373" spans="1:20" s="34" customFormat="1" ht="14.5" x14ac:dyDescent="0.35">
      <c r="A373" s="45" t="s">
        <v>1177</v>
      </c>
      <c r="B373" s="46">
        <v>2023</v>
      </c>
      <c r="C373" s="46" t="s">
        <v>931</v>
      </c>
      <c r="D373" s="46" t="s">
        <v>657</v>
      </c>
      <c r="E373" s="46" t="s">
        <v>658</v>
      </c>
      <c r="F373" s="46">
        <v>7.1591503000000001E-2</v>
      </c>
      <c r="G373" s="46">
        <v>7.9008369999999994E-2</v>
      </c>
      <c r="H373" s="46">
        <v>365</v>
      </c>
      <c r="I373" s="47">
        <f>($F373*(1-('Exposure Inputs'!$C$17)/100)*'Exposure Inputs'!$C$7*'Exposure Inputs'!$C$12*'Exposure Inputs'!$C$15*H373)/('Exposure Inputs'!$C$8*'Exposure Inputs'!$C$13*'Exposure Inputs'!$C$16)</f>
        <v>7.8716113539780691E-7</v>
      </c>
      <c r="J373" s="47">
        <f>'Exposure Inputs'!$E$61/$I373</f>
        <v>27186301.555888046</v>
      </c>
      <c r="K373" s="47">
        <f>($F373*(1-('Exposure Inputs'!$C$17)/100)*'Exposure Inputs'!$D$7*'Exposure Inputs'!$D$12*'Exposure Inputs'!$C$15*H373)/('Exposure Inputs'!$D$8*'Exposure Inputs'!$D$13*'Exposure Inputs'!$C$16)</f>
        <v>2.0106549778723407E-6</v>
      </c>
      <c r="L373" s="47">
        <f>'Exposure Inputs'!$E$61/K373</f>
        <v>10643297.947937995</v>
      </c>
      <c r="M373" s="47">
        <f>($F373*(1-('Exposure Inputs'!$C$17)/100)*'Exposure Inputs'!$E$7*'Exposure Inputs'!$E$12*'Exposure Inputs'!$C$15*H373)/('Exposure Inputs'!$E$8*'Exposure Inputs'!$E$13*'Exposure Inputs'!$C$16)</f>
        <v>4.3594825849162011E-7</v>
      </c>
      <c r="N373" s="47">
        <f>'Exposure Inputs'!$E$61/M373</f>
        <v>49088394.28340406</v>
      </c>
      <c r="O373" s="47">
        <f>($F373*(1-('Exposure Inputs'!$C$17)/100)*'Exposure Inputs'!$F$7*'Exposure Inputs'!$F$12*'Exposure Inputs'!$C$15*H373)/('Exposure Inputs'!$F$8*'Exposure Inputs'!$F$13*'Exposure Inputs'!$C$16)</f>
        <v>3.9703034234154928E-7</v>
      </c>
      <c r="P373" s="47">
        <f>'Exposure Inputs'!$E$61/O373</f>
        <v>53900162.576467358</v>
      </c>
      <c r="Q373" s="47">
        <f>($F373*(1-('Exposure Inputs'!$C$17)/100)*'Exposure Inputs'!$G$7*'Exposure Inputs'!$G$12*'Exposure Inputs'!$C$15*H373)/('Exposure Inputs'!$G$8*'Exposure Inputs'!$G$13*'Exposure Inputs'!$C$16)</f>
        <v>6.6188370698113207E-7</v>
      </c>
      <c r="R373" s="47">
        <f>'Exposure Inputs'!$E$61/Q373</f>
        <v>32331963.718529843</v>
      </c>
      <c r="S373" s="47">
        <f>($F373*(1-('Exposure Inputs'!$C$17)/100)*'Exposure Inputs'!$H$7*'Exposure Inputs'!$H$12*'Exposure Inputs'!$C$15*H373)/('Exposure Inputs'!$H$8*'Exposure Inputs'!$H$13*'Exposure Inputs'!$C$16)</f>
        <v>8.6174957314814795E-7</v>
      </c>
      <c r="T373" s="47">
        <f>'Exposure Inputs'!$E$61/S373</f>
        <v>24833200.580328006</v>
      </c>
    </row>
    <row r="374" spans="1:20" s="34" customFormat="1" ht="14.5" x14ac:dyDescent="0.35">
      <c r="A374" s="45" t="s">
        <v>1176</v>
      </c>
      <c r="B374" s="46">
        <v>2021</v>
      </c>
      <c r="C374" s="46" t="s">
        <v>884</v>
      </c>
      <c r="D374" s="46" t="s">
        <v>31</v>
      </c>
      <c r="E374" s="46" t="s">
        <v>30</v>
      </c>
      <c r="F374" s="46">
        <v>7.0992521000000003E-2</v>
      </c>
      <c r="G374" s="46">
        <v>7.0992521000000003E-2</v>
      </c>
      <c r="H374" s="46">
        <v>365</v>
      </c>
      <c r="I374" s="47">
        <f>($F374*(1-('Exposure Inputs'!$C$17)/100)*'Exposure Inputs'!$C$7*'Exposure Inputs'!$C$12*'Exposure Inputs'!$C$15*H374)/('Exposure Inputs'!$C$8*'Exposure Inputs'!$C$13*'Exposure Inputs'!$C$16)</f>
        <v>7.805752232232457E-7</v>
      </c>
      <c r="J374" s="47">
        <f>'Exposure Inputs'!$E$61/$I374</f>
        <v>27415679.313561257</v>
      </c>
      <c r="K374" s="47">
        <f>($F374*(1-('Exposure Inputs'!$C$17)/100)*'Exposure Inputs'!$D$7*'Exposure Inputs'!$D$12*'Exposure Inputs'!$C$15*H374)/('Exposure Inputs'!$D$8*'Exposure Inputs'!$D$13*'Exposure Inputs'!$C$16)</f>
        <v>1.993832504680851E-6</v>
      </c>
      <c r="L374" s="47">
        <f>'Exposure Inputs'!$E$61/K374</f>
        <v>10733098.166350465</v>
      </c>
      <c r="M374" s="47">
        <f>($F374*(1-('Exposure Inputs'!$C$17)/100)*'Exposure Inputs'!$E$7*'Exposure Inputs'!$E$12*'Exposure Inputs'!$C$15*H374)/('Exposure Inputs'!$E$8*'Exposure Inputs'!$E$13*'Exposure Inputs'!$C$16)</f>
        <v>4.3230082620111739E-7</v>
      </c>
      <c r="N374" s="47">
        <f>'Exposure Inputs'!$E$61/M374</f>
        <v>49502565.581598431</v>
      </c>
      <c r="O374" s="47">
        <f>($F374*(1-('Exposure Inputs'!$C$17)/100)*'Exposure Inputs'!$F$7*'Exposure Inputs'!$F$12*'Exposure Inputs'!$C$15*H374)/('Exposure Inputs'!$F$8*'Exposure Inputs'!$F$13*'Exposure Inputs'!$C$16)</f>
        <v>3.9370852315140845E-7</v>
      </c>
      <c r="P374" s="47">
        <f>'Exposure Inputs'!$E$61/O374</f>
        <v>54354931.990563489</v>
      </c>
      <c r="Q374" s="47">
        <f>($F374*(1-('Exposure Inputs'!$C$17)/100)*'Exposure Inputs'!$G$7*'Exposure Inputs'!$G$12*'Exposure Inputs'!$C$15*H374)/('Exposure Inputs'!$G$8*'Exposure Inputs'!$G$13*'Exposure Inputs'!$C$16)</f>
        <v>6.5634594886792458E-7</v>
      </c>
      <c r="R374" s="47">
        <f>'Exposure Inputs'!$E$61/Q374</f>
        <v>32604756.739812355</v>
      </c>
      <c r="S374" s="47">
        <f>($F374*(1-('Exposure Inputs'!$C$17)/100)*'Exposure Inputs'!$H$7*'Exposure Inputs'!$H$12*'Exposure Inputs'!$C$15*H374)/('Exposure Inputs'!$H$8*'Exposure Inputs'!$H$13*'Exposure Inputs'!$C$16)</f>
        <v>8.5453960462962979E-7</v>
      </c>
      <c r="T374" s="47">
        <f>'Exposure Inputs'!$E$61/S374</f>
        <v>25042724.625121474</v>
      </c>
    </row>
    <row r="375" spans="1:20" s="34" customFormat="1" ht="14.5" x14ac:dyDescent="0.35">
      <c r="A375" s="45" t="s">
        <v>1177</v>
      </c>
      <c r="B375" s="46">
        <v>2020</v>
      </c>
      <c r="C375" s="46" t="s">
        <v>1122</v>
      </c>
      <c r="D375" s="46" t="s">
        <v>498</v>
      </c>
      <c r="E375" s="46" t="s">
        <v>157</v>
      </c>
      <c r="F375" s="46">
        <v>7.0595230999999994E-2</v>
      </c>
      <c r="G375" s="46">
        <v>7.0595230999999994E-2</v>
      </c>
      <c r="H375" s="46">
        <v>365</v>
      </c>
      <c r="I375" s="47">
        <f>($F375*(1-('Exposure Inputs'!$C$17)/100)*'Exposure Inputs'!$C$7*'Exposure Inputs'!$C$12*'Exposure Inputs'!$C$15*H375)/('Exposure Inputs'!$C$8*'Exposure Inputs'!$C$13*'Exposure Inputs'!$C$16)</f>
        <v>7.762069499732456E-7</v>
      </c>
      <c r="J375" s="47">
        <f>'Exposure Inputs'!$E$61/$I375</f>
        <v>27569967.005239539</v>
      </c>
      <c r="K375" s="47">
        <f>($F375*(1-('Exposure Inputs'!$C$17)/100)*'Exposure Inputs'!$D$7*'Exposure Inputs'!$D$12*'Exposure Inputs'!$C$15*H375)/('Exposure Inputs'!$D$8*'Exposure Inputs'!$D$13*'Exposure Inputs'!$C$16)</f>
        <v>1.9826745727659572E-6</v>
      </c>
      <c r="L375" s="47">
        <f>'Exposure Inputs'!$E$61/K375</f>
        <v>10793501.00815871</v>
      </c>
      <c r="M375" s="47">
        <f>($F375*(1-('Exposure Inputs'!$C$17)/100)*'Exposure Inputs'!$E$7*'Exposure Inputs'!$E$12*'Exposure Inputs'!$C$15*H375)/('Exposure Inputs'!$E$8*'Exposure Inputs'!$E$13*'Exposure Inputs'!$C$16)</f>
        <v>4.2988157424581005E-7</v>
      </c>
      <c r="N375" s="47">
        <f>'Exposure Inputs'!$E$61/M375</f>
        <v>49781152.024355642</v>
      </c>
      <c r="O375" s="47">
        <f>($F375*(1-('Exposure Inputs'!$C$17)/100)*'Exposure Inputs'!$F$7*'Exposure Inputs'!$F$12*'Exposure Inputs'!$C$15*H375)/('Exposure Inputs'!$F$8*'Exposure Inputs'!$F$13*'Exposure Inputs'!$C$16)</f>
        <v>3.915052423415493E-7</v>
      </c>
      <c r="P375" s="47">
        <f>'Exposure Inputs'!$E$61/O375</f>
        <v>54660826.17951417</v>
      </c>
      <c r="Q375" s="47">
        <f>($F375*(1-('Exposure Inputs'!$C$17)/100)*'Exposure Inputs'!$G$7*'Exposure Inputs'!$G$12*'Exposure Inputs'!$C$15*H375)/('Exposure Inputs'!$G$8*'Exposure Inputs'!$G$13*'Exposure Inputs'!$C$16)</f>
        <v>6.5267289037735851E-7</v>
      </c>
      <c r="R375" s="47">
        <f>'Exposure Inputs'!$E$61/Q375</f>
        <v>32788247.092087854</v>
      </c>
      <c r="S375" s="47">
        <f>($F375*(1-('Exposure Inputs'!$C$17)/100)*'Exposure Inputs'!$H$7*'Exposure Inputs'!$H$12*'Exposure Inputs'!$C$15*H375)/('Exposure Inputs'!$H$8*'Exposure Inputs'!$H$13*'Exposure Inputs'!$C$16)</f>
        <v>8.49757410185185E-7</v>
      </c>
      <c r="T375" s="47">
        <f>'Exposure Inputs'!$E$61/S375</f>
        <v>25183657.998741504</v>
      </c>
    </row>
    <row r="376" spans="1:20" s="34" customFormat="1" ht="14.5" x14ac:dyDescent="0.35">
      <c r="A376" s="45" t="s">
        <v>1176</v>
      </c>
      <c r="B376" s="46">
        <v>2020</v>
      </c>
      <c r="C376" s="46" t="s">
        <v>855</v>
      </c>
      <c r="D376" s="46" t="s">
        <v>136</v>
      </c>
      <c r="E376" s="46" t="s">
        <v>135</v>
      </c>
      <c r="F376" s="46">
        <v>7.0025017999999994E-2</v>
      </c>
      <c r="G376" s="46">
        <v>7.0025017999999994E-2</v>
      </c>
      <c r="H376" s="46">
        <v>365</v>
      </c>
      <c r="I376" s="47">
        <f>($F376*(1-('Exposure Inputs'!$C$17)/100)*'Exposure Inputs'!$C$7*'Exposure Inputs'!$C$12*'Exposure Inputs'!$C$15*H376)/('Exposure Inputs'!$C$8*'Exposure Inputs'!$C$13*'Exposure Inputs'!$C$16)</f>
        <v>7.6993735800087702E-7</v>
      </c>
      <c r="J376" s="47">
        <f>'Exposure Inputs'!$E$61/$I376</f>
        <v>27794468.962468013</v>
      </c>
      <c r="K376" s="47">
        <f>($F376*(1-('Exposure Inputs'!$C$17)/100)*'Exposure Inputs'!$D$7*'Exposure Inputs'!$D$12*'Exposure Inputs'!$C$15*H376)/('Exposure Inputs'!$D$8*'Exposure Inputs'!$D$13*'Exposure Inputs'!$C$16)</f>
        <v>1.9666600799999998E-6</v>
      </c>
      <c r="L376" s="47">
        <f>'Exposure Inputs'!$E$61/K376</f>
        <v>10881392.37564633</v>
      </c>
      <c r="M376" s="47">
        <f>($F376*(1-('Exposure Inputs'!$C$17)/100)*'Exposure Inputs'!$E$7*'Exposure Inputs'!$E$12*'Exposure Inputs'!$C$15*H376)/('Exposure Inputs'!$E$8*'Exposure Inputs'!$E$13*'Exposure Inputs'!$C$16)</f>
        <v>4.2640932748603339E-7</v>
      </c>
      <c r="N376" s="47">
        <f>'Exposure Inputs'!$E$61/M376</f>
        <v>50186519.432319254</v>
      </c>
      <c r="O376" s="47">
        <f>($F376*(1-('Exposure Inputs'!$C$17)/100)*'Exposure Inputs'!$F$7*'Exposure Inputs'!$F$12*'Exposure Inputs'!$C$15*H376)/('Exposure Inputs'!$F$8*'Exposure Inputs'!$F$13*'Exposure Inputs'!$C$16)</f>
        <v>3.8834296954225352E-7</v>
      </c>
      <c r="P376" s="47">
        <f>'Exposure Inputs'!$E$61/O376</f>
        <v>55105928.723840535</v>
      </c>
      <c r="Q376" s="47">
        <f>($F376*(1-('Exposure Inputs'!$C$17)/100)*'Exposure Inputs'!$G$7*'Exposure Inputs'!$G$12*'Exposure Inputs'!$C$15*H376)/('Exposure Inputs'!$G$8*'Exposure Inputs'!$G$13*'Exposure Inputs'!$C$16)</f>
        <v>6.474011098113207E-7</v>
      </c>
      <c r="R376" s="47">
        <f>'Exposure Inputs'!$E$61/Q376</f>
        <v>33055241.450291671</v>
      </c>
      <c r="S376" s="47">
        <f>($F376*(1-('Exposure Inputs'!$C$17)/100)*'Exposure Inputs'!$H$7*'Exposure Inputs'!$H$12*'Exposure Inputs'!$C$15*H376)/('Exposure Inputs'!$H$8*'Exposure Inputs'!$H$13*'Exposure Inputs'!$C$16)</f>
        <v>8.4289373518518506E-7</v>
      </c>
      <c r="T376" s="47">
        <f>'Exposure Inputs'!$E$61/S376</f>
        <v>25388728.266319819</v>
      </c>
    </row>
    <row r="377" spans="1:20" s="34" customFormat="1" ht="14.5" x14ac:dyDescent="0.35">
      <c r="A377" s="45" t="s">
        <v>1176</v>
      </c>
      <c r="B377" s="46">
        <v>2021</v>
      </c>
      <c r="C377" s="46" t="s">
        <v>1123</v>
      </c>
      <c r="D377" s="46" t="s">
        <v>600</v>
      </c>
      <c r="E377" s="46" t="s">
        <v>601</v>
      </c>
      <c r="F377" s="46">
        <v>6.9611458000000001E-2</v>
      </c>
      <c r="G377" s="46">
        <v>9.8826638999999994E-2</v>
      </c>
      <c r="H377" s="46">
        <v>365</v>
      </c>
      <c r="I377" s="47">
        <f>($F377*(1-('Exposure Inputs'!$C$17)/100)*'Exposure Inputs'!$C$7*'Exposure Inputs'!$C$12*'Exposure Inputs'!$C$15*H377)/('Exposure Inputs'!$C$8*'Exposure Inputs'!$C$13*'Exposure Inputs'!$C$16)</f>
        <v>7.6539019324649126E-7</v>
      </c>
      <c r="J377" s="47">
        <f>'Exposure Inputs'!$E$61/$I377</f>
        <v>27959595.234986506</v>
      </c>
      <c r="K377" s="47">
        <f>($F377*(1-('Exposure Inputs'!$C$17)/100)*'Exposure Inputs'!$D$7*'Exposure Inputs'!$D$12*'Exposure Inputs'!$C$15*H377)/('Exposure Inputs'!$D$8*'Exposure Inputs'!$D$13*'Exposure Inputs'!$C$16)</f>
        <v>1.9550452034042559E-6</v>
      </c>
      <c r="L377" s="47">
        <f>'Exposure Inputs'!$E$61/K377</f>
        <v>10946038.466392942</v>
      </c>
      <c r="M377" s="47">
        <f>($F377*(1-('Exposure Inputs'!$C$17)/100)*'Exposure Inputs'!$E$7*'Exposure Inputs'!$E$12*'Exposure Inputs'!$C$15*H377)/('Exposure Inputs'!$E$8*'Exposure Inputs'!$E$13*'Exposure Inputs'!$C$16)</f>
        <v>4.2389100122905041E-7</v>
      </c>
      <c r="N377" s="47">
        <f>'Exposure Inputs'!$E$61/M377</f>
        <v>50484676.338850759</v>
      </c>
      <c r="O377" s="47">
        <f>($F377*(1-('Exposure Inputs'!$C$17)/100)*'Exposure Inputs'!$F$7*'Exposure Inputs'!$F$12*'Exposure Inputs'!$C$15*H377)/('Exposure Inputs'!$F$8*'Exposure Inputs'!$F$13*'Exposure Inputs'!$C$16)</f>
        <v>3.8604945897887335E-7</v>
      </c>
      <c r="P377" s="47">
        <f>'Exposure Inputs'!$E$61/O377</f>
        <v>55433311.722815081</v>
      </c>
      <c r="Q377" s="47">
        <f>($F377*(1-('Exposure Inputs'!$C$17)/100)*'Exposure Inputs'!$G$7*'Exposure Inputs'!$G$12*'Exposure Inputs'!$C$15*H377)/('Exposure Inputs'!$G$8*'Exposure Inputs'!$G$13*'Exposure Inputs'!$C$16)</f>
        <v>6.4357763056603774E-7</v>
      </c>
      <c r="R377" s="47">
        <f>'Exposure Inputs'!$E$61/Q377</f>
        <v>33251621.84580332</v>
      </c>
      <c r="S377" s="47">
        <f>($F377*(1-('Exposure Inputs'!$C$17)/100)*'Exposure Inputs'!$H$7*'Exposure Inputs'!$H$12*'Exposure Inputs'!$C$15*H377)/('Exposure Inputs'!$H$8*'Exposure Inputs'!$H$13*'Exposure Inputs'!$C$16)</f>
        <v>8.3791569814814801E-7</v>
      </c>
      <c r="T377" s="47">
        <f>'Exposure Inputs'!$E$61/S377</f>
        <v>25539562.091145311</v>
      </c>
    </row>
    <row r="378" spans="1:20" s="34" customFormat="1" ht="14.5" x14ac:dyDescent="0.35">
      <c r="A378" s="45" t="s">
        <v>1177</v>
      </c>
      <c r="B378" s="46">
        <v>2023</v>
      </c>
      <c r="C378" s="46" t="s">
        <v>924</v>
      </c>
      <c r="D378" s="46" t="s">
        <v>336</v>
      </c>
      <c r="E378" s="46" t="s">
        <v>77</v>
      </c>
      <c r="F378" s="46">
        <v>6.8952614999999995E-2</v>
      </c>
      <c r="G378" s="46">
        <v>0.11246880678263201</v>
      </c>
      <c r="H378" s="46">
        <v>365</v>
      </c>
      <c r="I378" s="47">
        <f>($F378*(1-('Exposure Inputs'!$C$17)/100)*'Exposure Inputs'!$C$7*'Exposure Inputs'!$C$12*'Exposure Inputs'!$C$15*H378)/('Exposure Inputs'!$C$8*'Exposure Inputs'!$C$13*'Exposure Inputs'!$C$16)</f>
        <v>7.5814609887499989E-7</v>
      </c>
      <c r="J378" s="47">
        <f>'Exposure Inputs'!$E$61/$I378</f>
        <v>28226749.477119379</v>
      </c>
      <c r="K378" s="47">
        <f>($F378*(1-('Exposure Inputs'!$C$17)/100)*'Exposure Inputs'!$D$7*'Exposure Inputs'!$D$12*'Exposure Inputs'!$C$15*H378)/('Exposure Inputs'!$D$8*'Exposure Inputs'!$D$13*'Exposure Inputs'!$C$16)</f>
        <v>1.9365415276595744E-6</v>
      </c>
      <c r="L378" s="47">
        <f>'Exposure Inputs'!$E$61/K378</f>
        <v>11050627.985170642</v>
      </c>
      <c r="M378" s="47">
        <f>($F378*(1-('Exposure Inputs'!$C$17)/100)*'Exposure Inputs'!$E$7*'Exposure Inputs'!$E$12*'Exposure Inputs'!$C$15*H378)/('Exposure Inputs'!$E$8*'Exposure Inputs'!$E$13*'Exposure Inputs'!$C$16)</f>
        <v>4.1987905223463689E-7</v>
      </c>
      <c r="N378" s="47">
        <f>'Exposure Inputs'!$E$61/M378</f>
        <v>50967057.980404429</v>
      </c>
      <c r="O378" s="47">
        <f>($F378*(1-('Exposure Inputs'!$C$17)/100)*'Exposure Inputs'!$F$7*'Exposure Inputs'!$F$12*'Exposure Inputs'!$C$15*H378)/('Exposure Inputs'!$F$8*'Exposure Inputs'!$F$13*'Exposure Inputs'!$C$16)</f>
        <v>3.8239566417253519E-7</v>
      </c>
      <c r="P378" s="47">
        <f>'Exposure Inputs'!$E$61/O378</f>
        <v>55962977.630270451</v>
      </c>
      <c r="Q378" s="47">
        <f>($F378*(1-('Exposure Inputs'!$C$17)/100)*'Exposure Inputs'!$G$7*'Exposure Inputs'!$G$12*'Exposure Inputs'!$C$15*H378)/('Exposure Inputs'!$G$8*'Exposure Inputs'!$G$13*'Exposure Inputs'!$C$16)</f>
        <v>6.3748644056603768E-7</v>
      </c>
      <c r="R378" s="47">
        <f>'Exposure Inputs'!$E$61/Q378</f>
        <v>33569341.460813642</v>
      </c>
      <c r="S378" s="47">
        <f>($F378*(1-('Exposure Inputs'!$C$17)/100)*'Exposure Inputs'!$H$7*'Exposure Inputs'!$H$12*'Exposure Inputs'!$C$15*H378)/('Exposure Inputs'!$H$8*'Exposure Inputs'!$H$13*'Exposure Inputs'!$C$16)</f>
        <v>8.2998518055555548E-7</v>
      </c>
      <c r="T378" s="47">
        <f>'Exposure Inputs'!$E$61/S378</f>
        <v>25783592.889786035</v>
      </c>
    </row>
    <row r="379" spans="1:20" s="34" customFormat="1" ht="14.5" x14ac:dyDescent="0.35">
      <c r="A379" s="45" t="s">
        <v>1176</v>
      </c>
      <c r="B379" s="46">
        <v>2020</v>
      </c>
      <c r="C379" s="46" t="s">
        <v>985</v>
      </c>
      <c r="D379" s="46" t="s">
        <v>246</v>
      </c>
      <c r="E379" s="46" t="s">
        <v>245</v>
      </c>
      <c r="F379" s="46">
        <v>6.8558790999999994E-2</v>
      </c>
      <c r="G379" s="46">
        <v>0.123239717918548</v>
      </c>
      <c r="H379" s="46">
        <v>365</v>
      </c>
      <c r="I379" s="47">
        <f>($F379*(1-('Exposure Inputs'!$C$17)/100)*'Exposure Inputs'!$C$7*'Exposure Inputs'!$C$12*'Exposure Inputs'!$C$15*H379)/('Exposure Inputs'!$C$8*'Exposure Inputs'!$C$13*'Exposure Inputs'!$C$16)</f>
        <v>7.5381593490307019E-7</v>
      </c>
      <c r="J379" s="47">
        <f>'Exposure Inputs'!$E$61/$I379</f>
        <v>28388893.109233264</v>
      </c>
      <c r="K379" s="47">
        <f>($F379*(1-('Exposure Inputs'!$C$17)/100)*'Exposure Inputs'!$D$7*'Exposure Inputs'!$D$12*'Exposure Inputs'!$C$15*H379)/('Exposure Inputs'!$D$8*'Exposure Inputs'!$D$13*'Exposure Inputs'!$C$16)</f>
        <v>1.9254809387234044E-6</v>
      </c>
      <c r="L379" s="47">
        <f>'Exposure Inputs'!$E$61/K379</f>
        <v>11114106.3874609</v>
      </c>
      <c r="M379" s="47">
        <f>($F379*(1-('Exposure Inputs'!$C$17)/100)*'Exposure Inputs'!$E$7*'Exposure Inputs'!$E$12*'Exposure Inputs'!$C$15*H379)/('Exposure Inputs'!$E$8*'Exposure Inputs'!$E$13*'Exposure Inputs'!$C$16)</f>
        <v>4.1748090608938544E-7</v>
      </c>
      <c r="N379" s="47">
        <f>'Exposure Inputs'!$E$61/M379</f>
        <v>51259829.3427535</v>
      </c>
      <c r="O379" s="47">
        <f>($F379*(1-('Exposure Inputs'!$C$17)/100)*'Exposure Inputs'!$F$7*'Exposure Inputs'!$F$12*'Exposure Inputs'!$C$15*H379)/('Exposure Inputs'!$F$8*'Exposure Inputs'!$F$13*'Exposure Inputs'!$C$16)</f>
        <v>3.8021160501760562E-7</v>
      </c>
      <c r="P379" s="47">
        <f>'Exposure Inputs'!$E$61/O379</f>
        <v>56284447.180430159</v>
      </c>
      <c r="Q379" s="47">
        <f>($F379*(1-('Exposure Inputs'!$C$17)/100)*'Exposure Inputs'!$G$7*'Exposure Inputs'!$G$12*'Exposure Inputs'!$C$15*H379)/('Exposure Inputs'!$G$8*'Exposure Inputs'!$G$13*'Exposure Inputs'!$C$16)</f>
        <v>6.3384542622641509E-7</v>
      </c>
      <c r="R379" s="47">
        <f>'Exposure Inputs'!$E$61/Q379</f>
        <v>33762174.679407932</v>
      </c>
      <c r="S379" s="47">
        <f>($F379*(1-('Exposure Inputs'!$C$17)/100)*'Exposure Inputs'!$H$7*'Exposure Inputs'!$H$12*'Exposure Inputs'!$C$15*H379)/('Exposure Inputs'!$H$8*'Exposure Inputs'!$H$13*'Exposure Inputs'!$C$16)</f>
        <v>8.252447064814815E-7</v>
      </c>
      <c r="T379" s="47">
        <f>'Exposure Inputs'!$E$61/S379</f>
        <v>25931702.235620718</v>
      </c>
    </row>
    <row r="380" spans="1:20" s="34" customFormat="1" ht="14.5" x14ac:dyDescent="0.35">
      <c r="A380" s="45" t="s">
        <v>1177</v>
      </c>
      <c r="B380" s="46">
        <v>2021</v>
      </c>
      <c r="C380" s="46" t="s">
        <v>1119</v>
      </c>
      <c r="D380" s="46" t="s">
        <v>151</v>
      </c>
      <c r="E380" s="46" t="s">
        <v>150</v>
      </c>
      <c r="F380" s="46">
        <v>6.8253208999999995E-2</v>
      </c>
      <c r="G380" s="46">
        <v>6.8253208999999995E-2</v>
      </c>
      <c r="H380" s="46">
        <v>365</v>
      </c>
      <c r="I380" s="47">
        <f>($F380*(1-('Exposure Inputs'!$C$17)/100)*'Exposure Inputs'!$C$7*'Exposure Inputs'!$C$12*'Exposure Inputs'!$C$15*H380)/('Exposure Inputs'!$C$8*'Exposure Inputs'!$C$13*'Exposure Inputs'!$C$16)</f>
        <v>7.5045600720219304E-7</v>
      </c>
      <c r="J380" s="47">
        <f>'Exposure Inputs'!$E$61/$I380</f>
        <v>28515995.334333118</v>
      </c>
      <c r="K380" s="47">
        <f>($F380*(1-('Exposure Inputs'!$C$17)/100)*'Exposure Inputs'!$D$7*'Exposure Inputs'!$D$12*'Exposure Inputs'!$C$15*H380)/('Exposure Inputs'!$D$8*'Exposure Inputs'!$D$13*'Exposure Inputs'!$C$16)</f>
        <v>1.9168986357446809E-6</v>
      </c>
      <c r="L380" s="47">
        <f>'Exposure Inputs'!$E$61/K380</f>
        <v>11163866.258210612</v>
      </c>
      <c r="M380" s="47">
        <f>($F380*(1-('Exposure Inputs'!$C$17)/100)*'Exposure Inputs'!$E$7*'Exposure Inputs'!$E$12*'Exposure Inputs'!$C$15*H380)/('Exposure Inputs'!$E$8*'Exposure Inputs'!$E$13*'Exposure Inputs'!$C$16)</f>
        <v>4.156200994972067E-7</v>
      </c>
      <c r="N380" s="47">
        <f>'Exposure Inputs'!$E$61/M380</f>
        <v>51489328.898887441</v>
      </c>
      <c r="O380" s="47">
        <f>($F380*(1-('Exposure Inputs'!$C$17)/100)*'Exposure Inputs'!$F$7*'Exposure Inputs'!$F$12*'Exposure Inputs'!$C$15*H380)/('Exposure Inputs'!$F$8*'Exposure Inputs'!$F$13*'Exposure Inputs'!$C$16)</f>
        <v>3.7851691610915487E-7</v>
      </c>
      <c r="P380" s="47">
        <f>'Exposure Inputs'!$E$61/O380</f>
        <v>56536442.862249173</v>
      </c>
      <c r="Q380" s="47">
        <f>($F380*(1-('Exposure Inputs'!$C$17)/100)*'Exposure Inputs'!$G$7*'Exposure Inputs'!$G$12*'Exposure Inputs'!$C$15*H380)/('Exposure Inputs'!$G$8*'Exposure Inputs'!$G$13*'Exposure Inputs'!$C$16)</f>
        <v>6.3102023415094339E-7</v>
      </c>
      <c r="R380" s="47">
        <f>'Exposure Inputs'!$E$61/Q380</f>
        <v>33913334.060981959</v>
      </c>
      <c r="S380" s="47">
        <f>($F380*(1-('Exposure Inputs'!$C$17)/100)*'Exposure Inputs'!$H$7*'Exposure Inputs'!$H$12*'Exposure Inputs'!$C$15*H380)/('Exposure Inputs'!$H$8*'Exposure Inputs'!$H$13*'Exposure Inputs'!$C$16)</f>
        <v>8.2156640462962955E-7</v>
      </c>
      <c r="T380" s="47">
        <f>'Exposure Inputs'!$E$61/S380</f>
        <v>26047803.171366695</v>
      </c>
    </row>
    <row r="381" spans="1:20" s="34" customFormat="1" ht="14.5" x14ac:dyDescent="0.35">
      <c r="A381" s="45" t="s">
        <v>1177</v>
      </c>
      <c r="B381" s="46">
        <v>2022</v>
      </c>
      <c r="C381" s="46" t="s">
        <v>1035</v>
      </c>
      <c r="D381" s="46" t="s">
        <v>672</v>
      </c>
      <c r="E381" s="46" t="s">
        <v>673</v>
      </c>
      <c r="F381" s="46">
        <v>6.7088077999999995E-2</v>
      </c>
      <c r="G381" s="46">
        <v>8.8409941000000006E-2</v>
      </c>
      <c r="H381" s="46">
        <v>365</v>
      </c>
      <c r="I381" s="47">
        <f>($F381*(1-('Exposure Inputs'!$C$17)/100)*'Exposure Inputs'!$C$7*'Exposure Inputs'!$C$12*'Exposure Inputs'!$C$15*H381)/('Exposure Inputs'!$C$8*'Exposure Inputs'!$C$13*'Exposure Inputs'!$C$16)</f>
        <v>7.3764518744824544E-7</v>
      </c>
      <c r="J381" s="47">
        <f>'Exposure Inputs'!$E$61/$I381</f>
        <v>29011237.874444157</v>
      </c>
      <c r="K381" s="47">
        <f>($F381*(1-('Exposure Inputs'!$C$17)/100)*'Exposure Inputs'!$D$7*'Exposure Inputs'!$D$12*'Exposure Inputs'!$C$15*H381)/('Exposure Inputs'!$D$8*'Exposure Inputs'!$D$13*'Exposure Inputs'!$C$16)</f>
        <v>1.8841758076595745E-6</v>
      </c>
      <c r="L381" s="47">
        <f>'Exposure Inputs'!$E$61/K381</f>
        <v>11357751.178528275</v>
      </c>
      <c r="M381" s="47">
        <f>($F381*(1-('Exposure Inputs'!$C$17)/100)*'Exposure Inputs'!$E$7*'Exposure Inputs'!$E$12*'Exposure Inputs'!$C$15*H381)/('Exposure Inputs'!$E$8*'Exposure Inputs'!$E$13*'Exposure Inputs'!$C$16)</f>
        <v>4.0852516770949715E-7</v>
      </c>
      <c r="N381" s="47">
        <f>'Exposure Inputs'!$E$61/M381</f>
        <v>52383553.551877052</v>
      </c>
      <c r="O381" s="47">
        <f>($F381*(1-('Exposure Inputs'!$C$17)/100)*'Exposure Inputs'!$F$7*'Exposure Inputs'!$F$12*'Exposure Inputs'!$C$15*H381)/('Exposure Inputs'!$F$8*'Exposure Inputs'!$F$13*'Exposure Inputs'!$C$16)</f>
        <v>3.7205536214788726E-7</v>
      </c>
      <c r="P381" s="47">
        <f>'Exposure Inputs'!$E$61/O381</f>
        <v>57518321.672498219</v>
      </c>
      <c r="Q381" s="47">
        <f>($F381*(1-('Exposure Inputs'!$C$17)/100)*'Exposure Inputs'!$G$7*'Exposure Inputs'!$G$12*'Exposure Inputs'!$C$15*H381)/('Exposure Inputs'!$G$8*'Exposure Inputs'!$G$13*'Exposure Inputs'!$C$16)</f>
        <v>6.2024826830188665E-7</v>
      </c>
      <c r="R381" s="47">
        <f>'Exposure Inputs'!$E$61/Q381</f>
        <v>34502313.176284775</v>
      </c>
      <c r="S381" s="47">
        <f>($F381*(1-('Exposure Inputs'!$C$17)/100)*'Exposure Inputs'!$H$7*'Exposure Inputs'!$H$12*'Exposure Inputs'!$C$15*H381)/('Exposure Inputs'!$H$8*'Exposure Inputs'!$H$13*'Exposure Inputs'!$C$16)</f>
        <v>8.0754167962962955E-7</v>
      </c>
      <c r="T381" s="47">
        <f>'Exposure Inputs'!$E$61/S381</f>
        <v>26500180.163846008</v>
      </c>
    </row>
    <row r="382" spans="1:20" s="34" customFormat="1" ht="14.5" x14ac:dyDescent="0.35">
      <c r="A382" s="45" t="s">
        <v>1177</v>
      </c>
      <c r="B382" s="46">
        <v>2022</v>
      </c>
      <c r="C382" s="46" t="s">
        <v>834</v>
      </c>
      <c r="D382" s="46" t="s">
        <v>621</v>
      </c>
      <c r="E382" s="46" t="s">
        <v>622</v>
      </c>
      <c r="F382" s="46">
        <v>6.6330723999999994E-2</v>
      </c>
      <c r="G382" s="46">
        <v>9.2350471000000003E-2</v>
      </c>
      <c r="H382" s="46">
        <v>365</v>
      </c>
      <c r="I382" s="47">
        <f>($F382*(1-('Exposure Inputs'!$C$17)/100)*'Exposure Inputs'!$C$7*'Exposure Inputs'!$C$12*'Exposure Inputs'!$C$15*H382)/('Exposure Inputs'!$C$8*'Exposure Inputs'!$C$13*'Exposure Inputs'!$C$16)</f>
        <v>7.2931794734912277E-7</v>
      </c>
      <c r="J382" s="47">
        <f>'Exposure Inputs'!$E$61/$I382</f>
        <v>29342483.724393897</v>
      </c>
      <c r="K382" s="47">
        <f>($F382*(1-('Exposure Inputs'!$C$17)/100)*'Exposure Inputs'!$D$7*'Exposure Inputs'!$D$12*'Exposure Inputs'!$C$15*H382)/('Exposure Inputs'!$D$8*'Exposure Inputs'!$D$13*'Exposure Inputs'!$C$16)</f>
        <v>1.86290544E-6</v>
      </c>
      <c r="L382" s="47">
        <f>'Exposure Inputs'!$E$61/K382</f>
        <v>11487432.233812146</v>
      </c>
      <c r="M382" s="47">
        <f>($F382*(1-('Exposure Inputs'!$C$17)/100)*'Exposure Inputs'!$E$7*'Exposure Inputs'!$E$12*'Exposure Inputs'!$C$15*H382)/('Exposure Inputs'!$E$8*'Exposure Inputs'!$E$13*'Exposure Inputs'!$C$16)</f>
        <v>4.0391334726256977E-7</v>
      </c>
      <c r="N382" s="47">
        <f>'Exposure Inputs'!$E$61/M382</f>
        <v>52981660.905819528</v>
      </c>
      <c r="O382" s="47">
        <f>($F382*(1-('Exposure Inputs'!$C$17)/100)*'Exposure Inputs'!$F$7*'Exposure Inputs'!$F$12*'Exposure Inputs'!$C$15*H382)/('Exposure Inputs'!$F$8*'Exposure Inputs'!$F$13*'Exposure Inputs'!$C$16)</f>
        <v>3.6785524753521119E-7</v>
      </c>
      <c r="P382" s="47">
        <f>'Exposure Inputs'!$E$61/O382</f>
        <v>58175057.018730134</v>
      </c>
      <c r="Q382" s="47">
        <f>($F382*(1-('Exposure Inputs'!$C$17)/100)*'Exposure Inputs'!$G$7*'Exposure Inputs'!$G$12*'Exposure Inputs'!$C$15*H382)/('Exposure Inputs'!$G$8*'Exposure Inputs'!$G$13*'Exposure Inputs'!$C$16)</f>
        <v>6.1324631622641508E-7</v>
      </c>
      <c r="R382" s="47">
        <f>'Exposure Inputs'!$E$61/Q382</f>
        <v>34896255.279092394</v>
      </c>
      <c r="S382" s="47">
        <f>($F382*(1-('Exposure Inputs'!$C$17)/100)*'Exposure Inputs'!$H$7*'Exposure Inputs'!$H$12*'Exposure Inputs'!$C$15*H382)/('Exposure Inputs'!$H$8*'Exposure Inputs'!$H$13*'Exposure Inputs'!$C$16)</f>
        <v>7.9842538148148138E-7</v>
      </c>
      <c r="T382" s="47">
        <f>'Exposure Inputs'!$E$61/S382</f>
        <v>26802755.14324484</v>
      </c>
    </row>
    <row r="383" spans="1:20" s="34" customFormat="1" ht="14.5" x14ac:dyDescent="0.35">
      <c r="A383" s="45" t="s">
        <v>1177</v>
      </c>
      <c r="B383" s="46">
        <v>2021</v>
      </c>
      <c r="C383" s="46" t="s">
        <v>1048</v>
      </c>
      <c r="D383" s="46" t="s">
        <v>668</v>
      </c>
      <c r="E383" s="46" t="s">
        <v>669</v>
      </c>
      <c r="F383" s="46">
        <v>6.5748585999999998E-2</v>
      </c>
      <c r="G383" s="46">
        <v>0.10476528998255399</v>
      </c>
      <c r="H383" s="46">
        <v>365</v>
      </c>
      <c r="I383" s="47">
        <f>($F383*(1-('Exposure Inputs'!$C$17)/100)*'Exposure Inputs'!$C$7*'Exposure Inputs'!$C$12*'Exposure Inputs'!$C$15*H383)/('Exposure Inputs'!$C$8*'Exposure Inputs'!$C$13*'Exposure Inputs'!$C$16)</f>
        <v>7.2291723790964917E-7</v>
      </c>
      <c r="J383" s="47">
        <f>'Exposure Inputs'!$E$61/$I383</f>
        <v>29602282.084017187</v>
      </c>
      <c r="K383" s="47">
        <f>($F383*(1-('Exposure Inputs'!$C$17)/100)*'Exposure Inputs'!$D$7*'Exposure Inputs'!$D$12*'Exposure Inputs'!$C$15*H383)/('Exposure Inputs'!$D$8*'Exposure Inputs'!$D$13*'Exposure Inputs'!$C$16)</f>
        <v>1.8465560323404257E-6</v>
      </c>
      <c r="L383" s="47">
        <f>'Exposure Inputs'!$E$61/K383</f>
        <v>11589141.962227095</v>
      </c>
      <c r="M383" s="47">
        <f>($F383*(1-('Exposure Inputs'!$C$17)/100)*'Exposure Inputs'!$E$7*'Exposure Inputs'!$E$12*'Exposure Inputs'!$C$15*H383)/('Exposure Inputs'!$E$8*'Exposure Inputs'!$E$13*'Exposure Inputs'!$C$16)</f>
        <v>4.0036848458100561E-7</v>
      </c>
      <c r="N383" s="47">
        <f>'Exposure Inputs'!$E$61/M383</f>
        <v>53450760.547238298</v>
      </c>
      <c r="O383" s="47">
        <f>($F383*(1-('Exposure Inputs'!$C$17)/100)*'Exposure Inputs'!$F$7*'Exposure Inputs'!$F$12*'Exposure Inputs'!$C$15*H383)/('Exposure Inputs'!$F$8*'Exposure Inputs'!$F$13*'Exposure Inputs'!$C$16)</f>
        <v>3.6462684137323944E-7</v>
      </c>
      <c r="P383" s="47">
        <f>'Exposure Inputs'!$E$61/O383</f>
        <v>58690138.990877315</v>
      </c>
      <c r="Q383" s="47">
        <f>($F383*(1-('Exposure Inputs'!$C$17)/100)*'Exposure Inputs'!$G$7*'Exposure Inputs'!$G$12*'Exposure Inputs'!$C$15*H383)/('Exposure Inputs'!$G$8*'Exposure Inputs'!$G$13*'Exposure Inputs'!$C$16)</f>
        <v>6.0786428566037724E-7</v>
      </c>
      <c r="R383" s="47">
        <f>'Exposure Inputs'!$E$61/Q383</f>
        <v>35205226.733712882</v>
      </c>
      <c r="S383" s="47">
        <f>($F383*(1-('Exposure Inputs'!$C$17)/100)*'Exposure Inputs'!$H$7*'Exposure Inputs'!$H$12*'Exposure Inputs'!$C$15*H383)/('Exposure Inputs'!$H$8*'Exposure Inputs'!$H$13*'Exposure Inputs'!$C$16)</f>
        <v>7.9141816481481498E-7</v>
      </c>
      <c r="T383" s="47">
        <f>'Exposure Inputs'!$E$61/S383</f>
        <v>27040066.745255228</v>
      </c>
    </row>
    <row r="384" spans="1:20" s="34" customFormat="1" ht="14.5" x14ac:dyDescent="0.35">
      <c r="A384" s="45" t="s">
        <v>1177</v>
      </c>
      <c r="B384" s="46">
        <v>2023</v>
      </c>
      <c r="C384" s="46" t="s">
        <v>1048</v>
      </c>
      <c r="D384" s="46" t="s">
        <v>668</v>
      </c>
      <c r="E384" s="46" t="s">
        <v>669</v>
      </c>
      <c r="F384" s="46">
        <v>6.5748585999999998E-2</v>
      </c>
      <c r="G384" s="46">
        <v>0.10476528998255399</v>
      </c>
      <c r="H384" s="46">
        <v>365</v>
      </c>
      <c r="I384" s="47">
        <f>($F384*(1-('Exposure Inputs'!$C$17)/100)*'Exposure Inputs'!$C$7*'Exposure Inputs'!$C$12*'Exposure Inputs'!$C$15*H384)/('Exposure Inputs'!$C$8*'Exposure Inputs'!$C$13*'Exposure Inputs'!$C$16)</f>
        <v>7.2291723790964917E-7</v>
      </c>
      <c r="J384" s="47">
        <f>'Exposure Inputs'!$E$61/$I384</f>
        <v>29602282.084017187</v>
      </c>
      <c r="K384" s="47">
        <f>($F384*(1-('Exposure Inputs'!$C$17)/100)*'Exposure Inputs'!$D$7*'Exposure Inputs'!$D$12*'Exposure Inputs'!$C$15*H384)/('Exposure Inputs'!$D$8*'Exposure Inputs'!$D$13*'Exposure Inputs'!$C$16)</f>
        <v>1.8465560323404257E-6</v>
      </c>
      <c r="L384" s="47">
        <f>'Exposure Inputs'!$E$61/K384</f>
        <v>11589141.962227095</v>
      </c>
      <c r="M384" s="47">
        <f>($F384*(1-('Exposure Inputs'!$C$17)/100)*'Exposure Inputs'!$E$7*'Exposure Inputs'!$E$12*'Exposure Inputs'!$C$15*H384)/('Exposure Inputs'!$E$8*'Exposure Inputs'!$E$13*'Exposure Inputs'!$C$16)</f>
        <v>4.0036848458100561E-7</v>
      </c>
      <c r="N384" s="47">
        <f>'Exposure Inputs'!$E$61/M384</f>
        <v>53450760.547238298</v>
      </c>
      <c r="O384" s="47">
        <f>($F384*(1-('Exposure Inputs'!$C$17)/100)*'Exposure Inputs'!$F$7*'Exposure Inputs'!$F$12*'Exposure Inputs'!$C$15*H384)/('Exposure Inputs'!$F$8*'Exposure Inputs'!$F$13*'Exposure Inputs'!$C$16)</f>
        <v>3.6462684137323944E-7</v>
      </c>
      <c r="P384" s="47">
        <f>'Exposure Inputs'!$E$61/O384</f>
        <v>58690138.990877315</v>
      </c>
      <c r="Q384" s="47">
        <f>($F384*(1-('Exposure Inputs'!$C$17)/100)*'Exposure Inputs'!$G$7*'Exposure Inputs'!$G$12*'Exposure Inputs'!$C$15*H384)/('Exposure Inputs'!$G$8*'Exposure Inputs'!$G$13*'Exposure Inputs'!$C$16)</f>
        <v>6.0786428566037724E-7</v>
      </c>
      <c r="R384" s="47">
        <f>'Exposure Inputs'!$E$61/Q384</f>
        <v>35205226.733712882</v>
      </c>
      <c r="S384" s="47">
        <f>($F384*(1-('Exposure Inputs'!$C$17)/100)*'Exposure Inputs'!$H$7*'Exposure Inputs'!$H$12*'Exposure Inputs'!$C$15*H384)/('Exposure Inputs'!$H$8*'Exposure Inputs'!$H$13*'Exposure Inputs'!$C$16)</f>
        <v>7.9141816481481498E-7</v>
      </c>
      <c r="T384" s="47">
        <f>'Exposure Inputs'!$E$61/S384</f>
        <v>27040066.745255228</v>
      </c>
    </row>
    <row r="385" spans="1:20" s="34" customFormat="1" ht="14.5" x14ac:dyDescent="0.35">
      <c r="A385" s="45" t="s">
        <v>1176</v>
      </c>
      <c r="B385" s="46">
        <v>2023</v>
      </c>
      <c r="C385" s="46" t="s">
        <v>904</v>
      </c>
      <c r="D385" s="46" t="s">
        <v>62</v>
      </c>
      <c r="E385" s="46" t="s">
        <v>61</v>
      </c>
      <c r="F385" s="46">
        <v>6.3748671000000007E-2</v>
      </c>
      <c r="G385" s="46">
        <v>6.3748671000000007E-2</v>
      </c>
      <c r="H385" s="46">
        <v>365</v>
      </c>
      <c r="I385" s="47">
        <f>($F385*(1-('Exposure Inputs'!$C$17)/100)*'Exposure Inputs'!$C$7*'Exposure Inputs'!$C$12*'Exposure Inputs'!$C$15*H385)/('Exposure Inputs'!$C$8*'Exposure Inputs'!$C$13*'Exposure Inputs'!$C$16)</f>
        <v>7.0092782162236852E-7</v>
      </c>
      <c r="J385" s="47">
        <f>'Exposure Inputs'!$E$61/$I385</f>
        <v>30530961.020305242</v>
      </c>
      <c r="K385" s="47">
        <f>($F385*(1-('Exposure Inputs'!$C$17)/100)*'Exposure Inputs'!$D$7*'Exposure Inputs'!$D$12*'Exposure Inputs'!$C$15*H385)/('Exposure Inputs'!$D$8*'Exposure Inputs'!$D$13*'Exposure Inputs'!$C$16)</f>
        <v>1.7903882068085108E-6</v>
      </c>
      <c r="L385" s="47">
        <f>'Exposure Inputs'!$E$61/K385</f>
        <v>11952715.013771767</v>
      </c>
      <c r="M385" s="47">
        <f>($F385*(1-('Exposure Inputs'!$C$17)/100)*'Exposure Inputs'!$E$7*'Exposure Inputs'!$E$12*'Exposure Inputs'!$C$15*H385)/('Exposure Inputs'!$E$8*'Exposure Inputs'!$E$13*'Exposure Inputs'!$C$16)</f>
        <v>3.8819023122905028E-7</v>
      </c>
      <c r="N385" s="47">
        <f>'Exposure Inputs'!$E$61/M385</f>
        <v>55127610.842357866</v>
      </c>
      <c r="O385" s="47">
        <f>($F385*(1-('Exposure Inputs'!$C$17)/100)*'Exposure Inputs'!$F$7*'Exposure Inputs'!$F$12*'Exposure Inputs'!$C$15*H385)/('Exposure Inputs'!$F$8*'Exposure Inputs'!$F$13*'Exposure Inputs'!$C$16)</f>
        <v>3.5353576346830986E-7</v>
      </c>
      <c r="P385" s="47">
        <f>'Exposure Inputs'!$E$61/O385</f>
        <v>60531358.383826554</v>
      </c>
      <c r="Q385" s="47">
        <f>($F385*(1-('Exposure Inputs'!$C$17)/100)*'Exposure Inputs'!$G$7*'Exposure Inputs'!$G$12*'Exposure Inputs'!$C$15*H385)/('Exposure Inputs'!$G$8*'Exposure Inputs'!$G$13*'Exposure Inputs'!$C$16)</f>
        <v>5.8937450547169812E-7</v>
      </c>
      <c r="R385" s="47">
        <f>'Exposure Inputs'!$E$61/Q385</f>
        <v>36309680.519473419</v>
      </c>
      <c r="S385" s="47">
        <f>($F385*(1-('Exposure Inputs'!$C$17)/100)*'Exposure Inputs'!$H$7*'Exposure Inputs'!$H$12*'Exposure Inputs'!$C$15*H385)/('Exposure Inputs'!$H$8*'Exposure Inputs'!$H$13*'Exposure Inputs'!$C$16)</f>
        <v>7.6734511388888909E-7</v>
      </c>
      <c r="T385" s="47">
        <f>'Exposure Inputs'!$E$61/S385</f>
        <v>27888364.195798736</v>
      </c>
    </row>
    <row r="386" spans="1:20" s="34" customFormat="1" ht="14.5" x14ac:dyDescent="0.35">
      <c r="A386" s="45" t="s">
        <v>1177</v>
      </c>
      <c r="B386" s="46">
        <v>2022</v>
      </c>
      <c r="C386" s="46" t="s">
        <v>874</v>
      </c>
      <c r="D386" s="46" t="s">
        <v>515</v>
      </c>
      <c r="E386" s="46" t="s">
        <v>297</v>
      </c>
      <c r="F386" s="46">
        <v>6.2297826000000001E-2</v>
      </c>
      <c r="G386" s="46">
        <v>0.18005186755519101</v>
      </c>
      <c r="H386" s="46">
        <v>365</v>
      </c>
      <c r="I386" s="47">
        <f>($F386*(1-('Exposure Inputs'!$C$17)/100)*'Exposure Inputs'!$C$7*'Exposure Inputs'!$C$12*'Exposure Inputs'!$C$15*H386)/('Exposure Inputs'!$C$8*'Exposure Inputs'!$C$13*'Exposure Inputs'!$C$16)</f>
        <v>6.8497552631315799E-7</v>
      </c>
      <c r="J386" s="47">
        <f>'Exposure Inputs'!$E$61/$I386</f>
        <v>31241992.126615513</v>
      </c>
      <c r="K386" s="47">
        <f>($F386*(1-('Exposure Inputs'!$C$17)/100)*'Exposure Inputs'!$D$7*'Exposure Inputs'!$D$12*'Exposure Inputs'!$C$15*H386)/('Exposure Inputs'!$D$8*'Exposure Inputs'!$D$13*'Exposure Inputs'!$C$16)</f>
        <v>1.749641070638298E-6</v>
      </c>
      <c r="L386" s="47">
        <f>'Exposure Inputs'!$E$61/K386</f>
        <v>12231080.053575173</v>
      </c>
      <c r="M386" s="47">
        <f>($F386*(1-('Exposure Inputs'!$C$17)/100)*'Exposure Inputs'!$E$7*'Exposure Inputs'!$E$12*'Exposure Inputs'!$C$15*H386)/('Exposure Inputs'!$E$8*'Exposure Inputs'!$E$13*'Exposure Inputs'!$C$16)</f>
        <v>3.7935547675977651E-7</v>
      </c>
      <c r="N386" s="47">
        <f>'Exposure Inputs'!$E$61/M386</f>
        <v>56411469.745437101</v>
      </c>
      <c r="O386" s="47">
        <f>($F386*(1-('Exposure Inputs'!$C$17)/100)*'Exposure Inputs'!$F$7*'Exposure Inputs'!$F$12*'Exposure Inputs'!$C$15*H386)/('Exposure Inputs'!$F$8*'Exposure Inputs'!$F$13*'Exposure Inputs'!$C$16)</f>
        <v>3.4548970404929583E-7</v>
      </c>
      <c r="P386" s="47">
        <f>'Exposure Inputs'!$E$61/O386</f>
        <v>61941064.37668708</v>
      </c>
      <c r="Q386" s="47">
        <f>($F386*(1-('Exposure Inputs'!$C$17)/100)*'Exposure Inputs'!$G$7*'Exposure Inputs'!$G$12*'Exposure Inputs'!$C$15*H386)/('Exposure Inputs'!$G$8*'Exposure Inputs'!$G$13*'Exposure Inputs'!$C$16)</f>
        <v>5.7596103283018871E-7</v>
      </c>
      <c r="R386" s="47">
        <f>'Exposure Inputs'!$E$61/Q386</f>
        <v>37155291.382897057</v>
      </c>
      <c r="S386" s="47">
        <f>($F386*(1-('Exposure Inputs'!$C$17)/100)*'Exposure Inputs'!$H$7*'Exposure Inputs'!$H$12*'Exposure Inputs'!$C$15*H386)/('Exposure Inputs'!$H$8*'Exposure Inputs'!$H$13*'Exposure Inputs'!$C$16)</f>
        <v>7.498812388888889E-7</v>
      </c>
      <c r="T386" s="47">
        <f>'Exposure Inputs'!$E$61/S386</f>
        <v>28537852.249389146</v>
      </c>
    </row>
    <row r="387" spans="1:20" s="34" customFormat="1" ht="14.5" x14ac:dyDescent="0.35">
      <c r="A387" s="45" t="s">
        <v>1176</v>
      </c>
      <c r="B387" s="46">
        <v>2020</v>
      </c>
      <c r="C387" s="46" t="s">
        <v>1073</v>
      </c>
      <c r="D387" s="46" t="s">
        <v>112</v>
      </c>
      <c r="E387" s="46" t="s">
        <v>111</v>
      </c>
      <c r="F387" s="46">
        <v>6.2174396E-2</v>
      </c>
      <c r="G387" s="46">
        <v>0.29278245485677301</v>
      </c>
      <c r="H387" s="46">
        <v>365</v>
      </c>
      <c r="I387" s="47">
        <f>($F387*(1-('Exposure Inputs'!$C$17)/100)*'Exposure Inputs'!$C$7*'Exposure Inputs'!$C$12*'Exposure Inputs'!$C$15*H387)/('Exposure Inputs'!$C$8*'Exposure Inputs'!$C$13*'Exposure Inputs'!$C$16)</f>
        <v>6.8361839180877196E-7</v>
      </c>
      <c r="J387" s="47">
        <f>'Exposure Inputs'!$E$61/$I387</f>
        <v>31304014.427373983</v>
      </c>
      <c r="K387" s="47">
        <f>($F387*(1-('Exposure Inputs'!$C$17)/100)*'Exposure Inputs'!$D$7*'Exposure Inputs'!$D$12*'Exposure Inputs'!$C$15*H387)/('Exposure Inputs'!$D$8*'Exposure Inputs'!$D$13*'Exposure Inputs'!$C$16)</f>
        <v>1.746174525957447E-6</v>
      </c>
      <c r="L387" s="47">
        <f>'Exposure Inputs'!$E$61/K387</f>
        <v>12255361.466956541</v>
      </c>
      <c r="M387" s="47">
        <f>($F387*(1-('Exposure Inputs'!$C$17)/100)*'Exposure Inputs'!$E$7*'Exposure Inputs'!$E$12*'Exposure Inputs'!$C$15*H387)/('Exposure Inputs'!$E$8*'Exposure Inputs'!$E$13*'Exposure Inputs'!$C$16)</f>
        <v>3.7860386391061452E-7</v>
      </c>
      <c r="N387" s="47">
        <f>'Exposure Inputs'!$E$61/M387</f>
        <v>56523459.055484906</v>
      </c>
      <c r="O387" s="47">
        <f>($F387*(1-('Exposure Inputs'!$C$17)/100)*'Exposure Inputs'!$F$7*'Exposure Inputs'!$F$12*'Exposure Inputs'!$C$15*H387)/('Exposure Inputs'!$F$8*'Exposure Inputs'!$F$13*'Exposure Inputs'!$C$16)</f>
        <v>3.4480518908450704E-7</v>
      </c>
      <c r="P387" s="47">
        <f>'Exposure Inputs'!$E$61/O387</f>
        <v>62064031.161535539</v>
      </c>
      <c r="Q387" s="47">
        <f>($F387*(1-('Exposure Inputs'!$C$17)/100)*'Exposure Inputs'!$G$7*'Exposure Inputs'!$G$12*'Exposure Inputs'!$C$15*H387)/('Exposure Inputs'!$G$8*'Exposure Inputs'!$G$13*'Exposure Inputs'!$C$16)</f>
        <v>5.7481988754716975E-7</v>
      </c>
      <c r="R387" s="47">
        <f>'Exposure Inputs'!$E$61/Q387</f>
        <v>37229052.897450268</v>
      </c>
      <c r="S387" s="47">
        <f>($F387*(1-('Exposure Inputs'!$C$17)/100)*'Exposure Inputs'!$H$7*'Exposure Inputs'!$H$12*'Exposure Inputs'!$C$15*H387)/('Exposure Inputs'!$H$8*'Exposure Inputs'!$H$13*'Exposure Inputs'!$C$16)</f>
        <v>7.4839550740740719E-7</v>
      </c>
      <c r="T387" s="47">
        <f>'Exposure Inputs'!$E$61/S387</f>
        <v>28594506.231249183</v>
      </c>
    </row>
    <row r="388" spans="1:20" s="34" customFormat="1" ht="14.5" x14ac:dyDescent="0.35">
      <c r="A388" s="45" t="s">
        <v>1172</v>
      </c>
      <c r="B388" s="46">
        <v>2023</v>
      </c>
      <c r="C388" s="46" t="s">
        <v>1160</v>
      </c>
      <c r="D388" s="46" t="s">
        <v>548</v>
      </c>
      <c r="E388" s="46" t="e">
        <v>#N/A</v>
      </c>
      <c r="F388" s="46">
        <v>6.4763941221625404E-2</v>
      </c>
      <c r="G388" s="46">
        <v>0.129000187462604</v>
      </c>
      <c r="H388" s="46">
        <v>350</v>
      </c>
      <c r="I388" s="47">
        <f>($F388*(1-('Exposure Inputs'!$C$17)/100)*'Exposure Inputs'!$C$7*'Exposure Inputs'!$C$12*'Exposure Inputs'!$C$15*H388)/('Exposure Inputs'!$C$8*'Exposure Inputs'!$C$13*'Exposure Inputs'!$C$16)</f>
        <v>6.8282688640918601E-7</v>
      </c>
      <c r="J388" s="47">
        <f>'Exposure Inputs'!$E$61/$I388</f>
        <v>31340300.778923906</v>
      </c>
      <c r="K388" s="47">
        <f>($F388*(1-('Exposure Inputs'!$C$17)/100)*'Exposure Inputs'!$D$7*'Exposure Inputs'!$D$12*'Exposure Inputs'!$C$15*H388)/('Exposure Inputs'!$D$8*'Exposure Inputs'!$D$13*'Exposure Inputs'!$C$16)</f>
        <v>1.7441527743742898E-6</v>
      </c>
      <c r="L388" s="47">
        <f>'Exposure Inputs'!$E$61/K388</f>
        <v>12269567.387912558</v>
      </c>
      <c r="M388" s="47">
        <f>($F388*(1-('Exposure Inputs'!$C$17)/100)*'Exposure Inputs'!$E$7*'Exposure Inputs'!$E$12*'Exposure Inputs'!$C$15*H388)/('Exposure Inputs'!$E$8*'Exposure Inputs'!$E$13*'Exposure Inputs'!$C$16)</f>
        <v>3.7816550969694794E-7</v>
      </c>
      <c r="N388" s="47">
        <f>'Exposure Inputs'!$E$61/M388</f>
        <v>56588978.770563729</v>
      </c>
      <c r="O388" s="47">
        <f>($F388*(1-('Exposure Inputs'!$C$17)/100)*'Exposure Inputs'!$F$7*'Exposure Inputs'!$F$12*'Exposure Inputs'!$C$15*H388)/('Exposure Inputs'!$F$8*'Exposure Inputs'!$F$13*'Exposure Inputs'!$C$16)</f>
        <v>3.4440596757110755E-7</v>
      </c>
      <c r="P388" s="47">
        <f>'Exposure Inputs'!$E$61/O388</f>
        <v>62135973.284439854</v>
      </c>
      <c r="Q388" s="47">
        <f>($F388*(1-('Exposure Inputs'!$C$17)/100)*'Exposure Inputs'!$G$7*'Exposure Inputs'!$G$12*'Exposure Inputs'!$C$15*H388)/('Exposure Inputs'!$G$8*'Exposure Inputs'!$G$13*'Exposure Inputs'!$C$16)</f>
        <v>5.7415435096969533E-7</v>
      </c>
      <c r="R388" s="47">
        <f>'Exposure Inputs'!$E$61/Q388</f>
        <v>37272207.314735688</v>
      </c>
      <c r="S388" s="47">
        <f>($F388*(1-('Exposure Inputs'!$C$17)/100)*'Exposure Inputs'!$H$7*'Exposure Inputs'!$H$12*'Exposure Inputs'!$C$15*H388)/('Exposure Inputs'!$H$8*'Exposure Inputs'!$H$13*'Exposure Inputs'!$C$16)</f>
        <v>7.4752900192388531E-7</v>
      </c>
      <c r="T388" s="47">
        <f>'Exposure Inputs'!$E$61/S388</f>
        <v>28627651.830127902</v>
      </c>
    </row>
    <row r="389" spans="1:20" s="34" customFormat="1" ht="14.5" x14ac:dyDescent="0.35">
      <c r="A389" s="45" t="s">
        <v>1177</v>
      </c>
      <c r="B389" s="46">
        <v>2023</v>
      </c>
      <c r="C389" s="46" t="s">
        <v>862</v>
      </c>
      <c r="D389" s="46" t="s">
        <v>153</v>
      </c>
      <c r="E389" s="46" t="s">
        <v>152</v>
      </c>
      <c r="F389" s="46">
        <v>6.1999253623512697E-2</v>
      </c>
      <c r="G389" s="46">
        <v>6.1999253623512697E-2</v>
      </c>
      <c r="H389" s="46">
        <v>365</v>
      </c>
      <c r="I389" s="47">
        <f>($F389*(1-('Exposure Inputs'!$C$17)/100)*'Exposure Inputs'!$C$7*'Exposure Inputs'!$C$12*'Exposure Inputs'!$C$15*H389)/('Exposure Inputs'!$C$8*'Exposure Inputs'!$C$13*'Exposure Inputs'!$C$16)</f>
        <v>6.8169267065256134E-7</v>
      </c>
      <c r="J389" s="47">
        <f>'Exposure Inputs'!$E$61/$I389</f>
        <v>31392445.483555663</v>
      </c>
      <c r="K389" s="47">
        <f>($F389*(1-('Exposure Inputs'!$C$17)/100)*'Exposure Inputs'!$D$7*'Exposure Inputs'!$D$12*'Exposure Inputs'!$C$15*H389)/('Exposure Inputs'!$D$8*'Exposure Inputs'!$D$13*'Exposure Inputs'!$C$16)</f>
        <v>1.7412556336816335E-6</v>
      </c>
      <c r="L389" s="47">
        <f>'Exposure Inputs'!$E$61/K389</f>
        <v>12289981.772953572</v>
      </c>
      <c r="M389" s="47">
        <f>($F389*(1-('Exposure Inputs'!$C$17)/100)*'Exposure Inputs'!$E$7*'Exposure Inputs'!$E$12*'Exposure Inputs'!$C$15*H389)/('Exposure Inputs'!$E$8*'Exposure Inputs'!$E$13*'Exposure Inputs'!$C$16)</f>
        <v>3.7753735446720025E-7</v>
      </c>
      <c r="N389" s="47">
        <f>'Exposure Inputs'!$E$61/M389</f>
        <v>56683132.79940407</v>
      </c>
      <c r="O389" s="47">
        <f>($F389*(1-('Exposure Inputs'!$C$17)/100)*'Exposure Inputs'!$F$7*'Exposure Inputs'!$F$12*'Exposure Inputs'!$C$15*H389)/('Exposure Inputs'!$F$8*'Exposure Inputs'!$F$13*'Exposure Inputs'!$C$16)</f>
        <v>3.4383388893321304E-7</v>
      </c>
      <c r="P389" s="47">
        <f>'Exposure Inputs'!$E$61/O389</f>
        <v>62239356.528805614</v>
      </c>
      <c r="Q389" s="47">
        <f>($F389*(1-('Exposure Inputs'!$C$17)/100)*'Exposure Inputs'!$G$7*'Exposure Inputs'!$G$12*'Exposure Inputs'!$C$15*H389)/('Exposure Inputs'!$G$8*'Exposure Inputs'!$G$13*'Exposure Inputs'!$C$16)</f>
        <v>5.7320064670794769E-7</v>
      </c>
      <c r="R389" s="47">
        <f>'Exposure Inputs'!$E$61/Q389</f>
        <v>37334221.660261914</v>
      </c>
      <c r="S389" s="47">
        <f>($F389*(1-('Exposure Inputs'!$C$17)/100)*'Exposure Inputs'!$H$7*'Exposure Inputs'!$H$12*'Exposure Inputs'!$C$15*H389)/('Exposure Inputs'!$H$8*'Exposure Inputs'!$H$13*'Exposure Inputs'!$C$16)</f>
        <v>7.4628731213487505E-7</v>
      </c>
      <c r="T389" s="47">
        <f>'Exposure Inputs'!$E$61/S389</f>
        <v>28675283.16779479</v>
      </c>
    </row>
    <row r="390" spans="1:20" s="34" customFormat="1" ht="14.5" x14ac:dyDescent="0.35">
      <c r="A390" s="45" t="s">
        <v>1177</v>
      </c>
      <c r="B390" s="46">
        <v>2019</v>
      </c>
      <c r="C390" s="46" t="s">
        <v>1085</v>
      </c>
      <c r="D390" s="46" t="s">
        <v>138</v>
      </c>
      <c r="E390" s="46" t="s">
        <v>137</v>
      </c>
      <c r="F390" s="46">
        <v>6.0145285E-2</v>
      </c>
      <c r="G390" s="46">
        <v>6.0145285E-2</v>
      </c>
      <c r="H390" s="46">
        <v>365</v>
      </c>
      <c r="I390" s="47">
        <f>($F390*(1-('Exposure Inputs'!$C$17)/100)*'Exposure Inputs'!$C$7*'Exposure Inputs'!$C$12*'Exposure Inputs'!$C$15*H390)/('Exposure Inputs'!$C$8*'Exposure Inputs'!$C$13*'Exposure Inputs'!$C$16)</f>
        <v>6.6130796037938584E-7</v>
      </c>
      <c r="J390" s="47">
        <f>'Exposure Inputs'!$E$61/$I390</f>
        <v>32360112.507526796</v>
      </c>
      <c r="K390" s="47">
        <f>($F390*(1-('Exposure Inputs'!$C$17)/100)*'Exposure Inputs'!$D$7*'Exposure Inputs'!$D$12*'Exposure Inputs'!$C$15*H390)/('Exposure Inputs'!$D$8*'Exposure Inputs'!$D$13*'Exposure Inputs'!$C$16)</f>
        <v>1.6891867276595745E-6</v>
      </c>
      <c r="L390" s="47">
        <f>'Exposure Inputs'!$E$61/K390</f>
        <v>12668818.46132572</v>
      </c>
      <c r="M390" s="47">
        <f>($F390*(1-('Exposure Inputs'!$C$17)/100)*'Exposure Inputs'!$E$7*'Exposure Inputs'!$E$12*'Exposure Inputs'!$C$15*H390)/('Exposure Inputs'!$E$8*'Exposure Inputs'!$E$13*'Exposure Inputs'!$C$16)</f>
        <v>3.6624782486033521E-7</v>
      </c>
      <c r="N390" s="47">
        <f>'Exposure Inputs'!$E$61/M390</f>
        <v>58430381.144681655</v>
      </c>
      <c r="O390" s="47">
        <f>($F390*(1-('Exposure Inputs'!$C$17)/100)*'Exposure Inputs'!$F$7*'Exposure Inputs'!$F$12*'Exposure Inputs'!$C$15*H390)/('Exposure Inputs'!$F$8*'Exposure Inputs'!$F$13*'Exposure Inputs'!$C$16)</f>
        <v>3.3355219674295768E-7</v>
      </c>
      <c r="P390" s="47">
        <f>'Exposure Inputs'!$E$61/O390</f>
        <v>64157874.566454396</v>
      </c>
      <c r="Q390" s="47">
        <f>($F390*(1-('Exposure Inputs'!$C$17)/100)*'Exposure Inputs'!$G$7*'Exposure Inputs'!$G$12*'Exposure Inputs'!$C$15*H390)/('Exposure Inputs'!$G$8*'Exposure Inputs'!$G$13*'Exposure Inputs'!$C$16)</f>
        <v>5.5606018207547174E-7</v>
      </c>
      <c r="R390" s="47">
        <f>'Exposure Inputs'!$E$61/Q390</f>
        <v>38485042.968056768</v>
      </c>
      <c r="S390" s="47">
        <f>($F390*(1-('Exposure Inputs'!$C$17)/100)*'Exposure Inputs'!$H$7*'Exposure Inputs'!$H$12*'Exposure Inputs'!$C$15*H390)/('Exposure Inputs'!$H$8*'Exposure Inputs'!$H$13*'Exposure Inputs'!$C$16)</f>
        <v>7.2397102314814807E-7</v>
      </c>
      <c r="T390" s="47">
        <f>'Exposure Inputs'!$E$61/S390</f>
        <v>29559194.105508916</v>
      </c>
    </row>
    <row r="391" spans="1:20" s="34" customFormat="1" ht="14.5" x14ac:dyDescent="0.35">
      <c r="A391" s="45" t="s">
        <v>1176</v>
      </c>
      <c r="B391" s="46">
        <v>2019</v>
      </c>
      <c r="C391" s="46" t="s">
        <v>1123</v>
      </c>
      <c r="D391" s="46" t="s">
        <v>600</v>
      </c>
      <c r="E391" s="46" t="s">
        <v>601</v>
      </c>
      <c r="F391" s="46">
        <v>5.8590875086945798E-2</v>
      </c>
      <c r="G391" s="46">
        <v>8.3180835999999994E-2</v>
      </c>
      <c r="H391" s="46">
        <v>365</v>
      </c>
      <c r="I391" s="47">
        <f>($F391*(1-('Exposure Inputs'!$C$17)/100)*'Exposure Inputs'!$C$7*'Exposure Inputs'!$C$12*'Exposure Inputs'!$C$15*H391)/('Exposure Inputs'!$C$8*'Exposure Inputs'!$C$13*'Exposure Inputs'!$C$16)</f>
        <v>6.442169506818615E-7</v>
      </c>
      <c r="J391" s="47">
        <f>'Exposure Inputs'!$E$61/$I391</f>
        <v>33218622.976855077</v>
      </c>
      <c r="K391" s="47">
        <f>($F391*(1-('Exposure Inputs'!$C$17)/100)*'Exposure Inputs'!$D$7*'Exposure Inputs'!$D$12*'Exposure Inputs'!$C$15*H391)/('Exposure Inputs'!$D$8*'Exposure Inputs'!$D$13*'Exposure Inputs'!$C$16)</f>
        <v>1.6455309598886906E-6</v>
      </c>
      <c r="L391" s="47">
        <f>'Exposure Inputs'!$E$61/K391</f>
        <v>13004920.917104816</v>
      </c>
      <c r="M391" s="47">
        <f>($F391*(1-('Exposure Inputs'!$C$17)/100)*'Exposure Inputs'!$E$7*'Exposure Inputs'!$E$12*'Exposure Inputs'!$C$15*H391)/('Exposure Inputs'!$E$8*'Exposure Inputs'!$E$13*'Exposure Inputs'!$C$16)</f>
        <v>3.5678242371380403E-7</v>
      </c>
      <c r="N391" s="47">
        <f>'Exposure Inputs'!$E$61/M391</f>
        <v>59980533.169891201</v>
      </c>
      <c r="O391" s="47">
        <f>($F391*(1-('Exposure Inputs'!$C$17)/100)*'Exposure Inputs'!$F$7*'Exposure Inputs'!$F$12*'Exposure Inputs'!$C$15*H391)/('Exposure Inputs'!$F$8*'Exposure Inputs'!$F$13*'Exposure Inputs'!$C$16)</f>
        <v>3.2493178965471699E-7</v>
      </c>
      <c r="P391" s="47">
        <f>'Exposure Inputs'!$E$61/O391</f>
        <v>65859976.405325957</v>
      </c>
      <c r="Q391" s="47">
        <f>($F391*(1-('Exposure Inputs'!$C$17)/100)*'Exposure Inputs'!$G$7*'Exposure Inputs'!$G$12*'Exposure Inputs'!$C$15*H391)/('Exposure Inputs'!$G$8*'Exposure Inputs'!$G$13*'Exposure Inputs'!$C$16)</f>
        <v>5.4168922250195163E-7</v>
      </c>
      <c r="R391" s="47">
        <f>'Exposure Inputs'!$E$61/Q391</f>
        <v>39506047.214965396</v>
      </c>
      <c r="S391" s="47">
        <f>($F391*(1-('Exposure Inputs'!$C$17)/100)*'Exposure Inputs'!$H$7*'Exposure Inputs'!$H$12*'Exposure Inputs'!$C$15*H391)/('Exposure Inputs'!$H$8*'Exposure Inputs'!$H$13*'Exposure Inputs'!$C$16)</f>
        <v>7.0526053345397719E-7</v>
      </c>
      <c r="T391" s="47">
        <f>'Exposure Inputs'!$E$61/S391</f>
        <v>30343396.496603318</v>
      </c>
    </row>
    <row r="392" spans="1:20" s="34" customFormat="1" ht="14.5" x14ac:dyDescent="0.35">
      <c r="A392" s="45" t="s">
        <v>1176</v>
      </c>
      <c r="B392" s="46">
        <v>2021</v>
      </c>
      <c r="C392" s="46" t="s">
        <v>906</v>
      </c>
      <c r="D392" s="46" t="s">
        <v>35</v>
      </c>
      <c r="E392" s="46" t="s">
        <v>581</v>
      </c>
      <c r="F392" s="46">
        <v>5.8310564878248199E-2</v>
      </c>
      <c r="G392" s="46">
        <v>0.133828730403034</v>
      </c>
      <c r="H392" s="46">
        <v>365</v>
      </c>
      <c r="I392" s="47">
        <f>($F392*(1-('Exposure Inputs'!$C$17)/100)*'Exposure Inputs'!$C$7*'Exposure Inputs'!$C$12*'Exposure Inputs'!$C$15*H392)/('Exposure Inputs'!$C$8*'Exposure Inputs'!$C$13*'Exposure Inputs'!$C$16)</f>
        <v>6.4113489076000172E-7</v>
      </c>
      <c r="J392" s="47">
        <f>'Exposure Inputs'!$E$61/$I392</f>
        <v>33378311.348228801</v>
      </c>
      <c r="K392" s="47">
        <f>($F392*(1-('Exposure Inputs'!$C$17)/100)*'Exposure Inputs'!$D$7*'Exposure Inputs'!$D$12*'Exposure Inputs'!$C$15*H392)/('Exposure Inputs'!$D$8*'Exposure Inputs'!$D$13*'Exposure Inputs'!$C$16)</f>
        <v>1.6376584178571836E-6</v>
      </c>
      <c r="L392" s="47">
        <f>'Exposure Inputs'!$E$61/K392</f>
        <v>13067438.097378768</v>
      </c>
      <c r="M392" s="47">
        <f>($F392*(1-('Exposure Inputs'!$C$17)/100)*'Exposure Inputs'!$E$7*'Exposure Inputs'!$E$12*'Exposure Inputs'!$C$15*H392)/('Exposure Inputs'!$E$8*'Exposure Inputs'!$E$13*'Exposure Inputs'!$C$16)</f>
        <v>3.5507550680050583E-7</v>
      </c>
      <c r="N392" s="47">
        <f>'Exposure Inputs'!$E$61/M392</f>
        <v>60268871.24045784</v>
      </c>
      <c r="O392" s="47">
        <f>($F392*(1-('Exposure Inputs'!$C$17)/100)*'Exposure Inputs'!$F$7*'Exposure Inputs'!$F$12*'Exposure Inputs'!$C$15*H392)/('Exposure Inputs'!$F$8*'Exposure Inputs'!$F$13*'Exposure Inputs'!$C$16)</f>
        <v>3.2337725240577787E-7</v>
      </c>
      <c r="P392" s="47">
        <f>'Exposure Inputs'!$E$61/O392</f>
        <v>66176578.101254344</v>
      </c>
      <c r="Q392" s="47">
        <f>($F392*(1-('Exposure Inputs'!$C$17)/100)*'Exposure Inputs'!$G$7*'Exposure Inputs'!$G$12*'Exposure Inputs'!$C$15*H392)/('Exposure Inputs'!$G$8*'Exposure Inputs'!$G$13*'Exposure Inputs'!$C$16)</f>
        <v>5.3909767528946439E-7</v>
      </c>
      <c r="R392" s="47">
        <f>'Exposure Inputs'!$E$61/Q392</f>
        <v>39695960.45560655</v>
      </c>
      <c r="S392" s="47">
        <f>($F392*(1-('Exposure Inputs'!$C$17)/100)*'Exposure Inputs'!$H$7*'Exposure Inputs'!$H$12*'Exposure Inputs'!$C$15*H392)/('Exposure Inputs'!$H$8*'Exposure Inputs'!$H$13*'Exposure Inputs'!$C$16)</f>
        <v>7.0188642909002458E-7</v>
      </c>
      <c r="T392" s="47">
        <f>'Exposure Inputs'!$E$61/S392</f>
        <v>30489263.095946275</v>
      </c>
    </row>
    <row r="393" spans="1:20" s="34" customFormat="1" ht="14.5" x14ac:dyDescent="0.35">
      <c r="A393" s="45" t="s">
        <v>1177</v>
      </c>
      <c r="B393" s="46">
        <v>2020</v>
      </c>
      <c r="C393" s="46" t="s">
        <v>834</v>
      </c>
      <c r="D393" s="46" t="s">
        <v>621</v>
      </c>
      <c r="E393" s="46" t="s">
        <v>622</v>
      </c>
      <c r="F393" s="46">
        <v>5.7881655999999997E-2</v>
      </c>
      <c r="G393" s="46">
        <v>8.0587062000000001E-2</v>
      </c>
      <c r="H393" s="46">
        <v>365</v>
      </c>
      <c r="I393" s="47">
        <f>($F393*(1-('Exposure Inputs'!$C$17)/100)*'Exposure Inputs'!$C$7*'Exposure Inputs'!$C$12*'Exposure Inputs'!$C$15*H393)/('Exposure Inputs'!$C$8*'Exposure Inputs'!$C$13*'Exposure Inputs'!$C$16)</f>
        <v>6.3641896239649128E-7</v>
      </c>
      <c r="J393" s="47">
        <f>'Exposure Inputs'!$E$61/$I393</f>
        <v>33625647.984177634</v>
      </c>
      <c r="K393" s="47">
        <f>($F393*(1-('Exposure Inputs'!$C$17)/100)*'Exposure Inputs'!$D$7*'Exposure Inputs'!$D$12*'Exposure Inputs'!$C$15*H393)/('Exposure Inputs'!$D$8*'Exposure Inputs'!$D$13*'Exposure Inputs'!$C$16)</f>
        <v>1.6256124663829788E-6</v>
      </c>
      <c r="L393" s="47">
        <f>'Exposure Inputs'!$E$61/K393</f>
        <v>13164269.124741297</v>
      </c>
      <c r="M393" s="47">
        <f>($F393*(1-('Exposure Inputs'!$C$17)/100)*'Exposure Inputs'!$E$7*'Exposure Inputs'!$E$12*'Exposure Inputs'!$C$15*H393)/('Exposure Inputs'!$E$8*'Exposure Inputs'!$E$13*'Exposure Inputs'!$C$16)</f>
        <v>3.5246371530726258E-7</v>
      </c>
      <c r="N393" s="47">
        <f>'Exposure Inputs'!$E$61/M393</f>
        <v>60715469.623148039</v>
      </c>
      <c r="O393" s="47">
        <f>($F393*(1-('Exposure Inputs'!$C$17)/100)*'Exposure Inputs'!$F$7*'Exposure Inputs'!$F$12*'Exposure Inputs'!$C$15*H393)/('Exposure Inputs'!$F$8*'Exposure Inputs'!$F$13*'Exposure Inputs'!$C$16)</f>
        <v>3.2099862042253519E-7</v>
      </c>
      <c r="P393" s="47">
        <f>'Exposure Inputs'!$E$61/O393</f>
        <v>66666953.184505485</v>
      </c>
      <c r="Q393" s="47">
        <f>($F393*(1-('Exposure Inputs'!$C$17)/100)*'Exposure Inputs'!$G$7*'Exposure Inputs'!$G$12*'Exposure Inputs'!$C$15*H393)/('Exposure Inputs'!$G$8*'Exposure Inputs'!$G$13*'Exposure Inputs'!$C$16)</f>
        <v>5.3513229132075454E-7</v>
      </c>
      <c r="R393" s="47">
        <f>'Exposure Inputs'!$E$61/Q393</f>
        <v>39990111.505293161</v>
      </c>
      <c r="S393" s="47">
        <f>($F393*(1-('Exposure Inputs'!$C$17)/100)*'Exposure Inputs'!$H$7*'Exposure Inputs'!$H$12*'Exposure Inputs'!$C$15*H393)/('Exposure Inputs'!$H$8*'Exposure Inputs'!$H$13*'Exposure Inputs'!$C$16)</f>
        <v>6.9672363703703685E-7</v>
      </c>
      <c r="T393" s="47">
        <f>'Exposure Inputs'!$E$61/S393</f>
        <v>30715191.594486415</v>
      </c>
    </row>
    <row r="394" spans="1:20" s="34" customFormat="1" ht="14.5" x14ac:dyDescent="0.35">
      <c r="A394" s="45" t="s">
        <v>1176</v>
      </c>
      <c r="B394" s="46">
        <v>2023</v>
      </c>
      <c r="C394" s="46" t="s">
        <v>1123</v>
      </c>
      <c r="D394" s="46" t="s">
        <v>600</v>
      </c>
      <c r="E394" s="46" t="s">
        <v>601</v>
      </c>
      <c r="F394" s="46">
        <v>5.7623887369608398E-2</v>
      </c>
      <c r="G394" s="46">
        <v>8.1808013999999998E-2</v>
      </c>
      <c r="H394" s="46">
        <v>365</v>
      </c>
      <c r="I394" s="47">
        <f>($F394*(1-('Exposure Inputs'!$C$17)/100)*'Exposure Inputs'!$C$7*'Exposure Inputs'!$C$12*'Exposure Inputs'!$C$15*H394)/('Exposure Inputs'!$C$8*'Exposure Inputs'!$C$13*'Exposure Inputs'!$C$16)</f>
        <v>6.335847510827689E-7</v>
      </c>
      <c r="J394" s="47">
        <f>'Exposure Inputs'!$E$61/$I394</f>
        <v>33776065.417338923</v>
      </c>
      <c r="K394" s="47">
        <f>($F394*(1-('Exposure Inputs'!$C$17)/100)*'Exposure Inputs'!$D$7*'Exposure Inputs'!$D$12*'Exposure Inputs'!$C$15*H394)/('Exposure Inputs'!$D$8*'Exposure Inputs'!$D$13*'Exposure Inputs'!$C$16)</f>
        <v>1.6183730069762359E-6</v>
      </c>
      <c r="L394" s="47">
        <f>'Exposure Inputs'!$E$61/K394</f>
        <v>13223156.780144094</v>
      </c>
      <c r="M394" s="47">
        <f>($F394*(1-('Exposure Inputs'!$C$17)/100)*'Exposure Inputs'!$E$7*'Exposure Inputs'!$E$12*'Exposure Inputs'!$C$15*H394)/('Exposure Inputs'!$E$8*'Exposure Inputs'!$E$13*'Exposure Inputs'!$C$16)</f>
        <v>3.5089406275348123E-7</v>
      </c>
      <c r="N394" s="47">
        <f>'Exposure Inputs'!$E$61/M394</f>
        <v>60987067.812071972</v>
      </c>
      <c r="O394" s="47">
        <f>($F394*(1-('Exposure Inputs'!$C$17)/100)*'Exposure Inputs'!$F$7*'Exposure Inputs'!$F$12*'Exposure Inputs'!$C$15*H394)/('Exposure Inputs'!$F$8*'Exposure Inputs'!$F$13*'Exposure Inputs'!$C$16)</f>
        <v>3.1956909368708887E-7</v>
      </c>
      <c r="P394" s="47">
        <f>'Exposure Inputs'!$E$61/O394</f>
        <v>66965174.113345727</v>
      </c>
      <c r="Q394" s="47">
        <f>($F394*(1-('Exposure Inputs'!$C$17)/100)*'Exposure Inputs'!$G$7*'Exposure Inputs'!$G$12*'Exposure Inputs'!$C$15*H394)/('Exposure Inputs'!$G$8*'Exposure Inputs'!$G$13*'Exposure Inputs'!$C$16)</f>
        <v>5.3274914737939832E-7</v>
      </c>
      <c r="R394" s="47">
        <f>'Exposure Inputs'!$E$61/Q394</f>
        <v>40168999.059439033</v>
      </c>
      <c r="S394" s="47">
        <f>($F394*(1-('Exposure Inputs'!$C$17)/100)*'Exposure Inputs'!$H$7*'Exposure Inputs'!$H$12*'Exposure Inputs'!$C$15*H394)/('Exposure Inputs'!$H$8*'Exposure Inputs'!$H$13*'Exposure Inputs'!$C$16)</f>
        <v>6.9362086648602698E-7</v>
      </c>
      <c r="T394" s="47">
        <f>'Exposure Inputs'!$E$61/S394</f>
        <v>30852589.698483504</v>
      </c>
    </row>
    <row r="395" spans="1:20" s="34" customFormat="1" ht="14.5" x14ac:dyDescent="0.35">
      <c r="A395" s="45" t="s">
        <v>1177</v>
      </c>
      <c r="B395" s="46">
        <v>2022</v>
      </c>
      <c r="C395" s="46" t="s">
        <v>924</v>
      </c>
      <c r="D395" s="46" t="s">
        <v>336</v>
      </c>
      <c r="E395" s="46" t="s">
        <v>77</v>
      </c>
      <c r="F395" s="46">
        <v>5.7554967999999998E-2</v>
      </c>
      <c r="G395" s="46">
        <v>9.3878073000000006E-2</v>
      </c>
      <c r="H395" s="46">
        <v>365</v>
      </c>
      <c r="I395" s="47">
        <f>($F395*(1-('Exposure Inputs'!$C$17)/100)*'Exposure Inputs'!$C$7*'Exposure Inputs'!$C$12*'Exposure Inputs'!$C$15*H395)/('Exposure Inputs'!$C$8*'Exposure Inputs'!$C$13*'Exposure Inputs'!$C$16)</f>
        <v>6.3282697052280684E-7</v>
      </c>
      <c r="J395" s="47">
        <f>'Exposure Inputs'!$E$61/$I395</f>
        <v>33816510.668501526</v>
      </c>
      <c r="K395" s="47">
        <f>($F395*(1-('Exposure Inputs'!$C$17)/100)*'Exposure Inputs'!$D$7*'Exposure Inputs'!$D$12*'Exposure Inputs'!$C$15*H395)/('Exposure Inputs'!$D$8*'Exposure Inputs'!$D$13*'Exposure Inputs'!$C$16)</f>
        <v>1.6164373991489363E-6</v>
      </c>
      <c r="L395" s="47">
        <f>'Exposure Inputs'!$E$61/K395</f>
        <v>13238990.889017554</v>
      </c>
      <c r="M395" s="47">
        <f>($F395*(1-('Exposure Inputs'!$C$17)/100)*'Exposure Inputs'!$E$7*'Exposure Inputs'!$E$12*'Exposure Inputs'!$C$15*H395)/('Exposure Inputs'!$E$8*'Exposure Inputs'!$E$13*'Exposure Inputs'!$C$16)</f>
        <v>3.504743861452514E-7</v>
      </c>
      <c r="N395" s="47">
        <f>'Exposure Inputs'!$E$61/M395</f>
        <v>61060096.959927149</v>
      </c>
      <c r="O395" s="47">
        <f>($F395*(1-('Exposure Inputs'!$C$17)/100)*'Exposure Inputs'!$F$7*'Exposure Inputs'!$F$12*'Exposure Inputs'!$C$15*H395)/('Exposure Inputs'!$F$8*'Exposure Inputs'!$F$13*'Exposure Inputs'!$C$16)</f>
        <v>3.1918688239436621E-7</v>
      </c>
      <c r="P395" s="47">
        <f>'Exposure Inputs'!$E$61/O395</f>
        <v>67045361.762578867</v>
      </c>
      <c r="Q395" s="47">
        <f>($F395*(1-('Exposure Inputs'!$C$17)/100)*'Exposure Inputs'!$G$7*'Exposure Inputs'!$G$12*'Exposure Inputs'!$C$15*H395)/('Exposure Inputs'!$G$8*'Exposure Inputs'!$G$13*'Exposure Inputs'!$C$16)</f>
        <v>5.3211196830188673E-7</v>
      </c>
      <c r="R395" s="47">
        <f>'Exposure Inputs'!$E$61/Q395</f>
        <v>40217099.54822702</v>
      </c>
      <c r="S395" s="47">
        <f>($F395*(1-('Exposure Inputs'!$C$17)/100)*'Exposure Inputs'!$H$7*'Exposure Inputs'!$H$12*'Exposure Inputs'!$C$15*H395)/('Exposure Inputs'!$H$8*'Exposure Inputs'!$H$13*'Exposure Inputs'!$C$16)</f>
        <v>6.9279128148148147E-7</v>
      </c>
      <c r="T395" s="47">
        <f>'Exposure Inputs'!$E$61/S395</f>
        <v>30889534.224850126</v>
      </c>
    </row>
    <row r="396" spans="1:20" s="34" customFormat="1" ht="14.5" x14ac:dyDescent="0.35">
      <c r="A396" s="45" t="s">
        <v>1177</v>
      </c>
      <c r="B396" s="46">
        <v>2019</v>
      </c>
      <c r="C396" s="46" t="s">
        <v>1090</v>
      </c>
      <c r="D396" s="46" t="s">
        <v>691</v>
      </c>
      <c r="E396" s="46" t="s">
        <v>692</v>
      </c>
      <c r="F396" s="46">
        <v>5.7487453000000001E-2</v>
      </c>
      <c r="G396" s="46">
        <v>5.7487453000000001E-2</v>
      </c>
      <c r="H396" s="46">
        <v>365</v>
      </c>
      <c r="I396" s="47">
        <f>($F396*(1-('Exposure Inputs'!$C$17)/100)*'Exposure Inputs'!$C$7*'Exposure Inputs'!$C$12*'Exposure Inputs'!$C$15*H396)/('Exposure Inputs'!$C$8*'Exposure Inputs'!$C$13*'Exposure Inputs'!$C$16)</f>
        <v>6.3208463125307015E-7</v>
      </c>
      <c r="J396" s="47">
        <f>'Exposure Inputs'!$E$61/$I396</f>
        <v>33856225.799345531</v>
      </c>
      <c r="K396" s="47">
        <f>($F396*(1-('Exposure Inputs'!$C$17)/100)*'Exposure Inputs'!$D$7*'Exposure Inputs'!$D$12*'Exposure Inputs'!$C$15*H396)/('Exposure Inputs'!$D$8*'Exposure Inputs'!$D$13*'Exposure Inputs'!$C$16)</f>
        <v>1.6145412331914895E-6</v>
      </c>
      <c r="L396" s="47">
        <f>'Exposure Inputs'!$E$61/K396</f>
        <v>13254539.159522286</v>
      </c>
      <c r="M396" s="47">
        <f>($F396*(1-('Exposure Inputs'!$C$17)/100)*'Exposure Inputs'!$E$7*'Exposure Inputs'!$E$12*'Exposure Inputs'!$C$15*H396)/('Exposure Inputs'!$E$8*'Exposure Inputs'!$E$13*'Exposure Inputs'!$C$16)</f>
        <v>3.5006326128491618E-7</v>
      </c>
      <c r="N396" s="47">
        <f>'Exposure Inputs'!$E$61/M396</f>
        <v>61131807.7808301</v>
      </c>
      <c r="O396" s="47">
        <f>($F396*(1-('Exposure Inputs'!$C$17)/100)*'Exposure Inputs'!$F$7*'Exposure Inputs'!$F$12*'Exposure Inputs'!$C$15*H396)/('Exposure Inputs'!$F$8*'Exposure Inputs'!$F$13*'Exposure Inputs'!$C$16)</f>
        <v>3.1881245941901413E-7</v>
      </c>
      <c r="P396" s="47">
        <f>'Exposure Inputs'!$E$61/O396</f>
        <v>67124101.85912481</v>
      </c>
      <c r="Q396" s="47">
        <f>($F396*(1-('Exposure Inputs'!$C$17)/100)*'Exposure Inputs'!$G$7*'Exposure Inputs'!$G$12*'Exposure Inputs'!$C$15*H396)/('Exposure Inputs'!$G$8*'Exposure Inputs'!$G$13*'Exposure Inputs'!$C$16)</f>
        <v>5.31487773018868E-7</v>
      </c>
      <c r="R396" s="47">
        <f>'Exposure Inputs'!$E$61/Q396</f>
        <v>40264331.723846242</v>
      </c>
      <c r="S396" s="47">
        <f>($F396*(1-('Exposure Inputs'!$C$17)/100)*'Exposure Inputs'!$H$7*'Exposure Inputs'!$H$12*'Exposure Inputs'!$C$15*H396)/('Exposure Inputs'!$H$8*'Exposure Inputs'!$H$13*'Exposure Inputs'!$C$16)</f>
        <v>6.9197860092592579E-7</v>
      </c>
      <c r="T396" s="47">
        <f>'Exposure Inputs'!$E$61/S396</f>
        <v>30925811.826211087</v>
      </c>
    </row>
    <row r="397" spans="1:20" s="34" customFormat="1" ht="14.5" x14ac:dyDescent="0.35">
      <c r="A397" s="45" t="s">
        <v>1177</v>
      </c>
      <c r="B397" s="46">
        <v>2023</v>
      </c>
      <c r="C397" s="46" t="s">
        <v>925</v>
      </c>
      <c r="D397" s="46" t="s">
        <v>475</v>
      </c>
      <c r="E397" s="46" t="s">
        <v>80</v>
      </c>
      <c r="F397" s="46">
        <v>5.6626049999999997E-2</v>
      </c>
      <c r="G397" s="46">
        <v>9.5730840999999997E-2</v>
      </c>
      <c r="H397" s="46">
        <v>365</v>
      </c>
      <c r="I397" s="47">
        <f>($F397*(1-('Exposure Inputs'!$C$17)/100)*'Exposure Inputs'!$C$7*'Exposure Inputs'!$C$12*'Exposure Inputs'!$C$15*H397)/('Exposure Inputs'!$C$8*'Exposure Inputs'!$C$13*'Exposure Inputs'!$C$16)</f>
        <v>6.2261335414473679E-7</v>
      </c>
      <c r="J397" s="47">
        <f>'Exposure Inputs'!$E$61/$I397</f>
        <v>34371251.206772566</v>
      </c>
      <c r="K397" s="47">
        <f>($F397*(1-('Exposure Inputs'!$C$17)/100)*'Exposure Inputs'!$D$7*'Exposure Inputs'!$D$12*'Exposure Inputs'!$C$15*H397)/('Exposure Inputs'!$D$8*'Exposure Inputs'!$D$13*'Exposure Inputs'!$C$16)</f>
        <v>1.5903486382978724E-6</v>
      </c>
      <c r="L397" s="47">
        <f>'Exposure Inputs'!$E$61/K397</f>
        <v>13456168.971166043</v>
      </c>
      <c r="M397" s="47">
        <f>($F397*(1-('Exposure Inputs'!$C$17)/100)*'Exposure Inputs'!$E$7*'Exposure Inputs'!$E$12*'Exposure Inputs'!$C$15*H397)/('Exposure Inputs'!$E$8*'Exposure Inputs'!$E$13*'Exposure Inputs'!$C$16)</f>
        <v>3.4481784636871504E-7</v>
      </c>
      <c r="N397" s="47">
        <f>'Exposure Inputs'!$E$61/M397</f>
        <v>62061752.96715036</v>
      </c>
      <c r="O397" s="47">
        <f>($F397*(1-('Exposure Inputs'!$C$17)/100)*'Exposure Inputs'!$F$7*'Exposure Inputs'!$F$12*'Exposure Inputs'!$C$15*H397)/('Exposure Inputs'!$F$8*'Exposure Inputs'!$F$13*'Exposure Inputs'!$C$16)</f>
        <v>3.1403531249999996E-7</v>
      </c>
      <c r="P397" s="47">
        <f>'Exposure Inputs'!$E$61/O397</f>
        <v>68145202.619530246</v>
      </c>
      <c r="Q397" s="47">
        <f>($F397*(1-('Exposure Inputs'!$C$17)/100)*'Exposure Inputs'!$G$7*'Exposure Inputs'!$G$12*'Exposure Inputs'!$C$15*H397)/('Exposure Inputs'!$G$8*'Exposure Inputs'!$G$13*'Exposure Inputs'!$C$16)</f>
        <v>5.23523858490566E-7</v>
      </c>
      <c r="R397" s="47">
        <f>'Exposure Inputs'!$E$61/Q397</f>
        <v>40876838.090437539</v>
      </c>
      <c r="S397" s="47">
        <f>($F397*(1-('Exposure Inputs'!$C$17)/100)*'Exposure Inputs'!$H$7*'Exposure Inputs'!$H$12*'Exposure Inputs'!$C$15*H397)/('Exposure Inputs'!$H$8*'Exposure Inputs'!$H$13*'Exposure Inputs'!$C$16)</f>
        <v>6.8160986111111098E-7</v>
      </c>
      <c r="T397" s="47">
        <f>'Exposure Inputs'!$E$61/S397</f>
        <v>31396259.386733741</v>
      </c>
    </row>
    <row r="398" spans="1:20" s="34" customFormat="1" ht="14.5" x14ac:dyDescent="0.35">
      <c r="A398" s="45" t="s">
        <v>1176</v>
      </c>
      <c r="B398" s="46">
        <v>2020</v>
      </c>
      <c r="C398" s="46" t="s">
        <v>903</v>
      </c>
      <c r="D398" s="46" t="s">
        <v>60</v>
      </c>
      <c r="E398" s="46" t="s">
        <v>59</v>
      </c>
      <c r="F398" s="46">
        <v>5.6346272000000003E-2</v>
      </c>
      <c r="G398" s="46">
        <v>5.6346272000000003E-2</v>
      </c>
      <c r="H398" s="46">
        <v>365</v>
      </c>
      <c r="I398" s="47">
        <f>($F398*(1-('Exposure Inputs'!$C$17)/100)*'Exposure Inputs'!$C$7*'Exposure Inputs'!$C$12*'Exposure Inputs'!$C$15*H398)/('Exposure Inputs'!$C$8*'Exposure Inputs'!$C$13*'Exposure Inputs'!$C$16)</f>
        <v>6.195371459508772E-7</v>
      </c>
      <c r="J398" s="47">
        <f>'Exposure Inputs'!$E$61/$I398</f>
        <v>34541915.912329808</v>
      </c>
      <c r="K398" s="47">
        <f>($F398*(1-('Exposure Inputs'!$C$17)/100)*'Exposure Inputs'!$D$7*'Exposure Inputs'!$D$12*'Exposure Inputs'!$C$15*H398)/('Exposure Inputs'!$D$8*'Exposure Inputs'!$D$13*'Exposure Inputs'!$C$16)</f>
        <v>1.5824910434042557E-6</v>
      </c>
      <c r="L398" s="47">
        <f>'Exposure Inputs'!$E$61/K398</f>
        <v>13522983.330107389</v>
      </c>
      <c r="M398" s="47">
        <f>($F398*(1-('Exposure Inputs'!$C$17)/100)*'Exposure Inputs'!$E$7*'Exposure Inputs'!$E$12*'Exposure Inputs'!$C$15*H398)/('Exposure Inputs'!$E$8*'Exposure Inputs'!$E$13*'Exposure Inputs'!$C$16)</f>
        <v>3.4311417027932959E-7</v>
      </c>
      <c r="N398" s="47">
        <f>'Exposure Inputs'!$E$61/M398</f>
        <v>62369910.233023129</v>
      </c>
      <c r="O398" s="47">
        <f>($F398*(1-('Exposure Inputs'!$C$17)/100)*'Exposure Inputs'!$F$7*'Exposure Inputs'!$F$12*'Exposure Inputs'!$C$15*H398)/('Exposure Inputs'!$F$8*'Exposure Inputs'!$F$13*'Exposure Inputs'!$C$16)</f>
        <v>3.124837267605634E-7</v>
      </c>
      <c r="P398" s="47">
        <f>'Exposure Inputs'!$E$61/O398</f>
        <v>68483566.238306776</v>
      </c>
      <c r="Q398" s="47">
        <f>($F398*(1-('Exposure Inputs'!$C$17)/100)*'Exposure Inputs'!$G$7*'Exposure Inputs'!$G$12*'Exposure Inputs'!$C$15*H398)/('Exposure Inputs'!$G$8*'Exposure Inputs'!$G$13*'Exposure Inputs'!$C$16)</f>
        <v>5.2093723169811324E-7</v>
      </c>
      <c r="R398" s="47">
        <f>'Exposure Inputs'!$E$61/Q398</f>
        <v>41079805.200795181</v>
      </c>
      <c r="S398" s="47">
        <f>($F398*(1-('Exposure Inputs'!$C$17)/100)*'Exposure Inputs'!$H$7*'Exposure Inputs'!$H$12*'Exposure Inputs'!$C$15*H398)/('Exposure Inputs'!$H$8*'Exposure Inputs'!$H$13*'Exposure Inputs'!$C$16)</f>
        <v>6.7824216296296293E-7</v>
      </c>
      <c r="T398" s="47">
        <f>'Exposure Inputs'!$E$61/S398</f>
        <v>31552152.267432243</v>
      </c>
    </row>
    <row r="399" spans="1:20" s="34" customFormat="1" ht="14.5" x14ac:dyDescent="0.35">
      <c r="A399" s="45" t="s">
        <v>1177</v>
      </c>
      <c r="B399" s="46">
        <v>2023</v>
      </c>
      <c r="C399" s="46" t="s">
        <v>1061</v>
      </c>
      <c r="D399" s="46" t="s">
        <v>338</v>
      </c>
      <c r="E399" s="46" t="s">
        <v>108</v>
      </c>
      <c r="F399" s="46">
        <v>5.6091352999999997E-2</v>
      </c>
      <c r="G399" s="46">
        <v>5.6091352999999997E-2</v>
      </c>
      <c r="H399" s="46">
        <v>365</v>
      </c>
      <c r="I399" s="47">
        <f>($F399*(1-('Exposure Inputs'!$C$17)/100)*'Exposure Inputs'!$C$7*'Exposure Inputs'!$C$12*'Exposure Inputs'!$C$15*H399)/('Exposure Inputs'!$C$8*'Exposure Inputs'!$C$13*'Exposure Inputs'!$C$16)</f>
        <v>6.1673426682324557E-7</v>
      </c>
      <c r="J399" s="47">
        <f>'Exposure Inputs'!$E$61/$I399</f>
        <v>34698898.944321483</v>
      </c>
      <c r="K399" s="47">
        <f>($F399*(1-('Exposure Inputs'!$C$17)/100)*'Exposure Inputs'!$D$7*'Exposure Inputs'!$D$12*'Exposure Inputs'!$C$15*H399)/('Exposure Inputs'!$D$8*'Exposure Inputs'!$D$13*'Exposure Inputs'!$C$16)</f>
        <v>1.5753316161702126E-6</v>
      </c>
      <c r="L399" s="47">
        <f>'Exposure Inputs'!$E$61/K399</f>
        <v>13584441.383856384</v>
      </c>
      <c r="M399" s="47">
        <f>($F399*(1-('Exposure Inputs'!$C$17)/100)*'Exposure Inputs'!$E$7*'Exposure Inputs'!$E$12*'Exposure Inputs'!$C$15*H399)/('Exposure Inputs'!$E$8*'Exposure Inputs'!$E$13*'Exposure Inputs'!$C$16)</f>
        <v>3.4156187022346371E-7</v>
      </c>
      <c r="N399" s="47">
        <f>'Exposure Inputs'!$E$61/M399</f>
        <v>62653363.462377243</v>
      </c>
      <c r="O399" s="47">
        <f>($F399*(1-('Exposure Inputs'!$C$17)/100)*'Exposure Inputs'!$F$7*'Exposure Inputs'!$F$12*'Exposure Inputs'!$C$15*H399)/('Exposure Inputs'!$F$8*'Exposure Inputs'!$F$13*'Exposure Inputs'!$C$16)</f>
        <v>3.1107000343309859E-7</v>
      </c>
      <c r="P399" s="47">
        <f>'Exposure Inputs'!$E$61/O399</f>
        <v>68794804.268559009</v>
      </c>
      <c r="Q399" s="47">
        <f>($F399*(1-('Exposure Inputs'!$C$17)/100)*'Exposure Inputs'!$G$7*'Exposure Inputs'!$G$12*'Exposure Inputs'!$C$15*H399)/('Exposure Inputs'!$G$8*'Exposure Inputs'!$G$13*'Exposure Inputs'!$C$16)</f>
        <v>5.185804333962263E-7</v>
      </c>
      <c r="R399" s="47">
        <f>'Exposure Inputs'!$E$61/Q399</f>
        <v>41266501.051436946</v>
      </c>
      <c r="S399" s="47">
        <f>($F399*(1-('Exposure Inputs'!$C$17)/100)*'Exposure Inputs'!$H$7*'Exposure Inputs'!$H$12*'Exposure Inputs'!$C$15*H399)/('Exposure Inputs'!$H$8*'Exposure Inputs'!$H$13*'Exposure Inputs'!$C$16)</f>
        <v>6.751736935185184E-7</v>
      </c>
      <c r="T399" s="47">
        <f>'Exposure Inputs'!$E$61/S399</f>
        <v>31695547.68711238</v>
      </c>
    </row>
    <row r="400" spans="1:20" s="34" customFormat="1" ht="14.5" x14ac:dyDescent="0.35">
      <c r="A400" s="45" t="s">
        <v>1177</v>
      </c>
      <c r="B400" s="46">
        <v>2023</v>
      </c>
      <c r="C400" s="46" t="s">
        <v>1035</v>
      </c>
      <c r="D400" s="46" t="s">
        <v>672</v>
      </c>
      <c r="E400" s="46" t="s">
        <v>673</v>
      </c>
      <c r="F400" s="46">
        <v>5.5977780999999997E-2</v>
      </c>
      <c r="G400" s="46">
        <v>7.3768581E-2</v>
      </c>
      <c r="H400" s="46">
        <v>365</v>
      </c>
      <c r="I400" s="47">
        <f>($F400*(1-('Exposure Inputs'!$C$17)/100)*'Exposure Inputs'!$C$7*'Exposure Inputs'!$C$12*'Exposure Inputs'!$C$15*H400)/('Exposure Inputs'!$C$8*'Exposure Inputs'!$C$13*'Exposure Inputs'!$C$16)</f>
        <v>6.1548552275833332E-7</v>
      </c>
      <c r="J400" s="47">
        <f>'Exposure Inputs'!$E$61/$I400</f>
        <v>34769298.722242378</v>
      </c>
      <c r="K400" s="47">
        <f>($F400*(1-('Exposure Inputs'!$C$17)/100)*'Exposure Inputs'!$D$7*'Exposure Inputs'!$D$12*'Exposure Inputs'!$C$15*H400)/('Exposure Inputs'!$D$8*'Exposure Inputs'!$D$13*'Exposure Inputs'!$C$16)</f>
        <v>1.5721419344680853E-6</v>
      </c>
      <c r="L400" s="47">
        <f>'Exposure Inputs'!$E$61/K400</f>
        <v>13612002.536679631</v>
      </c>
      <c r="M400" s="47">
        <f>($F400*(1-('Exposure Inputs'!$C$17)/100)*'Exposure Inputs'!$E$7*'Exposure Inputs'!$E$12*'Exposure Inputs'!$C$15*H400)/('Exposure Inputs'!$E$8*'Exposure Inputs'!$E$13*'Exposure Inputs'!$C$16)</f>
        <v>3.4087028653631287E-7</v>
      </c>
      <c r="N400" s="47">
        <f>'Exposure Inputs'!$E$61/M400</f>
        <v>62780479.394235082</v>
      </c>
      <c r="O400" s="47">
        <f>($F400*(1-('Exposure Inputs'!$C$17)/100)*'Exposure Inputs'!$F$7*'Exposure Inputs'!$F$12*'Exposure Inputs'!$C$15*H400)/('Exposure Inputs'!$F$8*'Exposure Inputs'!$F$13*'Exposure Inputs'!$C$16)</f>
        <v>3.1044015871478872E-7</v>
      </c>
      <c r="P400" s="47">
        <f>'Exposure Inputs'!$E$61/O400</f>
        <v>68934380.424862698</v>
      </c>
      <c r="Q400" s="47">
        <f>($F400*(1-('Exposure Inputs'!$C$17)/100)*'Exposure Inputs'!$G$7*'Exposure Inputs'!$G$12*'Exposure Inputs'!$C$15*H400)/('Exposure Inputs'!$G$8*'Exposure Inputs'!$G$13*'Exposure Inputs'!$C$16)</f>
        <v>5.175304281132074E-7</v>
      </c>
      <c r="R400" s="47">
        <f>'Exposure Inputs'!$E$61/Q400</f>
        <v>41350225.682418905</v>
      </c>
      <c r="S400" s="47">
        <f>($F400*(1-('Exposure Inputs'!$C$17)/100)*'Exposure Inputs'!$H$7*'Exposure Inputs'!$H$12*'Exposure Inputs'!$C$15*H400)/('Exposure Inputs'!$H$8*'Exposure Inputs'!$H$13*'Exposure Inputs'!$C$16)</f>
        <v>6.7380662314814808E-7</v>
      </c>
      <c r="T400" s="47">
        <f>'Exposure Inputs'!$E$61/S400</f>
        <v>31759854.036481973</v>
      </c>
    </row>
    <row r="401" spans="1:20" s="34" customFormat="1" ht="14.5" x14ac:dyDescent="0.35">
      <c r="A401" s="45" t="s">
        <v>1177</v>
      </c>
      <c r="B401" s="46">
        <v>2023</v>
      </c>
      <c r="C401" s="46" t="s">
        <v>870</v>
      </c>
      <c r="D401" s="46" t="s">
        <v>510</v>
      </c>
      <c r="E401" s="46" t="s">
        <v>8</v>
      </c>
      <c r="F401" s="46">
        <v>5.5817777999999998E-2</v>
      </c>
      <c r="G401" s="46">
        <v>5.5817777999999998E-2</v>
      </c>
      <c r="H401" s="46">
        <v>365</v>
      </c>
      <c r="I401" s="47">
        <f>($F401*(1-('Exposure Inputs'!$C$17)/100)*'Exposure Inputs'!$C$7*'Exposure Inputs'!$C$12*'Exposure Inputs'!$C$15*H401)/('Exposure Inputs'!$C$8*'Exposure Inputs'!$C$13*'Exposure Inputs'!$C$16)</f>
        <v>6.1372626170263153E-7</v>
      </c>
      <c r="J401" s="47">
        <f>'Exposure Inputs'!$E$61/$I401</f>
        <v>34868965.75132861</v>
      </c>
      <c r="K401" s="47">
        <f>($F401*(1-('Exposure Inputs'!$C$17)/100)*'Exposure Inputs'!$D$7*'Exposure Inputs'!$D$12*'Exposure Inputs'!$C$15*H401)/('Exposure Inputs'!$D$8*'Exposure Inputs'!$D$13*'Exposure Inputs'!$C$16)</f>
        <v>1.5676482331914894E-6</v>
      </c>
      <c r="L401" s="47">
        <f>'Exposure Inputs'!$E$61/K401</f>
        <v>13651021.668574786</v>
      </c>
      <c r="M401" s="47">
        <f>($F401*(1-('Exposure Inputs'!$C$17)/100)*'Exposure Inputs'!$E$7*'Exposure Inputs'!$E$12*'Exposure Inputs'!$C$15*H401)/('Exposure Inputs'!$E$8*'Exposure Inputs'!$E$13*'Exposure Inputs'!$C$16)</f>
        <v>3.3989596659217878E-7</v>
      </c>
      <c r="N401" s="47">
        <f>'Exposure Inputs'!$E$61/M401</f>
        <v>62960441.144853599</v>
      </c>
      <c r="O401" s="47">
        <f>($F401*(1-('Exposure Inputs'!$C$17)/100)*'Exposure Inputs'!$F$7*'Exposure Inputs'!$F$12*'Exposure Inputs'!$C$15*H401)/('Exposure Inputs'!$F$8*'Exposure Inputs'!$F$13*'Exposure Inputs'!$C$16)</f>
        <v>3.095528181338028E-7</v>
      </c>
      <c r="P401" s="47">
        <f>'Exposure Inputs'!$E$61/O401</f>
        <v>69131982.480450064</v>
      </c>
      <c r="Q401" s="47">
        <f>($F401*(1-('Exposure Inputs'!$C$17)/100)*'Exposure Inputs'!$G$7*'Exposure Inputs'!$G$12*'Exposure Inputs'!$C$15*H401)/('Exposure Inputs'!$G$8*'Exposure Inputs'!$G$13*'Exposure Inputs'!$C$16)</f>
        <v>5.1605115509433954E-7</v>
      </c>
      <c r="R401" s="47">
        <f>'Exposure Inputs'!$E$61/Q401</f>
        <v>41468757.096547641</v>
      </c>
      <c r="S401" s="47">
        <f>($F401*(1-('Exposure Inputs'!$C$17)/100)*'Exposure Inputs'!$H$7*'Exposure Inputs'!$H$12*'Exposure Inputs'!$C$15*H401)/('Exposure Inputs'!$H$8*'Exposure Inputs'!$H$13*'Exposure Inputs'!$C$16)</f>
        <v>6.7188066111111105E-7</v>
      </c>
      <c r="T401" s="47">
        <f>'Exposure Inputs'!$E$61/S401</f>
        <v>31850894.420164019</v>
      </c>
    </row>
    <row r="402" spans="1:20" s="34" customFormat="1" ht="14.5" x14ac:dyDescent="0.35">
      <c r="A402" s="45" t="s">
        <v>1176</v>
      </c>
      <c r="B402" s="46">
        <v>2020</v>
      </c>
      <c r="C402" s="46" t="s">
        <v>942</v>
      </c>
      <c r="D402" s="46" t="s">
        <v>258</v>
      </c>
      <c r="E402" s="46" t="s">
        <v>257</v>
      </c>
      <c r="F402" s="46">
        <v>5.4697648338269102E-2</v>
      </c>
      <c r="G402" s="46">
        <v>0.13376285142111299</v>
      </c>
      <c r="H402" s="46">
        <v>365</v>
      </c>
      <c r="I402" s="47">
        <f>($F402*(1-('Exposure Inputs'!$C$17)/100)*'Exposure Inputs'!$C$7*'Exposure Inputs'!$C$12*'Exposure Inputs'!$C$15*H402)/('Exposure Inputs'!$C$8*'Exposure Inputs'!$C$13*'Exposure Inputs'!$C$16)</f>
        <v>6.0141023955792457E-7</v>
      </c>
      <c r="J402" s="47">
        <f>'Exposure Inputs'!$E$61/$I402</f>
        <v>35583032.333686873</v>
      </c>
      <c r="K402" s="47">
        <f>($F402*(1-('Exposure Inputs'!$C$17)/100)*'Exposure Inputs'!$D$7*'Exposure Inputs'!$D$12*'Exposure Inputs'!$C$15*H402)/('Exposure Inputs'!$D$8*'Exposure Inputs'!$D$13*'Exposure Inputs'!$C$16)</f>
        <v>1.5361892724790474E-6</v>
      </c>
      <c r="L402" s="47">
        <f>'Exposure Inputs'!$E$61/K402</f>
        <v>13930575.081718571</v>
      </c>
      <c r="M402" s="47">
        <f>($F402*(1-('Exposure Inputs'!$C$17)/100)*'Exposure Inputs'!$E$7*'Exposure Inputs'!$E$12*'Exposure Inputs'!$C$15*H402)/('Exposure Inputs'!$E$8*'Exposure Inputs'!$E$13*'Exposure Inputs'!$C$16)</f>
        <v>3.330750653000744E-7</v>
      </c>
      <c r="N402" s="47">
        <f>'Exposure Inputs'!$E$61/M402</f>
        <v>64249780.993723698</v>
      </c>
      <c r="O402" s="47">
        <f>($F402*(1-('Exposure Inputs'!$C$17)/100)*'Exposure Inputs'!$F$7*'Exposure Inputs'!$F$12*'Exposure Inputs'!$C$15*H402)/('Exposure Inputs'!$F$8*'Exposure Inputs'!$F$13*'Exposure Inputs'!$C$16)</f>
        <v>3.0334083145342903E-7</v>
      </c>
      <c r="P402" s="47">
        <f>'Exposure Inputs'!$E$61/O402</f>
        <v>70547706.675240234</v>
      </c>
      <c r="Q402" s="47">
        <f>($F402*(1-('Exposure Inputs'!$C$17)/100)*'Exposure Inputs'!$G$7*'Exposure Inputs'!$G$12*'Exposure Inputs'!$C$15*H402)/('Exposure Inputs'!$G$8*'Exposure Inputs'!$G$13*'Exposure Inputs'!$C$16)</f>
        <v>5.056952393538087E-7</v>
      </c>
      <c r="R402" s="47">
        <f>'Exposure Inputs'!$E$61/Q402</f>
        <v>42317977.972949691</v>
      </c>
      <c r="S402" s="47">
        <f>($F402*(1-('Exposure Inputs'!$C$17)/100)*'Exposure Inputs'!$H$7*'Exposure Inputs'!$H$12*'Exposure Inputs'!$C$15*H402)/('Exposure Inputs'!$H$8*'Exposure Inputs'!$H$13*'Exposure Inputs'!$C$16)</f>
        <v>6.5839761888657251E-7</v>
      </c>
      <c r="T402" s="47">
        <f>'Exposure Inputs'!$E$61/S402</f>
        <v>32503155.215217676</v>
      </c>
    </row>
    <row r="403" spans="1:20" s="34" customFormat="1" ht="14.5" x14ac:dyDescent="0.35">
      <c r="A403" s="45" t="s">
        <v>1177</v>
      </c>
      <c r="B403" s="46">
        <v>2020</v>
      </c>
      <c r="C403" s="46" t="s">
        <v>835</v>
      </c>
      <c r="D403" s="46" t="s">
        <v>122</v>
      </c>
      <c r="E403" s="46" t="s">
        <v>121</v>
      </c>
      <c r="F403" s="46">
        <v>5.3628463530289598E-2</v>
      </c>
      <c r="G403" s="46">
        <v>5.3628463530289598E-2</v>
      </c>
      <c r="H403" s="46">
        <v>365</v>
      </c>
      <c r="I403" s="47">
        <f>($F403*(1-('Exposure Inputs'!$C$17)/100)*'Exposure Inputs'!$C$7*'Exposure Inputs'!$C$12*'Exposure Inputs'!$C$15*H403)/('Exposure Inputs'!$C$8*'Exposure Inputs'!$C$13*'Exposure Inputs'!$C$16)</f>
        <v>5.8965436501790786E-7</v>
      </c>
      <c r="J403" s="47">
        <f>'Exposure Inputs'!$E$61/$I403</f>
        <v>36292447.354901001</v>
      </c>
      <c r="K403" s="47">
        <f>($F403*(1-('Exposure Inputs'!$C$17)/100)*'Exposure Inputs'!$D$7*'Exposure Inputs'!$D$12*'Exposure Inputs'!$C$15*H403)/('Exposure Inputs'!$D$8*'Exposure Inputs'!$D$13*'Exposure Inputs'!$C$16)</f>
        <v>1.5061611034038781E-6</v>
      </c>
      <c r="L403" s="47">
        <f>'Exposure Inputs'!$E$61/K403</f>
        <v>14208307.432476282</v>
      </c>
      <c r="M403" s="47">
        <f>($F403*(1-('Exposure Inputs'!$C$17)/100)*'Exposure Inputs'!$E$7*'Exposure Inputs'!$E$12*'Exposure Inputs'!$C$15*H403)/('Exposure Inputs'!$E$8*'Exposure Inputs'!$E$13*'Exposure Inputs'!$C$16)</f>
        <v>3.2656438686042275E-7</v>
      </c>
      <c r="N403" s="47">
        <f>'Exposure Inputs'!$E$61/M403</f>
        <v>65530721.845510349</v>
      </c>
      <c r="O403" s="47">
        <f>($F403*(1-('Exposure Inputs'!$C$17)/100)*'Exposure Inputs'!$F$7*'Exposure Inputs'!$F$12*'Exposure Inputs'!$C$15*H403)/('Exposure Inputs'!$F$8*'Exposure Inputs'!$F$13*'Exposure Inputs'!$C$16)</f>
        <v>2.9741137345143004E-7</v>
      </c>
      <c r="P403" s="47">
        <f>'Exposure Inputs'!$E$61/O403</f>
        <v>71954208.582056165</v>
      </c>
      <c r="Q403" s="47">
        <f>($F403*(1-('Exposure Inputs'!$C$17)/100)*'Exposure Inputs'!$G$7*'Exposure Inputs'!$G$12*'Exposure Inputs'!$C$15*H403)/('Exposure Inputs'!$G$8*'Exposure Inputs'!$G$13*'Exposure Inputs'!$C$16)</f>
        <v>4.9581032320456412E-7</v>
      </c>
      <c r="R403" s="47">
        <f>'Exposure Inputs'!$E$61/Q403</f>
        <v>43161666.86826057</v>
      </c>
      <c r="S403" s="47">
        <f>($F403*(1-('Exposure Inputs'!$C$17)/100)*'Exposure Inputs'!$H$7*'Exposure Inputs'!$H$12*'Exposure Inputs'!$C$15*H403)/('Exposure Inputs'!$H$8*'Exposure Inputs'!$H$13*'Exposure Inputs'!$C$16)</f>
        <v>6.4552780175348584E-7</v>
      </c>
      <c r="T403" s="47">
        <f>'Exposure Inputs'!$E$61/S403</f>
        <v>33151167.063401293</v>
      </c>
    </row>
    <row r="404" spans="1:20" s="34" customFormat="1" ht="14.5" x14ac:dyDescent="0.35">
      <c r="A404" s="45" t="s">
        <v>1176</v>
      </c>
      <c r="B404" s="46">
        <v>2021</v>
      </c>
      <c r="C404" s="46" t="s">
        <v>905</v>
      </c>
      <c r="D404" s="46" t="s">
        <v>34</v>
      </c>
      <c r="E404" s="46" t="s">
        <v>300</v>
      </c>
      <c r="F404" s="46">
        <v>5.3590433268635197E-2</v>
      </c>
      <c r="G404" s="46">
        <v>0.142990292252031</v>
      </c>
      <c r="H404" s="46">
        <v>365</v>
      </c>
      <c r="I404" s="47">
        <f>($F404*(1-('Exposure Inputs'!$C$17)/100)*'Exposure Inputs'!$C$7*'Exposure Inputs'!$C$12*'Exposure Inputs'!$C$15*H404)/('Exposure Inputs'!$C$8*'Exposure Inputs'!$C$13*'Exposure Inputs'!$C$16)</f>
        <v>5.8923621561904205E-7</v>
      </c>
      <c r="J404" s="47">
        <f>'Exposure Inputs'!$E$61/$I404</f>
        <v>36318202.16195894</v>
      </c>
      <c r="K404" s="47">
        <f>($F404*(1-('Exposure Inputs'!$C$17)/100)*'Exposure Inputs'!$D$7*'Exposure Inputs'!$D$12*'Exposure Inputs'!$C$15*H404)/('Exposure Inputs'!$D$8*'Exposure Inputs'!$D$13*'Exposure Inputs'!$C$16)</f>
        <v>1.5050930194595418E-6</v>
      </c>
      <c r="L404" s="47">
        <f>'Exposure Inputs'!$E$61/K404</f>
        <v>14218390.307653174</v>
      </c>
      <c r="M404" s="47">
        <f>($F404*(1-('Exposure Inputs'!$C$17)/100)*'Exposure Inputs'!$E$7*'Exposure Inputs'!$E$12*'Exposure Inputs'!$C$15*H404)/('Exposure Inputs'!$E$8*'Exposure Inputs'!$E$13*'Exposure Inputs'!$C$16)</f>
        <v>3.2633280593749924E-7</v>
      </c>
      <c r="N404" s="47">
        <f>'Exposure Inputs'!$E$61/M404</f>
        <v>65577225.490772828</v>
      </c>
      <c r="O404" s="47">
        <f>($F404*(1-('Exposure Inputs'!$C$17)/100)*'Exposure Inputs'!$F$7*'Exposure Inputs'!$F$12*'Exposure Inputs'!$C$15*H404)/('Exposure Inputs'!$F$8*'Exposure Inputs'!$F$13*'Exposure Inputs'!$C$16)</f>
        <v>2.9720046619049452E-7</v>
      </c>
      <c r="P404" s="47">
        <f>'Exposure Inputs'!$E$61/O404</f>
        <v>72005270.631989479</v>
      </c>
      <c r="Q404" s="47">
        <f>($F404*(1-('Exposure Inputs'!$C$17)/100)*'Exposure Inputs'!$G$7*'Exposure Inputs'!$G$12*'Exposure Inputs'!$C$15*H404)/('Exposure Inputs'!$G$8*'Exposure Inputs'!$G$13*'Exposure Inputs'!$C$16)</f>
        <v>4.9545872267228766E-7</v>
      </c>
      <c r="R404" s="47">
        <f>'Exposure Inputs'!$E$61/Q404</f>
        <v>43192296.392679811</v>
      </c>
      <c r="S404" s="47">
        <f>($F404*(1-('Exposure Inputs'!$C$17)/100)*'Exposure Inputs'!$H$7*'Exposure Inputs'!$H$12*'Exposure Inputs'!$C$15*H404)/('Exposure Inputs'!$H$8*'Exposure Inputs'!$H$13*'Exposure Inputs'!$C$16)</f>
        <v>6.4507003008542359E-7</v>
      </c>
      <c r="T404" s="47">
        <f>'Exposure Inputs'!$E$61/S404</f>
        <v>33174692.671997331</v>
      </c>
    </row>
    <row r="405" spans="1:20" s="34" customFormat="1" ht="14.5" x14ac:dyDescent="0.35">
      <c r="A405" s="45" t="s">
        <v>1176</v>
      </c>
      <c r="B405" s="46">
        <v>2019</v>
      </c>
      <c r="C405" s="46" t="s">
        <v>954</v>
      </c>
      <c r="D405" s="46" t="s">
        <v>187</v>
      </c>
      <c r="E405" s="46" t="s">
        <v>186</v>
      </c>
      <c r="F405" s="46">
        <v>5.3544604000000003E-2</v>
      </c>
      <c r="G405" s="46">
        <v>0.116393260064757</v>
      </c>
      <c r="H405" s="46">
        <v>365</v>
      </c>
      <c r="I405" s="47">
        <f>($F405*(1-('Exposure Inputs'!$C$17)/100)*'Exposure Inputs'!$C$7*'Exposure Inputs'!$C$12*'Exposure Inputs'!$C$15*H405)/('Exposure Inputs'!$C$8*'Exposure Inputs'!$C$13*'Exposure Inputs'!$C$16)</f>
        <v>5.8873231477017549E-7</v>
      </c>
      <c r="J405" s="47">
        <f>'Exposure Inputs'!$E$61/$I405</f>
        <v>36349287.21103742</v>
      </c>
      <c r="K405" s="47">
        <f>($F405*(1-('Exposure Inputs'!$C$17)/100)*'Exposure Inputs'!$D$7*'Exposure Inputs'!$D$12*'Exposure Inputs'!$C$15*H405)/('Exposure Inputs'!$D$8*'Exposure Inputs'!$D$13*'Exposure Inputs'!$C$16)</f>
        <v>1.5038058995744683E-6</v>
      </c>
      <c r="L405" s="47">
        <f>'Exposure Inputs'!$E$61/K405</f>
        <v>14230559.945306474</v>
      </c>
      <c r="M405" s="47">
        <f>($F405*(1-('Exposure Inputs'!$C$17)/100)*'Exposure Inputs'!$E$7*'Exposure Inputs'!$E$12*'Exposure Inputs'!$C$15*H405)/('Exposure Inputs'!$E$8*'Exposure Inputs'!$E$13*'Exposure Inputs'!$C$16)</f>
        <v>3.260537338547486E-7</v>
      </c>
      <c r="N405" s="47">
        <f>'Exposure Inputs'!$E$61/M405</f>
        <v>65633353.579484954</v>
      </c>
      <c r="O405" s="47">
        <f>($F405*(1-('Exposure Inputs'!$C$17)/100)*'Exposure Inputs'!$F$7*'Exposure Inputs'!$F$12*'Exposure Inputs'!$C$15*H405)/('Exposure Inputs'!$F$8*'Exposure Inputs'!$F$13*'Exposure Inputs'!$C$16)</f>
        <v>2.9694630739436622E-7</v>
      </c>
      <c r="P405" s="47">
        <f>'Exposure Inputs'!$E$61/O405</f>
        <v>72066900.537608802</v>
      </c>
      <c r="Q405" s="47">
        <f>($F405*(1-('Exposure Inputs'!$C$17)/100)*'Exposure Inputs'!$G$7*'Exposure Inputs'!$G$12*'Exposure Inputs'!$C$15*H405)/('Exposure Inputs'!$G$8*'Exposure Inputs'!$G$13*'Exposure Inputs'!$C$16)</f>
        <v>4.9503501811320754E-7</v>
      </c>
      <c r="R405" s="47">
        <f>'Exposure Inputs'!$E$61/Q405</f>
        <v>43229265.03576383</v>
      </c>
      <c r="S405" s="47">
        <f>($F405*(1-('Exposure Inputs'!$C$17)/100)*'Exposure Inputs'!$H$7*'Exposure Inputs'!$H$12*'Exposure Inputs'!$C$15*H405)/('Exposure Inputs'!$H$8*'Exposure Inputs'!$H$13*'Exposure Inputs'!$C$16)</f>
        <v>6.4451838148148149E-7</v>
      </c>
      <c r="T405" s="47">
        <f>'Exposure Inputs'!$E$61/S405</f>
        <v>33203087.165350102</v>
      </c>
    </row>
    <row r="406" spans="1:20" s="34" customFormat="1" ht="14.5" x14ac:dyDescent="0.35">
      <c r="A406" s="45" t="s">
        <v>1176</v>
      </c>
      <c r="B406" s="46">
        <v>2019</v>
      </c>
      <c r="C406" s="46" t="s">
        <v>973</v>
      </c>
      <c r="D406" s="46" t="s">
        <v>240</v>
      </c>
      <c r="E406" s="46" t="s">
        <v>239</v>
      </c>
      <c r="F406" s="46">
        <v>5.3171389999999999E-2</v>
      </c>
      <c r="G406" s="46">
        <v>9.3743213000000006E-2</v>
      </c>
      <c r="H406" s="46">
        <v>365</v>
      </c>
      <c r="I406" s="47">
        <f>($F406*(1-('Exposure Inputs'!$C$17)/100)*'Exposure Inputs'!$C$7*'Exposure Inputs'!$C$12*'Exposure Inputs'!$C$15*H406)/('Exposure Inputs'!$C$8*'Exposure Inputs'!$C$13*'Exposure Inputs'!$C$16)</f>
        <v>5.8462876136403509E-7</v>
      </c>
      <c r="J406" s="47">
        <f>'Exposure Inputs'!$E$61/$I406</f>
        <v>36604425.60176184</v>
      </c>
      <c r="K406" s="47">
        <f>($F406*(1-('Exposure Inputs'!$C$17)/100)*'Exposure Inputs'!$D$7*'Exposure Inputs'!$D$12*'Exposure Inputs'!$C$15*H406)/('Exposure Inputs'!$D$8*'Exposure Inputs'!$D$13*'Exposure Inputs'!$C$16)</f>
        <v>1.4933241446808511E-6</v>
      </c>
      <c r="L406" s="47">
        <f>'Exposure Inputs'!$E$61/K406</f>
        <v>14330445.319742382</v>
      </c>
      <c r="M406" s="47">
        <f>($F406*(1-('Exposure Inputs'!$C$17)/100)*'Exposure Inputs'!$E$7*'Exposure Inputs'!$E$12*'Exposure Inputs'!$C$15*H406)/('Exposure Inputs'!$E$8*'Exposure Inputs'!$E$13*'Exposure Inputs'!$C$16)</f>
        <v>3.2378108994413409E-7</v>
      </c>
      <c r="N406" s="47">
        <f>'Exposure Inputs'!$E$61/M406</f>
        <v>66094039.042528398</v>
      </c>
      <c r="O406" s="47">
        <f>($F406*(1-('Exposure Inputs'!$C$17)/100)*'Exposure Inputs'!$F$7*'Exposure Inputs'!$F$12*'Exposure Inputs'!$C$15*H406)/('Exposure Inputs'!$F$8*'Exposure Inputs'!$F$13*'Exposure Inputs'!$C$16)</f>
        <v>2.9487654665492965E-7</v>
      </c>
      <c r="P406" s="47">
        <f>'Exposure Inputs'!$E$61/O406</f>
        <v>72572743.552381262</v>
      </c>
      <c r="Q406" s="47">
        <f>($F406*(1-('Exposure Inputs'!$C$17)/100)*'Exposure Inputs'!$G$7*'Exposure Inputs'!$G$12*'Exposure Inputs'!$C$15*H406)/('Exposure Inputs'!$G$8*'Exposure Inputs'!$G$13*'Exposure Inputs'!$C$16)</f>
        <v>4.9158454905660377E-7</v>
      </c>
      <c r="R406" s="47">
        <f>'Exposure Inputs'!$E$61/Q406</f>
        <v>43532694.510168351</v>
      </c>
      <c r="S406" s="47">
        <f>($F406*(1-('Exposure Inputs'!$C$17)/100)*'Exposure Inputs'!$H$7*'Exposure Inputs'!$H$12*'Exposure Inputs'!$C$15*H406)/('Exposure Inputs'!$H$8*'Exposure Inputs'!$H$13*'Exposure Inputs'!$C$16)</f>
        <v>6.4002599074074075E-7</v>
      </c>
      <c r="T406" s="47">
        <f>'Exposure Inputs'!$E$61/S406</f>
        <v>33436142.140466023</v>
      </c>
    </row>
    <row r="407" spans="1:20" s="34" customFormat="1" ht="14.5" x14ac:dyDescent="0.35">
      <c r="A407" s="45" t="s">
        <v>1176</v>
      </c>
      <c r="B407" s="46">
        <v>2021</v>
      </c>
      <c r="C407" s="46" t="s">
        <v>903</v>
      </c>
      <c r="D407" s="46" t="s">
        <v>60</v>
      </c>
      <c r="E407" s="46" t="s">
        <v>59</v>
      </c>
      <c r="F407" s="46">
        <v>5.2799207000000001E-2</v>
      </c>
      <c r="G407" s="46">
        <v>5.2799207000000001E-2</v>
      </c>
      <c r="H407" s="46">
        <v>365</v>
      </c>
      <c r="I407" s="47">
        <f>($F407*(1-('Exposure Inputs'!$C$17)/100)*'Exposure Inputs'!$C$7*'Exposure Inputs'!$C$12*'Exposure Inputs'!$C$15*H407)/('Exposure Inputs'!$C$8*'Exposure Inputs'!$C$13*'Exposure Inputs'!$C$16)</f>
        <v>5.805365439837719E-7</v>
      </c>
      <c r="J407" s="47">
        <f>'Exposure Inputs'!$E$61/$I407</f>
        <v>36862451.161383227</v>
      </c>
      <c r="K407" s="47">
        <f>($F407*(1-('Exposure Inputs'!$C$17)/100)*'Exposure Inputs'!$D$7*'Exposure Inputs'!$D$12*'Exposure Inputs'!$C$15*H407)/('Exposure Inputs'!$D$8*'Exposure Inputs'!$D$13*'Exposure Inputs'!$C$16)</f>
        <v>1.482871345531915E-6</v>
      </c>
      <c r="L407" s="47">
        <f>'Exposure Inputs'!$E$61/K407</f>
        <v>14431461.006027928</v>
      </c>
      <c r="M407" s="47">
        <f>($F407*(1-('Exposure Inputs'!$C$17)/100)*'Exposure Inputs'!$E$7*'Exposure Inputs'!$E$12*'Exposure Inputs'!$C$15*H407)/('Exposure Inputs'!$E$8*'Exposure Inputs'!$E$13*'Exposure Inputs'!$C$16)</f>
        <v>3.2151472418994413E-7</v>
      </c>
      <c r="N407" s="47">
        <f>'Exposure Inputs'!$E$61/M407</f>
        <v>66559937.663561963</v>
      </c>
      <c r="O407" s="47">
        <f>($F407*(1-('Exposure Inputs'!$C$17)/100)*'Exposure Inputs'!$F$7*'Exposure Inputs'!$F$12*'Exposure Inputs'!$C$15*H407)/('Exposure Inputs'!$F$8*'Exposure Inputs'!$F$13*'Exposure Inputs'!$C$16)</f>
        <v>2.9281250360915493E-7</v>
      </c>
      <c r="P407" s="47">
        <f>'Exposure Inputs'!$E$61/O407</f>
        <v>73084310.732046604</v>
      </c>
      <c r="Q407" s="47">
        <f>($F407*(1-('Exposure Inputs'!$C$17)/100)*'Exposure Inputs'!$G$7*'Exposure Inputs'!$G$12*'Exposure Inputs'!$C$15*H407)/('Exposure Inputs'!$G$8*'Exposure Inputs'!$G$13*'Exposure Inputs'!$C$16)</f>
        <v>4.8814361188679251E-7</v>
      </c>
      <c r="R407" s="47">
        <f>'Exposure Inputs'!$E$61/Q407</f>
        <v>43839557.619700991</v>
      </c>
      <c r="S407" s="47">
        <f>($F407*(1-('Exposure Inputs'!$C$17)/100)*'Exposure Inputs'!$H$7*'Exposure Inputs'!$H$12*'Exposure Inputs'!$C$15*H407)/('Exposure Inputs'!$H$8*'Exposure Inputs'!$H$13*'Exposure Inputs'!$C$16)</f>
        <v>6.3554601018518515E-7</v>
      </c>
      <c r="T407" s="47">
        <f>'Exposure Inputs'!$E$61/S407</f>
        <v>33671834.386568606</v>
      </c>
    </row>
    <row r="408" spans="1:20" s="34" customFormat="1" ht="14.5" x14ac:dyDescent="0.35">
      <c r="A408" s="45" t="s">
        <v>1177</v>
      </c>
      <c r="B408" s="46">
        <v>2019</v>
      </c>
      <c r="C408" s="46" t="s">
        <v>1063</v>
      </c>
      <c r="D408" s="46" t="s">
        <v>254</v>
      </c>
      <c r="E408" s="46" t="s">
        <v>253</v>
      </c>
      <c r="F408" s="46">
        <v>5.2010274000000002E-2</v>
      </c>
      <c r="G408" s="46">
        <v>5.2010274000000002E-2</v>
      </c>
      <c r="H408" s="46">
        <v>365</v>
      </c>
      <c r="I408" s="47">
        <f>($F408*(1-('Exposure Inputs'!$C$17)/100)*'Exposure Inputs'!$C$7*'Exposure Inputs'!$C$12*'Exposure Inputs'!$C$15*H408)/('Exposure Inputs'!$C$8*'Exposure Inputs'!$C$13*'Exposure Inputs'!$C$16)</f>
        <v>5.7186208723947378E-7</v>
      </c>
      <c r="J408" s="47">
        <f>'Exposure Inputs'!$E$61/$I408</f>
        <v>37421609.995695524</v>
      </c>
      <c r="K408" s="47">
        <f>($F408*(1-('Exposure Inputs'!$C$17)/100)*'Exposure Inputs'!$D$7*'Exposure Inputs'!$D$12*'Exposure Inputs'!$C$15*H408)/('Exposure Inputs'!$D$8*'Exposure Inputs'!$D$13*'Exposure Inputs'!$C$16)</f>
        <v>1.4607140782978723E-6</v>
      </c>
      <c r="L408" s="47">
        <f>'Exposure Inputs'!$E$61/K408</f>
        <v>14650368.828468332</v>
      </c>
      <c r="M408" s="47">
        <f>($F408*(1-('Exposure Inputs'!$C$17)/100)*'Exposure Inputs'!$E$7*'Exposure Inputs'!$E$12*'Exposure Inputs'!$C$15*H408)/('Exposure Inputs'!$E$8*'Exposure Inputs'!$E$13*'Exposure Inputs'!$C$16)</f>
        <v>3.167106070391062E-7</v>
      </c>
      <c r="N408" s="47">
        <f>'Exposure Inputs'!$E$61/M408</f>
        <v>67569571.477464318</v>
      </c>
      <c r="O408" s="47">
        <f>($F408*(1-('Exposure Inputs'!$C$17)/100)*'Exposure Inputs'!$F$7*'Exposure Inputs'!$F$12*'Exposure Inputs'!$C$15*H408)/('Exposure Inputs'!$F$8*'Exposure Inputs'!$F$13*'Exposure Inputs'!$C$16)</f>
        <v>2.8843725897887327E-7</v>
      </c>
      <c r="P408" s="47">
        <f>'Exposure Inputs'!$E$61/O408</f>
        <v>74192911.400421575</v>
      </c>
      <c r="Q408" s="47">
        <f>($F408*(1-('Exposure Inputs'!$C$17)/100)*'Exposure Inputs'!$G$7*'Exposure Inputs'!$G$12*'Exposure Inputs'!$C$15*H408)/('Exposure Inputs'!$G$8*'Exposure Inputs'!$G$13*'Exposure Inputs'!$C$16)</f>
        <v>4.8084970301886798E-7</v>
      </c>
      <c r="R408" s="47">
        <f>'Exposure Inputs'!$E$61/Q408</f>
        <v>44504550.726862542</v>
      </c>
      <c r="S408" s="47">
        <f>($F408*(1-('Exposure Inputs'!$C$17)/100)*'Exposure Inputs'!$H$7*'Exposure Inputs'!$H$12*'Exposure Inputs'!$C$15*H408)/('Exposure Inputs'!$H$8*'Exposure Inputs'!$H$13*'Exposure Inputs'!$C$16)</f>
        <v>6.2604959444444447E-7</v>
      </c>
      <c r="T408" s="47">
        <f>'Exposure Inputs'!$E$61/S408</f>
        <v>34182595.420400083</v>
      </c>
    </row>
    <row r="409" spans="1:20" s="34" customFormat="1" ht="14.5" x14ac:dyDescent="0.35">
      <c r="A409" s="45" t="s">
        <v>1176</v>
      </c>
      <c r="B409" s="46">
        <v>2019</v>
      </c>
      <c r="C409" s="46" t="s">
        <v>876</v>
      </c>
      <c r="D409" s="46" t="s">
        <v>14</v>
      </c>
      <c r="E409" s="46" t="s">
        <v>13</v>
      </c>
      <c r="F409" s="46">
        <v>5.15387E-2</v>
      </c>
      <c r="G409" s="46">
        <v>5.15387E-2</v>
      </c>
      <c r="H409" s="46">
        <v>365</v>
      </c>
      <c r="I409" s="47">
        <f>($F409*(1-('Exposure Inputs'!$C$17)/100)*'Exposure Inputs'!$C$7*'Exposure Inputs'!$C$12*'Exposure Inputs'!$C$15*H409)/('Exposure Inputs'!$C$8*'Exposure Inputs'!$C$13*'Exposure Inputs'!$C$16)</f>
        <v>5.6667704837719296E-7</v>
      </c>
      <c r="J409" s="47">
        <f>'Exposure Inputs'!$E$61/$I409</f>
        <v>37764014.020479046</v>
      </c>
      <c r="K409" s="47">
        <f>($F409*(1-('Exposure Inputs'!$C$17)/100)*'Exposure Inputs'!$D$7*'Exposure Inputs'!$D$12*'Exposure Inputs'!$C$15*H409)/('Exposure Inputs'!$D$8*'Exposure Inputs'!$D$13*'Exposure Inputs'!$C$16)</f>
        <v>1.4474698723404258E-6</v>
      </c>
      <c r="L409" s="47">
        <f>'Exposure Inputs'!$E$61/K409</f>
        <v>14784418.252103696</v>
      </c>
      <c r="M409" s="47">
        <f>($F409*(1-('Exposure Inputs'!$C$17)/100)*'Exposure Inputs'!$E$7*'Exposure Inputs'!$E$12*'Exposure Inputs'!$C$15*H409)/('Exposure Inputs'!$E$8*'Exposure Inputs'!$E$13*'Exposure Inputs'!$C$16)</f>
        <v>3.1383901117318438E-7</v>
      </c>
      <c r="N409" s="47">
        <f>'Exposure Inputs'!$E$61/M409</f>
        <v>68187826.363596752</v>
      </c>
      <c r="O409" s="47">
        <f>($F409*(1-('Exposure Inputs'!$C$17)/100)*'Exposure Inputs'!$F$7*'Exposure Inputs'!$F$12*'Exposure Inputs'!$C$15*H409)/('Exposure Inputs'!$F$8*'Exposure Inputs'!$F$13*'Exposure Inputs'!$C$16)</f>
        <v>2.8582201584507038E-7</v>
      </c>
      <c r="P409" s="47">
        <f>'Exposure Inputs'!$E$61/O409</f>
        <v>74871769.190795481</v>
      </c>
      <c r="Q409" s="47">
        <f>($F409*(1-('Exposure Inputs'!$C$17)/100)*'Exposure Inputs'!$G$7*'Exposure Inputs'!$G$12*'Exposure Inputs'!$C$15*H409)/('Exposure Inputs'!$G$8*'Exposure Inputs'!$G$13*'Exposure Inputs'!$C$16)</f>
        <v>4.7648986792452836E-7</v>
      </c>
      <c r="R409" s="47">
        <f>'Exposure Inputs'!$E$61/Q409</f>
        <v>44911762.957758345</v>
      </c>
      <c r="S409" s="47">
        <f>($F409*(1-('Exposure Inputs'!$C$17)/100)*'Exposure Inputs'!$H$7*'Exposure Inputs'!$H$12*'Exposure Inputs'!$C$15*H409)/('Exposure Inputs'!$H$8*'Exposure Inputs'!$H$13*'Exposure Inputs'!$C$16)</f>
        <v>6.2037324074074063E-7</v>
      </c>
      <c r="T409" s="47">
        <f>'Exposure Inputs'!$E$61/S409</f>
        <v>34495362.782649815</v>
      </c>
    </row>
    <row r="410" spans="1:20" s="34" customFormat="1" ht="14.5" x14ac:dyDescent="0.35">
      <c r="A410" s="45" t="s">
        <v>1176</v>
      </c>
      <c r="B410" s="46">
        <v>2021</v>
      </c>
      <c r="C410" s="46" t="s">
        <v>879</v>
      </c>
      <c r="D410" s="46" t="s">
        <v>20</v>
      </c>
      <c r="E410" s="46" t="s">
        <v>19</v>
      </c>
      <c r="F410" s="46">
        <v>5.1533620065906699E-2</v>
      </c>
      <c r="G410" s="46">
        <v>5.1533620065906699E-2</v>
      </c>
      <c r="H410" s="46">
        <v>365</v>
      </c>
      <c r="I410" s="47">
        <f>($F410*(1-('Exposure Inputs'!$C$17)/100)*'Exposure Inputs'!$C$7*'Exposure Inputs'!$C$12*'Exposure Inputs'!$C$15*H410)/('Exposure Inputs'!$C$8*'Exposure Inputs'!$C$13*'Exposure Inputs'!$C$16)</f>
        <v>5.6662119361062067E-7</v>
      </c>
      <c r="J410" s="47">
        <f>'Exposure Inputs'!$E$61/$I410</f>
        <v>37767736.613653697</v>
      </c>
      <c r="K410" s="47">
        <f>($F410*(1-('Exposure Inputs'!$C$17)/100)*'Exposure Inputs'!$D$7*'Exposure Inputs'!$D$12*'Exposure Inputs'!$C$15*H410)/('Exposure Inputs'!$D$8*'Exposure Inputs'!$D$13*'Exposure Inputs'!$C$16)</f>
        <v>1.4473272018509968E-6</v>
      </c>
      <c r="L410" s="47">
        <f>'Exposure Inputs'!$E$61/K410</f>
        <v>14785875.628283218</v>
      </c>
      <c r="M410" s="47">
        <f>($F410*(1-('Exposure Inputs'!$C$17)/100)*'Exposure Inputs'!$E$7*'Exposure Inputs'!$E$12*'Exposure Inputs'!$C$15*H410)/('Exposure Inputs'!$E$8*'Exposure Inputs'!$E$13*'Exposure Inputs'!$C$16)</f>
        <v>3.1380807749630338E-7</v>
      </c>
      <c r="N410" s="47">
        <f>'Exposure Inputs'!$E$61/M410</f>
        <v>68194547.988498122</v>
      </c>
      <c r="O410" s="47">
        <f>($F410*(1-('Exposure Inputs'!$C$17)/100)*'Exposure Inputs'!$F$7*'Exposure Inputs'!$F$12*'Exposure Inputs'!$C$15*H410)/('Exposure Inputs'!$F$8*'Exposure Inputs'!$F$13*'Exposure Inputs'!$C$16)</f>
        <v>2.8579384367536286E-7</v>
      </c>
      <c r="P410" s="47">
        <f>'Exposure Inputs'!$E$61/O410</f>
        <v>74879149.686333179</v>
      </c>
      <c r="Q410" s="47">
        <f>($F410*(1-('Exposure Inputs'!$C$17)/100)*'Exposure Inputs'!$G$7*'Exposure Inputs'!$G$12*'Exposure Inputs'!$C$15*H410)/('Exposure Inputs'!$G$8*'Exposure Inputs'!$G$13*'Exposure Inputs'!$C$16)</f>
        <v>4.7644290249611851E-7</v>
      </c>
      <c r="R410" s="47">
        <f>'Exposure Inputs'!$E$61/Q410</f>
        <v>44916190.141324103</v>
      </c>
      <c r="S410" s="47">
        <f>($F410*(1-('Exposure Inputs'!$C$17)/100)*'Exposure Inputs'!$H$7*'Exposure Inputs'!$H$12*'Exposure Inputs'!$C$15*H410)/('Exposure Inputs'!$H$8*'Exposure Inputs'!$H$13*'Exposure Inputs'!$C$16)</f>
        <v>6.2031209338591398E-7</v>
      </c>
      <c r="T410" s="47">
        <f>'Exposure Inputs'!$E$61/S410</f>
        <v>34498763.168053284</v>
      </c>
    </row>
    <row r="411" spans="1:20" s="34" customFormat="1" ht="14.5" x14ac:dyDescent="0.35">
      <c r="A411" s="45" t="s">
        <v>1177</v>
      </c>
      <c r="B411" s="46">
        <v>2023</v>
      </c>
      <c r="C411" s="46" t="s">
        <v>1088</v>
      </c>
      <c r="D411" s="46" t="s">
        <v>695</v>
      </c>
      <c r="E411" s="46" t="s">
        <v>696</v>
      </c>
      <c r="F411" s="46">
        <v>5.1221073858800599E-2</v>
      </c>
      <c r="G411" s="46">
        <v>5.1221073858800599E-2</v>
      </c>
      <c r="H411" s="46">
        <v>365</v>
      </c>
      <c r="I411" s="47">
        <f>($F411*(1-('Exposure Inputs'!$C$17)/100)*'Exposure Inputs'!$C$7*'Exposure Inputs'!$C$12*'Exposure Inputs'!$C$15*H411)/('Exposure Inputs'!$C$8*'Exposure Inputs'!$C$13*'Exposure Inputs'!$C$16)</f>
        <v>5.6318469323082116E-7</v>
      </c>
      <c r="J411" s="47">
        <f>'Exposure Inputs'!$E$61/$I411</f>
        <v>37998191.813833997</v>
      </c>
      <c r="K411" s="47">
        <f>($F411*(1-('Exposure Inputs'!$C$17)/100)*'Exposure Inputs'!$D$7*'Exposure Inputs'!$D$12*'Exposure Inputs'!$C$15*H411)/('Exposure Inputs'!$D$8*'Exposure Inputs'!$D$13*'Exposure Inputs'!$C$16)</f>
        <v>1.4385493083748256E-6</v>
      </c>
      <c r="L411" s="47">
        <f>'Exposure Inputs'!$E$61/K411</f>
        <v>14876097.659923976</v>
      </c>
      <c r="M411" s="47">
        <f>($F411*(1-('Exposure Inputs'!$C$17)/100)*'Exposure Inputs'!$E$7*'Exposure Inputs'!$E$12*'Exposure Inputs'!$C$15*H411)/('Exposure Inputs'!$E$8*'Exposure Inputs'!$E$13*'Exposure Inputs'!$C$16)</f>
        <v>3.1190486316252883E-7</v>
      </c>
      <c r="N411" s="47">
        <f>'Exposure Inputs'!$E$61/M411</f>
        <v>68610664.748913482</v>
      </c>
      <c r="O411" s="47">
        <f>($F411*(1-('Exposure Inputs'!$C$17)/100)*'Exposure Inputs'!$F$7*'Exposure Inputs'!$F$12*'Exposure Inputs'!$C$15*H411)/('Exposure Inputs'!$F$8*'Exposure Inputs'!$F$13*'Exposure Inputs'!$C$16)</f>
        <v>2.840605328437005E-7</v>
      </c>
      <c r="P411" s="47">
        <f>'Exposure Inputs'!$E$61/O411</f>
        <v>75336055.261767</v>
      </c>
      <c r="Q411" s="47">
        <f>($F411*(1-('Exposure Inputs'!$C$17)/100)*'Exposure Inputs'!$G$7*'Exposure Inputs'!$G$12*'Exposure Inputs'!$C$15*H411)/('Exposure Inputs'!$G$8*'Exposure Inputs'!$G$13*'Exposure Inputs'!$C$16)</f>
        <v>4.7355332435494883E-7</v>
      </c>
      <c r="R411" s="47">
        <f>'Exposure Inputs'!$E$61/Q411</f>
        <v>45190264.53705088</v>
      </c>
      <c r="S411" s="47">
        <f>($F411*(1-('Exposure Inputs'!$C$17)/100)*'Exposure Inputs'!$H$7*'Exposure Inputs'!$H$12*'Exposure Inputs'!$C$15*H411)/('Exposure Inputs'!$H$8*'Exposure Inputs'!$H$13*'Exposure Inputs'!$C$16)</f>
        <v>6.1654996311519237E-7</v>
      </c>
      <c r="T411" s="47">
        <f>'Exposure Inputs'!$E$61/S411</f>
        <v>34709271.397688426</v>
      </c>
    </row>
    <row r="412" spans="1:20" s="34" customFormat="1" ht="14.5" x14ac:dyDescent="0.35">
      <c r="A412" s="45" t="s">
        <v>1177</v>
      </c>
      <c r="B412" s="46">
        <v>2021</v>
      </c>
      <c r="C412" s="46" t="s">
        <v>1031</v>
      </c>
      <c r="D412" s="46" t="s">
        <v>680</v>
      </c>
      <c r="E412" s="46" t="s">
        <v>681</v>
      </c>
      <c r="F412" s="46">
        <v>5.0466771610854201E-2</v>
      </c>
      <c r="G412" s="46">
        <v>6.0254528000000002E-2</v>
      </c>
      <c r="H412" s="46">
        <v>365</v>
      </c>
      <c r="I412" s="47">
        <f>($F412*(1-('Exposure Inputs'!$C$17)/100)*'Exposure Inputs'!$C$7*'Exposure Inputs'!$C$12*'Exposure Inputs'!$C$15*H412)/('Exposure Inputs'!$C$8*'Exposure Inputs'!$C$13*'Exposure Inputs'!$C$16)</f>
        <v>5.5489100768092287E-7</v>
      </c>
      <c r="J412" s="47">
        <f>'Exposure Inputs'!$E$61/$I412</f>
        <v>38566132.274224147</v>
      </c>
      <c r="K412" s="47">
        <f>($F412*(1-('Exposure Inputs'!$C$17)/100)*'Exposure Inputs'!$D$7*'Exposure Inputs'!$D$12*'Exposure Inputs'!$C$15*H412)/('Exposure Inputs'!$D$8*'Exposure Inputs'!$D$13*'Exposure Inputs'!$C$16)</f>
        <v>1.417364649496331E-6</v>
      </c>
      <c r="L412" s="47">
        <f>'Exposure Inputs'!$E$61/K412</f>
        <v>15098443.444038637</v>
      </c>
      <c r="M412" s="47">
        <f>($F412*(1-('Exposure Inputs'!$C$17)/100)*'Exposure Inputs'!$E$7*'Exposure Inputs'!$E$12*'Exposure Inputs'!$C$15*H412)/('Exposure Inputs'!$E$8*'Exposure Inputs'!$E$13*'Exposure Inputs'!$C$16)</f>
        <v>3.073116260102295E-7</v>
      </c>
      <c r="N412" s="47">
        <f>'Exposure Inputs'!$E$61/M412</f>
        <v>69636154.927922115</v>
      </c>
      <c r="O412" s="47">
        <f>($F412*(1-('Exposure Inputs'!$C$17)/100)*'Exposure Inputs'!$F$7*'Exposure Inputs'!$F$12*'Exposure Inputs'!$C$15*H412)/('Exposure Inputs'!$F$8*'Exposure Inputs'!$F$13*'Exposure Inputs'!$C$16)</f>
        <v>2.7987734256019496E-7</v>
      </c>
      <c r="P412" s="47">
        <f>'Exposure Inputs'!$E$61/O412</f>
        <v>76462066.576172978</v>
      </c>
      <c r="Q412" s="47">
        <f>($F412*(1-('Exposure Inputs'!$C$17)/100)*'Exposure Inputs'!$G$7*'Exposure Inputs'!$G$12*'Exposure Inputs'!$C$15*H412)/('Exposure Inputs'!$G$8*'Exposure Inputs'!$G$13*'Exposure Inputs'!$C$16)</f>
        <v>4.665795865909162E-7</v>
      </c>
      <c r="R412" s="47">
        <f>'Exposure Inputs'!$E$61/Q412</f>
        <v>45865701.404469959</v>
      </c>
      <c r="S412" s="47">
        <f>($F412*(1-('Exposure Inputs'!$C$17)/100)*'Exposure Inputs'!$H$7*'Exposure Inputs'!$H$12*'Exposure Inputs'!$C$15*H412)/('Exposure Inputs'!$H$8*'Exposure Inputs'!$H$13*'Exposure Inputs'!$C$16)</f>
        <v>6.0747039901954125E-7</v>
      </c>
      <c r="T412" s="47">
        <f>'Exposure Inputs'!$E$61/S412</f>
        <v>35228053.966974609</v>
      </c>
    </row>
    <row r="413" spans="1:20" s="34" customFormat="1" ht="14.5" x14ac:dyDescent="0.35">
      <c r="A413" s="45" t="s">
        <v>1177</v>
      </c>
      <c r="B413" s="46">
        <v>2019</v>
      </c>
      <c r="C413" s="46" t="s">
        <v>1031</v>
      </c>
      <c r="D413" s="46" t="s">
        <v>680</v>
      </c>
      <c r="E413" s="46" t="s">
        <v>681</v>
      </c>
      <c r="F413" s="46">
        <v>5.0352411E-2</v>
      </c>
      <c r="G413" s="46">
        <v>6.0117987999999997E-2</v>
      </c>
      <c r="H413" s="46">
        <v>365</v>
      </c>
      <c r="I413" s="47">
        <f>($F413*(1-('Exposure Inputs'!$C$17)/100)*'Exposure Inputs'!$C$7*'Exposure Inputs'!$C$12*'Exposure Inputs'!$C$15*H413)/('Exposure Inputs'!$C$8*'Exposure Inputs'!$C$13*'Exposure Inputs'!$C$16)</f>
        <v>5.5363359270131572E-7</v>
      </c>
      <c r="J413" s="47">
        <f>'Exposure Inputs'!$E$61/$I413</f>
        <v>38653723.838512197</v>
      </c>
      <c r="K413" s="47">
        <f>($F413*(1-('Exposure Inputs'!$C$17)/100)*'Exposure Inputs'!$D$7*'Exposure Inputs'!$D$12*'Exposure Inputs'!$C$15*H413)/('Exposure Inputs'!$D$8*'Exposure Inputs'!$D$13*'Exposure Inputs'!$C$16)</f>
        <v>1.4141528195744681E-6</v>
      </c>
      <c r="L413" s="47">
        <f>'Exposure Inputs'!$E$61/K413</f>
        <v>15132735.093254957</v>
      </c>
      <c r="M413" s="47">
        <f>($F413*(1-('Exposure Inputs'!$C$17)/100)*'Exposure Inputs'!$E$7*'Exposure Inputs'!$E$12*'Exposure Inputs'!$C$15*H413)/('Exposure Inputs'!$E$8*'Exposure Inputs'!$E$13*'Exposure Inputs'!$C$16)</f>
        <v>3.0661524016759777E-7</v>
      </c>
      <c r="N413" s="47">
        <f>'Exposure Inputs'!$E$61/M413</f>
        <v>69794312.860321715</v>
      </c>
      <c r="O413" s="47">
        <f>($F413*(1-('Exposure Inputs'!$C$17)/100)*'Exposure Inputs'!$F$7*'Exposure Inputs'!$F$12*'Exposure Inputs'!$C$15*H413)/('Exposure Inputs'!$F$8*'Exposure Inputs'!$F$13*'Exposure Inputs'!$C$16)</f>
        <v>2.7924312438380276E-7</v>
      </c>
      <c r="P413" s="47">
        <f>'Exposure Inputs'!$E$61/O413</f>
        <v>76635727.548252881</v>
      </c>
      <c r="Q413" s="47">
        <f>($F413*(1-('Exposure Inputs'!$C$17)/100)*'Exposure Inputs'!$G$7*'Exposure Inputs'!$G$12*'Exposure Inputs'!$C$15*H413)/('Exposure Inputs'!$G$8*'Exposure Inputs'!$G$13*'Exposure Inputs'!$C$16)</f>
        <v>4.6552229037735847E-7</v>
      </c>
      <c r="R413" s="47">
        <f>'Exposure Inputs'!$E$61/Q413</f>
        <v>45969871.781333774</v>
      </c>
      <c r="S413" s="47">
        <f>($F413*(1-('Exposure Inputs'!$C$17)/100)*'Exposure Inputs'!$H$7*'Exposure Inputs'!$H$12*'Exposure Inputs'!$C$15*H413)/('Exposure Inputs'!$H$8*'Exposure Inputs'!$H$13*'Exposure Inputs'!$C$16)</f>
        <v>6.0609383611111112E-7</v>
      </c>
      <c r="T413" s="47">
        <f>'Exposure Inputs'!$E$61/S413</f>
        <v>35308064.073558539</v>
      </c>
    </row>
    <row r="414" spans="1:20" s="34" customFormat="1" ht="14.5" x14ac:dyDescent="0.35">
      <c r="A414" s="45" t="s">
        <v>1177</v>
      </c>
      <c r="B414" s="46">
        <v>2020</v>
      </c>
      <c r="C414" s="46" t="s">
        <v>1068</v>
      </c>
      <c r="D414" s="46" t="s">
        <v>678</v>
      </c>
      <c r="E414" s="46" t="s">
        <v>679</v>
      </c>
      <c r="F414" s="46">
        <v>5.0061406000000003E-2</v>
      </c>
      <c r="G414" s="46">
        <v>6.0390237490596702E-2</v>
      </c>
      <c r="H414" s="46">
        <v>365</v>
      </c>
      <c r="I414" s="47">
        <f>($F414*(1-('Exposure Inputs'!$C$17)/100)*'Exposure Inputs'!$C$7*'Exposure Inputs'!$C$12*'Exposure Inputs'!$C$15*H414)/('Exposure Inputs'!$C$8*'Exposure Inputs'!$C$13*'Exposure Inputs'!$C$16)</f>
        <v>5.5043394167280689E-7</v>
      </c>
      <c r="J414" s="47">
        <f>'Exposure Inputs'!$E$61/$I414</f>
        <v>38878416.427162752</v>
      </c>
      <c r="K414" s="47">
        <f>($F414*(1-('Exposure Inputs'!$C$17)/100)*'Exposure Inputs'!$D$7*'Exposure Inputs'!$D$12*'Exposure Inputs'!$C$15*H414)/('Exposure Inputs'!$D$8*'Exposure Inputs'!$D$13*'Exposure Inputs'!$C$16)</f>
        <v>1.4059799131914894E-6</v>
      </c>
      <c r="L414" s="47">
        <f>'Exposure Inputs'!$E$61/K414</f>
        <v>15220701.09196887</v>
      </c>
      <c r="M414" s="47">
        <f>($F414*(1-('Exposure Inputs'!$C$17)/100)*'Exposure Inputs'!$E$7*'Exposure Inputs'!$E$12*'Exposure Inputs'!$C$15*H414)/('Exposure Inputs'!$E$8*'Exposure Inputs'!$E$13*'Exposure Inputs'!$C$16)</f>
        <v>3.0484319854748607E-7</v>
      </c>
      <c r="N414" s="47">
        <f>'Exposure Inputs'!$E$61/M414</f>
        <v>70200024.478048101</v>
      </c>
      <c r="O414" s="47">
        <f>($F414*(1-('Exposure Inputs'!$C$17)/100)*'Exposure Inputs'!$F$7*'Exposure Inputs'!$F$12*'Exposure Inputs'!$C$15*H414)/('Exposure Inputs'!$F$8*'Exposure Inputs'!$F$13*'Exposure Inputs'!$C$16)</f>
        <v>2.7762927623239434E-7</v>
      </c>
      <c r="P414" s="47">
        <f>'Exposure Inputs'!$E$61/O414</f>
        <v>77081208.042651683</v>
      </c>
      <c r="Q414" s="47">
        <f>($F414*(1-('Exposure Inputs'!$C$17)/100)*'Exposure Inputs'!$G$7*'Exposure Inputs'!$G$12*'Exposure Inputs'!$C$15*H414)/('Exposure Inputs'!$G$8*'Exposure Inputs'!$G$13*'Exposure Inputs'!$C$16)</f>
        <v>4.6283186679245286E-7</v>
      </c>
      <c r="R414" s="47">
        <f>'Exposure Inputs'!$E$61/Q414</f>
        <v>46237092.852546334</v>
      </c>
      <c r="S414" s="47">
        <f>($F414*(1-('Exposure Inputs'!$C$17)/100)*'Exposure Inputs'!$H$7*'Exposure Inputs'!$H$12*'Exposure Inputs'!$C$15*H414)/('Exposure Inputs'!$H$8*'Exposure Inputs'!$H$13*'Exposure Inputs'!$C$16)</f>
        <v>6.025909981481482E-7</v>
      </c>
      <c r="T414" s="47">
        <f>'Exposure Inputs'!$E$61/S414</f>
        <v>35513308.472521797</v>
      </c>
    </row>
    <row r="415" spans="1:20" s="34" customFormat="1" ht="14.5" x14ac:dyDescent="0.35">
      <c r="A415" s="45" t="s">
        <v>1175</v>
      </c>
      <c r="B415" s="46">
        <v>2020</v>
      </c>
      <c r="C415" s="46" t="s">
        <v>841</v>
      </c>
      <c r="D415" s="46" t="s">
        <v>97</v>
      </c>
      <c r="E415" s="46" t="s">
        <v>96</v>
      </c>
      <c r="F415" s="46">
        <v>4.9601019185879502E-2</v>
      </c>
      <c r="G415" s="46">
        <v>8.9050595999999996E-2</v>
      </c>
      <c r="H415" s="46">
        <v>365</v>
      </c>
      <c r="I415" s="47">
        <f>($F415*(1-('Exposure Inputs'!$C$17)/100)*'Exposure Inputs'!$C$7*'Exposure Inputs'!$C$12*'Exposure Inputs'!$C$15*H415)/('Exposure Inputs'!$C$8*'Exposure Inputs'!$C$13*'Exposure Inputs'!$C$16)</f>
        <v>5.4537190788193574E-7</v>
      </c>
      <c r="J415" s="47">
        <f>'Exposure Inputs'!$E$61/$I415</f>
        <v>39239278.17094817</v>
      </c>
      <c r="K415" s="47">
        <f>($F415*(1-('Exposure Inputs'!$C$17)/100)*'Exposure Inputs'!$D$7*'Exposure Inputs'!$D$12*'Exposure Inputs'!$C$15*H415)/('Exposure Inputs'!$D$8*'Exposure Inputs'!$D$13*'Exposure Inputs'!$C$16)</f>
        <v>1.3930499005395947E-6</v>
      </c>
      <c r="L415" s="47">
        <f>'Exposure Inputs'!$E$61/K415</f>
        <v>15361976.618146095</v>
      </c>
      <c r="M415" s="47">
        <f>($F415*(1-('Exposure Inputs'!$C$17)/100)*'Exposure Inputs'!$E$7*'Exposure Inputs'!$E$12*'Exposure Inputs'!$C$15*H415)/('Exposure Inputs'!$E$8*'Exposure Inputs'!$E$13*'Exposure Inputs'!$C$16)</f>
        <v>3.0203972576876348E-7</v>
      </c>
      <c r="N415" s="47">
        <f>'Exposure Inputs'!$E$61/M415</f>
        <v>70851607.170321286</v>
      </c>
      <c r="O415" s="47">
        <f>($F415*(1-('Exposure Inputs'!$C$17)/100)*'Exposure Inputs'!$F$7*'Exposure Inputs'!$F$12*'Exposure Inputs'!$C$15*H415)/('Exposure Inputs'!$F$8*'Exposure Inputs'!$F$13*'Exposure Inputs'!$C$16)</f>
        <v>2.7507607471042331E-7</v>
      </c>
      <c r="P415" s="47">
        <f>'Exposure Inputs'!$E$61/O415</f>
        <v>77796660.5148343</v>
      </c>
      <c r="Q415" s="47">
        <f>($F415*(1-('Exposure Inputs'!$C$17)/100)*'Exposure Inputs'!$G$7*'Exposure Inputs'!$G$12*'Exposure Inputs'!$C$15*H415)/('Exposure Inputs'!$G$8*'Exposure Inputs'!$G$13*'Exposure Inputs'!$C$16)</f>
        <v>4.5857546039775382E-7</v>
      </c>
      <c r="R415" s="47">
        <f>'Exposure Inputs'!$E$61/Q415</f>
        <v>46666256.370191105</v>
      </c>
      <c r="S415" s="47">
        <f>($F415*(1-('Exposure Inputs'!$C$17)/100)*'Exposure Inputs'!$H$7*'Exposure Inputs'!$H$12*'Exposure Inputs'!$C$15*H415)/('Exposure Inputs'!$H$8*'Exposure Inputs'!$H$13*'Exposure Inputs'!$C$16)</f>
        <v>5.9704930501521619E-7</v>
      </c>
      <c r="T415" s="47">
        <f>'Exposure Inputs'!$E$61/S415</f>
        <v>35842935.952257082</v>
      </c>
    </row>
    <row r="416" spans="1:20" s="34" customFormat="1" ht="14.5" x14ac:dyDescent="0.35">
      <c r="A416" s="45" t="s">
        <v>1177</v>
      </c>
      <c r="B416" s="46">
        <v>2020</v>
      </c>
      <c r="C416" s="46" t="s">
        <v>1090</v>
      </c>
      <c r="D416" s="46" t="s">
        <v>691</v>
      </c>
      <c r="E416" s="46" t="s">
        <v>692</v>
      </c>
      <c r="F416" s="46">
        <v>4.9303521113896402E-2</v>
      </c>
      <c r="G416" s="46">
        <v>4.9303521113896402E-2</v>
      </c>
      <c r="H416" s="46">
        <v>365</v>
      </c>
      <c r="I416" s="47">
        <f>($F416*(1-('Exposure Inputs'!$C$17)/100)*'Exposure Inputs'!$C$7*'Exposure Inputs'!$C$12*'Exposure Inputs'!$C$15*H416)/('Exposure Inputs'!$C$8*'Exposure Inputs'!$C$13*'Exposure Inputs'!$C$16)</f>
        <v>5.4210086438783725E-7</v>
      </c>
      <c r="J416" s="47">
        <f>'Exposure Inputs'!$E$61/$I416</f>
        <v>39476048.473314583</v>
      </c>
      <c r="K416" s="47">
        <f>($F416*(1-('Exposure Inputs'!$C$17)/100)*'Exposure Inputs'!$D$7*'Exposure Inputs'!$D$12*'Exposure Inputs'!$C$15*H416)/('Exposure Inputs'!$D$8*'Exposure Inputs'!$D$13*'Exposure Inputs'!$C$16)</f>
        <v>1.3846946355392182E-6</v>
      </c>
      <c r="L416" s="47">
        <f>'Exposure Inputs'!$E$61/K416</f>
        <v>15454670.979978599</v>
      </c>
      <c r="M416" s="47">
        <f>($F416*(1-('Exposure Inputs'!$C$17)/100)*'Exposure Inputs'!$E$7*'Exposure Inputs'!$E$12*'Exposure Inputs'!$C$15*H416)/('Exposure Inputs'!$E$8*'Exposure Inputs'!$E$13*'Exposure Inputs'!$C$16)</f>
        <v>3.002281453304306E-7</v>
      </c>
      <c r="N416" s="47">
        <f>'Exposure Inputs'!$E$61/M416</f>
        <v>71279126.666979194</v>
      </c>
      <c r="O416" s="47">
        <f>($F416*(1-('Exposure Inputs'!$C$17)/100)*'Exposure Inputs'!$F$7*'Exposure Inputs'!$F$12*'Exposure Inputs'!$C$15*H416)/('Exposure Inputs'!$F$8*'Exposure Inputs'!$F$13*'Exposure Inputs'!$C$16)</f>
        <v>2.7342621744502409E-7</v>
      </c>
      <c r="P416" s="47">
        <f>'Exposure Inputs'!$E$61/O416</f>
        <v>78266086.551494449</v>
      </c>
      <c r="Q416" s="47">
        <f>($F416*(1-('Exposure Inputs'!$C$17)/100)*'Exposure Inputs'!$G$7*'Exposure Inputs'!$G$12*'Exposure Inputs'!$C$15*H416)/('Exposure Inputs'!$G$8*'Exposure Inputs'!$G$13*'Exposure Inputs'!$C$16)</f>
        <v>4.5582500652470257E-7</v>
      </c>
      <c r="R416" s="47">
        <f>'Exposure Inputs'!$E$61/Q416</f>
        <v>46947841.153248064</v>
      </c>
      <c r="S416" s="47">
        <f>($F416*(1-('Exposure Inputs'!$C$17)/100)*'Exposure Inputs'!$H$7*'Exposure Inputs'!$H$12*'Exposure Inputs'!$C$15*H416)/('Exposure Inputs'!$H$8*'Exposure Inputs'!$H$13*'Exposure Inputs'!$C$16)</f>
        <v>5.9346830970430857E-7</v>
      </c>
      <c r="T416" s="47">
        <f>'Exposure Inputs'!$E$61/S416</f>
        <v>36059212.68258182</v>
      </c>
    </row>
    <row r="417" spans="1:20" s="34" customFormat="1" ht="14.5" x14ac:dyDescent="0.35">
      <c r="A417" s="45" t="s">
        <v>1176</v>
      </c>
      <c r="B417" s="46">
        <v>2019</v>
      </c>
      <c r="C417" s="46" t="s">
        <v>980</v>
      </c>
      <c r="D417" s="46" t="s">
        <v>278</v>
      </c>
      <c r="E417" s="46" t="s">
        <v>277</v>
      </c>
      <c r="F417" s="46">
        <v>4.9163745455068998E-2</v>
      </c>
      <c r="G417" s="46">
        <v>8.8432817999999996E-2</v>
      </c>
      <c r="H417" s="46">
        <v>365</v>
      </c>
      <c r="I417" s="47">
        <f>($F417*(1-('Exposure Inputs'!$C$17)/100)*'Exposure Inputs'!$C$7*'Exposure Inputs'!$C$12*'Exposure Inputs'!$C$15*H417)/('Exposure Inputs'!$C$8*'Exposure Inputs'!$C$13*'Exposure Inputs'!$C$16)</f>
        <v>5.4056400649698456E-7</v>
      </c>
      <c r="J417" s="47">
        <f>'Exposure Inputs'!$E$61/$I417</f>
        <v>39588281.392759316</v>
      </c>
      <c r="K417" s="47">
        <f>($F417*(1-('Exposure Inputs'!$C$17)/100)*'Exposure Inputs'!$D$7*'Exposure Inputs'!$D$12*'Exposure Inputs'!$C$15*H417)/('Exposure Inputs'!$D$8*'Exposure Inputs'!$D$13*'Exposure Inputs'!$C$16)</f>
        <v>1.3807690212912997E-6</v>
      </c>
      <c r="L417" s="47">
        <f>'Exposure Inputs'!$E$61/K417</f>
        <v>15498609.593649957</v>
      </c>
      <c r="M417" s="47">
        <f>($F417*(1-('Exposure Inputs'!$C$17)/100)*'Exposure Inputs'!$E$7*'Exposure Inputs'!$E$12*'Exposure Inputs'!$C$15*H417)/('Exposure Inputs'!$E$8*'Exposure Inputs'!$E$13*'Exposure Inputs'!$C$16)</f>
        <v>2.9937699746382797E-7</v>
      </c>
      <c r="N417" s="47">
        <f>'Exposure Inputs'!$E$61/M417</f>
        <v>71481777.76278767</v>
      </c>
      <c r="O417" s="47">
        <f>($F417*(1-('Exposure Inputs'!$C$17)/100)*'Exposure Inputs'!$F$7*'Exposure Inputs'!$F$12*'Exposure Inputs'!$C$15*H417)/('Exposure Inputs'!$F$8*'Exposure Inputs'!$F$13*'Exposure Inputs'!$C$16)</f>
        <v>2.726510531399073E-7</v>
      </c>
      <c r="P417" s="47">
        <f>'Exposure Inputs'!$E$61/O417</f>
        <v>78488602.019148886</v>
      </c>
      <c r="Q417" s="47">
        <f>($F417*(1-('Exposure Inputs'!$C$17)/100)*'Exposure Inputs'!$G$7*'Exposure Inputs'!$G$12*'Exposure Inputs'!$C$15*H417)/('Exposure Inputs'!$G$8*'Exposure Inputs'!$G$13*'Exposure Inputs'!$C$16)</f>
        <v>4.5453274099969456E-7</v>
      </c>
      <c r="R417" s="47">
        <f>'Exposure Inputs'!$E$61/Q417</f>
        <v>47081316.855047807</v>
      </c>
      <c r="S417" s="47">
        <f>($F417*(1-('Exposure Inputs'!$C$17)/100)*'Exposure Inputs'!$H$7*'Exposure Inputs'!$H$12*'Exposure Inputs'!$C$15*H417)/('Exposure Inputs'!$H$8*'Exposure Inputs'!$H$13*'Exposure Inputs'!$C$16)</f>
        <v>5.9178582492212679E-7</v>
      </c>
      <c r="T417" s="47">
        <f>'Exposure Inputs'!$E$61/S417</f>
        <v>36161731.320306681</v>
      </c>
    </row>
    <row r="418" spans="1:20" s="34" customFormat="1" ht="14.5" x14ac:dyDescent="0.35">
      <c r="A418" s="45" t="s">
        <v>1176</v>
      </c>
      <c r="B418" s="46">
        <v>2023</v>
      </c>
      <c r="C418" s="46" t="s">
        <v>948</v>
      </c>
      <c r="D418" s="46" t="s">
        <v>262</v>
      </c>
      <c r="E418" s="46" t="s">
        <v>261</v>
      </c>
      <c r="F418" s="46">
        <v>4.9073249999999999E-2</v>
      </c>
      <c r="G418" s="46">
        <v>0.101296581049639</v>
      </c>
      <c r="H418" s="46">
        <v>365</v>
      </c>
      <c r="I418" s="47">
        <f>($F418*(1-('Exposure Inputs'!$C$17)/100)*'Exposure Inputs'!$C$7*'Exposure Inputs'!$C$12*'Exposure Inputs'!$C$15*H418)/('Exposure Inputs'!$C$8*'Exposure Inputs'!$C$13*'Exposure Inputs'!$C$16)</f>
        <v>5.3956899309210526E-7</v>
      </c>
      <c r="J418" s="47">
        <f>'Exposure Inputs'!$E$61/$I418</f>
        <v>39661285.718742155</v>
      </c>
      <c r="K418" s="47">
        <f>($F418*(1-('Exposure Inputs'!$C$17)/100)*'Exposure Inputs'!$D$7*'Exposure Inputs'!$D$12*'Exposure Inputs'!$C$15*H418)/('Exposure Inputs'!$D$8*'Exposure Inputs'!$D$13*'Exposure Inputs'!$C$16)</f>
        <v>1.3782274468085108E-6</v>
      </c>
      <c r="L418" s="47">
        <f>'Exposure Inputs'!$E$61/K418</f>
        <v>15527190.41371209</v>
      </c>
      <c r="M418" s="47">
        <f>($F418*(1-('Exposure Inputs'!$C$17)/100)*'Exposure Inputs'!$E$7*'Exposure Inputs'!$E$12*'Exposure Inputs'!$C$15*H418)/('Exposure Inputs'!$E$8*'Exposure Inputs'!$E$13*'Exposure Inputs'!$C$16)</f>
        <v>2.9882593575418999E-7</v>
      </c>
      <c r="N418" s="47">
        <f>'Exposure Inputs'!$E$61/M418</f>
        <v>71613596.544054121</v>
      </c>
      <c r="O418" s="47">
        <f>($F418*(1-('Exposure Inputs'!$C$17)/100)*'Exposure Inputs'!$F$7*'Exposure Inputs'!$F$12*'Exposure Inputs'!$C$15*H418)/('Exposure Inputs'!$F$8*'Exposure Inputs'!$F$13*'Exposure Inputs'!$C$16)</f>
        <v>2.7214918573943665E-7</v>
      </c>
      <c r="P418" s="47">
        <f>'Exposure Inputs'!$E$61/O418</f>
        <v>78633342.010028884</v>
      </c>
      <c r="Q418" s="47">
        <f>($F418*(1-('Exposure Inputs'!$C$17)/100)*'Exposure Inputs'!$G$7*'Exposure Inputs'!$G$12*'Exposure Inputs'!$C$15*H418)/('Exposure Inputs'!$G$8*'Exposure Inputs'!$G$13*'Exposure Inputs'!$C$16)</f>
        <v>4.5369608490566036E-7</v>
      </c>
      <c r="R418" s="47">
        <f>'Exposure Inputs'!$E$61/Q418</f>
        <v>47168139.007524878</v>
      </c>
      <c r="S418" s="47">
        <f>($F418*(1-('Exposure Inputs'!$C$17)/100)*'Exposure Inputs'!$H$7*'Exposure Inputs'!$H$12*'Exposure Inputs'!$C$15*H418)/('Exposure Inputs'!$H$8*'Exposure Inputs'!$H$13*'Exposure Inputs'!$C$16)</f>
        <v>5.9069652777777786E-7</v>
      </c>
      <c r="T418" s="47">
        <f>'Exposure Inputs'!$E$61/S418</f>
        <v>36228416.781977013</v>
      </c>
    </row>
    <row r="419" spans="1:20" s="34" customFormat="1" ht="14.5" x14ac:dyDescent="0.35">
      <c r="A419" s="45" t="s">
        <v>1177</v>
      </c>
      <c r="B419" s="46">
        <v>2022</v>
      </c>
      <c r="C419" s="46" t="s">
        <v>1089</v>
      </c>
      <c r="D419" s="46" t="s">
        <v>689</v>
      </c>
      <c r="E419" s="46" t="s">
        <v>690</v>
      </c>
      <c r="F419" s="46">
        <v>4.8045578999999998E-2</v>
      </c>
      <c r="G419" s="46">
        <v>5.78667732120631E-2</v>
      </c>
      <c r="H419" s="46">
        <v>365</v>
      </c>
      <c r="I419" s="47">
        <f>($F419*(1-('Exposure Inputs'!$C$17)/100)*'Exposure Inputs'!$C$7*'Exposure Inputs'!$C$12*'Exposure Inputs'!$C$15*H419)/('Exposure Inputs'!$C$8*'Exposure Inputs'!$C$13*'Exposure Inputs'!$C$16)</f>
        <v>5.2826957015394732E-7</v>
      </c>
      <c r="J419" s="47">
        <f>'Exposure Inputs'!$E$61/$I419</f>
        <v>40509620.86224965</v>
      </c>
      <c r="K419" s="47">
        <f>($F419*(1-('Exposure Inputs'!$C$17)/100)*'Exposure Inputs'!$D$7*'Exposure Inputs'!$D$12*'Exposure Inputs'!$C$15*H419)/('Exposure Inputs'!$D$8*'Exposure Inputs'!$D$13*'Exposure Inputs'!$C$16)</f>
        <v>1.3493651974468086E-6</v>
      </c>
      <c r="L419" s="47">
        <f>'Exposure Inputs'!$E$61/K419</f>
        <v>15859309.281499071</v>
      </c>
      <c r="M419" s="47">
        <f>($F419*(1-('Exposure Inputs'!$C$17)/100)*'Exposure Inputs'!$E$7*'Exposure Inputs'!$E$12*'Exposure Inputs'!$C$15*H419)/('Exposure Inputs'!$E$8*'Exposure Inputs'!$E$13*'Exposure Inputs'!$C$16)</f>
        <v>2.9256805089385476E-7</v>
      </c>
      <c r="N419" s="47">
        <f>'Exposure Inputs'!$E$61/M419</f>
        <v>73145375.698469654</v>
      </c>
      <c r="O419" s="47">
        <f>($F419*(1-('Exposure Inputs'!$C$17)/100)*'Exposure Inputs'!$F$7*'Exposure Inputs'!$F$12*'Exposure Inputs'!$C$15*H419)/('Exposure Inputs'!$F$8*'Exposure Inputs'!$F$13*'Exposure Inputs'!$C$16)</f>
        <v>2.6644995396126762E-7</v>
      </c>
      <c r="P419" s="47">
        <f>'Exposure Inputs'!$E$61/O419</f>
        <v>80315270.022943228</v>
      </c>
      <c r="Q419" s="47">
        <f>($F419*(1-('Exposure Inputs'!$C$17)/100)*'Exposure Inputs'!$G$7*'Exposure Inputs'!$G$12*'Exposure Inputs'!$C$15*H419)/('Exposure Inputs'!$G$8*'Exposure Inputs'!$G$13*'Exposure Inputs'!$C$16)</f>
        <v>4.4419497566037733E-7</v>
      </c>
      <c r="R419" s="47">
        <f>'Exposure Inputs'!$E$61/Q419</f>
        <v>48177042.003199093</v>
      </c>
      <c r="S419" s="47">
        <f>($F419*(1-('Exposure Inputs'!$C$17)/100)*'Exposure Inputs'!$H$7*'Exposure Inputs'!$H$12*'Exposure Inputs'!$C$15*H419)/('Exposure Inputs'!$H$8*'Exposure Inputs'!$H$13*'Exposure Inputs'!$C$16)</f>
        <v>5.7832641388888869E-7</v>
      </c>
      <c r="T419" s="47">
        <f>'Exposure Inputs'!$E$61/S419</f>
        <v>37003324.569075428</v>
      </c>
    </row>
    <row r="420" spans="1:20" s="34" customFormat="1" ht="14.5" x14ac:dyDescent="0.35">
      <c r="A420" s="45" t="s">
        <v>1177</v>
      </c>
      <c r="B420" s="46">
        <v>2020</v>
      </c>
      <c r="C420" s="46" t="s">
        <v>1031</v>
      </c>
      <c r="D420" s="46" t="s">
        <v>680</v>
      </c>
      <c r="E420" s="46" t="s">
        <v>681</v>
      </c>
      <c r="F420" s="46">
        <v>4.7761192000000001E-2</v>
      </c>
      <c r="G420" s="46">
        <v>5.7024216000000003E-2</v>
      </c>
      <c r="H420" s="46">
        <v>365</v>
      </c>
      <c r="I420" s="47">
        <f>($F420*(1-('Exposure Inputs'!$C$17)/100)*'Exposure Inputs'!$C$7*'Exposure Inputs'!$C$12*'Exposure Inputs'!$C$15*H420)/('Exposure Inputs'!$C$8*'Exposure Inputs'!$C$13*'Exposure Inputs'!$C$16)</f>
        <v>5.2514268519649132E-7</v>
      </c>
      <c r="J420" s="47">
        <f>'Exposure Inputs'!$E$61/$I420</f>
        <v>40750829.447415449</v>
      </c>
      <c r="K420" s="47">
        <f>($F420*(1-('Exposure Inputs'!$C$17)/100)*'Exposure Inputs'!$D$7*'Exposure Inputs'!$D$12*'Exposure Inputs'!$C$15*H420)/('Exposure Inputs'!$D$8*'Exposure Inputs'!$D$13*'Exposure Inputs'!$C$16)</f>
        <v>1.3413781582978724E-6</v>
      </c>
      <c r="L420" s="47">
        <f>'Exposure Inputs'!$E$61/K420</f>
        <v>15953741.208337029</v>
      </c>
      <c r="M420" s="47">
        <f>($F420*(1-('Exposure Inputs'!$C$17)/100)*'Exposure Inputs'!$E$7*'Exposure Inputs'!$E$12*'Exposure Inputs'!$C$15*H420)/('Exposure Inputs'!$E$8*'Exposure Inputs'!$E$13*'Exposure Inputs'!$C$16)</f>
        <v>2.9083630882681562E-7</v>
      </c>
      <c r="N420" s="47">
        <f>'Exposure Inputs'!$E$61/M420</f>
        <v>73580909.090491384</v>
      </c>
      <c r="O420" s="47">
        <f>($F420*(1-('Exposure Inputs'!$C$17)/100)*'Exposure Inputs'!$F$7*'Exposure Inputs'!$F$12*'Exposure Inputs'!$C$15*H420)/('Exposure Inputs'!$F$8*'Exposure Inputs'!$F$13*'Exposure Inputs'!$C$16)</f>
        <v>2.6487280774647889E-7</v>
      </c>
      <c r="P420" s="47">
        <f>'Exposure Inputs'!$E$61/O420</f>
        <v>80793495.497215614</v>
      </c>
      <c r="Q420" s="47">
        <f>($F420*(1-('Exposure Inputs'!$C$17)/100)*'Exposure Inputs'!$G$7*'Exposure Inputs'!$G$12*'Exposure Inputs'!$C$15*H420)/('Exposure Inputs'!$G$8*'Exposure Inputs'!$G$13*'Exposure Inputs'!$C$16)</f>
        <v>4.4156573735849055E-7</v>
      </c>
      <c r="R420" s="47">
        <f>'Exposure Inputs'!$E$61/Q420</f>
        <v>48463905.120940454</v>
      </c>
      <c r="S420" s="47">
        <f>($F420*(1-('Exposure Inputs'!$C$17)/100)*'Exposure Inputs'!$H$7*'Exposure Inputs'!$H$12*'Exposure Inputs'!$C$15*H420)/('Exposure Inputs'!$H$8*'Exposure Inputs'!$H$13*'Exposure Inputs'!$C$16)</f>
        <v>5.7490323703703692E-7</v>
      </c>
      <c r="T420" s="47">
        <f>'Exposure Inputs'!$E$61/S420</f>
        <v>37223655.428159207</v>
      </c>
    </row>
    <row r="421" spans="1:20" s="34" customFormat="1" ht="14.5" x14ac:dyDescent="0.35">
      <c r="A421" s="45" t="s">
        <v>1177</v>
      </c>
      <c r="B421" s="46">
        <v>2022</v>
      </c>
      <c r="C421" s="46" t="s">
        <v>863</v>
      </c>
      <c r="D421" s="46" t="s">
        <v>495</v>
      </c>
      <c r="E421" s="46" t="s">
        <v>154</v>
      </c>
      <c r="F421" s="46">
        <v>4.7511921999999998E-2</v>
      </c>
      <c r="G421" s="46">
        <v>0.10666704962299001</v>
      </c>
      <c r="H421" s="46">
        <v>365</v>
      </c>
      <c r="I421" s="47">
        <f>($F421*(1-('Exposure Inputs'!$C$17)/100)*'Exposure Inputs'!$C$7*'Exposure Inputs'!$C$12*'Exposure Inputs'!$C$15*H421)/('Exposure Inputs'!$C$8*'Exposure Inputs'!$C$13*'Exposure Inputs'!$C$16)</f>
        <v>5.2240191781491233E-7</v>
      </c>
      <c r="J421" s="47">
        <f>'Exposure Inputs'!$E$61/$I421</f>
        <v>40964627.560157709</v>
      </c>
      <c r="K421" s="47">
        <f>($F421*(1-('Exposure Inputs'!$C$17)/100)*'Exposure Inputs'!$D$7*'Exposure Inputs'!$D$12*'Exposure Inputs'!$C$15*H421)/('Exposure Inputs'!$D$8*'Exposure Inputs'!$D$13*'Exposure Inputs'!$C$16)</f>
        <v>1.3343773838297872E-6</v>
      </c>
      <c r="L421" s="47">
        <f>'Exposure Inputs'!$E$61/K421</f>
        <v>16037442.075479433</v>
      </c>
      <c r="M421" s="47">
        <f>($F421*(1-('Exposure Inputs'!$C$17)/100)*'Exposure Inputs'!$E$7*'Exposure Inputs'!$E$12*'Exposure Inputs'!$C$15*H421)/('Exposure Inputs'!$E$8*'Exposure Inputs'!$E$13*'Exposure Inputs'!$C$16)</f>
        <v>2.8931840770949718E-7</v>
      </c>
      <c r="N421" s="47">
        <f>'Exposure Inputs'!$E$61/M421</f>
        <v>73966949.318646893</v>
      </c>
      <c r="O421" s="47">
        <f>($F421*(1-('Exposure Inputs'!$C$17)/100)*'Exposure Inputs'!$F$7*'Exposure Inputs'!$F$12*'Exposure Inputs'!$C$15*H421)/('Exposure Inputs'!$F$8*'Exposure Inputs'!$F$13*'Exposure Inputs'!$C$16)</f>
        <v>2.634904125E-7</v>
      </c>
      <c r="P421" s="47">
        <f>'Exposure Inputs'!$E$61/O421</f>
        <v>81217376.362792701</v>
      </c>
      <c r="Q421" s="47">
        <f>($F421*(1-('Exposure Inputs'!$C$17)/100)*'Exposure Inputs'!$G$7*'Exposure Inputs'!$G$12*'Exposure Inputs'!$C$15*H421)/('Exposure Inputs'!$G$8*'Exposure Inputs'!$G$13*'Exposure Inputs'!$C$16)</f>
        <v>4.3926116566037735E-7</v>
      </c>
      <c r="R421" s="47">
        <f>'Exposure Inputs'!$E$61/Q421</f>
        <v>48718169.674361318</v>
      </c>
      <c r="S421" s="47">
        <f>($F421*(1-('Exposure Inputs'!$C$17)/100)*'Exposure Inputs'!$H$7*'Exposure Inputs'!$H$12*'Exposure Inputs'!$C$15*H421)/('Exposure Inputs'!$H$8*'Exposure Inputs'!$H$13*'Exposure Inputs'!$C$16)</f>
        <v>5.7190276481481473E-7</v>
      </c>
      <c r="T421" s="47">
        <f>'Exposure Inputs'!$E$61/S421</f>
        <v>37418948.318827301</v>
      </c>
    </row>
    <row r="422" spans="1:20" s="34" customFormat="1" ht="14.5" x14ac:dyDescent="0.35">
      <c r="A422" s="45" t="s">
        <v>1177</v>
      </c>
      <c r="B422" s="46">
        <v>2022</v>
      </c>
      <c r="C422" s="46" t="s">
        <v>1031</v>
      </c>
      <c r="D422" s="46" t="s">
        <v>680</v>
      </c>
      <c r="E422" s="46" t="s">
        <v>681</v>
      </c>
      <c r="F422" s="46">
        <v>4.5957353999999999E-2</v>
      </c>
      <c r="G422" s="46">
        <v>5.4870533999999999E-2</v>
      </c>
      <c r="H422" s="46">
        <v>365</v>
      </c>
      <c r="I422" s="47">
        <f>($F422*(1-('Exposure Inputs'!$C$17)/100)*'Exposure Inputs'!$C$7*'Exposure Inputs'!$C$12*'Exposure Inputs'!$C$15*H422)/('Exposure Inputs'!$C$8*'Exposure Inputs'!$C$13*'Exposure Inputs'!$C$16)</f>
        <v>5.0530916992368421E-7</v>
      </c>
      <c r="J422" s="47">
        <f>'Exposure Inputs'!$E$61/$I422</f>
        <v>42350310.015612811</v>
      </c>
      <c r="K422" s="47">
        <f>($F422*(1-('Exposure Inputs'!$C$17)/100)*'Exposure Inputs'!$D$7*'Exposure Inputs'!$D$12*'Exposure Inputs'!$C$15*H422)/('Exposure Inputs'!$D$8*'Exposure Inputs'!$D$13*'Exposure Inputs'!$C$16)</f>
        <v>1.290717176170213E-6</v>
      </c>
      <c r="L422" s="47">
        <f>'Exposure Inputs'!$E$61/K422</f>
        <v>16579929.666309701</v>
      </c>
      <c r="M422" s="47">
        <f>($F422*(1-('Exposure Inputs'!$C$17)/100)*'Exposure Inputs'!$E$7*'Exposure Inputs'!$E$12*'Exposure Inputs'!$C$15*H422)/('Exposure Inputs'!$E$8*'Exposure Inputs'!$E$13*'Exposure Inputs'!$C$16)</f>
        <v>2.7985204391061458E-7</v>
      </c>
      <c r="N422" s="47">
        <f>'Exposure Inputs'!$E$61/M422</f>
        <v>76468978.753770366</v>
      </c>
      <c r="O422" s="47">
        <f>($F422*(1-('Exposure Inputs'!$C$17)/100)*'Exposure Inputs'!$F$7*'Exposure Inputs'!$F$12*'Exposure Inputs'!$C$15*H422)/('Exposure Inputs'!$F$8*'Exposure Inputs'!$F$13*'Exposure Inputs'!$C$16)</f>
        <v>2.548691286971831E-7</v>
      </c>
      <c r="P422" s="47">
        <f>'Exposure Inputs'!$E$61/O422</f>
        <v>83964661.037570849</v>
      </c>
      <c r="Q422" s="47">
        <f>($F422*(1-('Exposure Inputs'!$C$17)/100)*'Exposure Inputs'!$G$7*'Exposure Inputs'!$G$12*'Exposure Inputs'!$C$15*H422)/('Exposure Inputs'!$G$8*'Exposure Inputs'!$G$13*'Exposure Inputs'!$C$16)</f>
        <v>4.2488874452830179E-7</v>
      </c>
      <c r="R422" s="47">
        <f>'Exposure Inputs'!$E$61/Q422</f>
        <v>50366125.8990459</v>
      </c>
      <c r="S422" s="47">
        <f>($F422*(1-('Exposure Inputs'!$C$17)/100)*'Exposure Inputs'!$H$7*'Exposure Inputs'!$H$12*'Exposure Inputs'!$C$15*H422)/('Exposure Inputs'!$H$8*'Exposure Inputs'!$H$13*'Exposure Inputs'!$C$16)</f>
        <v>5.5319037222222213E-7</v>
      </c>
      <c r="T422" s="47">
        <f>'Exposure Inputs'!$E$61/S422</f>
        <v>38684693.506204776</v>
      </c>
    </row>
    <row r="423" spans="1:20" s="34" customFormat="1" ht="14.5" x14ac:dyDescent="0.35">
      <c r="A423" s="45" t="s">
        <v>1177</v>
      </c>
      <c r="B423" s="46">
        <v>2021</v>
      </c>
      <c r="C423" s="46" t="s">
        <v>924</v>
      </c>
      <c r="D423" s="46" t="s">
        <v>336</v>
      </c>
      <c r="E423" s="46" t="s">
        <v>77</v>
      </c>
      <c r="F423" s="46">
        <v>4.57794987576262E-2</v>
      </c>
      <c r="G423" s="46">
        <v>7.4671071000000006E-2</v>
      </c>
      <c r="H423" s="46">
        <v>365</v>
      </c>
      <c r="I423" s="47">
        <f>($F423*(1-('Exposure Inputs'!$C$17)/100)*'Exposure Inputs'!$C$7*'Exposure Inputs'!$C$12*'Exposure Inputs'!$C$15*H423)/('Exposure Inputs'!$C$8*'Exposure Inputs'!$C$13*'Exposure Inputs'!$C$16)</f>
        <v>5.0335362033111007E-7</v>
      </c>
      <c r="J423" s="47">
        <f>'Exposure Inputs'!$E$61/$I423</f>
        <v>42514842.718172774</v>
      </c>
      <c r="K423" s="47">
        <f>($F423*(1-('Exposure Inputs'!$C$17)/100)*'Exposure Inputs'!$D$7*'Exposure Inputs'!$D$12*'Exposure Inputs'!$C$15*H423)/('Exposure Inputs'!$D$8*'Exposure Inputs'!$D$13*'Exposure Inputs'!$C$16)</f>
        <v>1.2857220927673743E-6</v>
      </c>
      <c r="L423" s="47">
        <f>'Exposure Inputs'!$E$61/K423</f>
        <v>16644343.377454821</v>
      </c>
      <c r="M423" s="47">
        <f>($F423*(1-('Exposure Inputs'!$C$17)/100)*'Exposure Inputs'!$E$7*'Exposure Inputs'!$E$12*'Exposure Inputs'!$C$15*H423)/('Exposure Inputs'!$E$8*'Exposure Inputs'!$E$13*'Exposure Inputs'!$C$16)</f>
        <v>2.7876901478107573E-7</v>
      </c>
      <c r="N423" s="47">
        <f>'Exposure Inputs'!$E$61/M423</f>
        <v>76766063.892739132</v>
      </c>
      <c r="O423" s="47">
        <f>($F423*(1-('Exposure Inputs'!$C$17)/100)*'Exposure Inputs'!$F$7*'Exposure Inputs'!$F$12*'Exposure Inputs'!$C$15*H423)/('Exposure Inputs'!$F$8*'Exposure Inputs'!$F$13*'Exposure Inputs'!$C$16)</f>
        <v>2.5388278360303264E-7</v>
      </c>
      <c r="P423" s="47">
        <f>'Exposure Inputs'!$E$61/O423</f>
        <v>84290867.211621255</v>
      </c>
      <c r="Q423" s="47">
        <f>($F423*(1-('Exposure Inputs'!$C$17)/100)*'Exposure Inputs'!$G$7*'Exposure Inputs'!$G$12*'Exposure Inputs'!$C$15*H423)/('Exposure Inputs'!$G$8*'Exposure Inputs'!$G$13*'Exposure Inputs'!$C$16)</f>
        <v>4.2324442247616674E-7</v>
      </c>
      <c r="R423" s="47">
        <f>'Exposure Inputs'!$E$61/Q423</f>
        <v>50561800.377192333</v>
      </c>
      <c r="S423" s="47">
        <f>($F423*(1-('Exposure Inputs'!$C$17)/100)*'Exposure Inputs'!$H$7*'Exposure Inputs'!$H$12*'Exposure Inputs'!$C$15*H423)/('Exposure Inputs'!$H$8*'Exposure Inputs'!$H$13*'Exposure Inputs'!$C$16)</f>
        <v>5.510495220825376E-7</v>
      </c>
      <c r="T423" s="47">
        <f>'Exposure Inputs'!$E$61/S423</f>
        <v>38834985.137315214</v>
      </c>
    </row>
    <row r="424" spans="1:20" s="34" customFormat="1" ht="14.5" x14ac:dyDescent="0.35">
      <c r="A424" s="45" t="s">
        <v>1177</v>
      </c>
      <c r="B424" s="46">
        <v>2020</v>
      </c>
      <c r="C424" s="46" t="s">
        <v>1085</v>
      </c>
      <c r="D424" s="46" t="s">
        <v>138</v>
      </c>
      <c r="E424" s="46" t="s">
        <v>137</v>
      </c>
      <c r="F424" s="46">
        <v>4.5597522164803103E-2</v>
      </c>
      <c r="G424" s="46">
        <v>4.5597522164803103E-2</v>
      </c>
      <c r="H424" s="46">
        <v>365</v>
      </c>
      <c r="I424" s="47">
        <f>($F424*(1-('Exposure Inputs'!$C$17)/100)*'Exposure Inputs'!$C$7*'Exposure Inputs'!$C$12*'Exposure Inputs'!$C$15*H424)/('Exposure Inputs'!$C$8*'Exposure Inputs'!$C$13*'Exposure Inputs'!$C$16)</f>
        <v>5.0135275576730217E-7</v>
      </c>
      <c r="J424" s="47">
        <f>'Exposure Inputs'!$E$61/$I424</f>
        <v>42684516.54813002</v>
      </c>
      <c r="K424" s="47">
        <f>($F424*(1-('Exposure Inputs'!$C$17)/100)*'Exposure Inputs'!$D$7*'Exposure Inputs'!$D$12*'Exposure Inputs'!$C$15*H424)/('Exposure Inputs'!$D$8*'Exposure Inputs'!$D$13*'Exposure Inputs'!$C$16)</f>
        <v>1.2806112607987254E-6</v>
      </c>
      <c r="L424" s="47">
        <f>'Exposure Inputs'!$E$61/K424</f>
        <v>16710769.813669046</v>
      </c>
      <c r="M424" s="47">
        <f>($F424*(1-('Exposure Inputs'!$C$17)/100)*'Exposure Inputs'!$E$7*'Exposure Inputs'!$E$12*'Exposure Inputs'!$C$15*H424)/('Exposure Inputs'!$E$8*'Exposure Inputs'!$E$13*'Exposure Inputs'!$C$16)</f>
        <v>2.776608891599742E-7</v>
      </c>
      <c r="N424" s="47">
        <f>'Exposure Inputs'!$E$61/M424</f>
        <v>77072432.004171818</v>
      </c>
      <c r="O424" s="47">
        <f>($F424*(1-('Exposure Inputs'!$C$17)/100)*'Exposure Inputs'!$F$7*'Exposure Inputs'!$F$12*'Exposure Inputs'!$C$15*H424)/('Exposure Inputs'!$F$8*'Exposure Inputs'!$F$13*'Exposure Inputs'!$C$16)</f>
        <v>2.5287358242804538E-7</v>
      </c>
      <c r="P424" s="47">
        <f>'Exposure Inputs'!$E$61/O424</f>
        <v>84627266.298524171</v>
      </c>
      <c r="Q424" s="47">
        <f>($F424*(1-('Exposure Inputs'!$C$17)/100)*'Exposure Inputs'!$G$7*'Exposure Inputs'!$G$12*'Exposure Inputs'!$C$15*H424)/('Exposure Inputs'!$G$8*'Exposure Inputs'!$G$13*'Exposure Inputs'!$C$16)</f>
        <v>4.2156199737270796E-7</v>
      </c>
      <c r="R424" s="47">
        <f>'Exposure Inputs'!$E$61/Q424</f>
        <v>50763589.064884342</v>
      </c>
      <c r="S424" s="47">
        <f>($F424*(1-('Exposure Inputs'!$C$17)/100)*'Exposure Inputs'!$H$7*'Exposure Inputs'!$H$12*'Exposure Inputs'!$C$15*H424)/('Exposure Inputs'!$H$8*'Exposure Inputs'!$H$13*'Exposure Inputs'!$C$16)</f>
        <v>5.4885906309485223E-7</v>
      </c>
      <c r="T424" s="47">
        <f>'Exposure Inputs'!$E$61/S424</f>
        <v>38989972.907310292</v>
      </c>
    </row>
    <row r="425" spans="1:20" s="34" customFormat="1" ht="14.5" x14ac:dyDescent="0.35">
      <c r="A425" s="45" t="s">
        <v>1175</v>
      </c>
      <c r="B425" s="46">
        <v>2022</v>
      </c>
      <c r="C425" s="46" t="s">
        <v>841</v>
      </c>
      <c r="D425" s="46" t="s">
        <v>97</v>
      </c>
      <c r="E425" s="46" t="s">
        <v>96</v>
      </c>
      <c r="F425" s="46">
        <v>4.4838006999999999E-2</v>
      </c>
      <c r="G425" s="46">
        <v>8.0499379999999995E-2</v>
      </c>
      <c r="H425" s="46">
        <v>365</v>
      </c>
      <c r="I425" s="47">
        <f>($F425*(1-('Exposure Inputs'!$C$17)/100)*'Exposure Inputs'!$C$7*'Exposure Inputs'!$C$12*'Exposure Inputs'!$C$15*H425)/('Exposure Inputs'!$C$8*'Exposure Inputs'!$C$13*'Exposure Inputs'!$C$16)</f>
        <v>4.9300175328201749E-7</v>
      </c>
      <c r="J425" s="47">
        <f>'Exposure Inputs'!$E$61/$I425</f>
        <v>43407553.538168266</v>
      </c>
      <c r="K425" s="47">
        <f>($F425*(1-('Exposure Inputs'!$C$17)/100)*'Exposure Inputs'!$D$7*'Exposure Inputs'!$D$12*'Exposure Inputs'!$C$15*H425)/('Exposure Inputs'!$D$8*'Exposure Inputs'!$D$13*'Exposure Inputs'!$C$16)</f>
        <v>1.2592801965957449E-6</v>
      </c>
      <c r="L425" s="47">
        <f>'Exposure Inputs'!$E$61/K425</f>
        <v>16993835.095518336</v>
      </c>
      <c r="M425" s="47">
        <f>($F425*(1-('Exposure Inputs'!$C$17)/100)*'Exposure Inputs'!$E$7*'Exposure Inputs'!$E$12*'Exposure Inputs'!$C$15*H425)/('Exposure Inputs'!$E$8*'Exposure Inputs'!$E$13*'Exposure Inputs'!$C$16)</f>
        <v>2.7303590854748604E-7</v>
      </c>
      <c r="N425" s="47">
        <f>'Exposure Inputs'!$E$61/M425</f>
        <v>78377969.087821066</v>
      </c>
      <c r="O425" s="47">
        <f>($F425*(1-('Exposure Inputs'!$C$17)/100)*'Exposure Inputs'!$F$7*'Exposure Inputs'!$F$12*'Exposure Inputs'!$C$15*H425)/('Exposure Inputs'!$F$8*'Exposure Inputs'!$F$13*'Exposure Inputs'!$C$16)</f>
        <v>2.4866148248239435E-7</v>
      </c>
      <c r="P425" s="47">
        <f>'Exposure Inputs'!$E$61/O425</f>
        <v>86060775.421923876</v>
      </c>
      <c r="Q425" s="47">
        <f>($F425*(1-('Exposure Inputs'!$C$17)/100)*'Exposure Inputs'!$G$7*'Exposure Inputs'!$G$12*'Exposure Inputs'!$C$15*H425)/('Exposure Inputs'!$G$8*'Exposure Inputs'!$G$13*'Exposure Inputs'!$C$16)</f>
        <v>4.1454006471698107E-7</v>
      </c>
      <c r="R425" s="47">
        <f>'Exposure Inputs'!$E$61/Q425</f>
        <v>51623478.214609772</v>
      </c>
      <c r="S425" s="47">
        <f>($F425*(1-('Exposure Inputs'!$C$17)/100)*'Exposure Inputs'!$H$7*'Exposure Inputs'!$H$12*'Exposure Inputs'!$C$15*H425)/('Exposure Inputs'!$H$8*'Exposure Inputs'!$H$13*'Exposure Inputs'!$C$16)</f>
        <v>5.3971675092592589E-7</v>
      </c>
      <c r="T425" s="47">
        <f>'Exposure Inputs'!$E$61/S425</f>
        <v>39650427.67949418</v>
      </c>
    </row>
    <row r="426" spans="1:20" s="34" customFormat="1" ht="14.5" x14ac:dyDescent="0.35">
      <c r="A426" s="45" t="s">
        <v>1176</v>
      </c>
      <c r="B426" s="46">
        <v>2022</v>
      </c>
      <c r="C426" s="46" t="s">
        <v>884</v>
      </c>
      <c r="D426" s="46" t="s">
        <v>31</v>
      </c>
      <c r="E426" s="46" t="s">
        <v>30</v>
      </c>
      <c r="F426" s="46">
        <v>4.4139297000000001E-2</v>
      </c>
      <c r="G426" s="46">
        <v>4.4139297000000001E-2</v>
      </c>
      <c r="H426" s="46">
        <v>365</v>
      </c>
      <c r="I426" s="47">
        <f>($F426*(1-('Exposure Inputs'!$C$17)/100)*'Exposure Inputs'!$C$7*'Exposure Inputs'!$C$12*'Exposure Inputs'!$C$15*H426)/('Exposure Inputs'!$C$8*'Exposure Inputs'!$C$13*'Exposure Inputs'!$C$16)</f>
        <v>4.8531931425131574E-7</v>
      </c>
      <c r="J426" s="47">
        <f>'Exposure Inputs'!$E$61/$I426</f>
        <v>44094680.289023712</v>
      </c>
      <c r="K426" s="47">
        <f>($F426*(1-('Exposure Inputs'!$C$17)/100)*'Exposure Inputs'!$D$7*'Exposure Inputs'!$D$12*'Exposure Inputs'!$C$15*H426)/('Exposure Inputs'!$D$8*'Exposure Inputs'!$D$13*'Exposure Inputs'!$C$16)</f>
        <v>1.2396568519148937E-6</v>
      </c>
      <c r="L426" s="47">
        <f>'Exposure Inputs'!$E$61/K426</f>
        <v>17262841.702478789</v>
      </c>
      <c r="M426" s="47">
        <f>($F426*(1-('Exposure Inputs'!$C$17)/100)*'Exposure Inputs'!$E$7*'Exposure Inputs'!$E$12*'Exposure Inputs'!$C$15*H426)/('Exposure Inputs'!$E$8*'Exposure Inputs'!$E$13*'Exposure Inputs'!$C$16)</f>
        <v>2.6878119402234636E-7</v>
      </c>
      <c r="N426" s="47">
        <f>'Exposure Inputs'!$E$61/M426</f>
        <v>79618665.576062635</v>
      </c>
      <c r="O426" s="47">
        <f>($F426*(1-('Exposure Inputs'!$C$17)/100)*'Exposure Inputs'!$F$7*'Exposure Inputs'!$F$12*'Exposure Inputs'!$C$15*H426)/('Exposure Inputs'!$F$8*'Exposure Inputs'!$F$13*'Exposure Inputs'!$C$16)</f>
        <v>2.4478659427816905E-7</v>
      </c>
      <c r="P426" s="47">
        <f>'Exposure Inputs'!$E$61/O426</f>
        <v>87423088.111114457</v>
      </c>
      <c r="Q426" s="47">
        <f>($F426*(1-('Exposure Inputs'!$C$17)/100)*'Exposure Inputs'!$G$7*'Exposure Inputs'!$G$12*'Exposure Inputs'!$C$15*H426)/('Exposure Inputs'!$G$8*'Exposure Inputs'!$G$13*'Exposure Inputs'!$C$16)</f>
        <v>4.0808029301886786E-7</v>
      </c>
      <c r="R426" s="47">
        <f>'Exposure Inputs'!$E$61/Q426</f>
        <v>52440660.247738443</v>
      </c>
      <c r="S426" s="47">
        <f>($F426*(1-('Exposure Inputs'!$C$17)/100)*'Exposure Inputs'!$H$7*'Exposure Inputs'!$H$12*'Exposure Inputs'!$C$15*H426)/('Exposure Inputs'!$H$8*'Exposure Inputs'!$H$13*'Exposure Inputs'!$C$16)</f>
        <v>5.313063527777778E-7</v>
      </c>
      <c r="T426" s="47">
        <f>'Exposure Inputs'!$E$61/S426</f>
        <v>40278080.410889953</v>
      </c>
    </row>
    <row r="427" spans="1:20" s="34" customFormat="1" ht="14.5" x14ac:dyDescent="0.35">
      <c r="A427" s="45" t="s">
        <v>1175</v>
      </c>
      <c r="B427" s="46">
        <v>2019</v>
      </c>
      <c r="C427" s="46" t="s">
        <v>1050</v>
      </c>
      <c r="D427" s="46" t="s">
        <v>676</v>
      </c>
      <c r="E427" s="46" t="s">
        <v>677</v>
      </c>
      <c r="F427" s="46">
        <v>4.3590836000000001E-2</v>
      </c>
      <c r="G427" s="46">
        <v>6.0003767669081699E-2</v>
      </c>
      <c r="H427" s="46">
        <v>365</v>
      </c>
      <c r="I427" s="47">
        <f>($F427*(1-('Exposure Inputs'!$C$17)/100)*'Exposure Inputs'!$C$7*'Exposure Inputs'!$C$12*'Exposure Inputs'!$C$15*H427)/('Exposure Inputs'!$C$8*'Exposure Inputs'!$C$13*'Exposure Inputs'!$C$16)</f>
        <v>4.7928888933508766E-7</v>
      </c>
      <c r="J427" s="47">
        <f>'Exposure Inputs'!$E$61/$I427</f>
        <v>44649480.670599289</v>
      </c>
      <c r="K427" s="47">
        <f>($F427*(1-('Exposure Inputs'!$C$17)/100)*'Exposure Inputs'!$D$7*'Exposure Inputs'!$D$12*'Exposure Inputs'!$C$15*H427)/('Exposure Inputs'!$D$8*'Exposure Inputs'!$D$13*'Exposure Inputs'!$C$16)</f>
        <v>1.2242532663829787E-6</v>
      </c>
      <c r="L427" s="47">
        <f>'Exposure Inputs'!$E$61/K427</f>
        <v>17480043.212974787</v>
      </c>
      <c r="M427" s="47">
        <f>($F427*(1-('Exposure Inputs'!$C$17)/100)*'Exposure Inputs'!$E$7*'Exposure Inputs'!$E$12*'Exposure Inputs'!$C$15*H427)/('Exposure Inputs'!$E$8*'Exposure Inputs'!$E$13*'Exposure Inputs'!$C$16)</f>
        <v>2.65441403575419E-7</v>
      </c>
      <c r="N427" s="47">
        <f>'Exposure Inputs'!$E$61/M427</f>
        <v>80620429.638135508</v>
      </c>
      <c r="O427" s="47">
        <f>($F427*(1-('Exposure Inputs'!$C$17)/100)*'Exposure Inputs'!$F$7*'Exposure Inputs'!$F$12*'Exposure Inputs'!$C$15*H427)/('Exposure Inputs'!$F$8*'Exposure Inputs'!$F$13*'Exposure Inputs'!$C$16)</f>
        <v>2.4174495316901411E-7</v>
      </c>
      <c r="P427" s="47">
        <f>'Exposure Inputs'!$E$61/O427</f>
        <v>88523047.614724576</v>
      </c>
      <c r="Q427" s="47">
        <f>($F427*(1-('Exposure Inputs'!$C$17)/100)*'Exposure Inputs'!$G$7*'Exposure Inputs'!$G$12*'Exposure Inputs'!$C$15*H427)/('Exposure Inputs'!$G$8*'Exposure Inputs'!$G$13*'Exposure Inputs'!$C$16)</f>
        <v>4.0300961584905655E-7</v>
      </c>
      <c r="R427" s="47">
        <f>'Exposure Inputs'!$E$61/Q427</f>
        <v>53100469.96003978</v>
      </c>
      <c r="S427" s="47">
        <f>($F427*(1-('Exposure Inputs'!$C$17)/100)*'Exposure Inputs'!$H$7*'Exposure Inputs'!$H$12*'Exposure Inputs'!$C$15*H427)/('Exposure Inputs'!$H$8*'Exposure Inputs'!$H$13*'Exposure Inputs'!$C$16)</f>
        <v>5.2470450740740747E-7</v>
      </c>
      <c r="T427" s="47">
        <f>'Exposure Inputs'!$E$61/S427</f>
        <v>40784860.236361459</v>
      </c>
    </row>
    <row r="428" spans="1:20" s="34" customFormat="1" ht="14.5" x14ac:dyDescent="0.35">
      <c r="A428" s="45" t="s">
        <v>1176</v>
      </c>
      <c r="B428" s="46">
        <v>2020</v>
      </c>
      <c r="C428" s="46" t="s">
        <v>879</v>
      </c>
      <c r="D428" s="46" t="s">
        <v>20</v>
      </c>
      <c r="E428" s="46" t="s">
        <v>19</v>
      </c>
      <c r="F428" s="46">
        <v>4.2995625000000003E-2</v>
      </c>
      <c r="G428" s="46">
        <v>4.2995625000000003E-2</v>
      </c>
      <c r="H428" s="46">
        <v>365</v>
      </c>
      <c r="I428" s="47">
        <f>($F428*(1-('Exposure Inputs'!$C$17)/100)*'Exposure Inputs'!$C$7*'Exposure Inputs'!$C$12*'Exposure Inputs'!$C$15*H428)/('Exposure Inputs'!$C$8*'Exposure Inputs'!$C$13*'Exposure Inputs'!$C$16)</f>
        <v>4.7274443996710542E-7</v>
      </c>
      <c r="J428" s="47">
        <f>'Exposure Inputs'!$E$61/$I428</f>
        <v>45267586.862553172</v>
      </c>
      <c r="K428" s="47">
        <f>($F428*(1-('Exposure Inputs'!$C$17)/100)*'Exposure Inputs'!$D$7*'Exposure Inputs'!$D$12*'Exposure Inputs'!$C$15*H428)/('Exposure Inputs'!$D$8*'Exposure Inputs'!$D$13*'Exposure Inputs'!$C$16)</f>
        <v>1.20753670212766E-6</v>
      </c>
      <c r="L428" s="47">
        <f>'Exposure Inputs'!$E$61/K428</f>
        <v>17722028.624300651</v>
      </c>
      <c r="M428" s="47">
        <f>($F428*(1-('Exposure Inputs'!$C$17)/100)*'Exposure Inputs'!$E$7*'Exposure Inputs'!$E$12*'Exposure Inputs'!$C$15*H428)/('Exposure Inputs'!$E$8*'Exposure Inputs'!$E$13*'Exposure Inputs'!$C$16)</f>
        <v>2.6181693435754197E-7</v>
      </c>
      <c r="N428" s="47">
        <f>'Exposure Inputs'!$E$61/M428</f>
        <v>81736500.553381965</v>
      </c>
      <c r="O428" s="47">
        <f>($F428*(1-('Exposure Inputs'!$C$17)/100)*'Exposure Inputs'!$F$7*'Exposure Inputs'!$F$12*'Exposure Inputs'!$C$15*H428)/('Exposure Inputs'!$F$8*'Exposure Inputs'!$F$13*'Exposure Inputs'!$C$16)</f>
        <v>2.3844404709507042E-7</v>
      </c>
      <c r="P428" s="47">
        <f>'Exposure Inputs'!$E$61/O428</f>
        <v>89748518.617734954</v>
      </c>
      <c r="Q428" s="47">
        <f>($F428*(1-('Exposure Inputs'!$C$17)/100)*'Exposure Inputs'!$G$7*'Exposure Inputs'!$G$12*'Exposure Inputs'!$C$15*H428)/('Exposure Inputs'!$G$8*'Exposure Inputs'!$G$13*'Exposure Inputs'!$C$16)</f>
        <v>3.9750672169811321E-7</v>
      </c>
      <c r="R428" s="47">
        <f>'Exposure Inputs'!$E$61/Q428</f>
        <v>53835567.631614156</v>
      </c>
      <c r="S428" s="47">
        <f>($F428*(1-('Exposure Inputs'!$C$17)/100)*'Exposure Inputs'!$H$7*'Exposure Inputs'!$H$12*'Exposure Inputs'!$C$15*H428)/('Exposure Inputs'!$H$8*'Exposure Inputs'!$H$13*'Exposure Inputs'!$C$16)</f>
        <v>5.1753993055555549E-7</v>
      </c>
      <c r="T428" s="47">
        <f>'Exposure Inputs'!$E$61/S428</f>
        <v>41349466.459579408</v>
      </c>
    </row>
    <row r="429" spans="1:20" s="34" customFormat="1" ht="14.5" x14ac:dyDescent="0.35">
      <c r="A429" s="45" t="s">
        <v>1177</v>
      </c>
      <c r="B429" s="46">
        <v>2019</v>
      </c>
      <c r="C429" s="46" t="s">
        <v>1089</v>
      </c>
      <c r="D429" s="46" t="s">
        <v>689</v>
      </c>
      <c r="E429" s="46" t="s">
        <v>690</v>
      </c>
      <c r="F429" s="46">
        <v>4.2381046907227701E-2</v>
      </c>
      <c r="G429" s="46">
        <v>5.1044330999999998E-2</v>
      </c>
      <c r="H429" s="46">
        <v>365</v>
      </c>
      <c r="I429" s="47">
        <f>($F429*(1-('Exposure Inputs'!$C$17)/100)*'Exposure Inputs'!$C$7*'Exposure Inputs'!$C$12*'Exposure Inputs'!$C$15*H429)/('Exposure Inputs'!$C$8*'Exposure Inputs'!$C$13*'Exposure Inputs'!$C$16)</f>
        <v>4.6598704601635582E-7</v>
      </c>
      <c r="J429" s="47">
        <f>'Exposure Inputs'!$E$61/$I429</f>
        <v>45924023.388514698</v>
      </c>
      <c r="K429" s="47">
        <f>($F429*(1-('Exposure Inputs'!$C$17)/100)*'Exposure Inputs'!$D$7*'Exposure Inputs'!$D$12*'Exposure Inputs'!$C$15*H429)/('Exposure Inputs'!$D$8*'Exposure Inputs'!$D$13*'Exposure Inputs'!$C$16)</f>
        <v>1.1902762110115015E-6</v>
      </c>
      <c r="L429" s="47">
        <f>'Exposure Inputs'!$E$61/K429</f>
        <v>17979020.165255755</v>
      </c>
      <c r="M429" s="47">
        <f>($F429*(1-('Exposure Inputs'!$C$17)/100)*'Exposure Inputs'!$E$7*'Exposure Inputs'!$E$12*'Exposure Inputs'!$C$15*H429)/('Exposure Inputs'!$E$8*'Exposure Inputs'!$E$13*'Exposure Inputs'!$C$16)</f>
        <v>2.5807453144624693E-7</v>
      </c>
      <c r="N429" s="47">
        <f>'Exposure Inputs'!$E$61/M429</f>
        <v>82921781.859196365</v>
      </c>
      <c r="O429" s="47">
        <f>($F429*(1-('Exposure Inputs'!$C$17)/100)*'Exposure Inputs'!$F$7*'Exposure Inputs'!$F$12*'Exposure Inputs'!$C$15*H429)/('Exposure Inputs'!$F$8*'Exposure Inputs'!$F$13*'Exposure Inputs'!$C$16)</f>
        <v>2.3503573548902683E-7</v>
      </c>
      <c r="P429" s="47">
        <f>'Exposure Inputs'!$E$61/O429</f>
        <v>91049984.188464418</v>
      </c>
      <c r="Q429" s="47">
        <f>($F429*(1-('Exposure Inputs'!$C$17)/100)*'Exposure Inputs'!$G$7*'Exposure Inputs'!$G$12*'Exposure Inputs'!$C$15*H429)/('Exposure Inputs'!$G$8*'Exposure Inputs'!$G$13*'Exposure Inputs'!$C$16)</f>
        <v>3.9182477329323727E-7</v>
      </c>
      <c r="R429" s="47">
        <f>'Exposure Inputs'!$E$61/Q429</f>
        <v>54616250.575826861</v>
      </c>
      <c r="S429" s="47">
        <f>($F429*(1-('Exposure Inputs'!$C$17)/100)*'Exposure Inputs'!$H$7*'Exposure Inputs'!$H$12*'Exposure Inputs'!$C$15*H429)/('Exposure Inputs'!$H$8*'Exposure Inputs'!$H$13*'Exposure Inputs'!$C$16)</f>
        <v>5.101422312907037E-7</v>
      </c>
      <c r="T429" s="47">
        <f>'Exposure Inputs'!$E$61/S429</f>
        <v>41949085.347935535</v>
      </c>
    </row>
    <row r="430" spans="1:20" s="34" customFormat="1" ht="14.5" x14ac:dyDescent="0.35">
      <c r="A430" s="45" t="s">
        <v>1177</v>
      </c>
      <c r="B430" s="46">
        <v>2023</v>
      </c>
      <c r="C430" s="46" t="s">
        <v>1108</v>
      </c>
      <c r="D430" s="46" t="s">
        <v>682</v>
      </c>
      <c r="E430" s="46" t="s">
        <v>683</v>
      </c>
      <c r="F430" s="46">
        <v>4.1905009E-2</v>
      </c>
      <c r="G430" s="46">
        <v>5.4653662844858397E-2</v>
      </c>
      <c r="H430" s="46">
        <v>365</v>
      </c>
      <c r="I430" s="47">
        <f>($F430*(1-('Exposure Inputs'!$C$17)/100)*'Exposure Inputs'!$C$7*'Exposure Inputs'!$C$12*'Exposure Inputs'!$C$15*H430)/('Exposure Inputs'!$C$8*'Exposure Inputs'!$C$13*'Exposure Inputs'!$C$16)</f>
        <v>4.6075292571096496E-7</v>
      </c>
      <c r="J430" s="47">
        <f>'Exposure Inputs'!$E$61/$I430</f>
        <v>46445717.011951081</v>
      </c>
      <c r="K430" s="47">
        <f>($F430*(1-('Exposure Inputs'!$C$17)/100)*'Exposure Inputs'!$D$7*'Exposure Inputs'!$D$12*'Exposure Inputs'!$C$15*H430)/('Exposure Inputs'!$D$8*'Exposure Inputs'!$D$13*'Exposure Inputs'!$C$16)</f>
        <v>1.176906635744681E-6</v>
      </c>
      <c r="L430" s="47">
        <f>'Exposure Inputs'!$E$61/K430</f>
        <v>18183260.549346186</v>
      </c>
      <c r="M430" s="47">
        <f>($F430*(1-('Exposure Inputs'!$C$17)/100)*'Exposure Inputs'!$E$7*'Exposure Inputs'!$E$12*'Exposure Inputs'!$C$15*H430)/('Exposure Inputs'!$E$8*'Exposure Inputs'!$E$13*'Exposure Inputs'!$C$16)</f>
        <v>2.551757531284916E-7</v>
      </c>
      <c r="N430" s="47">
        <f>'Exposure Inputs'!$E$61/M430</f>
        <v>83863767.374575779</v>
      </c>
      <c r="O430" s="47">
        <f>($F430*(1-('Exposure Inputs'!$C$17)/100)*'Exposure Inputs'!$F$7*'Exposure Inputs'!$F$12*'Exposure Inputs'!$C$15*H430)/('Exposure Inputs'!$F$8*'Exposure Inputs'!$F$13*'Exposure Inputs'!$C$16)</f>
        <v>2.3239573653169016E-7</v>
      </c>
      <c r="P430" s="47">
        <f>'Exposure Inputs'!$E$61/O430</f>
        <v>92084305.501369789</v>
      </c>
      <c r="Q430" s="47">
        <f>($F430*(1-('Exposure Inputs'!$C$17)/100)*'Exposure Inputs'!$G$7*'Exposure Inputs'!$G$12*'Exposure Inputs'!$C$15*H430)/('Exposure Inputs'!$G$8*'Exposure Inputs'!$G$13*'Exposure Inputs'!$C$16)</f>
        <v>3.8742366811320752E-7</v>
      </c>
      <c r="R430" s="47">
        <f>'Exposure Inputs'!$E$61/Q430</f>
        <v>55236687.278864928</v>
      </c>
      <c r="S430" s="47">
        <f>($F430*(1-('Exposure Inputs'!$C$17)/100)*'Exposure Inputs'!$H$7*'Exposure Inputs'!$H$12*'Exposure Inputs'!$C$15*H430)/('Exposure Inputs'!$H$8*'Exposure Inputs'!$H$13*'Exposure Inputs'!$C$16)</f>
        <v>5.0441214537037034E-7</v>
      </c>
      <c r="T430" s="47">
        <f>'Exposure Inputs'!$E$61/S430</f>
        <v>42425623.959325574</v>
      </c>
    </row>
    <row r="431" spans="1:20" s="34" customFormat="1" ht="14.5" x14ac:dyDescent="0.35">
      <c r="A431" s="45" t="s">
        <v>1176</v>
      </c>
      <c r="B431" s="46">
        <v>2020</v>
      </c>
      <c r="C431" s="46" t="s">
        <v>973</v>
      </c>
      <c r="D431" s="46" t="s">
        <v>240</v>
      </c>
      <c r="E431" s="46" t="s">
        <v>239</v>
      </c>
      <c r="F431" s="46">
        <v>4.0880780999999998E-2</v>
      </c>
      <c r="G431" s="46">
        <v>7.2074394999999999E-2</v>
      </c>
      <c r="H431" s="46">
        <v>365</v>
      </c>
      <c r="I431" s="47">
        <f>($F431*(1-('Exposure Inputs'!$C$17)/100)*'Exposure Inputs'!$C$7*'Exposure Inputs'!$C$12*'Exposure Inputs'!$C$15*H431)/('Exposure Inputs'!$C$8*'Exposure Inputs'!$C$13*'Exposure Inputs'!$C$16)</f>
        <v>4.4949135916184215E-7</v>
      </c>
      <c r="J431" s="47">
        <f>'Exposure Inputs'!$E$61/$I431</f>
        <v>47609369.043053828</v>
      </c>
      <c r="K431" s="47">
        <f>($F431*(1-('Exposure Inputs'!$C$17)/100)*'Exposure Inputs'!$D$7*'Exposure Inputs'!$D$12*'Exposure Inputs'!$C$15*H431)/('Exposure Inputs'!$D$8*'Exposure Inputs'!$D$13*'Exposure Inputs'!$C$16)</f>
        <v>1.1481410834042553E-6</v>
      </c>
      <c r="L431" s="47">
        <f>'Exposure Inputs'!$E$61/K431</f>
        <v>18638824.365163106</v>
      </c>
      <c r="M431" s="47">
        <f>($F431*(1-('Exposure Inputs'!$C$17)/100)*'Exposure Inputs'!$E$7*'Exposure Inputs'!$E$12*'Exposure Inputs'!$C$15*H431)/('Exposure Inputs'!$E$8*'Exposure Inputs'!$E$13*'Exposure Inputs'!$C$16)</f>
        <v>2.4893883402234638E-7</v>
      </c>
      <c r="N431" s="47">
        <f>'Exposure Inputs'!$E$61/M431</f>
        <v>85964892.074970484</v>
      </c>
      <c r="O431" s="47">
        <f>($F431*(1-('Exposure Inputs'!$C$17)/100)*'Exposure Inputs'!$F$7*'Exposure Inputs'!$F$12*'Exposure Inputs'!$C$15*H431)/('Exposure Inputs'!$F$8*'Exposure Inputs'!$F$13*'Exposure Inputs'!$C$16)</f>
        <v>2.2671559885563377E-7</v>
      </c>
      <c r="P431" s="47">
        <f>'Exposure Inputs'!$E$61/O431</f>
        <v>94391387.747549415</v>
      </c>
      <c r="Q431" s="47">
        <f>($F431*(1-('Exposure Inputs'!$C$17)/100)*'Exposure Inputs'!$G$7*'Exposure Inputs'!$G$12*'Exposure Inputs'!$C$15*H431)/('Exposure Inputs'!$G$8*'Exposure Inputs'!$G$13*'Exposure Inputs'!$C$16)</f>
        <v>3.7795439037735848E-7</v>
      </c>
      <c r="R431" s="47">
        <f>'Exposure Inputs'!$E$61/Q431</f>
        <v>56620588.475328304</v>
      </c>
      <c r="S431" s="47">
        <f>($F431*(1-('Exposure Inputs'!$C$17)/100)*'Exposure Inputs'!$H$7*'Exposure Inputs'!$H$12*'Exposure Inputs'!$C$15*H431)/('Exposure Inputs'!$H$8*'Exposure Inputs'!$H$13*'Exposure Inputs'!$C$16)</f>
        <v>4.920834749999999E-7</v>
      </c>
      <c r="T431" s="47">
        <f>'Exposure Inputs'!$E$61/S431</f>
        <v>43488556.489323288</v>
      </c>
    </row>
    <row r="432" spans="1:20" s="34" customFormat="1" ht="14.5" x14ac:dyDescent="0.35">
      <c r="A432" s="45" t="s">
        <v>1177</v>
      </c>
      <c r="B432" s="46">
        <v>2023</v>
      </c>
      <c r="C432" s="46" t="s">
        <v>1031</v>
      </c>
      <c r="D432" s="46" t="s">
        <v>680</v>
      </c>
      <c r="E432" s="46" t="s">
        <v>681</v>
      </c>
      <c r="F432" s="46">
        <v>4.0667463000000001E-2</v>
      </c>
      <c r="G432" s="46">
        <v>4.8554697000000001E-2</v>
      </c>
      <c r="H432" s="46">
        <v>365</v>
      </c>
      <c r="I432" s="47">
        <f>($F432*(1-('Exposure Inputs'!$C$17)/100)*'Exposure Inputs'!$C$7*'Exposure Inputs'!$C$12*'Exposure Inputs'!$C$15*H432)/('Exposure Inputs'!$C$8*'Exposure Inputs'!$C$13*'Exposure Inputs'!$C$16)</f>
        <v>4.4714589032763155E-7</v>
      </c>
      <c r="J432" s="47">
        <f>'Exposure Inputs'!$E$61/$I432</f>
        <v>47859100.268862695</v>
      </c>
      <c r="K432" s="47">
        <f>($F432*(1-('Exposure Inputs'!$C$17)/100)*'Exposure Inputs'!$D$7*'Exposure Inputs'!$D$12*'Exposure Inputs'!$C$15*H432)/('Exposure Inputs'!$D$8*'Exposure Inputs'!$D$13*'Exposure Inputs'!$C$16)</f>
        <v>1.1421500246808513E-6</v>
      </c>
      <c r="L432" s="47">
        <f>'Exposure Inputs'!$E$61/K432</f>
        <v>18736592.862202808</v>
      </c>
      <c r="M432" s="47">
        <f>($F432*(1-('Exposure Inputs'!$C$17)/100)*'Exposure Inputs'!$E$7*'Exposure Inputs'!$E$12*'Exposure Inputs'!$C$15*H432)/('Exposure Inputs'!$E$8*'Exposure Inputs'!$E$13*'Exposure Inputs'!$C$16)</f>
        <v>2.4763985849162012E-7</v>
      </c>
      <c r="N432" s="47">
        <f>'Exposure Inputs'!$E$61/M432</f>
        <v>86415814.200298265</v>
      </c>
      <c r="O432" s="47">
        <f>($F432*(1-('Exposure Inputs'!$C$17)/100)*'Exposure Inputs'!$F$7*'Exposure Inputs'!$F$12*'Exposure Inputs'!$C$15*H432)/('Exposure Inputs'!$F$8*'Exposure Inputs'!$F$13*'Exposure Inputs'!$C$16)</f>
        <v>2.255325852992958E-7</v>
      </c>
      <c r="P432" s="47">
        <f>'Exposure Inputs'!$E$61/O432</f>
        <v>94886510.397603363</v>
      </c>
      <c r="Q432" s="47">
        <f>($F432*(1-('Exposure Inputs'!$C$17)/100)*'Exposure Inputs'!$G$7*'Exposure Inputs'!$G$12*'Exposure Inputs'!$C$15*H432)/('Exposure Inputs'!$G$8*'Exposure Inputs'!$G$13*'Exposure Inputs'!$C$16)</f>
        <v>3.7598220509433963E-7</v>
      </c>
      <c r="R432" s="47">
        <f>'Exposure Inputs'!$E$61/Q432</f>
        <v>56917587.348662987</v>
      </c>
      <c r="S432" s="47">
        <f>($F432*(1-('Exposure Inputs'!$C$17)/100)*'Exposure Inputs'!$H$7*'Exposure Inputs'!$H$12*'Exposure Inputs'!$C$15*H432)/('Exposure Inputs'!$H$8*'Exposure Inputs'!$H$13*'Exposure Inputs'!$C$16)</f>
        <v>4.8951575833333332E-7</v>
      </c>
      <c r="T432" s="47">
        <f>'Exposure Inputs'!$E$61/S432</f>
        <v>43716672.314822137</v>
      </c>
    </row>
    <row r="433" spans="1:20" s="34" customFormat="1" ht="14.5" x14ac:dyDescent="0.35">
      <c r="A433" s="45" t="s">
        <v>1176</v>
      </c>
      <c r="B433" s="46">
        <v>2023</v>
      </c>
      <c r="C433" s="46" t="s">
        <v>1054</v>
      </c>
      <c r="D433" s="46" t="s">
        <v>644</v>
      </c>
      <c r="E433" s="46" t="s">
        <v>645</v>
      </c>
      <c r="F433" s="46">
        <v>3.9585861999999999E-2</v>
      </c>
      <c r="G433" s="46">
        <v>5.9344698000000001E-2</v>
      </c>
      <c r="H433" s="46">
        <v>365</v>
      </c>
      <c r="I433" s="47">
        <f>($F433*(1-('Exposure Inputs'!$C$17)/100)*'Exposure Inputs'!$C$7*'Exposure Inputs'!$C$12*'Exposure Inputs'!$C$15*H433)/('Exposure Inputs'!$C$8*'Exposure Inputs'!$C$13*'Exposure Inputs'!$C$16)</f>
        <v>4.3525349757807025E-7</v>
      </c>
      <c r="J433" s="47">
        <f>'Exposure Inputs'!$E$61/$I433</f>
        <v>49166750.225049108</v>
      </c>
      <c r="K433" s="47">
        <f>($F433*(1-('Exposure Inputs'!$C$17)/100)*'Exposure Inputs'!$D$7*'Exposure Inputs'!$D$12*'Exposure Inputs'!$C$15*H433)/('Exposure Inputs'!$D$8*'Exposure Inputs'!$D$13*'Exposure Inputs'!$C$16)</f>
        <v>1.1117731455319149E-6</v>
      </c>
      <c r="L433" s="47">
        <f>'Exposure Inputs'!$E$61/K433</f>
        <v>19248531.128858503</v>
      </c>
      <c r="M433" s="47">
        <f>($F433*(1-('Exposure Inputs'!$C$17)/100)*'Exposure Inputs'!$E$7*'Exposure Inputs'!$E$12*'Exposure Inputs'!$C$15*H433)/('Exposure Inputs'!$E$8*'Exposure Inputs'!$E$13*'Exposure Inputs'!$C$16)</f>
        <v>2.4105357307262571E-7</v>
      </c>
      <c r="N433" s="47">
        <f>'Exposure Inputs'!$E$61/M433</f>
        <v>88776945.834992915</v>
      </c>
      <c r="O433" s="47">
        <f>($F433*(1-('Exposure Inputs'!$C$17)/100)*'Exposure Inputs'!$F$7*'Exposure Inputs'!$F$12*'Exposure Inputs'!$C$15*H433)/('Exposure Inputs'!$F$8*'Exposure Inputs'!$F$13*'Exposure Inputs'!$C$16)</f>
        <v>2.1953426989436622E-7</v>
      </c>
      <c r="P433" s="47">
        <f>'Exposure Inputs'!$E$61/O433</f>
        <v>97479086.11396791</v>
      </c>
      <c r="Q433" s="47">
        <f>($F433*(1-('Exposure Inputs'!$C$17)/100)*'Exposure Inputs'!$G$7*'Exposure Inputs'!$G$12*'Exposure Inputs'!$C$15*H433)/('Exposure Inputs'!$G$8*'Exposure Inputs'!$G$13*'Exposure Inputs'!$C$16)</f>
        <v>3.6598249773584908E-7</v>
      </c>
      <c r="R433" s="47">
        <f>'Exposure Inputs'!$E$61/Q433</f>
        <v>58472741.5447217</v>
      </c>
      <c r="S433" s="47">
        <f>($F433*(1-('Exposure Inputs'!$C$17)/100)*'Exposure Inputs'!$H$7*'Exposure Inputs'!$H$12*'Exposure Inputs'!$C$15*H433)/('Exposure Inputs'!$H$8*'Exposure Inputs'!$H$13*'Exposure Inputs'!$C$16)</f>
        <v>4.7649648703703697E-7</v>
      </c>
      <c r="T433" s="47">
        <f>'Exposure Inputs'!$E$61/S433</f>
        <v>44911139.07905186</v>
      </c>
    </row>
    <row r="434" spans="1:20" s="34" customFormat="1" ht="14.5" x14ac:dyDescent="0.35">
      <c r="A434" s="45" t="s">
        <v>1177</v>
      </c>
      <c r="B434" s="46">
        <v>2021</v>
      </c>
      <c r="C434" s="46" t="s">
        <v>1063</v>
      </c>
      <c r="D434" s="46" t="s">
        <v>254</v>
      </c>
      <c r="E434" s="46" t="s">
        <v>253</v>
      </c>
      <c r="F434" s="46">
        <v>3.9544414E-2</v>
      </c>
      <c r="G434" s="46">
        <v>3.9544414E-2</v>
      </c>
      <c r="H434" s="46">
        <v>365</v>
      </c>
      <c r="I434" s="47">
        <f>($F434*(1-('Exposure Inputs'!$C$17)/100)*'Exposure Inputs'!$C$7*'Exposure Inputs'!$C$12*'Exposure Inputs'!$C$15*H434)/('Exposure Inputs'!$C$8*'Exposure Inputs'!$C$13*'Exposure Inputs'!$C$16)</f>
        <v>4.3479776954649132E-7</v>
      </c>
      <c r="J434" s="47">
        <f>'Exposure Inputs'!$E$61/$I434</f>
        <v>49218283.760565095</v>
      </c>
      <c r="K434" s="47">
        <f>($F434*(1-('Exposure Inputs'!$C$17)/100)*'Exposure Inputs'!$D$7*'Exposure Inputs'!$D$12*'Exposure Inputs'!$C$15*H434)/('Exposure Inputs'!$D$8*'Exposure Inputs'!$D$13*'Exposure Inputs'!$C$16)</f>
        <v>1.1106090740425533E-6</v>
      </c>
      <c r="L434" s="47">
        <f>'Exposure Inputs'!$E$61/K434</f>
        <v>19268706.244318016</v>
      </c>
      <c r="M434" s="47">
        <f>($F434*(1-('Exposure Inputs'!$C$17)/100)*'Exposure Inputs'!$E$7*'Exposure Inputs'!$E$12*'Exposure Inputs'!$C$15*H434)/('Exposure Inputs'!$E$8*'Exposure Inputs'!$E$13*'Exposure Inputs'!$C$16)</f>
        <v>2.4080118022346373E-7</v>
      </c>
      <c r="N434" s="47">
        <f>'Exposure Inputs'!$E$61/M434</f>
        <v>88869996.318708971</v>
      </c>
      <c r="O434" s="47">
        <f>($F434*(1-('Exposure Inputs'!$C$17)/100)*'Exposure Inputs'!$F$7*'Exposure Inputs'!$F$12*'Exposure Inputs'!$C$15*H434)/('Exposure Inputs'!$F$8*'Exposure Inputs'!$F$13*'Exposure Inputs'!$C$16)</f>
        <v>2.1930440862676056E-7</v>
      </c>
      <c r="P434" s="47">
        <f>'Exposure Inputs'!$E$61/O434</f>
        <v>97581257.640931293</v>
      </c>
      <c r="Q434" s="47">
        <f>($F434*(1-('Exposure Inputs'!$C$17)/100)*'Exposure Inputs'!$G$7*'Exposure Inputs'!$G$12*'Exposure Inputs'!$C$15*H434)/('Exposure Inputs'!$G$8*'Exposure Inputs'!$G$13*'Exposure Inputs'!$C$16)</f>
        <v>3.65599299245283E-7</v>
      </c>
      <c r="R434" s="47">
        <f>'Exposure Inputs'!$E$61/Q434</f>
        <v>58534029.042661257</v>
      </c>
      <c r="S434" s="47">
        <f>($F434*(1-('Exposure Inputs'!$C$17)/100)*'Exposure Inputs'!$H$7*'Exposure Inputs'!$H$12*'Exposure Inputs'!$C$15*H434)/('Exposure Inputs'!$H$8*'Exposure Inputs'!$H$13*'Exposure Inputs'!$C$16)</f>
        <v>4.7599757592592593E-7</v>
      </c>
      <c r="T434" s="47">
        <f>'Exposure Inputs'!$E$61/S434</f>
        <v>44958212.147135466</v>
      </c>
    </row>
    <row r="435" spans="1:20" s="34" customFormat="1" ht="14.5" x14ac:dyDescent="0.35">
      <c r="A435" s="45" t="s">
        <v>1176</v>
      </c>
      <c r="B435" s="46">
        <v>2021</v>
      </c>
      <c r="C435" s="46" t="s">
        <v>942</v>
      </c>
      <c r="D435" s="46" t="s">
        <v>258</v>
      </c>
      <c r="E435" s="46" t="s">
        <v>257</v>
      </c>
      <c r="F435" s="46">
        <v>3.8425752240460097E-2</v>
      </c>
      <c r="G435" s="46">
        <v>9.3970002999999996E-2</v>
      </c>
      <c r="H435" s="46">
        <v>365</v>
      </c>
      <c r="I435" s="47">
        <f>($F435*(1-('Exposure Inputs'!$C$17)/100)*'Exposure Inputs'!$C$7*'Exposure Inputs'!$C$12*'Exposure Inputs'!$C$15*H435)/('Exposure Inputs'!$C$8*'Exposure Inputs'!$C$13*'Exposure Inputs'!$C$16)</f>
        <v>4.2249788724390106E-7</v>
      </c>
      <c r="J435" s="47">
        <f>'Exposure Inputs'!$E$61/$I435</f>
        <v>50651140.860371053</v>
      </c>
      <c r="K435" s="47">
        <f>($F435*(1-('Exposure Inputs'!$C$17)/100)*'Exposure Inputs'!$D$7*'Exposure Inputs'!$D$12*'Exposure Inputs'!$C$15*H435)/('Exposure Inputs'!$D$8*'Exposure Inputs'!$D$13*'Exposure Inputs'!$C$16)</f>
        <v>1.0791913395193047E-6</v>
      </c>
      <c r="L435" s="47">
        <f>'Exposure Inputs'!$E$61/K435</f>
        <v>19829662.467020933</v>
      </c>
      <c r="M435" s="47">
        <f>($F435*(1-('Exposure Inputs'!$C$17)/100)*'Exposure Inputs'!$E$7*'Exposure Inputs'!$E$12*'Exposure Inputs'!$C$15*H435)/('Exposure Inputs'!$E$8*'Exposure Inputs'!$E$13*'Exposure Inputs'!$C$16)</f>
        <v>2.3398921755363967E-7</v>
      </c>
      <c r="N435" s="47">
        <f>'Exposure Inputs'!$E$61/M435</f>
        <v>91457205.694079742</v>
      </c>
      <c r="O435" s="47">
        <f>($F435*(1-('Exposure Inputs'!$C$17)/100)*'Exposure Inputs'!$F$7*'Exposure Inputs'!$F$12*'Exposure Inputs'!$C$15*H435)/('Exposure Inputs'!$F$8*'Exposure Inputs'!$F$13*'Exposure Inputs'!$C$16)</f>
        <v>2.1310056260114312E-7</v>
      </c>
      <c r="P435" s="47">
        <f>'Exposure Inputs'!$E$61/O435</f>
        <v>100422071.80867013</v>
      </c>
      <c r="Q435" s="47">
        <f>($F435*(1-('Exposure Inputs'!$C$17)/100)*'Exposure Inputs'!$G$7*'Exposure Inputs'!$G$12*'Exposure Inputs'!$C$15*H435)/('Exposure Inputs'!$G$8*'Exposure Inputs'!$G$13*'Exposure Inputs'!$C$16)</f>
        <v>3.5525695467595186E-7</v>
      </c>
      <c r="R435" s="47">
        <f>'Exposure Inputs'!$E$61/Q435</f>
        <v>60238088.849013634</v>
      </c>
      <c r="S435" s="47">
        <f>($F435*(1-('Exposure Inputs'!$C$17)/100)*'Exposure Inputs'!$H$7*'Exposure Inputs'!$H$12*'Exposure Inputs'!$C$15*H435)/('Exposure Inputs'!$H$8*'Exposure Inputs'!$H$13*'Exposure Inputs'!$C$16)</f>
        <v>4.6253220289442713E-7</v>
      </c>
      <c r="T435" s="47">
        <f>'Exposure Inputs'!$E$61/S435</f>
        <v>46267048.793756187</v>
      </c>
    </row>
    <row r="436" spans="1:20" s="34" customFormat="1" ht="14.5" x14ac:dyDescent="0.35">
      <c r="A436" s="45" t="s">
        <v>1176</v>
      </c>
      <c r="B436" s="46">
        <v>2023</v>
      </c>
      <c r="C436" s="46" t="s">
        <v>1075</v>
      </c>
      <c r="D436" s="46" t="s">
        <v>116</v>
      </c>
      <c r="E436" s="46" t="s">
        <v>115</v>
      </c>
      <c r="F436" s="46">
        <v>3.7408617681099099E-2</v>
      </c>
      <c r="G436" s="46">
        <v>0.176159120681637</v>
      </c>
      <c r="H436" s="46">
        <v>365</v>
      </c>
      <c r="I436" s="47">
        <f>($F436*(1-('Exposure Inputs'!$C$17)/100)*'Exposure Inputs'!$C$7*'Exposure Inputs'!$C$12*'Exposure Inputs'!$C$15*H436)/('Exposure Inputs'!$C$8*'Exposure Inputs'!$C$13*'Exposure Inputs'!$C$16)</f>
        <v>4.1131431431906728E-7</v>
      </c>
      <c r="J436" s="47">
        <f>'Exposure Inputs'!$E$61/$I436</f>
        <v>52028337.58758869</v>
      </c>
      <c r="K436" s="47">
        <f>($F436*(1-('Exposure Inputs'!$C$17)/100)*'Exposure Inputs'!$D$7*'Exposure Inputs'!$D$12*'Exposure Inputs'!$C$15*H436)/('Exposure Inputs'!$D$8*'Exposure Inputs'!$D$13*'Exposure Inputs'!$C$16)</f>
        <v>1.0506250072138469E-6</v>
      </c>
      <c r="L436" s="47">
        <f>'Exposure Inputs'!$E$61/K436</f>
        <v>20368827.938667357</v>
      </c>
      <c r="M436" s="47">
        <f>($F436*(1-('Exposure Inputs'!$C$17)/100)*'Exposure Inputs'!$E$7*'Exposure Inputs'!$E$12*'Exposure Inputs'!$C$15*H436)/('Exposure Inputs'!$E$8*'Exposure Inputs'!$E$13*'Exposure Inputs'!$C$16)</f>
        <v>2.2779549314188837E-7</v>
      </c>
      <c r="N436" s="47">
        <f>'Exposure Inputs'!$E$61/M436</f>
        <v>93943913.046034008</v>
      </c>
      <c r="O436" s="47">
        <f>($F436*(1-('Exposure Inputs'!$C$17)/100)*'Exposure Inputs'!$F$7*'Exposure Inputs'!$F$12*'Exposure Inputs'!$C$15*H436)/('Exposure Inputs'!$F$8*'Exposure Inputs'!$F$13*'Exposure Inputs'!$C$16)</f>
        <v>2.074597635483489E-7</v>
      </c>
      <c r="P436" s="47">
        <f>'Exposure Inputs'!$E$61/O436</f>
        <v>103152532.49101813</v>
      </c>
      <c r="Q436" s="47">
        <f>($F436*(1-('Exposure Inputs'!$C$17)/100)*'Exposure Inputs'!$G$7*'Exposure Inputs'!$G$12*'Exposure Inputs'!$C$15*H436)/('Exposure Inputs'!$G$8*'Exposure Inputs'!$G$13*'Exposure Inputs'!$C$16)</f>
        <v>3.4585325780638791E-7</v>
      </c>
      <c r="R436" s="47">
        <f>'Exposure Inputs'!$E$61/Q436</f>
        <v>61875953.217071995</v>
      </c>
      <c r="S436" s="47">
        <f>($F436*(1-('Exposure Inputs'!$C$17)/100)*'Exposure Inputs'!$H$7*'Exposure Inputs'!$H$12*'Exposure Inputs'!$C$15*H436)/('Exposure Inputs'!$H$8*'Exposure Inputs'!$H$13*'Exposure Inputs'!$C$16)</f>
        <v>4.5028891653174836E-7</v>
      </c>
      <c r="T436" s="47">
        <f>'Exposure Inputs'!$E$61/S436</f>
        <v>47525042.732183605</v>
      </c>
    </row>
    <row r="437" spans="1:20" s="34" customFormat="1" ht="14.5" x14ac:dyDescent="0.35">
      <c r="A437" s="45" t="s">
        <v>1177</v>
      </c>
      <c r="B437" s="46">
        <v>2023</v>
      </c>
      <c r="C437" s="46" t="s">
        <v>1060</v>
      </c>
      <c r="D437" s="46" t="s">
        <v>107</v>
      </c>
      <c r="E437" s="46" t="s">
        <v>106</v>
      </c>
      <c r="F437" s="46">
        <v>3.7366873558678501E-2</v>
      </c>
      <c r="G437" s="46">
        <v>3.8017495999999998E-2</v>
      </c>
      <c r="H437" s="46">
        <v>365</v>
      </c>
      <c r="I437" s="47">
        <f>($F437*(1-('Exposure Inputs'!$C$17)/100)*'Exposure Inputs'!$C$7*'Exposure Inputs'!$C$12*'Exposure Inputs'!$C$15*H437)/('Exposure Inputs'!$C$8*'Exposure Inputs'!$C$13*'Exposure Inputs'!$C$16)</f>
        <v>4.1085533036952248E-7</v>
      </c>
      <c r="J437" s="47">
        <f>'Exposure Inputs'!$E$61/$I437</f>
        <v>52086460.654539593</v>
      </c>
      <c r="K437" s="47">
        <f>($F437*(1-('Exposure Inputs'!$C$17)/100)*'Exposure Inputs'!$D$7*'Exposure Inputs'!$D$12*'Exposure Inputs'!$C$15*H437)/('Exposure Inputs'!$D$8*'Exposure Inputs'!$D$13*'Exposure Inputs'!$C$16)</f>
        <v>1.0494526190948006E-6</v>
      </c>
      <c r="L437" s="47">
        <f>'Exposure Inputs'!$E$61/K437</f>
        <v>20391582.82196527</v>
      </c>
      <c r="M437" s="47">
        <f>($F437*(1-('Exposure Inputs'!$C$17)/100)*'Exposure Inputs'!$E$7*'Exposure Inputs'!$E$12*'Exposure Inputs'!$C$15*H437)/('Exposure Inputs'!$E$8*'Exposure Inputs'!$E$13*'Exposure Inputs'!$C$16)</f>
        <v>2.2754129708915959E-7</v>
      </c>
      <c r="N437" s="47">
        <f>'Exposure Inputs'!$E$61/M437</f>
        <v>94048861.783602476</v>
      </c>
      <c r="O437" s="47">
        <f>($F437*(1-('Exposure Inputs'!$C$17)/100)*'Exposure Inputs'!$F$7*'Exposure Inputs'!$F$12*'Exposure Inputs'!$C$15*H437)/('Exposure Inputs'!$F$8*'Exposure Inputs'!$F$13*'Exposure Inputs'!$C$16)</f>
        <v>2.0722826005253039E-7</v>
      </c>
      <c r="P437" s="47">
        <f>'Exposure Inputs'!$E$61/O437</f>
        <v>103267768.5687044</v>
      </c>
      <c r="Q437" s="47">
        <f>($F437*(1-('Exposure Inputs'!$C$17)/100)*'Exposure Inputs'!$G$7*'Exposure Inputs'!$G$12*'Exposure Inputs'!$C$15*H437)/('Exposure Inputs'!$G$8*'Exposure Inputs'!$G$13*'Exposure Inputs'!$C$16)</f>
        <v>3.454673215802352E-7</v>
      </c>
      <c r="R437" s="47">
        <f>'Exposure Inputs'!$E$61/Q437</f>
        <v>61945077.473933585</v>
      </c>
      <c r="S437" s="47">
        <f>($F437*(1-('Exposure Inputs'!$C$17)/100)*'Exposure Inputs'!$H$7*'Exposure Inputs'!$H$12*'Exposure Inputs'!$C$15*H437)/('Exposure Inputs'!$H$8*'Exposure Inputs'!$H$13*'Exposure Inputs'!$C$16)</f>
        <v>4.4978644098409305E-7</v>
      </c>
      <c r="T437" s="47">
        <f>'Exposure Inputs'!$E$61/S437</f>
        <v>47578134.977076426</v>
      </c>
    </row>
    <row r="438" spans="1:20" s="34" customFormat="1" ht="14.5" x14ac:dyDescent="0.35">
      <c r="A438" s="45" t="s">
        <v>1176</v>
      </c>
      <c r="B438" s="46">
        <v>2021</v>
      </c>
      <c r="C438" s="46" t="s">
        <v>980</v>
      </c>
      <c r="D438" s="46" t="s">
        <v>278</v>
      </c>
      <c r="E438" s="46" t="s">
        <v>277</v>
      </c>
      <c r="F438" s="46">
        <v>3.7308658000000001E-2</v>
      </c>
      <c r="G438" s="46">
        <v>6.7108592999999994E-2</v>
      </c>
      <c r="H438" s="46">
        <v>365</v>
      </c>
      <c r="I438" s="47">
        <f>($F438*(1-('Exposure Inputs'!$C$17)/100)*'Exposure Inputs'!$C$7*'Exposure Inputs'!$C$12*'Exposure Inputs'!$C$15*H438)/('Exposure Inputs'!$C$8*'Exposure Inputs'!$C$13*'Exposure Inputs'!$C$16)</f>
        <v>4.1021524008859654E-7</v>
      </c>
      <c r="J438" s="47">
        <f>'Exposure Inputs'!$E$61/$I438</f>
        <v>52167735.151375942</v>
      </c>
      <c r="K438" s="47">
        <f>($F438*(1-('Exposure Inputs'!$C$17)/100)*'Exposure Inputs'!$D$7*'Exposure Inputs'!$D$12*'Exposure Inputs'!$C$15*H438)/('Exposure Inputs'!$D$8*'Exposure Inputs'!$D$13*'Exposure Inputs'!$C$16)</f>
        <v>1.0478176289361704E-6</v>
      </c>
      <c r="L438" s="47">
        <f>'Exposure Inputs'!$E$61/K438</f>
        <v>20423401.37159843</v>
      </c>
      <c r="M438" s="47">
        <f>($F438*(1-('Exposure Inputs'!$C$17)/100)*'Exposure Inputs'!$E$7*'Exposure Inputs'!$E$12*'Exposure Inputs'!$C$15*H438)/('Exposure Inputs'!$E$8*'Exposure Inputs'!$E$13*'Exposure Inputs'!$C$16)</f>
        <v>2.2718680011173188E-7</v>
      </c>
      <c r="N438" s="47">
        <f>'Exposure Inputs'!$E$61/M438</f>
        <v>94195613.431217596</v>
      </c>
      <c r="O438" s="47">
        <f>($F438*(1-('Exposure Inputs'!$C$17)/100)*'Exposure Inputs'!$F$7*'Exposure Inputs'!$F$12*'Exposure Inputs'!$C$15*H438)/('Exposure Inputs'!$F$8*'Exposure Inputs'!$F$13*'Exposure Inputs'!$C$16)</f>
        <v>2.0690540968309857E-7</v>
      </c>
      <c r="P438" s="47">
        <f>'Exposure Inputs'!$E$61/O438</f>
        <v>103428905.18317895</v>
      </c>
      <c r="Q438" s="47">
        <f>($F438*(1-('Exposure Inputs'!$C$17)/100)*'Exposure Inputs'!$G$7*'Exposure Inputs'!$G$12*'Exposure Inputs'!$C$15*H438)/('Exposure Inputs'!$G$8*'Exposure Inputs'!$G$13*'Exposure Inputs'!$C$16)</f>
        <v>3.4492910226415096E-7</v>
      </c>
      <c r="R438" s="47">
        <f>'Exposure Inputs'!$E$61/Q438</f>
        <v>62041735.126227811</v>
      </c>
      <c r="S438" s="47">
        <f>($F438*(1-('Exposure Inputs'!$C$17)/100)*'Exposure Inputs'!$H$7*'Exposure Inputs'!$H$12*'Exposure Inputs'!$C$15*H438)/('Exposure Inputs'!$H$8*'Exposure Inputs'!$H$13*'Exposure Inputs'!$C$16)</f>
        <v>4.490856981481482E-7</v>
      </c>
      <c r="T438" s="47">
        <f>'Exposure Inputs'!$E$61/S438</f>
        <v>47652374.787808061</v>
      </c>
    </row>
    <row r="439" spans="1:20" s="34" customFormat="1" ht="14.5" x14ac:dyDescent="0.35">
      <c r="A439" s="45" t="s">
        <v>1177</v>
      </c>
      <c r="B439" s="46">
        <v>2022</v>
      </c>
      <c r="C439" s="46" t="s">
        <v>1063</v>
      </c>
      <c r="D439" s="46" t="s">
        <v>254</v>
      </c>
      <c r="E439" s="46" t="s">
        <v>253</v>
      </c>
      <c r="F439" s="46">
        <v>3.7137331000000003E-2</v>
      </c>
      <c r="G439" s="46">
        <v>3.7137331000000003E-2</v>
      </c>
      <c r="H439" s="46">
        <v>365</v>
      </c>
      <c r="I439" s="47">
        <f>($F439*(1-('Exposure Inputs'!$C$17)/100)*'Exposure Inputs'!$C$7*'Exposure Inputs'!$C$12*'Exposure Inputs'!$C$15*H439)/('Exposure Inputs'!$C$8*'Exposure Inputs'!$C$13*'Exposure Inputs'!$C$16)</f>
        <v>4.0833146966622814E-7</v>
      </c>
      <c r="J439" s="47">
        <f>'Exposure Inputs'!$E$61/$I439</f>
        <v>52408402.461589478</v>
      </c>
      <c r="K439" s="47">
        <f>($F439*(1-('Exposure Inputs'!$C$17)/100)*'Exposure Inputs'!$D$7*'Exposure Inputs'!$D$12*'Exposure Inputs'!$C$15*H439)/('Exposure Inputs'!$D$8*'Exposure Inputs'!$D$13*'Exposure Inputs'!$C$16)</f>
        <v>1.0430058919148937E-6</v>
      </c>
      <c r="L439" s="47">
        <f>'Exposure Inputs'!$E$61/K439</f>
        <v>20517621.392062258</v>
      </c>
      <c r="M439" s="47">
        <f>($F439*(1-('Exposure Inputs'!$C$17)/100)*'Exposure Inputs'!$E$7*'Exposure Inputs'!$E$12*'Exposure Inputs'!$C$15*H439)/('Exposure Inputs'!$E$8*'Exposure Inputs'!$E$13*'Exposure Inputs'!$C$16)</f>
        <v>2.2614352396648045E-7</v>
      </c>
      <c r="N439" s="47">
        <f>'Exposure Inputs'!$E$61/M439</f>
        <v>94630169.481094494</v>
      </c>
      <c r="O439" s="47">
        <f>($F439*(1-('Exposure Inputs'!$C$17)/100)*'Exposure Inputs'!$F$7*'Exposure Inputs'!$F$12*'Exposure Inputs'!$C$15*H439)/('Exposure Inputs'!$F$8*'Exposure Inputs'!$F$13*'Exposure Inputs'!$C$16)</f>
        <v>2.0595526874999999E-7</v>
      </c>
      <c r="P439" s="47">
        <f>'Exposure Inputs'!$E$61/O439</f>
        <v>103906057.51376292</v>
      </c>
      <c r="Q439" s="47">
        <f>($F439*(1-('Exposure Inputs'!$C$17)/100)*'Exposure Inputs'!$G$7*'Exposure Inputs'!$G$12*'Exposure Inputs'!$C$15*H439)/('Exposure Inputs'!$G$8*'Exposure Inputs'!$G$13*'Exposure Inputs'!$C$16)</f>
        <v>3.4334513566037737E-7</v>
      </c>
      <c r="R439" s="47">
        <f>'Exposure Inputs'!$E$61/Q439</f>
        <v>62327954.519699335</v>
      </c>
      <c r="S439" s="47">
        <f>($F439*(1-('Exposure Inputs'!$C$17)/100)*'Exposure Inputs'!$H$7*'Exposure Inputs'!$H$12*'Exposure Inputs'!$C$15*H439)/('Exposure Inputs'!$H$8*'Exposure Inputs'!$H$13*'Exposure Inputs'!$C$16)</f>
        <v>4.4702342870370373E-7</v>
      </c>
      <c r="T439" s="47">
        <f>'Exposure Inputs'!$E$61/S439</f>
        <v>47872211.221806802</v>
      </c>
    </row>
    <row r="440" spans="1:20" s="34" customFormat="1" ht="14.5" x14ac:dyDescent="0.35">
      <c r="A440" s="45" t="s">
        <v>1177</v>
      </c>
      <c r="B440" s="46">
        <v>2023</v>
      </c>
      <c r="C440" s="46" t="s">
        <v>1089</v>
      </c>
      <c r="D440" s="46" t="s">
        <v>689</v>
      </c>
      <c r="E440" s="46" t="s">
        <v>690</v>
      </c>
      <c r="F440" s="46">
        <v>3.6680742000000002E-2</v>
      </c>
      <c r="G440" s="46">
        <v>4.4178803828159301E-2</v>
      </c>
      <c r="H440" s="46">
        <v>365</v>
      </c>
      <c r="I440" s="47">
        <f>($F440*(1-('Exposure Inputs'!$C$17)/100)*'Exposure Inputs'!$C$7*'Exposure Inputs'!$C$12*'Exposure Inputs'!$C$15*H440)/('Exposure Inputs'!$C$8*'Exposure Inputs'!$C$13*'Exposure Inputs'!$C$16)</f>
        <v>4.0331119350789474E-7</v>
      </c>
      <c r="J440" s="47">
        <f>'Exposure Inputs'!$E$61/$I440</f>
        <v>53060763.857973851</v>
      </c>
      <c r="K440" s="47">
        <f>($F440*(1-('Exposure Inputs'!$C$17)/100)*'Exposure Inputs'!$D$7*'Exposure Inputs'!$D$12*'Exposure Inputs'!$C$15*H440)/('Exposure Inputs'!$D$8*'Exposure Inputs'!$D$13*'Exposure Inputs'!$C$16)</f>
        <v>1.0301825412765961E-6</v>
      </c>
      <c r="L440" s="47">
        <f>'Exposure Inputs'!$E$61/K440</f>
        <v>20773017.540640172</v>
      </c>
      <c r="M440" s="47">
        <f>($F440*(1-('Exposure Inputs'!$C$17)/100)*'Exposure Inputs'!$E$7*'Exposure Inputs'!$E$12*'Exposure Inputs'!$C$15*H440)/('Exposure Inputs'!$E$8*'Exposure Inputs'!$E$13*'Exposure Inputs'!$C$16)</f>
        <v>2.2336317754189943E-7</v>
      </c>
      <c r="N440" s="47">
        <f>'Exposure Inputs'!$E$61/M440</f>
        <v>95808092.611798972</v>
      </c>
      <c r="O440" s="47">
        <f>($F440*(1-('Exposure Inputs'!$C$17)/100)*'Exposure Inputs'!$F$7*'Exposure Inputs'!$F$12*'Exposure Inputs'!$C$15*H440)/('Exposure Inputs'!$F$8*'Exposure Inputs'!$F$13*'Exposure Inputs'!$C$16)</f>
        <v>2.0342312904929578E-7</v>
      </c>
      <c r="P440" s="47">
        <f>'Exposure Inputs'!$E$61/O440</f>
        <v>105199443.64248821</v>
      </c>
      <c r="Q440" s="47">
        <f>($F440*(1-('Exposure Inputs'!$C$17)/100)*'Exposure Inputs'!$G$7*'Exposure Inputs'!$G$12*'Exposure Inputs'!$C$15*H440)/('Exposure Inputs'!$G$8*'Exposure Inputs'!$G$13*'Exposure Inputs'!$C$16)</f>
        <v>3.3912384113207546E-7</v>
      </c>
      <c r="R440" s="47">
        <f>'Exposure Inputs'!$E$61/Q440</f>
        <v>63103791.017941251</v>
      </c>
      <c r="S440" s="47">
        <f>($F440*(1-('Exposure Inputs'!$C$17)/100)*'Exposure Inputs'!$H$7*'Exposure Inputs'!$H$12*'Exposure Inputs'!$C$15*H440)/('Exposure Inputs'!$H$8*'Exposure Inputs'!$H$13*'Exposure Inputs'!$C$16)</f>
        <v>4.4152745000000008E-7</v>
      </c>
      <c r="T440" s="47">
        <f>'Exposure Inputs'!$E$61/S440</f>
        <v>48468107.702023953</v>
      </c>
    </row>
    <row r="441" spans="1:20" s="34" customFormat="1" ht="14.5" x14ac:dyDescent="0.35">
      <c r="A441" s="45" t="s">
        <v>1177</v>
      </c>
      <c r="B441" s="46">
        <v>2022</v>
      </c>
      <c r="C441" s="46" t="s">
        <v>1116</v>
      </c>
      <c r="D441" s="46" t="s">
        <v>500</v>
      </c>
      <c r="E441" s="46" t="s">
        <v>146</v>
      </c>
      <c r="F441" s="46">
        <v>3.5906306727657898E-2</v>
      </c>
      <c r="G441" s="46">
        <v>5.54709635455716E-2</v>
      </c>
      <c r="H441" s="46">
        <v>365</v>
      </c>
      <c r="I441" s="47">
        <f>($F441*(1-('Exposure Inputs'!$C$17)/100)*'Exposure Inputs'!$C$7*'Exposure Inputs'!$C$12*'Exposure Inputs'!$C$15*H441)/('Exposure Inputs'!$C$8*'Exposure Inputs'!$C$13*'Exposure Inputs'!$C$16)</f>
        <v>3.9479614182265613E-7</v>
      </c>
      <c r="J441" s="47">
        <f>'Exposure Inputs'!$E$61/$I441</f>
        <v>54205190.307085007</v>
      </c>
      <c r="K441" s="47">
        <f>($F441*(1-('Exposure Inputs'!$C$17)/100)*'Exposure Inputs'!$D$7*'Exposure Inputs'!$D$12*'Exposure Inputs'!$C$15*H441)/('Exposure Inputs'!$D$8*'Exposure Inputs'!$D$13*'Exposure Inputs'!$C$16)</f>
        <v>1.008432444266137E-6</v>
      </c>
      <c r="L441" s="47">
        <f>'Exposure Inputs'!$E$61/K441</f>
        <v>21221054.639483903</v>
      </c>
      <c r="M441" s="47">
        <f>($F441*(1-('Exposure Inputs'!$C$17)/100)*'Exposure Inputs'!$E$7*'Exposure Inputs'!$E$12*'Exposure Inputs'!$C$15*H441)/('Exposure Inputs'!$E$8*'Exposure Inputs'!$E$13*'Exposure Inputs'!$C$16)</f>
        <v>2.1864734264327995E-7</v>
      </c>
      <c r="N441" s="47">
        <f>'Exposure Inputs'!$E$61/M441</f>
        <v>97874503.029811785</v>
      </c>
      <c r="O441" s="47">
        <f>($F441*(1-('Exposure Inputs'!$C$17)/100)*'Exposure Inputs'!$F$7*'Exposure Inputs'!$F$12*'Exposure Inputs'!$C$15*H441)/('Exposure Inputs'!$F$8*'Exposure Inputs'!$F$13*'Exposure Inputs'!$C$16)</f>
        <v>1.9912828554951123E-7</v>
      </c>
      <c r="P441" s="47">
        <f>'Exposure Inputs'!$E$61/O441</f>
        <v>107468408.8247177</v>
      </c>
      <c r="Q441" s="47">
        <f>($F441*(1-('Exposure Inputs'!$C$17)/100)*'Exposure Inputs'!$G$7*'Exposure Inputs'!$G$12*'Exposure Inputs'!$C$15*H441)/('Exposure Inputs'!$G$8*'Exposure Inputs'!$G$13*'Exposure Inputs'!$C$16)</f>
        <v>3.3196396785947862E-7</v>
      </c>
      <c r="R441" s="47">
        <f>'Exposure Inputs'!$E$61/Q441</f>
        <v>64464827.728106581</v>
      </c>
      <c r="S441" s="47">
        <f>($F441*(1-('Exposure Inputs'!$C$17)/100)*'Exposure Inputs'!$H$7*'Exposure Inputs'!$H$12*'Exposure Inputs'!$C$15*H441)/('Exposure Inputs'!$H$8*'Exposure Inputs'!$H$13*'Exposure Inputs'!$C$16)</f>
        <v>4.3220554394403019E-7</v>
      </c>
      <c r="T441" s="47">
        <f>'Exposure Inputs'!$E$61/S441</f>
        <v>49513478.71366328</v>
      </c>
    </row>
    <row r="442" spans="1:20" s="34" customFormat="1" ht="14.5" x14ac:dyDescent="0.35">
      <c r="A442" s="45" t="s">
        <v>1176</v>
      </c>
      <c r="B442" s="46">
        <v>2021</v>
      </c>
      <c r="C442" s="46" t="s">
        <v>885</v>
      </c>
      <c r="D442" s="46" t="s">
        <v>33</v>
      </c>
      <c r="E442" s="46" t="s">
        <v>32</v>
      </c>
      <c r="F442" s="46">
        <v>3.5739041999999999E-2</v>
      </c>
      <c r="G442" s="46">
        <v>3.5739041999999999E-2</v>
      </c>
      <c r="H442" s="46">
        <v>365</v>
      </c>
      <c r="I442" s="47">
        <f>($F442*(1-('Exposure Inputs'!$C$17)/100)*'Exposure Inputs'!$C$7*'Exposure Inputs'!$C$12*'Exposure Inputs'!$C$15*H442)/('Exposure Inputs'!$C$8*'Exposure Inputs'!$C$13*'Exposure Inputs'!$C$16)</f>
        <v>3.9295703679736838E-7</v>
      </c>
      <c r="J442" s="47">
        <f>'Exposure Inputs'!$E$61/$I442</f>
        <v>54458879.714718252</v>
      </c>
      <c r="K442" s="47">
        <f>($F442*(1-('Exposure Inputs'!$C$17)/100)*'Exposure Inputs'!$D$7*'Exposure Inputs'!$D$12*'Exposure Inputs'!$C$15*H442)/('Exposure Inputs'!$D$8*'Exposure Inputs'!$D$13*'Exposure Inputs'!$C$16)</f>
        <v>1.003734796595745E-6</v>
      </c>
      <c r="L442" s="47">
        <f>'Exposure Inputs'!$E$61/K442</f>
        <v>21320372.744453996</v>
      </c>
      <c r="M442" s="47">
        <f>($F442*(1-('Exposure Inputs'!$C$17)/100)*'Exposure Inputs'!$E$7*'Exposure Inputs'!$E$12*'Exposure Inputs'!$C$15*H442)/('Exposure Inputs'!$E$8*'Exposure Inputs'!$E$13*'Exposure Inputs'!$C$16)</f>
        <v>2.1762880324022346E-7</v>
      </c>
      <c r="N442" s="47">
        <f>'Exposure Inputs'!$E$61/M442</f>
        <v>98332572.165910438</v>
      </c>
      <c r="O442" s="47">
        <f>($F442*(1-('Exposure Inputs'!$C$17)/100)*'Exposure Inputs'!$F$7*'Exposure Inputs'!$F$12*'Exposure Inputs'!$C$15*H442)/('Exposure Inputs'!$F$8*'Exposure Inputs'!$F$13*'Exposure Inputs'!$C$16)</f>
        <v>1.9820067306338029E-7</v>
      </c>
      <c r="P442" s="47">
        <f>'Exposure Inputs'!$E$61/O442</f>
        <v>107971379.05357537</v>
      </c>
      <c r="Q442" s="47">
        <f>($F442*(1-('Exposure Inputs'!$C$17)/100)*'Exposure Inputs'!$G$7*'Exposure Inputs'!$G$12*'Exposure Inputs'!$C$15*H442)/('Exposure Inputs'!$G$8*'Exposure Inputs'!$G$13*'Exposure Inputs'!$C$16)</f>
        <v>3.3041755811320754E-7</v>
      </c>
      <c r="R442" s="47">
        <f>'Exposure Inputs'!$E$61/Q442</f>
        <v>64766533.964481205</v>
      </c>
      <c r="S442" s="47">
        <f>($F442*(1-('Exposure Inputs'!$C$17)/100)*'Exposure Inputs'!$H$7*'Exposure Inputs'!$H$12*'Exposure Inputs'!$C$15*H442)/('Exposure Inputs'!$H$8*'Exposure Inputs'!$H$13*'Exposure Inputs'!$C$16)</f>
        <v>4.3019217222222207E-7</v>
      </c>
      <c r="T442" s="47">
        <f>'Exposure Inputs'!$E$61/S442</f>
        <v>49745210.121920846</v>
      </c>
    </row>
    <row r="443" spans="1:20" s="34" customFormat="1" ht="14.5" x14ac:dyDescent="0.35">
      <c r="A443" s="45" t="s">
        <v>1177</v>
      </c>
      <c r="B443" s="46">
        <v>2021</v>
      </c>
      <c r="C443" s="46" t="s">
        <v>839</v>
      </c>
      <c r="D443" s="46" t="s">
        <v>168</v>
      </c>
      <c r="E443" s="46" t="s">
        <v>167</v>
      </c>
      <c r="F443" s="46">
        <v>3.4733143000000001E-2</v>
      </c>
      <c r="G443" s="46">
        <v>0.115500164374645</v>
      </c>
      <c r="H443" s="46">
        <v>365</v>
      </c>
      <c r="I443" s="47">
        <f>($F443*(1-('Exposure Inputs'!$C$17)/100)*'Exposure Inputs'!$C$7*'Exposure Inputs'!$C$12*'Exposure Inputs'!$C$15*H443)/('Exposure Inputs'!$C$8*'Exposure Inputs'!$C$13*'Exposure Inputs'!$C$16)</f>
        <v>3.8189700081885959E-7</v>
      </c>
      <c r="J443" s="47">
        <f>'Exposure Inputs'!$E$61/$I443</f>
        <v>56036051.485385694</v>
      </c>
      <c r="K443" s="47">
        <f>($F443*(1-('Exposure Inputs'!$C$17)/100)*'Exposure Inputs'!$D$7*'Exposure Inputs'!$D$12*'Exposure Inputs'!$C$15*H443)/('Exposure Inputs'!$D$8*'Exposure Inputs'!$D$13*'Exposure Inputs'!$C$16)</f>
        <v>9.7548401617021281E-7</v>
      </c>
      <c r="L443" s="47">
        <f>'Exposure Inputs'!$E$61/K443</f>
        <v>21937827.422346916</v>
      </c>
      <c r="M443" s="47">
        <f>($F443*(1-('Exposure Inputs'!$C$17)/100)*'Exposure Inputs'!$E$7*'Exposure Inputs'!$E$12*'Exposure Inputs'!$C$15*H443)/('Exposure Inputs'!$E$8*'Exposure Inputs'!$E$13*'Exposure Inputs'!$C$16)</f>
        <v>2.1150349648044695E-7</v>
      </c>
      <c r="N443" s="47">
        <f>'Exposure Inputs'!$E$61/M443</f>
        <v>101180360.40117371</v>
      </c>
      <c r="O443" s="47">
        <f>($F443*(1-('Exposure Inputs'!$C$17)/100)*'Exposure Inputs'!$F$7*'Exposure Inputs'!$F$12*'Exposure Inputs'!$C$15*H443)/('Exposure Inputs'!$F$8*'Exposure Inputs'!$F$13*'Exposure Inputs'!$C$16)</f>
        <v>1.9262218389084508E-7</v>
      </c>
      <c r="P443" s="47">
        <f>'Exposure Inputs'!$E$61/O443</f>
        <v>111098314.67868169</v>
      </c>
      <c r="Q443" s="47">
        <f>($F443*(1-('Exposure Inputs'!$C$17)/100)*'Exposure Inputs'!$G$7*'Exposure Inputs'!$G$12*'Exposure Inputs'!$C$15*H443)/('Exposure Inputs'!$G$8*'Exposure Inputs'!$G$13*'Exposure Inputs'!$C$16)</f>
        <v>3.2111773716981137E-7</v>
      </c>
      <c r="R443" s="47">
        <f>'Exposure Inputs'!$E$61/Q443</f>
        <v>66642223.467971787</v>
      </c>
      <c r="S443" s="47">
        <f>($F443*(1-('Exposure Inputs'!$C$17)/100)*'Exposure Inputs'!$H$7*'Exposure Inputs'!$H$12*'Exposure Inputs'!$C$15*H443)/('Exposure Inputs'!$H$8*'Exposure Inputs'!$H$13*'Exposure Inputs'!$C$16)</f>
        <v>4.1808412870370368E-7</v>
      </c>
      <c r="T443" s="47">
        <f>'Exposure Inputs'!$E$61/S443</f>
        <v>51185870.332729571</v>
      </c>
    </row>
    <row r="444" spans="1:20" s="34" customFormat="1" ht="14.5" x14ac:dyDescent="0.35">
      <c r="A444" s="45" t="s">
        <v>1177</v>
      </c>
      <c r="B444" s="46">
        <v>2021</v>
      </c>
      <c r="C444" s="46" t="s">
        <v>864</v>
      </c>
      <c r="D444" s="46" t="s">
        <v>686</v>
      </c>
      <c r="E444" s="46" t="s">
        <v>687</v>
      </c>
      <c r="F444" s="46">
        <v>3.4674378999999998E-2</v>
      </c>
      <c r="G444" s="46">
        <v>4.2333693566167403E-2</v>
      </c>
      <c r="H444" s="46">
        <v>365</v>
      </c>
      <c r="I444" s="47">
        <f>($F444*(1-('Exposure Inputs'!$C$17)/100)*'Exposure Inputs'!$C$7*'Exposure Inputs'!$C$12*'Exposure Inputs'!$C$15*H444)/('Exposure Inputs'!$C$8*'Exposure Inputs'!$C$13*'Exposure Inputs'!$C$16)</f>
        <v>3.8125088032938599E-7</v>
      </c>
      <c r="J444" s="47">
        <f>'Exposure Inputs'!$E$61/$I444</f>
        <v>56131017.931056917</v>
      </c>
      <c r="K444" s="47">
        <f>($F444*(1-('Exposure Inputs'!$C$17)/100)*'Exposure Inputs'!$D$7*'Exposure Inputs'!$D$12*'Exposure Inputs'!$C$15*H444)/('Exposure Inputs'!$D$8*'Exposure Inputs'!$D$13*'Exposure Inputs'!$C$16)</f>
        <v>9.7383362297872337E-7</v>
      </c>
      <c r="L444" s="47">
        <f>'Exposure Inputs'!$E$61/K444</f>
        <v>21975006.299887791</v>
      </c>
      <c r="M444" s="47">
        <f>($F444*(1-('Exposure Inputs'!$C$17)/100)*'Exposure Inputs'!$E$7*'Exposure Inputs'!$E$12*'Exposure Inputs'!$C$15*H444)/('Exposure Inputs'!$E$8*'Exposure Inputs'!$E$13*'Exposure Inputs'!$C$16)</f>
        <v>2.1114565983240218E-7</v>
      </c>
      <c r="N444" s="47">
        <f>'Exposure Inputs'!$E$61/M444</f>
        <v>101351834.63863924</v>
      </c>
      <c r="O444" s="47">
        <f>($F444*(1-('Exposure Inputs'!$C$17)/100)*'Exposure Inputs'!$F$7*'Exposure Inputs'!$F$12*'Exposure Inputs'!$C$15*H444)/('Exposure Inputs'!$F$8*'Exposure Inputs'!$F$13*'Exposure Inputs'!$C$16)</f>
        <v>1.9229629198943662E-7</v>
      </c>
      <c r="P444" s="47">
        <f>'Exposure Inputs'!$E$61/O444</f>
        <v>111286597.25365667</v>
      </c>
      <c r="Q444" s="47">
        <f>($F444*(1-('Exposure Inputs'!$C$17)/100)*'Exposure Inputs'!$G$7*'Exposure Inputs'!$G$12*'Exposure Inputs'!$C$15*H444)/('Exposure Inputs'!$G$8*'Exposure Inputs'!$G$13*'Exposure Inputs'!$C$16)</f>
        <v>3.205744473584905E-7</v>
      </c>
      <c r="R444" s="47">
        <f>'Exposure Inputs'!$E$61/Q444</f>
        <v>66755164.600093365</v>
      </c>
      <c r="S444" s="47">
        <f>($F444*(1-('Exposure Inputs'!$C$17)/100)*'Exposure Inputs'!$H$7*'Exposure Inputs'!$H$12*'Exposure Inputs'!$C$15*H444)/('Exposure Inputs'!$H$8*'Exposure Inputs'!$H$13*'Exposure Inputs'!$C$16)</f>
        <v>4.1737678425925913E-7</v>
      </c>
      <c r="T444" s="47">
        <f>'Exposure Inputs'!$E$61/S444</f>
        <v>51272616.990376502</v>
      </c>
    </row>
    <row r="445" spans="1:20" s="34" customFormat="1" ht="14.5" x14ac:dyDescent="0.35">
      <c r="A445" s="45" t="s">
        <v>1177</v>
      </c>
      <c r="B445" s="46">
        <v>2020</v>
      </c>
      <c r="C445" s="46" t="s">
        <v>1063</v>
      </c>
      <c r="D445" s="46" t="s">
        <v>254</v>
      </c>
      <c r="E445" s="46" t="s">
        <v>253</v>
      </c>
      <c r="F445" s="46">
        <v>3.4369665000000001E-2</v>
      </c>
      <c r="G445" s="46">
        <v>3.4369665000000001E-2</v>
      </c>
      <c r="H445" s="46">
        <v>365</v>
      </c>
      <c r="I445" s="47">
        <f>($F445*(1-('Exposure Inputs'!$C$17)/100)*'Exposure Inputs'!$C$7*'Exposure Inputs'!$C$12*'Exposure Inputs'!$C$15*H445)/('Exposure Inputs'!$C$8*'Exposure Inputs'!$C$13*'Exposure Inputs'!$C$16)</f>
        <v>3.779004964407895E-7</v>
      </c>
      <c r="J445" s="47">
        <f>'Exposure Inputs'!$E$61/$I445</f>
        <v>56628663.369202562</v>
      </c>
      <c r="K445" s="47">
        <f>($F445*(1-('Exposure Inputs'!$C$17)/100)*'Exposure Inputs'!$D$7*'Exposure Inputs'!$D$12*'Exposure Inputs'!$C$15*H445)/('Exposure Inputs'!$D$8*'Exposure Inputs'!$D$13*'Exposure Inputs'!$C$16)</f>
        <v>9.6527569787234052E-7</v>
      </c>
      <c r="L445" s="47">
        <f>'Exposure Inputs'!$E$61/K445</f>
        <v>22169831.942490473</v>
      </c>
      <c r="M445" s="47">
        <f>($F445*(1-('Exposure Inputs'!$C$17)/100)*'Exposure Inputs'!$E$7*'Exposure Inputs'!$E$12*'Exposure Inputs'!$C$15*H445)/('Exposure Inputs'!$E$8*'Exposure Inputs'!$E$13*'Exposure Inputs'!$C$16)</f>
        <v>2.0929013882681569E-7</v>
      </c>
      <c r="N445" s="47">
        <f>'Exposure Inputs'!$E$61/M445</f>
        <v>102250398.03575343</v>
      </c>
      <c r="O445" s="47">
        <f>($F445*(1-('Exposure Inputs'!$C$17)/100)*'Exposure Inputs'!$F$7*'Exposure Inputs'!$F$12*'Exposure Inputs'!$C$15*H445)/('Exposure Inputs'!$F$8*'Exposure Inputs'!$F$13*'Exposure Inputs'!$C$16)</f>
        <v>1.9060641681338028E-7</v>
      </c>
      <c r="P445" s="47">
        <f>'Exposure Inputs'!$E$61/O445</f>
        <v>112273240.10267922</v>
      </c>
      <c r="Q445" s="47">
        <f>($F445*(1-('Exposure Inputs'!$C$17)/100)*'Exposure Inputs'!$G$7*'Exposure Inputs'!$G$12*'Exposure Inputs'!$C$15*H445)/('Exposure Inputs'!$G$8*'Exposure Inputs'!$G$13*'Exposure Inputs'!$C$16)</f>
        <v>3.1775728018867922E-7</v>
      </c>
      <c r="R445" s="47">
        <f>'Exposure Inputs'!$E$61/Q445</f>
        <v>67347001.41974093</v>
      </c>
      <c r="S445" s="47">
        <f>($F445*(1-('Exposure Inputs'!$C$17)/100)*'Exposure Inputs'!$H$7*'Exposure Inputs'!$H$12*'Exposure Inputs'!$C$15*H445)/('Exposure Inputs'!$H$8*'Exposure Inputs'!$H$13*'Exposure Inputs'!$C$16)</f>
        <v>4.1370893055555546E-7</v>
      </c>
      <c r="T445" s="47">
        <f>'Exposure Inputs'!$E$61/S445</f>
        <v>51727188.898877956</v>
      </c>
    </row>
    <row r="446" spans="1:20" s="34" customFormat="1" ht="14.5" x14ac:dyDescent="0.35">
      <c r="A446" s="45" t="s">
        <v>1177</v>
      </c>
      <c r="B446" s="46">
        <v>2021</v>
      </c>
      <c r="C446" s="46" t="s">
        <v>1117</v>
      </c>
      <c r="D446" s="46" t="s">
        <v>148</v>
      </c>
      <c r="E446" s="46" t="s">
        <v>147</v>
      </c>
      <c r="F446" s="46">
        <v>3.3642954000000003E-2</v>
      </c>
      <c r="G446" s="46">
        <v>3.3642954000000003E-2</v>
      </c>
      <c r="H446" s="46">
        <v>365</v>
      </c>
      <c r="I446" s="47">
        <f>($F446*(1-('Exposure Inputs'!$C$17)/100)*'Exposure Inputs'!$C$7*'Exposure Inputs'!$C$12*'Exposure Inputs'!$C$15*H446)/('Exposure Inputs'!$C$8*'Exposure Inputs'!$C$13*'Exposure Inputs'!$C$16)</f>
        <v>3.6991018150263166E-7</v>
      </c>
      <c r="J446" s="47">
        <f>'Exposure Inputs'!$E$61/$I446</f>
        <v>57851881.538026147</v>
      </c>
      <c r="K446" s="47">
        <f>($F446*(1-('Exposure Inputs'!$C$17)/100)*'Exposure Inputs'!$D$7*'Exposure Inputs'!$D$12*'Exposure Inputs'!$C$15*H446)/('Exposure Inputs'!$D$8*'Exposure Inputs'!$D$13*'Exposure Inputs'!$C$16)</f>
        <v>9.4486594212765979E-7</v>
      </c>
      <c r="L446" s="47">
        <f>'Exposure Inputs'!$E$61/K446</f>
        <v>22648715.596427612</v>
      </c>
      <c r="M446" s="47">
        <f>($F446*(1-('Exposure Inputs'!$C$17)/100)*'Exposure Inputs'!$E$7*'Exposure Inputs'!$E$12*'Exposure Inputs'!$C$15*H446)/('Exposure Inputs'!$E$8*'Exposure Inputs'!$E$13*'Exposure Inputs'!$C$16)</f>
        <v>2.0486491541899444E-7</v>
      </c>
      <c r="N446" s="47">
        <f>'Exposure Inputs'!$E$61/M446</f>
        <v>104459077.12519845</v>
      </c>
      <c r="O446" s="47">
        <f>($F446*(1-('Exposure Inputs'!$C$17)/100)*'Exposure Inputs'!$F$7*'Exposure Inputs'!$F$12*'Exposure Inputs'!$C$15*H446)/('Exposure Inputs'!$F$8*'Exposure Inputs'!$F$13*'Exposure Inputs'!$C$16)</f>
        <v>1.8657624137323945E-7</v>
      </c>
      <c r="P446" s="47">
        <f>'Exposure Inputs'!$E$61/O446</f>
        <v>114698419.4905611</v>
      </c>
      <c r="Q446" s="47">
        <f>($F446*(1-('Exposure Inputs'!$C$17)/100)*'Exposure Inputs'!$G$7*'Exposure Inputs'!$G$12*'Exposure Inputs'!$C$15*H446)/('Exposure Inputs'!$G$8*'Exposure Inputs'!$G$13*'Exposure Inputs'!$C$16)</f>
        <v>3.1103863132075472E-7</v>
      </c>
      <c r="R446" s="47">
        <f>'Exposure Inputs'!$E$61/Q446</f>
        <v>68801743.079725415</v>
      </c>
      <c r="S446" s="47">
        <f>($F446*(1-('Exposure Inputs'!$C$17)/100)*'Exposure Inputs'!$H$7*'Exposure Inputs'!$H$12*'Exposure Inputs'!$C$15*H446)/('Exposure Inputs'!$H$8*'Exposure Inputs'!$H$13*'Exposure Inputs'!$C$16)</f>
        <v>4.0496148333333338E-7</v>
      </c>
      <c r="T446" s="47">
        <f>'Exposure Inputs'!$E$61/S446</f>
        <v>52844531.840044528</v>
      </c>
    </row>
    <row r="447" spans="1:20" s="34" customFormat="1" ht="14.5" x14ac:dyDescent="0.35">
      <c r="A447" s="45" t="s">
        <v>1177</v>
      </c>
      <c r="B447" s="46">
        <v>2022</v>
      </c>
      <c r="C447" s="46" t="s">
        <v>1117</v>
      </c>
      <c r="D447" s="46" t="s">
        <v>148</v>
      </c>
      <c r="E447" s="46" t="s">
        <v>147</v>
      </c>
      <c r="F447" s="46">
        <v>3.3642954000000003E-2</v>
      </c>
      <c r="G447" s="46">
        <v>3.3642954000000003E-2</v>
      </c>
      <c r="H447" s="46">
        <v>365</v>
      </c>
      <c r="I447" s="47">
        <f>($F447*(1-('Exposure Inputs'!$C$17)/100)*'Exposure Inputs'!$C$7*'Exposure Inputs'!$C$12*'Exposure Inputs'!$C$15*H447)/('Exposure Inputs'!$C$8*'Exposure Inputs'!$C$13*'Exposure Inputs'!$C$16)</f>
        <v>3.6991018150263166E-7</v>
      </c>
      <c r="J447" s="47">
        <f>'Exposure Inputs'!$E$61/$I447</f>
        <v>57851881.538026147</v>
      </c>
      <c r="K447" s="47">
        <f>($F447*(1-('Exposure Inputs'!$C$17)/100)*'Exposure Inputs'!$D$7*'Exposure Inputs'!$D$12*'Exposure Inputs'!$C$15*H447)/('Exposure Inputs'!$D$8*'Exposure Inputs'!$D$13*'Exposure Inputs'!$C$16)</f>
        <v>9.4486594212765979E-7</v>
      </c>
      <c r="L447" s="47">
        <f>'Exposure Inputs'!$E$61/K447</f>
        <v>22648715.596427612</v>
      </c>
      <c r="M447" s="47">
        <f>($F447*(1-('Exposure Inputs'!$C$17)/100)*'Exposure Inputs'!$E$7*'Exposure Inputs'!$E$12*'Exposure Inputs'!$C$15*H447)/('Exposure Inputs'!$E$8*'Exposure Inputs'!$E$13*'Exposure Inputs'!$C$16)</f>
        <v>2.0486491541899444E-7</v>
      </c>
      <c r="N447" s="47">
        <f>'Exposure Inputs'!$E$61/M447</f>
        <v>104459077.12519845</v>
      </c>
      <c r="O447" s="47">
        <f>($F447*(1-('Exposure Inputs'!$C$17)/100)*'Exposure Inputs'!$F$7*'Exposure Inputs'!$F$12*'Exposure Inputs'!$C$15*H447)/('Exposure Inputs'!$F$8*'Exposure Inputs'!$F$13*'Exposure Inputs'!$C$16)</f>
        <v>1.8657624137323945E-7</v>
      </c>
      <c r="P447" s="47">
        <f>'Exposure Inputs'!$E$61/O447</f>
        <v>114698419.4905611</v>
      </c>
      <c r="Q447" s="47">
        <f>($F447*(1-('Exposure Inputs'!$C$17)/100)*'Exposure Inputs'!$G$7*'Exposure Inputs'!$G$12*'Exposure Inputs'!$C$15*H447)/('Exposure Inputs'!$G$8*'Exposure Inputs'!$G$13*'Exposure Inputs'!$C$16)</f>
        <v>3.1103863132075472E-7</v>
      </c>
      <c r="R447" s="47">
        <f>'Exposure Inputs'!$E$61/Q447</f>
        <v>68801743.079725415</v>
      </c>
      <c r="S447" s="47">
        <f>($F447*(1-('Exposure Inputs'!$C$17)/100)*'Exposure Inputs'!$H$7*'Exposure Inputs'!$H$12*'Exposure Inputs'!$C$15*H447)/('Exposure Inputs'!$H$8*'Exposure Inputs'!$H$13*'Exposure Inputs'!$C$16)</f>
        <v>4.0496148333333338E-7</v>
      </c>
      <c r="T447" s="47">
        <f>'Exposure Inputs'!$E$61/S447</f>
        <v>52844531.840044528</v>
      </c>
    </row>
    <row r="448" spans="1:20" s="34" customFormat="1" ht="14.5" x14ac:dyDescent="0.35">
      <c r="A448" s="45" t="s">
        <v>1177</v>
      </c>
      <c r="B448" s="46">
        <v>2023</v>
      </c>
      <c r="C448" s="46" t="s">
        <v>1117</v>
      </c>
      <c r="D448" s="46" t="s">
        <v>148</v>
      </c>
      <c r="E448" s="46" t="s">
        <v>147</v>
      </c>
      <c r="F448" s="46">
        <v>3.3642954000000003E-2</v>
      </c>
      <c r="G448" s="46">
        <v>3.3642954000000003E-2</v>
      </c>
      <c r="H448" s="46">
        <v>365</v>
      </c>
      <c r="I448" s="47">
        <f>($F448*(1-('Exposure Inputs'!$C$17)/100)*'Exposure Inputs'!$C$7*'Exposure Inputs'!$C$12*'Exposure Inputs'!$C$15*H448)/('Exposure Inputs'!$C$8*'Exposure Inputs'!$C$13*'Exposure Inputs'!$C$16)</f>
        <v>3.6991018150263166E-7</v>
      </c>
      <c r="J448" s="47">
        <f>'Exposure Inputs'!$E$61/$I448</f>
        <v>57851881.538026147</v>
      </c>
      <c r="K448" s="47">
        <f>($F448*(1-('Exposure Inputs'!$C$17)/100)*'Exposure Inputs'!$D$7*'Exposure Inputs'!$D$12*'Exposure Inputs'!$C$15*H448)/('Exposure Inputs'!$D$8*'Exposure Inputs'!$D$13*'Exposure Inputs'!$C$16)</f>
        <v>9.4486594212765979E-7</v>
      </c>
      <c r="L448" s="47">
        <f>'Exposure Inputs'!$E$61/K448</f>
        <v>22648715.596427612</v>
      </c>
      <c r="M448" s="47">
        <f>($F448*(1-('Exposure Inputs'!$C$17)/100)*'Exposure Inputs'!$E$7*'Exposure Inputs'!$E$12*'Exposure Inputs'!$C$15*H448)/('Exposure Inputs'!$E$8*'Exposure Inputs'!$E$13*'Exposure Inputs'!$C$16)</f>
        <v>2.0486491541899444E-7</v>
      </c>
      <c r="N448" s="47">
        <f>'Exposure Inputs'!$E$61/M448</f>
        <v>104459077.12519845</v>
      </c>
      <c r="O448" s="47">
        <f>($F448*(1-('Exposure Inputs'!$C$17)/100)*'Exposure Inputs'!$F$7*'Exposure Inputs'!$F$12*'Exposure Inputs'!$C$15*H448)/('Exposure Inputs'!$F$8*'Exposure Inputs'!$F$13*'Exposure Inputs'!$C$16)</f>
        <v>1.8657624137323945E-7</v>
      </c>
      <c r="P448" s="47">
        <f>'Exposure Inputs'!$E$61/O448</f>
        <v>114698419.4905611</v>
      </c>
      <c r="Q448" s="47">
        <f>($F448*(1-('Exposure Inputs'!$C$17)/100)*'Exposure Inputs'!$G$7*'Exposure Inputs'!$G$12*'Exposure Inputs'!$C$15*H448)/('Exposure Inputs'!$G$8*'Exposure Inputs'!$G$13*'Exposure Inputs'!$C$16)</f>
        <v>3.1103863132075472E-7</v>
      </c>
      <c r="R448" s="47">
        <f>'Exposure Inputs'!$E$61/Q448</f>
        <v>68801743.079725415</v>
      </c>
      <c r="S448" s="47">
        <f>($F448*(1-('Exposure Inputs'!$C$17)/100)*'Exposure Inputs'!$H$7*'Exposure Inputs'!$H$12*'Exposure Inputs'!$C$15*H448)/('Exposure Inputs'!$H$8*'Exposure Inputs'!$H$13*'Exposure Inputs'!$C$16)</f>
        <v>4.0496148333333338E-7</v>
      </c>
      <c r="T448" s="47">
        <f>'Exposure Inputs'!$E$61/S448</f>
        <v>52844531.840044528</v>
      </c>
    </row>
    <row r="449" spans="1:20" s="34" customFormat="1" ht="14.5" x14ac:dyDescent="0.35">
      <c r="A449" s="45" t="s">
        <v>1177</v>
      </c>
      <c r="B449" s="46">
        <v>2020</v>
      </c>
      <c r="C449" s="46" t="s">
        <v>857</v>
      </c>
      <c r="D449" s="46" t="s">
        <v>607</v>
      </c>
      <c r="E449" s="46" t="s">
        <v>608</v>
      </c>
      <c r="F449" s="46">
        <v>3.3279068294209201E-2</v>
      </c>
      <c r="G449" s="46">
        <v>3.3279068294209201E-2</v>
      </c>
      <c r="H449" s="46">
        <v>365</v>
      </c>
      <c r="I449" s="47">
        <f>($F449*(1-('Exposure Inputs'!$C$17)/100)*'Exposure Inputs'!$C$7*'Exposure Inputs'!$C$12*'Exposure Inputs'!$C$15*H449)/('Exposure Inputs'!$C$8*'Exposure Inputs'!$C$13*'Exposure Inputs'!$C$16)</f>
        <v>3.6590919432786429E-7</v>
      </c>
      <c r="J449" s="47">
        <f>'Exposure Inputs'!$E$61/$I449</f>
        <v>58484455.519926168</v>
      </c>
      <c r="K449" s="47">
        <f>($F449*(1-('Exposure Inputs'!$C$17)/100)*'Exposure Inputs'!$D$7*'Exposure Inputs'!$D$12*'Exposure Inputs'!$C$15*H449)/('Exposure Inputs'!$D$8*'Exposure Inputs'!$D$13*'Exposure Inputs'!$C$16)</f>
        <v>9.3464617336927969E-7</v>
      </c>
      <c r="L449" s="47">
        <f>'Exposure Inputs'!$E$61/K449</f>
        <v>22896365.073486302</v>
      </c>
      <c r="M449" s="47">
        <f>($F449*(1-('Exposure Inputs'!$C$17)/100)*'Exposure Inputs'!$E$7*'Exposure Inputs'!$E$12*'Exposure Inputs'!$C$15*H449)/('Exposure Inputs'!$E$8*'Exposure Inputs'!$E$13*'Exposure Inputs'!$C$16)</f>
        <v>2.0264907508764262E-7</v>
      </c>
      <c r="N449" s="47">
        <f>'Exposure Inputs'!$E$61/M449</f>
        <v>105601271.51206996</v>
      </c>
      <c r="O449" s="47">
        <f>($F449*(1-('Exposure Inputs'!$C$17)/100)*'Exposure Inputs'!$F$7*'Exposure Inputs'!$F$12*'Exposure Inputs'!$C$15*H449)/('Exposure Inputs'!$F$8*'Exposure Inputs'!$F$13*'Exposure Inputs'!$C$16)</f>
        <v>1.8455821325133626E-7</v>
      </c>
      <c r="P449" s="47">
        <f>'Exposure Inputs'!$E$61/O449</f>
        <v>115952574.6538135</v>
      </c>
      <c r="Q449" s="47">
        <f>($F449*(1-('Exposure Inputs'!$C$17)/100)*'Exposure Inputs'!$G$7*'Exposure Inputs'!$G$12*'Exposure Inputs'!$C$15*H449)/('Exposure Inputs'!$G$8*'Exposure Inputs'!$G$13*'Exposure Inputs'!$C$16)</f>
        <v>3.0767440498419828E-7</v>
      </c>
      <c r="R449" s="47">
        <f>'Exposure Inputs'!$E$61/Q449</f>
        <v>69554046.918849394</v>
      </c>
      <c r="S449" s="47">
        <f>($F449*(1-('Exposure Inputs'!$C$17)/100)*'Exposure Inputs'!$H$7*'Exposure Inputs'!$H$12*'Exposure Inputs'!$C$15*H449)/('Exposure Inputs'!$H$8*'Exposure Inputs'!$H$13*'Exposure Inputs'!$C$16)</f>
        <v>4.0058137761548116E-7</v>
      </c>
      <c r="T449" s="47">
        <f>'Exposure Inputs'!$E$61/S449</f>
        <v>53422353.598628588</v>
      </c>
    </row>
    <row r="450" spans="1:20" s="34" customFormat="1" ht="14.5" x14ac:dyDescent="0.35">
      <c r="A450" s="45" t="s">
        <v>1177</v>
      </c>
      <c r="B450" s="46">
        <v>2021</v>
      </c>
      <c r="C450" s="46" t="s">
        <v>1089</v>
      </c>
      <c r="D450" s="46" t="s">
        <v>689</v>
      </c>
      <c r="E450" s="46" t="s">
        <v>690</v>
      </c>
      <c r="F450" s="46">
        <v>3.2950154121700201E-2</v>
      </c>
      <c r="G450" s="46">
        <v>3.9685630999999999E-2</v>
      </c>
      <c r="H450" s="46">
        <v>365</v>
      </c>
      <c r="I450" s="47">
        <f>($F450*(1-('Exposure Inputs'!$C$17)/100)*'Exposure Inputs'!$C$7*'Exposure Inputs'!$C$12*'Exposure Inputs'!$C$15*H450)/('Exposure Inputs'!$C$8*'Exposure Inputs'!$C$13*'Exposure Inputs'!$C$16)</f>
        <v>3.6229272529688704E-7</v>
      </c>
      <c r="J450" s="47">
        <f>'Exposure Inputs'!$E$61/$I450</f>
        <v>59068257.532533668</v>
      </c>
      <c r="K450" s="47">
        <f>($F450*(1-('Exposure Inputs'!$C$17)/100)*'Exposure Inputs'!$D$7*'Exposure Inputs'!$D$12*'Exposure Inputs'!$C$15*H450)/('Exposure Inputs'!$D$8*'Exposure Inputs'!$D$13*'Exposure Inputs'!$C$16)</f>
        <v>9.2540858384349507E-7</v>
      </c>
      <c r="L450" s="47">
        <f>'Exposure Inputs'!$E$61/K450</f>
        <v>23124920.574131139</v>
      </c>
      <c r="M450" s="47">
        <f>($F450*(1-('Exposure Inputs'!$C$17)/100)*'Exposure Inputs'!$E$7*'Exposure Inputs'!$E$12*'Exposure Inputs'!$C$15*H450)/('Exposure Inputs'!$E$8*'Exposure Inputs'!$E$13*'Exposure Inputs'!$C$16)</f>
        <v>2.0064618990309063E-7</v>
      </c>
      <c r="N450" s="47">
        <f>'Exposure Inputs'!$E$61/M450</f>
        <v>106655401.78129426</v>
      </c>
      <c r="O450" s="47">
        <f>($F450*(1-('Exposure Inputs'!$C$17)/100)*'Exposure Inputs'!$F$7*'Exposure Inputs'!$F$12*'Exposure Inputs'!$C$15*H450)/('Exposure Inputs'!$F$8*'Exposure Inputs'!$F$13*'Exposure Inputs'!$C$16)</f>
        <v>1.8273412937210503E-7</v>
      </c>
      <c r="P450" s="47">
        <f>'Exposure Inputs'!$E$61/O450</f>
        <v>117110033.4323577</v>
      </c>
      <c r="Q450" s="47">
        <f>($F450*(1-('Exposure Inputs'!$C$17)/100)*'Exposure Inputs'!$G$7*'Exposure Inputs'!$G$12*'Exposure Inputs'!$C$15*H450)/('Exposure Inputs'!$G$8*'Exposure Inputs'!$G$13*'Exposure Inputs'!$C$16)</f>
        <v>3.0463350037043582E-7</v>
      </c>
      <c r="R450" s="47">
        <f>'Exposure Inputs'!$E$61/Q450</f>
        <v>70248347.519158244</v>
      </c>
      <c r="S450" s="47">
        <f>($F450*(1-('Exposure Inputs'!$C$17)/100)*'Exposure Inputs'!$H$7*'Exposure Inputs'!$H$12*'Exposure Inputs'!$C$15*H450)/('Exposure Inputs'!$H$8*'Exposure Inputs'!$H$13*'Exposure Inputs'!$C$16)</f>
        <v>3.9662222553898388E-7</v>
      </c>
      <c r="T450" s="47">
        <f>'Exposure Inputs'!$E$61/S450</f>
        <v>53955624.828938387</v>
      </c>
    </row>
    <row r="451" spans="1:20" s="34" customFormat="1" ht="14.5" x14ac:dyDescent="0.35">
      <c r="A451" s="45" t="s">
        <v>1176</v>
      </c>
      <c r="B451" s="46">
        <v>2022</v>
      </c>
      <c r="C451" s="46" t="s">
        <v>942</v>
      </c>
      <c r="D451" s="46" t="s">
        <v>258</v>
      </c>
      <c r="E451" s="46" t="s">
        <v>257</v>
      </c>
      <c r="F451" s="46">
        <v>3.2812045999999997E-2</v>
      </c>
      <c r="G451" s="46">
        <v>8.0241710999999993E-2</v>
      </c>
      <c r="H451" s="46">
        <v>365</v>
      </c>
      <c r="I451" s="47">
        <f>($F451*(1-('Exposure Inputs'!$C$17)/100)*'Exposure Inputs'!$C$7*'Exposure Inputs'!$C$12*'Exposure Inputs'!$C$15*H451)/('Exposure Inputs'!$C$8*'Exposure Inputs'!$C$13*'Exposure Inputs'!$C$16)</f>
        <v>3.6077420226929821E-7</v>
      </c>
      <c r="J451" s="47">
        <f>'Exposure Inputs'!$E$61/$I451</f>
        <v>59316879.825088128</v>
      </c>
      <c r="K451" s="47">
        <f>($F451*(1-('Exposure Inputs'!$C$17)/100)*'Exposure Inputs'!$D$7*'Exposure Inputs'!$D$12*'Exposure Inputs'!$C$15*H451)/('Exposure Inputs'!$D$8*'Exposure Inputs'!$D$13*'Exposure Inputs'!$C$16)</f>
        <v>9.2152980255319149E-7</v>
      </c>
      <c r="L451" s="47">
        <f>'Exposure Inputs'!$E$61/K451</f>
        <v>23222254.929476112</v>
      </c>
      <c r="M451" s="47">
        <f>($F451*(1-('Exposure Inputs'!$C$17)/100)*'Exposure Inputs'!$E$7*'Exposure Inputs'!$E$12*'Exposure Inputs'!$C$15*H451)/('Exposure Inputs'!$E$8*'Exposure Inputs'!$E$13*'Exposure Inputs'!$C$16)</f>
        <v>1.9980519631284916E-7</v>
      </c>
      <c r="N451" s="47">
        <f>'Exposure Inputs'!$E$61/M451</f>
        <v>107104321.58377153</v>
      </c>
      <c r="O451" s="47">
        <f>($F451*(1-('Exposure Inputs'!$C$17)/100)*'Exposure Inputs'!$F$7*'Exposure Inputs'!$F$12*'Exposure Inputs'!$C$15*H451)/('Exposure Inputs'!$F$8*'Exposure Inputs'!$F$13*'Exposure Inputs'!$C$16)</f>
        <v>1.8196821285211269E-7</v>
      </c>
      <c r="P451" s="47">
        <f>'Exposure Inputs'!$E$61/O451</f>
        <v>117602957.48682207</v>
      </c>
      <c r="Q451" s="47">
        <f>($F451*(1-('Exposure Inputs'!$C$17)/100)*'Exposure Inputs'!$G$7*'Exposure Inputs'!$G$12*'Exposure Inputs'!$C$15*H451)/('Exposure Inputs'!$G$8*'Exposure Inputs'!$G$13*'Exposure Inputs'!$C$16)</f>
        <v>3.0335665169811313E-7</v>
      </c>
      <c r="R451" s="47">
        <f>'Exposure Inputs'!$E$61/Q451</f>
        <v>70544027.566919193</v>
      </c>
      <c r="S451" s="47">
        <f>($F451*(1-('Exposure Inputs'!$C$17)/100)*'Exposure Inputs'!$H$7*'Exposure Inputs'!$H$12*'Exposure Inputs'!$C$15*H451)/('Exposure Inputs'!$H$8*'Exposure Inputs'!$H$13*'Exposure Inputs'!$C$16)</f>
        <v>3.949598129629629E-7</v>
      </c>
      <c r="T451" s="47">
        <f>'Exposure Inputs'!$E$61/S451</f>
        <v>54182727.704519063</v>
      </c>
    </row>
    <row r="452" spans="1:20" s="34" customFormat="1" ht="14.5" x14ac:dyDescent="0.35">
      <c r="A452" s="45" t="s">
        <v>1177</v>
      </c>
      <c r="B452" s="46">
        <v>2022</v>
      </c>
      <c r="C452" s="46" t="s">
        <v>1103</v>
      </c>
      <c r="D452" s="46" t="s">
        <v>506</v>
      </c>
      <c r="E452" s="46" t="s">
        <v>339</v>
      </c>
      <c r="F452" s="46">
        <v>3.1841759999999997E-2</v>
      </c>
      <c r="G452" s="46">
        <v>3.1841759999999997E-2</v>
      </c>
      <c r="H452" s="46">
        <v>365</v>
      </c>
      <c r="I452" s="47">
        <f>($F452*(1-('Exposure Inputs'!$C$17)/100)*'Exposure Inputs'!$C$7*'Exposure Inputs'!$C$12*'Exposure Inputs'!$C$15*H452)/('Exposure Inputs'!$C$8*'Exposure Inputs'!$C$13*'Exposure Inputs'!$C$16)</f>
        <v>3.5010573747368411E-7</v>
      </c>
      <c r="J452" s="47">
        <f>'Exposure Inputs'!$E$61/$I452</f>
        <v>61124391.032319315</v>
      </c>
      <c r="K452" s="47">
        <f>($F452*(1-('Exposure Inputs'!$C$17)/100)*'Exposure Inputs'!$D$7*'Exposure Inputs'!$D$12*'Exposure Inputs'!$C$15*H452)/('Exposure Inputs'!$D$8*'Exposure Inputs'!$D$13*'Exposure Inputs'!$C$16)</f>
        <v>8.9427921702127657E-7</v>
      </c>
      <c r="L452" s="47">
        <f>'Exposure Inputs'!$E$61/K452</f>
        <v>23929886.318146262</v>
      </c>
      <c r="M452" s="47">
        <f>($F452*(1-('Exposure Inputs'!$C$17)/100)*'Exposure Inputs'!$E$7*'Exposure Inputs'!$E$12*'Exposure Inputs'!$C$15*H452)/('Exposure Inputs'!$E$8*'Exposure Inputs'!$E$13*'Exposure Inputs'!$C$16)</f>
        <v>1.9389675083798886E-7</v>
      </c>
      <c r="N452" s="47">
        <f>'Exposure Inputs'!$E$61/M452</f>
        <v>110368017.55322269</v>
      </c>
      <c r="O452" s="47">
        <f>($F452*(1-('Exposure Inputs'!$C$17)/100)*'Exposure Inputs'!$F$7*'Exposure Inputs'!$F$12*'Exposure Inputs'!$C$15*H452)/('Exposure Inputs'!$F$8*'Exposure Inputs'!$F$13*'Exposure Inputs'!$C$16)</f>
        <v>1.7658722535211267E-7</v>
      </c>
      <c r="P452" s="47">
        <f>'Exposure Inputs'!$E$61/O452</f>
        <v>121186569.17185642</v>
      </c>
      <c r="Q452" s="47">
        <f>($F452*(1-('Exposure Inputs'!$C$17)/100)*'Exposure Inputs'!$G$7*'Exposure Inputs'!$G$12*'Exposure Inputs'!$C$15*H452)/('Exposure Inputs'!$G$8*'Exposure Inputs'!$G$13*'Exposure Inputs'!$C$16)</f>
        <v>2.9438608301886788E-7</v>
      </c>
      <c r="R452" s="47">
        <f>'Exposure Inputs'!$E$61/Q452</f>
        <v>72693653.791468203</v>
      </c>
      <c r="S452" s="47">
        <f>($F452*(1-('Exposure Inputs'!$C$17)/100)*'Exposure Inputs'!$H$7*'Exposure Inputs'!$H$12*'Exposure Inputs'!$C$15*H452)/('Exposure Inputs'!$H$8*'Exposure Inputs'!$H$13*'Exposure Inputs'!$C$16)</f>
        <v>3.8328044444444438E-7</v>
      </c>
      <c r="T452" s="47">
        <f>'Exposure Inputs'!$E$61/S452</f>
        <v>55833790.401226379</v>
      </c>
    </row>
    <row r="453" spans="1:20" s="34" customFormat="1" ht="14.5" x14ac:dyDescent="0.35">
      <c r="A453" s="45" t="s">
        <v>1177</v>
      </c>
      <c r="B453" s="46">
        <v>2022</v>
      </c>
      <c r="C453" s="46" t="s">
        <v>868</v>
      </c>
      <c r="D453" s="46" t="s">
        <v>482</v>
      </c>
      <c r="E453" s="46" t="s">
        <v>5</v>
      </c>
      <c r="F453" s="46">
        <v>3.1678420999999998E-2</v>
      </c>
      <c r="G453" s="46">
        <v>3.1678420999999998E-2</v>
      </c>
      <c r="H453" s="46">
        <v>365</v>
      </c>
      <c r="I453" s="47">
        <f>($F453*(1-('Exposure Inputs'!$C$17)/100)*'Exposure Inputs'!$C$7*'Exposure Inputs'!$C$12*'Exposure Inputs'!$C$15*H453)/('Exposure Inputs'!$C$8*'Exposure Inputs'!$C$13*'Exposure Inputs'!$C$16)</f>
        <v>3.4830979651271929E-7</v>
      </c>
      <c r="J453" s="47">
        <f>'Exposure Inputs'!$E$61/$I453</f>
        <v>61439558.158446833</v>
      </c>
      <c r="K453" s="47">
        <f>($F453*(1-('Exposure Inputs'!$C$17)/100)*'Exposure Inputs'!$D$7*'Exposure Inputs'!$D$12*'Exposure Inputs'!$C$15*H453)/('Exposure Inputs'!$D$8*'Exposure Inputs'!$D$13*'Exposure Inputs'!$C$16)</f>
        <v>8.8969182382978737E-7</v>
      </c>
      <c r="L453" s="47">
        <f>'Exposure Inputs'!$E$61/K453</f>
        <v>24053272.635327902</v>
      </c>
      <c r="M453" s="47">
        <f>($F453*(1-('Exposure Inputs'!$C$17)/100)*'Exposure Inputs'!$E$7*'Exposure Inputs'!$E$12*'Exposure Inputs'!$C$15*H453)/('Exposure Inputs'!$E$8*'Exposure Inputs'!$E$13*'Exposure Inputs'!$C$16)</f>
        <v>1.9290211670391062E-7</v>
      </c>
      <c r="N453" s="47">
        <f>'Exposure Inputs'!$E$61/M453</f>
        <v>110937092.68544364</v>
      </c>
      <c r="O453" s="47">
        <f>($F453*(1-('Exposure Inputs'!$C$17)/100)*'Exposure Inputs'!$F$7*'Exposure Inputs'!$F$12*'Exposure Inputs'!$C$15*H453)/('Exposure Inputs'!$F$8*'Exposure Inputs'!$F$13*'Exposure Inputs'!$C$16)</f>
        <v>1.756813840669014E-7</v>
      </c>
      <c r="P453" s="47">
        <f>'Exposure Inputs'!$E$61/O453</f>
        <v>121811426.48472443</v>
      </c>
      <c r="Q453" s="47">
        <f>($F453*(1-('Exposure Inputs'!$C$17)/100)*'Exposure Inputs'!$G$7*'Exposure Inputs'!$G$12*'Exposure Inputs'!$C$15*H453)/('Exposure Inputs'!$G$8*'Exposure Inputs'!$G$13*'Exposure Inputs'!$C$16)</f>
        <v>2.9287596773584907E-7</v>
      </c>
      <c r="R453" s="47">
        <f>'Exposure Inputs'!$E$61/Q453</f>
        <v>73068473.8848259</v>
      </c>
      <c r="S453" s="47">
        <f>($F453*(1-('Exposure Inputs'!$C$17)/100)*'Exposure Inputs'!$H$7*'Exposure Inputs'!$H$12*'Exposure Inputs'!$C$15*H453)/('Exposure Inputs'!$H$8*'Exposure Inputs'!$H$13*'Exposure Inputs'!$C$16)</f>
        <v>3.8131432685185186E-7</v>
      </c>
      <c r="T453" s="47">
        <f>'Exposure Inputs'!$E$61/S453</f>
        <v>56121678.345210254</v>
      </c>
    </row>
    <row r="454" spans="1:20" s="34" customFormat="1" ht="14.5" x14ac:dyDescent="0.35">
      <c r="A454" s="45" t="s">
        <v>1177</v>
      </c>
      <c r="B454" s="46">
        <v>2019</v>
      </c>
      <c r="C454" s="46" t="s">
        <v>1068</v>
      </c>
      <c r="D454" s="46" t="s">
        <v>678</v>
      </c>
      <c r="E454" s="46" t="s">
        <v>679</v>
      </c>
      <c r="F454" s="46">
        <v>3.1330745E-2</v>
      </c>
      <c r="G454" s="46">
        <v>3.7795005E-2</v>
      </c>
      <c r="H454" s="46">
        <v>365</v>
      </c>
      <c r="I454" s="47">
        <f>($F454*(1-('Exposure Inputs'!$C$17)/100)*'Exposure Inputs'!$C$7*'Exposure Inputs'!$C$12*'Exposure Inputs'!$C$15*H454)/('Exposure Inputs'!$C$8*'Exposure Inputs'!$C$13*'Exposure Inputs'!$C$16)</f>
        <v>3.4448703789692984E-7</v>
      </c>
      <c r="J454" s="47">
        <f>'Exposure Inputs'!$E$61/$I454</f>
        <v>62121350.430615783</v>
      </c>
      <c r="K454" s="47">
        <f>($F454*(1-('Exposure Inputs'!$C$17)/100)*'Exposure Inputs'!$D$7*'Exposure Inputs'!$D$12*'Exposure Inputs'!$C$15*H454)/('Exposure Inputs'!$D$8*'Exposure Inputs'!$D$13*'Exposure Inputs'!$C$16)</f>
        <v>8.7992730638297884E-7</v>
      </c>
      <c r="L454" s="47">
        <f>'Exposure Inputs'!$E$61/K454</f>
        <v>24320190.821178902</v>
      </c>
      <c r="M454" s="47">
        <f>($F454*(1-('Exposure Inputs'!$C$17)/100)*'Exposure Inputs'!$E$7*'Exposure Inputs'!$E$12*'Exposure Inputs'!$C$15*H454)/('Exposure Inputs'!$E$8*'Exposure Inputs'!$E$13*'Exposure Inputs'!$C$16)</f>
        <v>1.9078498351955306E-7</v>
      </c>
      <c r="N454" s="47">
        <f>'Exposure Inputs'!$E$61/M454</f>
        <v>112168157.08038557</v>
      </c>
      <c r="O454" s="47">
        <f>($F454*(1-('Exposure Inputs'!$C$17)/100)*'Exposure Inputs'!$F$7*'Exposure Inputs'!$F$12*'Exposure Inputs'!$C$15*H454)/('Exposure Inputs'!$F$8*'Exposure Inputs'!$F$13*'Exposure Inputs'!$C$16)</f>
        <v>1.7375325132042255E-7</v>
      </c>
      <c r="P454" s="47">
        <f>'Exposure Inputs'!$E$61/O454</f>
        <v>123163162.91852142</v>
      </c>
      <c r="Q454" s="47">
        <f>($F454*(1-('Exposure Inputs'!$C$17)/100)*'Exposure Inputs'!$G$7*'Exposure Inputs'!$G$12*'Exposure Inputs'!$C$15*H454)/('Exposure Inputs'!$G$8*'Exposure Inputs'!$G$13*'Exposure Inputs'!$C$16)</f>
        <v>2.8966160471698116E-7</v>
      </c>
      <c r="R454" s="47">
        <f>'Exposure Inputs'!$E$61/Q454</f>
        <v>73879311.760732785</v>
      </c>
      <c r="S454" s="47">
        <f>($F454*(1-('Exposure Inputs'!$C$17)/100)*'Exposure Inputs'!$H$7*'Exposure Inputs'!$H$12*'Exposure Inputs'!$C$15*H454)/('Exposure Inputs'!$H$8*'Exposure Inputs'!$H$13*'Exposure Inputs'!$C$16)</f>
        <v>3.7712933796296298E-7</v>
      </c>
      <c r="T454" s="47">
        <f>'Exposure Inputs'!$E$61/S454</f>
        <v>56744458.321886495</v>
      </c>
    </row>
    <row r="455" spans="1:20" s="34" customFormat="1" ht="14.5" x14ac:dyDescent="0.35">
      <c r="A455" s="45" t="s">
        <v>1176</v>
      </c>
      <c r="B455" s="46">
        <v>2019</v>
      </c>
      <c r="C455" s="46" t="s">
        <v>855</v>
      </c>
      <c r="D455" s="46" t="s">
        <v>136</v>
      </c>
      <c r="E455" s="46" t="s">
        <v>135</v>
      </c>
      <c r="F455" s="46">
        <v>3.11994969293241E-2</v>
      </c>
      <c r="G455" s="46">
        <v>3.11994969293241E-2</v>
      </c>
      <c r="H455" s="46">
        <v>365</v>
      </c>
      <c r="I455" s="47">
        <f>($F455*(1-('Exposure Inputs'!$C$17)/100)*'Exposure Inputs'!$C$7*'Exposure Inputs'!$C$12*'Exposure Inputs'!$C$15*H455)/('Exposure Inputs'!$C$8*'Exposure Inputs'!$C$13*'Exposure Inputs'!$C$16)</f>
        <v>3.4304394233387105E-7</v>
      </c>
      <c r="J455" s="47">
        <f>'Exposure Inputs'!$E$61/$I455</f>
        <v>62382678.59915226</v>
      </c>
      <c r="K455" s="47">
        <f>($F455*(1-('Exposure Inputs'!$C$17)/100)*'Exposure Inputs'!$D$7*'Exposure Inputs'!$D$12*'Exposure Inputs'!$C$15*H455)/('Exposure Inputs'!$D$8*'Exposure Inputs'!$D$13*'Exposure Inputs'!$C$16)</f>
        <v>8.7624119035548543E-7</v>
      </c>
      <c r="L455" s="47">
        <f>'Exposure Inputs'!$E$61/K455</f>
        <v>24422499.461955395</v>
      </c>
      <c r="M455" s="47">
        <f>($F455*(1-('Exposure Inputs'!$C$17)/100)*'Exposure Inputs'!$E$7*'Exposure Inputs'!$E$12*'Exposure Inputs'!$C$15*H455)/('Exposure Inputs'!$E$8*'Exposure Inputs'!$E$13*'Exposure Inputs'!$C$16)</f>
        <v>1.8998576342437585E-7</v>
      </c>
      <c r="N455" s="47">
        <f>'Exposure Inputs'!$E$61/M455</f>
        <v>112640018.9902561</v>
      </c>
      <c r="O455" s="47">
        <f>($F455*(1-('Exposure Inputs'!$C$17)/100)*'Exposure Inputs'!$F$7*'Exposure Inputs'!$F$12*'Exposure Inputs'!$C$15*H455)/('Exposure Inputs'!$F$8*'Exposure Inputs'!$F$13*'Exposure Inputs'!$C$16)</f>
        <v>1.7302537909748402E-7</v>
      </c>
      <c r="P455" s="47">
        <f>'Exposure Inputs'!$E$61/O455</f>
        <v>123681277.92364524</v>
      </c>
      <c r="Q455" s="47">
        <f>($F455*(1-('Exposure Inputs'!$C$17)/100)*'Exposure Inputs'!$G$7*'Exposure Inputs'!$G$12*'Exposure Inputs'!$C$15*H455)/('Exposure Inputs'!$G$8*'Exposure Inputs'!$G$13*'Exposure Inputs'!$C$16)</f>
        <v>2.8844817915790201E-7</v>
      </c>
      <c r="R455" s="47">
        <f>'Exposure Inputs'!$E$61/Q455</f>
        <v>74190102.577438116</v>
      </c>
      <c r="S455" s="47">
        <f>($F455*(1-('Exposure Inputs'!$C$17)/100)*'Exposure Inputs'!$H$7*'Exposure Inputs'!$H$12*'Exposure Inputs'!$C$15*H455)/('Exposure Inputs'!$H$8*'Exposure Inputs'!$H$13*'Exposure Inputs'!$C$16)</f>
        <v>3.755495000751975E-7</v>
      </c>
      <c r="T455" s="47">
        <f>'Exposure Inputs'!$E$61/S455</f>
        <v>56983167.320726044</v>
      </c>
    </row>
    <row r="456" spans="1:20" s="34" customFormat="1" ht="14.5" x14ac:dyDescent="0.35">
      <c r="A456" s="45" t="s">
        <v>1177</v>
      </c>
      <c r="B456" s="46">
        <v>2020</v>
      </c>
      <c r="C456" s="46" t="s">
        <v>1021</v>
      </c>
      <c r="D456" s="46" t="s">
        <v>674</v>
      </c>
      <c r="E456" s="46" t="s">
        <v>675</v>
      </c>
      <c r="F456" s="46">
        <v>3.01768719737921E-2</v>
      </c>
      <c r="G456" s="46">
        <v>3.01768719737921E-2</v>
      </c>
      <c r="H456" s="46">
        <v>365</v>
      </c>
      <c r="I456" s="47">
        <f>($F456*(1-('Exposure Inputs'!$C$17)/100)*'Exposure Inputs'!$C$7*'Exposure Inputs'!$C$12*'Exposure Inputs'!$C$15*H456)/('Exposure Inputs'!$C$8*'Exposure Inputs'!$C$13*'Exposure Inputs'!$C$16)</f>
        <v>3.318000015399097E-7</v>
      </c>
      <c r="J456" s="47">
        <f>'Exposure Inputs'!$E$61/$I456</f>
        <v>64496684.450515158</v>
      </c>
      <c r="K456" s="47">
        <f>($F456*(1-('Exposure Inputs'!$C$17)/100)*'Exposure Inputs'!$D$7*'Exposure Inputs'!$D$12*'Exposure Inputs'!$C$15*H456)/('Exposure Inputs'!$D$8*'Exposure Inputs'!$D$13*'Exposure Inputs'!$C$16)</f>
        <v>8.4752065968948039E-7</v>
      </c>
      <c r="L456" s="47">
        <f>'Exposure Inputs'!$E$61/K456</f>
        <v>25250121.935482562</v>
      </c>
      <c r="M456" s="47">
        <f>($F456*(1-('Exposure Inputs'!$C$17)/100)*'Exposure Inputs'!$E$7*'Exposure Inputs'!$E$12*'Exposure Inputs'!$C$15*H456)/('Exposure Inputs'!$E$8*'Exposure Inputs'!$E$13*'Exposure Inputs'!$C$16)</f>
        <v>1.8375860587392955E-7</v>
      </c>
      <c r="N456" s="47">
        <f>'Exposure Inputs'!$E$61/M456</f>
        <v>116457130.80062112</v>
      </c>
      <c r="O456" s="47">
        <f>($F456*(1-('Exposure Inputs'!$C$17)/100)*'Exposure Inputs'!$F$7*'Exposure Inputs'!$F$12*'Exposure Inputs'!$C$15*H456)/('Exposure Inputs'!$F$8*'Exposure Inputs'!$F$13*'Exposure Inputs'!$C$16)</f>
        <v>1.6735413154479772E-7</v>
      </c>
      <c r="P456" s="47">
        <f>'Exposure Inputs'!$E$61/O456</f>
        <v>127872552.66698688</v>
      </c>
      <c r="Q456" s="47">
        <f>($F456*(1-('Exposure Inputs'!$C$17)/100)*'Exposure Inputs'!$G$7*'Exposure Inputs'!$G$12*'Exposure Inputs'!$C$15*H456)/('Exposure Inputs'!$G$8*'Exposure Inputs'!$G$13*'Exposure Inputs'!$C$16)</f>
        <v>2.7899372202185148E-7</v>
      </c>
      <c r="R456" s="47">
        <f>'Exposure Inputs'!$E$61/Q456</f>
        <v>76704234.937314823</v>
      </c>
      <c r="S456" s="47">
        <f>($F456*(1-('Exposure Inputs'!$C$17)/100)*'Exposure Inputs'!$H$7*'Exposure Inputs'!$H$12*'Exposure Inputs'!$C$15*H456)/('Exposure Inputs'!$H$8*'Exposure Inputs'!$H$13*'Exposure Inputs'!$C$16)</f>
        <v>3.632401256104604E-7</v>
      </c>
      <c r="T456" s="47">
        <f>'Exposure Inputs'!$E$61/S456</f>
        <v>58914196.123116121</v>
      </c>
    </row>
    <row r="457" spans="1:20" s="34" customFormat="1" ht="14.5" x14ac:dyDescent="0.35">
      <c r="A457" s="45" t="s">
        <v>1177</v>
      </c>
      <c r="B457" s="46">
        <v>2021</v>
      </c>
      <c r="C457" s="46" t="s">
        <v>1060</v>
      </c>
      <c r="D457" s="46" t="s">
        <v>107</v>
      </c>
      <c r="E457" s="46" t="s">
        <v>106</v>
      </c>
      <c r="F457" s="46">
        <v>3.0037703940087E-2</v>
      </c>
      <c r="G457" s="46">
        <v>3.0560713E-2</v>
      </c>
      <c r="H457" s="46">
        <v>365</v>
      </c>
      <c r="I457" s="47">
        <f>($F457*(1-('Exposure Inputs'!$C$17)/100)*'Exposure Inputs'!$C$7*'Exposure Inputs'!$C$12*'Exposure Inputs'!$C$15*H457)/('Exposure Inputs'!$C$8*'Exposure Inputs'!$C$13*'Exposure Inputs'!$C$16)</f>
        <v>3.3026982459387762E-7</v>
      </c>
      <c r="J457" s="47">
        <f>'Exposure Inputs'!$E$61/$I457</f>
        <v>64795504.785564058</v>
      </c>
      <c r="K457" s="47">
        <f>($F457*(1-('Exposure Inputs'!$C$17)/100)*'Exposure Inputs'!$D$7*'Exposure Inputs'!$D$12*'Exposure Inputs'!$C$15*H457)/('Exposure Inputs'!$D$8*'Exposure Inputs'!$D$13*'Exposure Inputs'!$C$16)</f>
        <v>8.4361211065776253E-7</v>
      </c>
      <c r="L457" s="47">
        <f>'Exposure Inputs'!$E$61/K457</f>
        <v>25367108.567602787</v>
      </c>
      <c r="M457" s="47">
        <f>($F457*(1-('Exposure Inputs'!$C$17)/100)*'Exposure Inputs'!$E$7*'Exposure Inputs'!$E$12*'Exposure Inputs'!$C$15*H457)/('Exposure Inputs'!$E$8*'Exposure Inputs'!$E$13*'Exposure Inputs'!$C$16)</f>
        <v>1.8291115807092083E-7</v>
      </c>
      <c r="N457" s="47">
        <f>'Exposure Inputs'!$E$61/M457</f>
        <v>116996689.68091327</v>
      </c>
      <c r="O457" s="47">
        <f>($F457*(1-('Exposure Inputs'!$C$17)/100)*'Exposure Inputs'!$F$7*'Exposure Inputs'!$F$12*'Exposure Inputs'!$C$15*H457)/('Exposure Inputs'!$F$8*'Exposure Inputs'!$F$13*'Exposure Inputs'!$C$16)</f>
        <v>1.6658233699167966E-7</v>
      </c>
      <c r="P457" s="47">
        <f>'Exposure Inputs'!$E$61/O457</f>
        <v>128465000.47042125</v>
      </c>
      <c r="Q457" s="47">
        <f>($F457*(1-('Exposure Inputs'!$C$17)/100)*'Exposure Inputs'!$G$7*'Exposure Inputs'!$G$12*'Exposure Inputs'!$C$15*H457)/('Exposure Inputs'!$G$8*'Exposure Inputs'!$G$13*'Exposure Inputs'!$C$16)</f>
        <v>2.7770707416306844E-7</v>
      </c>
      <c r="R457" s="47">
        <f>'Exposure Inputs'!$E$61/Q457</f>
        <v>77059614.215783387</v>
      </c>
      <c r="S457" s="47">
        <f>($F457*(1-('Exposure Inputs'!$C$17)/100)*'Exposure Inputs'!$H$7*'Exposure Inputs'!$H$12*'Exposure Inputs'!$C$15*H457)/('Exposure Inputs'!$H$8*'Exposure Inputs'!$H$13*'Exposure Inputs'!$C$16)</f>
        <v>3.6156495483438059E-7</v>
      </c>
      <c r="T457" s="47">
        <f>'Exposure Inputs'!$E$61/S457</f>
        <v>59187152.166897759</v>
      </c>
    </row>
    <row r="458" spans="1:20" s="34" customFormat="1" ht="14.5" x14ac:dyDescent="0.35">
      <c r="A458" s="45" t="s">
        <v>1176</v>
      </c>
      <c r="B458" s="46">
        <v>2019</v>
      </c>
      <c r="C458" s="46" t="s">
        <v>904</v>
      </c>
      <c r="D458" s="46" t="s">
        <v>62</v>
      </c>
      <c r="E458" s="46" t="s">
        <v>61</v>
      </c>
      <c r="F458" s="46">
        <v>2.9361075E-2</v>
      </c>
      <c r="G458" s="46">
        <v>2.9361075E-2</v>
      </c>
      <c r="H458" s="46">
        <v>365</v>
      </c>
      <c r="I458" s="47">
        <f>($F458*(1-('Exposure Inputs'!$C$17)/100)*'Exposure Inputs'!$C$7*'Exposure Inputs'!$C$12*'Exposure Inputs'!$C$15*H458)/('Exposure Inputs'!$C$8*'Exposure Inputs'!$C$13*'Exposure Inputs'!$C$16)</f>
        <v>3.2283017069078948E-7</v>
      </c>
      <c r="J458" s="47">
        <f>'Exposure Inputs'!$E$61/$I458</f>
        <v>66288723.740437411</v>
      </c>
      <c r="K458" s="47">
        <f>($F458*(1-('Exposure Inputs'!$C$17)/100)*'Exposure Inputs'!$D$7*'Exposure Inputs'!$D$12*'Exposure Inputs'!$C$15*H458)/('Exposure Inputs'!$D$8*'Exposure Inputs'!$D$13*'Exposure Inputs'!$C$16)</f>
        <v>8.2460891489361717E-7</v>
      </c>
      <c r="L458" s="47">
        <f>'Exposure Inputs'!$E$61/K458</f>
        <v>25951696.147695437</v>
      </c>
      <c r="M458" s="47">
        <f>($F458*(1-('Exposure Inputs'!$C$17)/100)*'Exposure Inputs'!$E$7*'Exposure Inputs'!$E$12*'Exposure Inputs'!$C$15*H458)/('Exposure Inputs'!$E$8*'Exposure Inputs'!$E$13*'Exposure Inputs'!$C$16)</f>
        <v>1.7879090363128494E-7</v>
      </c>
      <c r="N458" s="47">
        <f>'Exposure Inputs'!$E$61/M458</f>
        <v>119692890.21623029</v>
      </c>
      <c r="O458" s="47">
        <f>($F458*(1-('Exposure Inputs'!$C$17)/100)*'Exposure Inputs'!$F$7*'Exposure Inputs'!$F$12*'Exposure Inputs'!$C$15*H458)/('Exposure Inputs'!$F$8*'Exposure Inputs'!$F$13*'Exposure Inputs'!$C$16)</f>
        <v>1.6282990536971835E-7</v>
      </c>
      <c r="P458" s="47">
        <f>'Exposure Inputs'!$E$61/O458</f>
        <v>131425489.38666753</v>
      </c>
      <c r="Q458" s="47">
        <f>($F458*(1-('Exposure Inputs'!$C$17)/100)*'Exposure Inputs'!$G$7*'Exposure Inputs'!$G$12*'Exposure Inputs'!$C$15*H458)/('Exposure Inputs'!$G$8*'Exposure Inputs'!$G$13*'Exposure Inputs'!$C$16)</f>
        <v>2.7145144811320757E-7</v>
      </c>
      <c r="R458" s="47">
        <f>'Exposure Inputs'!$E$61/Q458</f>
        <v>78835460.811670557</v>
      </c>
      <c r="S458" s="47">
        <f>($F458*(1-('Exposure Inputs'!$C$17)/100)*'Exposure Inputs'!$H$7*'Exposure Inputs'!$H$12*'Exposure Inputs'!$C$15*H458)/('Exposure Inputs'!$H$8*'Exposure Inputs'!$H$13*'Exposure Inputs'!$C$16)</f>
        <v>3.534203472222222E-7</v>
      </c>
      <c r="T458" s="47">
        <f>'Exposure Inputs'!$E$61/S458</f>
        <v>60551126.068992838</v>
      </c>
    </row>
    <row r="459" spans="1:20" s="34" customFormat="1" ht="14.5" x14ac:dyDescent="0.35">
      <c r="A459" s="45" t="s">
        <v>1177</v>
      </c>
      <c r="B459" s="46">
        <v>2019</v>
      </c>
      <c r="C459" s="46" t="s">
        <v>857</v>
      </c>
      <c r="D459" s="46" t="s">
        <v>607</v>
      </c>
      <c r="E459" s="46" t="s">
        <v>608</v>
      </c>
      <c r="F459" s="46">
        <v>2.92168775704813E-2</v>
      </c>
      <c r="G459" s="46">
        <v>2.92168775704813E-2</v>
      </c>
      <c r="H459" s="46">
        <v>365</v>
      </c>
      <c r="I459" s="47">
        <f>($F459*(1-('Exposure Inputs'!$C$17)/100)*'Exposure Inputs'!$C$7*'Exposure Inputs'!$C$12*'Exposure Inputs'!$C$15*H459)/('Exposure Inputs'!$C$8*'Exposure Inputs'!$C$13*'Exposure Inputs'!$C$16)</f>
        <v>3.2124469465543671E-7</v>
      </c>
      <c r="J459" s="47">
        <f>'Exposure Inputs'!$E$61/$I459</f>
        <v>66615886.133009568</v>
      </c>
      <c r="K459" s="47">
        <f>($F459*(1-('Exposure Inputs'!$C$17)/100)*'Exposure Inputs'!$D$7*'Exposure Inputs'!$D$12*'Exposure Inputs'!$C$15*H459)/('Exposure Inputs'!$D$8*'Exposure Inputs'!$D$13*'Exposure Inputs'!$C$16)</f>
        <v>8.2055911474543224E-7</v>
      </c>
      <c r="L459" s="47">
        <f>'Exposure Inputs'!$E$61/K459</f>
        <v>26079778.550310869</v>
      </c>
      <c r="M459" s="47">
        <f>($F459*(1-('Exposure Inputs'!$C$17)/100)*'Exposure Inputs'!$E$7*'Exposure Inputs'!$E$12*'Exposure Inputs'!$C$15*H459)/('Exposure Inputs'!$E$8*'Exposure Inputs'!$E$13*'Exposure Inputs'!$C$16)</f>
        <v>1.7791282989846153E-7</v>
      </c>
      <c r="N459" s="47">
        <f>'Exposure Inputs'!$E$61/M459</f>
        <v>120283624.35813883</v>
      </c>
      <c r="O459" s="47">
        <f>($F459*(1-('Exposure Inputs'!$C$17)/100)*'Exposure Inputs'!$F$7*'Exposure Inputs'!$F$12*'Exposure Inputs'!$C$15*H459)/('Exposure Inputs'!$F$8*'Exposure Inputs'!$F$13*'Exposure Inputs'!$C$16)</f>
        <v>1.6203021892080298E-7</v>
      </c>
      <c r="P459" s="47">
        <f>'Exposure Inputs'!$E$61/O459</f>
        <v>132074128.78001404</v>
      </c>
      <c r="Q459" s="47">
        <f>($F459*(1-('Exposure Inputs'!$C$17)/100)*'Exposure Inputs'!$G$7*'Exposure Inputs'!$G$12*'Exposure Inputs'!$C$15*H459)/('Exposure Inputs'!$G$8*'Exposure Inputs'!$G$13*'Exposure Inputs'!$C$16)</f>
        <v>2.7011830206671392E-7</v>
      </c>
      <c r="R459" s="47">
        <f>'Exposure Inputs'!$E$61/Q459</f>
        <v>79224546.564470172</v>
      </c>
      <c r="S459" s="47">
        <f>($F459*(1-('Exposure Inputs'!$C$17)/100)*'Exposure Inputs'!$H$7*'Exposure Inputs'!$H$12*'Exposure Inputs'!$C$15*H459)/('Exposure Inputs'!$H$8*'Exposure Inputs'!$H$13*'Exposure Inputs'!$C$16)</f>
        <v>3.5168463742246009E-7</v>
      </c>
      <c r="T459" s="47">
        <f>'Exposure Inputs'!$E$61/S459</f>
        <v>60849971.033262148</v>
      </c>
    </row>
    <row r="460" spans="1:20" s="34" customFormat="1" ht="14.5" x14ac:dyDescent="0.35">
      <c r="A460" s="45" t="s">
        <v>1177</v>
      </c>
      <c r="B460" s="46">
        <v>2023</v>
      </c>
      <c r="C460" s="46" t="s">
        <v>1063</v>
      </c>
      <c r="D460" s="46" t="s">
        <v>254</v>
      </c>
      <c r="E460" s="46" t="s">
        <v>253</v>
      </c>
      <c r="F460" s="46">
        <v>2.8946025E-2</v>
      </c>
      <c r="G460" s="46">
        <v>2.8946025E-2</v>
      </c>
      <c r="H460" s="46">
        <v>365</v>
      </c>
      <c r="I460" s="47">
        <f>($F460*(1-('Exposure Inputs'!$C$17)/100)*'Exposure Inputs'!$C$7*'Exposure Inputs'!$C$12*'Exposure Inputs'!$C$15*H460)/('Exposure Inputs'!$C$8*'Exposure Inputs'!$C$13*'Exposure Inputs'!$C$16)</f>
        <v>3.1826662312499997E-7</v>
      </c>
      <c r="J460" s="47">
        <f>'Exposure Inputs'!$E$61/$I460</f>
        <v>67239221.599416971</v>
      </c>
      <c r="K460" s="47">
        <f>($F460*(1-('Exposure Inputs'!$C$17)/100)*'Exposure Inputs'!$D$7*'Exposure Inputs'!$D$12*'Exposure Inputs'!$C$15*H460)/('Exposure Inputs'!$D$8*'Exposure Inputs'!$D$13*'Exposure Inputs'!$C$16)</f>
        <v>8.1295219148936184E-7</v>
      </c>
      <c r="L460" s="47">
        <f>'Exposure Inputs'!$E$61/K460</f>
        <v>26323811.195827294</v>
      </c>
      <c r="M460" s="47">
        <f>($F460*(1-('Exposure Inputs'!$C$17)/100)*'Exposure Inputs'!$E$7*'Exposure Inputs'!$E$12*'Exposure Inputs'!$C$15*H460)/('Exposure Inputs'!$E$8*'Exposure Inputs'!$E$13*'Exposure Inputs'!$C$16)</f>
        <v>1.7626350418994414E-7</v>
      </c>
      <c r="N460" s="47">
        <f>'Exposure Inputs'!$E$61/M460</f>
        <v>121409137.40679434</v>
      </c>
      <c r="O460" s="47">
        <f>($F460*(1-('Exposure Inputs'!$C$17)/100)*'Exposure Inputs'!$F$7*'Exposure Inputs'!$F$12*'Exposure Inputs'!$C$15*H460)/('Exposure Inputs'!$F$8*'Exposure Inputs'!$F$13*'Exposure Inputs'!$C$16)</f>
        <v>1.6052813160211267E-7</v>
      </c>
      <c r="P460" s="47">
        <f>'Exposure Inputs'!$E$61/O460</f>
        <v>133309967.4581795</v>
      </c>
      <c r="Q460" s="47">
        <f>($F460*(1-('Exposure Inputs'!$C$17)/100)*'Exposure Inputs'!$G$7*'Exposure Inputs'!$G$12*'Exposure Inputs'!$C$15*H460)/('Exposure Inputs'!$G$8*'Exposure Inputs'!$G$13*'Exposure Inputs'!$C$16)</f>
        <v>2.6761419339622641E-7</v>
      </c>
      <c r="R460" s="47">
        <f>'Exposure Inputs'!$E$61/Q460</f>
        <v>79965863.276599124</v>
      </c>
      <c r="S460" s="47">
        <f>($F460*(1-('Exposure Inputs'!$C$17)/100)*'Exposure Inputs'!$H$7*'Exposure Inputs'!$H$12*'Exposure Inputs'!$C$15*H460)/('Exposure Inputs'!$H$8*'Exposure Inputs'!$H$13*'Exposure Inputs'!$C$16)</f>
        <v>3.4842437500000003E-7</v>
      </c>
      <c r="T460" s="47">
        <f>'Exposure Inputs'!$E$61/S460</f>
        <v>61419353.912882805</v>
      </c>
    </row>
    <row r="461" spans="1:20" s="34" customFormat="1" ht="14.5" x14ac:dyDescent="0.35">
      <c r="A461" s="45" t="s">
        <v>1175</v>
      </c>
      <c r="B461" s="46">
        <v>2021</v>
      </c>
      <c r="C461" s="46" t="s">
        <v>841</v>
      </c>
      <c r="D461" s="46" t="s">
        <v>97</v>
      </c>
      <c r="E461" s="46" t="s">
        <v>96</v>
      </c>
      <c r="F461" s="46">
        <v>2.89065542275324E-2</v>
      </c>
      <c r="G461" s="46">
        <v>5.18970361867198E-2</v>
      </c>
      <c r="H461" s="46">
        <v>365</v>
      </c>
      <c r="I461" s="47">
        <f>($F461*(1-('Exposure Inputs'!$C$17)/100)*'Exposure Inputs'!$C$7*'Exposure Inputs'!$C$12*'Exposure Inputs'!$C$15*H461)/('Exposure Inputs'!$C$8*'Exposure Inputs'!$C$13*'Exposure Inputs'!$C$16)</f>
        <v>3.1783263505702185E-7</v>
      </c>
      <c r="J461" s="47">
        <f>'Exposure Inputs'!$E$61/$I461</f>
        <v>67331034.134240672</v>
      </c>
      <c r="K461" s="47">
        <f>($F461*(1-('Exposure Inputs'!$C$17)/100)*'Exposure Inputs'!$D$7*'Exposure Inputs'!$D$12*'Exposure Inputs'!$C$15*H461)/('Exposure Inputs'!$D$8*'Exposure Inputs'!$D$13*'Exposure Inputs'!$C$16)</f>
        <v>8.1184365064559088E-7</v>
      </c>
      <c r="L461" s="47">
        <f>'Exposure Inputs'!$E$61/K461</f>
        <v>26359755.333409801</v>
      </c>
      <c r="M461" s="47">
        <f>($F461*(1-('Exposure Inputs'!$C$17)/100)*'Exposure Inputs'!$E$7*'Exposure Inputs'!$E$12*'Exposure Inputs'!$C$15*H461)/('Exposure Inputs'!$E$8*'Exposure Inputs'!$E$13*'Exposure Inputs'!$C$16)</f>
        <v>1.7602315144139843E-7</v>
      </c>
      <c r="N461" s="47">
        <f>'Exposure Inputs'!$E$61/M461</f>
        <v>121574916.84907414</v>
      </c>
      <c r="O461" s="47">
        <f>($F461*(1-('Exposure Inputs'!$C$17)/100)*'Exposure Inputs'!$F$7*'Exposure Inputs'!$F$12*'Exposure Inputs'!$C$15*H461)/('Exposure Inputs'!$F$8*'Exposure Inputs'!$F$13*'Exposure Inputs'!$C$16)</f>
        <v>1.6030923559282935E-7</v>
      </c>
      <c r="P461" s="47">
        <f>'Exposure Inputs'!$E$61/O461</f>
        <v>133491997.0197726</v>
      </c>
      <c r="Q461" s="47">
        <f>($F461*(1-('Exposure Inputs'!$C$17)/100)*'Exposure Inputs'!$G$7*'Exposure Inputs'!$G$12*'Exposure Inputs'!$C$15*H461)/('Exposure Inputs'!$G$8*'Exposure Inputs'!$G$13*'Exposure Inputs'!$C$16)</f>
        <v>2.6724927493379011E-7</v>
      </c>
      <c r="R461" s="47">
        <f>'Exposure Inputs'!$E$61/Q461</f>
        <v>80075053.54430525</v>
      </c>
      <c r="S461" s="47">
        <f>($F461*(1-('Exposure Inputs'!$C$17)/100)*'Exposure Inputs'!$H$7*'Exposure Inputs'!$H$12*'Exposure Inputs'!$C$15*H461)/('Exposure Inputs'!$H$8*'Exposure Inputs'!$H$13*'Exposure Inputs'!$C$16)</f>
        <v>3.4794926384992706E-7</v>
      </c>
      <c r="T461" s="47">
        <f>'Exposure Inputs'!$E$61/S461</f>
        <v>61503219.64535027</v>
      </c>
    </row>
    <row r="462" spans="1:20" s="34" customFormat="1" ht="14.5" x14ac:dyDescent="0.35">
      <c r="A462" s="45" t="s">
        <v>1177</v>
      </c>
      <c r="B462" s="46">
        <v>2021</v>
      </c>
      <c r="C462" s="46" t="s">
        <v>1090</v>
      </c>
      <c r="D462" s="46" t="s">
        <v>691</v>
      </c>
      <c r="E462" s="46" t="s">
        <v>692</v>
      </c>
      <c r="F462" s="46">
        <v>2.8855151999999998E-2</v>
      </c>
      <c r="G462" s="46">
        <v>2.8855151999999998E-2</v>
      </c>
      <c r="H462" s="46">
        <v>365</v>
      </c>
      <c r="I462" s="47">
        <f>($F462*(1-('Exposure Inputs'!$C$17)/100)*'Exposure Inputs'!$C$7*'Exposure Inputs'!$C$12*'Exposure Inputs'!$C$15*H462)/('Exposure Inputs'!$C$8*'Exposure Inputs'!$C$13*'Exposure Inputs'!$C$16)</f>
        <v>3.1726745854736844E-7</v>
      </c>
      <c r="J462" s="47">
        <f>'Exposure Inputs'!$E$61/$I462</f>
        <v>67450976.844525486</v>
      </c>
      <c r="K462" s="47">
        <f>($F462*(1-('Exposure Inputs'!$C$17)/100)*'Exposure Inputs'!$D$7*'Exposure Inputs'!$D$12*'Exposure Inputs'!$C$15*H462)/('Exposure Inputs'!$D$8*'Exposure Inputs'!$D$13*'Exposure Inputs'!$C$16)</f>
        <v>8.104000136170212E-7</v>
      </c>
      <c r="L462" s="47">
        <f>'Exposure Inputs'!$E$61/K462</f>
        <v>26406712.290744372</v>
      </c>
      <c r="M462" s="47">
        <f>($F462*(1-('Exposure Inputs'!$C$17)/100)*'Exposure Inputs'!$E$7*'Exposure Inputs'!$E$12*'Exposure Inputs'!$C$15*H462)/('Exposure Inputs'!$E$8*'Exposure Inputs'!$E$13*'Exposure Inputs'!$C$16)</f>
        <v>1.7571014346368714E-7</v>
      </c>
      <c r="N462" s="47">
        <f>'Exposure Inputs'!$E$61/M462</f>
        <v>121791488.97242007</v>
      </c>
      <c r="O462" s="47">
        <f>($F462*(1-('Exposure Inputs'!$C$17)/100)*'Exposure Inputs'!$F$7*'Exposure Inputs'!$F$12*'Exposure Inputs'!$C$15*H462)/('Exposure Inputs'!$F$8*'Exposure Inputs'!$F$13*'Exposure Inputs'!$C$16)</f>
        <v>1.6002417042253522E-7</v>
      </c>
      <c r="P462" s="47">
        <f>'Exposure Inputs'!$E$61/O462</f>
        <v>133729798.08921646</v>
      </c>
      <c r="Q462" s="47">
        <f>($F462*(1-('Exposure Inputs'!$C$17)/100)*'Exposure Inputs'!$G$7*'Exposure Inputs'!$G$12*'Exposure Inputs'!$C$15*H462)/('Exposure Inputs'!$G$8*'Exposure Inputs'!$G$13*'Exposure Inputs'!$C$16)</f>
        <v>2.667740467924528E-7</v>
      </c>
      <c r="R462" s="47">
        <f>'Exposure Inputs'!$E$61/Q462</f>
        <v>80217698.300498307</v>
      </c>
      <c r="S462" s="47">
        <f>($F462*(1-('Exposure Inputs'!$C$17)/100)*'Exposure Inputs'!$H$7*'Exposure Inputs'!$H$12*'Exposure Inputs'!$C$15*H462)/('Exposure Inputs'!$H$8*'Exposure Inputs'!$H$13*'Exposure Inputs'!$C$16)</f>
        <v>3.4733053333333325E-7</v>
      </c>
      <c r="T462" s="47">
        <f>'Exposure Inputs'!$E$61/S462</f>
        <v>61612780.755622223</v>
      </c>
    </row>
    <row r="463" spans="1:20" s="34" customFormat="1" ht="14.5" x14ac:dyDescent="0.35">
      <c r="A463" s="45" t="s">
        <v>1177</v>
      </c>
      <c r="B463" s="46">
        <v>2019</v>
      </c>
      <c r="C463" s="46" t="s">
        <v>1021</v>
      </c>
      <c r="D463" s="46" t="s">
        <v>674</v>
      </c>
      <c r="E463" s="46" t="s">
        <v>675</v>
      </c>
      <c r="F463" s="46">
        <v>2.8747304000000001E-2</v>
      </c>
      <c r="G463" s="46">
        <v>2.8747304000000001E-2</v>
      </c>
      <c r="H463" s="46">
        <v>365</v>
      </c>
      <c r="I463" s="47">
        <f>($F463*(1-('Exposure Inputs'!$C$17)/100)*'Exposure Inputs'!$C$7*'Exposure Inputs'!$C$12*'Exposure Inputs'!$C$15*H463)/('Exposure Inputs'!$C$8*'Exposure Inputs'!$C$13*'Exposure Inputs'!$C$16)</f>
        <v>3.1608165086666665E-7</v>
      </c>
      <c r="J463" s="47">
        <f>'Exposure Inputs'!$E$61/$I463</f>
        <v>67704025.024303615</v>
      </c>
      <c r="K463" s="47">
        <f>($F463*(1-('Exposure Inputs'!$C$17)/100)*'Exposure Inputs'!$D$7*'Exposure Inputs'!$D$12*'Exposure Inputs'!$C$15*H463)/('Exposure Inputs'!$D$8*'Exposure Inputs'!$D$13*'Exposure Inputs'!$C$16)</f>
        <v>8.0737109106382981E-7</v>
      </c>
      <c r="L463" s="47">
        <f>'Exposure Inputs'!$E$61/K463</f>
        <v>26505779.358290326</v>
      </c>
      <c r="M463" s="47">
        <f>($F463*(1-('Exposure Inputs'!$C$17)/100)*'Exposure Inputs'!$E$7*'Exposure Inputs'!$E$12*'Exposure Inputs'!$C$15*H463)/('Exposure Inputs'!$E$8*'Exposure Inputs'!$E$13*'Exposure Inputs'!$C$16)</f>
        <v>1.750534154189944E-7</v>
      </c>
      <c r="N463" s="47">
        <f>'Exposure Inputs'!$E$61/M463</f>
        <v>122248400.28844112</v>
      </c>
      <c r="O463" s="47">
        <f>($F463*(1-('Exposure Inputs'!$C$17)/100)*'Exposure Inputs'!$F$7*'Exposure Inputs'!$F$12*'Exposure Inputs'!$C$15*H463)/('Exposure Inputs'!$F$8*'Exposure Inputs'!$F$13*'Exposure Inputs'!$C$16)</f>
        <v>1.5942606971830985E-7</v>
      </c>
      <c r="P463" s="47">
        <f>'Exposure Inputs'!$E$61/O463</f>
        <v>134231497.00555053</v>
      </c>
      <c r="Q463" s="47">
        <f>($F463*(1-('Exposure Inputs'!$C$17)/100)*'Exposure Inputs'!$G$7*'Exposure Inputs'!$G$12*'Exposure Inputs'!$C$15*H463)/('Exposure Inputs'!$G$8*'Exposure Inputs'!$G$13*'Exposure Inputs'!$C$16)</f>
        <v>2.6577696150943397E-7</v>
      </c>
      <c r="R463" s="47">
        <f>'Exposure Inputs'!$E$61/Q463</f>
        <v>80518641.941206738</v>
      </c>
      <c r="S463" s="47">
        <f>($F463*(1-('Exposure Inputs'!$C$17)/100)*'Exposure Inputs'!$H$7*'Exposure Inputs'!$H$12*'Exposure Inputs'!$C$15*H463)/('Exposure Inputs'!$H$8*'Exposure Inputs'!$H$13*'Exposure Inputs'!$C$16)</f>
        <v>3.4603236296296293E-7</v>
      </c>
      <c r="T463" s="47">
        <f>'Exposure Inputs'!$E$61/S463</f>
        <v>61843926.437281005</v>
      </c>
    </row>
    <row r="464" spans="1:20" s="34" customFormat="1" ht="14.5" x14ac:dyDescent="0.35">
      <c r="A464" s="45" t="s">
        <v>1177</v>
      </c>
      <c r="B464" s="46">
        <v>2023</v>
      </c>
      <c r="C464" s="46" t="s">
        <v>868</v>
      </c>
      <c r="D464" s="46" t="s">
        <v>482</v>
      </c>
      <c r="E464" s="46" t="s">
        <v>5</v>
      </c>
      <c r="F464" s="46">
        <v>2.8603320322200001E-2</v>
      </c>
      <c r="G464" s="46">
        <v>2.8603320322200001E-2</v>
      </c>
      <c r="H464" s="46">
        <v>365</v>
      </c>
      <c r="I464" s="47">
        <f>($F464*(1-('Exposure Inputs'!$C$17)/100)*'Exposure Inputs'!$C$7*'Exposure Inputs'!$C$12*'Exposure Inputs'!$C$15*H464)/('Exposure Inputs'!$C$8*'Exposure Inputs'!$C$13*'Exposure Inputs'!$C$16)</f>
        <v>3.1449852506896131E-7</v>
      </c>
      <c r="J464" s="47">
        <f>'Exposure Inputs'!$E$61/$I464</f>
        <v>68044834.217608929</v>
      </c>
      <c r="K464" s="47">
        <f>($F464*(1-('Exposure Inputs'!$C$17)/100)*'Exposure Inputs'!$D$7*'Exposure Inputs'!$D$12*'Exposure Inputs'!$C$15*H464)/('Exposure Inputs'!$D$8*'Exposure Inputs'!$D$13*'Exposure Inputs'!$C$16)</f>
        <v>8.033272941554043E-7</v>
      </c>
      <c r="L464" s="47">
        <f>'Exposure Inputs'!$E$61/K464</f>
        <v>26639204.413562663</v>
      </c>
      <c r="M464" s="47">
        <f>($F464*(1-('Exposure Inputs'!$C$17)/100)*'Exposure Inputs'!$E$7*'Exposure Inputs'!$E$12*'Exposure Inputs'!$C$15*H464)/('Exposure Inputs'!$E$8*'Exposure Inputs'!$E$13*'Exposure Inputs'!$C$16)</f>
        <v>1.7417664330278211E-7</v>
      </c>
      <c r="N464" s="47">
        <f>'Exposure Inputs'!$E$61/M464</f>
        <v>122863775.49944539</v>
      </c>
      <c r="O464" s="47">
        <f>($F464*(1-('Exposure Inputs'!$C$17)/100)*'Exposure Inputs'!$F$7*'Exposure Inputs'!$F$12*'Exposure Inputs'!$C$15*H464)/('Exposure Inputs'!$F$8*'Exposure Inputs'!$F$13*'Exposure Inputs'!$C$16)</f>
        <v>1.5862756868825705E-7</v>
      </c>
      <c r="P464" s="47">
        <f>'Exposure Inputs'!$E$61/O464</f>
        <v>134907192.84777266</v>
      </c>
      <c r="Q464" s="47">
        <f>($F464*(1-('Exposure Inputs'!$C$17)/100)*'Exposure Inputs'!$G$7*'Exposure Inputs'!$G$12*'Exposure Inputs'!$C$15*H464)/('Exposure Inputs'!$G$8*'Exposure Inputs'!$G$13*'Exposure Inputs'!$C$16)</f>
        <v>2.6444579165807551E-7</v>
      </c>
      <c r="R464" s="47">
        <f>'Exposure Inputs'!$E$61/Q464</f>
        <v>80923957.480366647</v>
      </c>
      <c r="S464" s="47">
        <f>($F464*(1-('Exposure Inputs'!$C$17)/100)*'Exposure Inputs'!$H$7*'Exposure Inputs'!$H$12*'Exposure Inputs'!$C$15*H464)/('Exposure Inputs'!$H$8*'Exposure Inputs'!$H$13*'Exposure Inputs'!$C$16)</f>
        <v>3.4429922610055555E-7</v>
      </c>
      <c r="T464" s="47">
        <f>'Exposure Inputs'!$E$61/S464</f>
        <v>62155237.008142285</v>
      </c>
    </row>
    <row r="465" spans="1:20" s="34" customFormat="1" ht="14.5" x14ac:dyDescent="0.35">
      <c r="A465" s="45" t="s">
        <v>1176</v>
      </c>
      <c r="B465" s="46">
        <v>2022</v>
      </c>
      <c r="C465" s="46" t="s">
        <v>954</v>
      </c>
      <c r="D465" s="46" t="s">
        <v>187</v>
      </c>
      <c r="E465" s="46" t="s">
        <v>186</v>
      </c>
      <c r="F465" s="46">
        <v>2.8565090043019301E-2</v>
      </c>
      <c r="G465" s="46">
        <v>6.2093726000000002E-2</v>
      </c>
      <c r="H465" s="46">
        <v>365</v>
      </c>
      <c r="I465" s="47">
        <f>($F465*(1-('Exposure Inputs'!$C$17)/100)*'Exposure Inputs'!$C$7*'Exposure Inputs'!$C$12*'Exposure Inputs'!$C$15*H465)/('Exposure Inputs'!$C$8*'Exposure Inputs'!$C$13*'Exposure Inputs'!$C$16)</f>
        <v>3.1407817644230299E-7</v>
      </c>
      <c r="J465" s="47">
        <f>'Exposure Inputs'!$E$61/$I465</f>
        <v>68135902.476278022</v>
      </c>
      <c r="K465" s="47">
        <f>($F465*(1-('Exposure Inputs'!$C$17)/100)*'Exposure Inputs'!$D$7*'Exposure Inputs'!$D$12*'Exposure Inputs'!$C$15*H465)/('Exposure Inputs'!$D$8*'Exposure Inputs'!$D$13*'Exposure Inputs'!$C$16)</f>
        <v>8.0225359269756343E-7</v>
      </c>
      <c r="L465" s="47">
        <f>'Exposure Inputs'!$E$61/K465</f>
        <v>26674857.17083906</v>
      </c>
      <c r="M465" s="47">
        <f>($F465*(1-('Exposure Inputs'!$C$17)/100)*'Exposure Inputs'!$E$7*'Exposure Inputs'!$E$12*'Exposure Inputs'!$C$15*H465)/('Exposure Inputs'!$E$8*'Exposure Inputs'!$E$13*'Exposure Inputs'!$C$16)</f>
        <v>1.7394384439603931E-7</v>
      </c>
      <c r="N465" s="47">
        <f>'Exposure Inputs'!$E$61/M465</f>
        <v>123028211.05457455</v>
      </c>
      <c r="O465" s="47">
        <f>($F465*(1-('Exposure Inputs'!$C$17)/100)*'Exposure Inputs'!$F$7*'Exposure Inputs'!$F$12*'Exposure Inputs'!$C$15*H465)/('Exposure Inputs'!$F$8*'Exposure Inputs'!$F$13*'Exposure Inputs'!$C$16)</f>
        <v>1.584155521751951E-7</v>
      </c>
      <c r="P465" s="47">
        <f>'Exposure Inputs'!$E$61/O465</f>
        <v>135087746.79100502</v>
      </c>
      <c r="Q465" s="47">
        <f>($F465*(1-('Exposure Inputs'!$C$17)/100)*'Exposure Inputs'!$G$7*'Exposure Inputs'!$G$12*'Exposure Inputs'!$C$15*H465)/('Exposure Inputs'!$G$8*'Exposure Inputs'!$G$13*'Exposure Inputs'!$C$16)</f>
        <v>2.6409234190715958E-7</v>
      </c>
      <c r="R465" s="47">
        <f>'Exposure Inputs'!$E$61/Q465</f>
        <v>81032262.599735171</v>
      </c>
      <c r="S465" s="47">
        <f>($F465*(1-('Exposure Inputs'!$C$17)/100)*'Exposure Inputs'!$H$7*'Exposure Inputs'!$H$12*'Exposure Inputs'!$C$15*H465)/('Exposure Inputs'!$H$8*'Exposure Inputs'!$H$13*'Exposure Inputs'!$C$16)</f>
        <v>3.4383904681412119E-7</v>
      </c>
      <c r="T465" s="47">
        <f>'Exposure Inputs'!$E$61/S465</f>
        <v>62238422.88502156</v>
      </c>
    </row>
    <row r="466" spans="1:20" s="34" customFormat="1" ht="14.5" x14ac:dyDescent="0.35">
      <c r="A466" s="45" t="s">
        <v>1176</v>
      </c>
      <c r="B466" s="46">
        <v>2020</v>
      </c>
      <c r="C466" s="46" t="s">
        <v>904</v>
      </c>
      <c r="D466" s="46" t="s">
        <v>62</v>
      </c>
      <c r="E466" s="46" t="s">
        <v>61</v>
      </c>
      <c r="F466" s="46">
        <v>2.8265245923196899E-2</v>
      </c>
      <c r="G466" s="46">
        <v>2.8265245923196899E-2</v>
      </c>
      <c r="H466" s="46">
        <v>365</v>
      </c>
      <c r="I466" s="47">
        <f>($F466*(1-('Exposure Inputs'!$C$17)/100)*'Exposure Inputs'!$C$7*'Exposure Inputs'!$C$12*'Exposure Inputs'!$C$15*H466)/('Exposure Inputs'!$C$8*'Exposure Inputs'!$C$13*'Exposure Inputs'!$C$16)</f>
        <v>3.1078133774062418E-7</v>
      </c>
      <c r="J466" s="47">
        <f>'Exposure Inputs'!$E$61/$I466</f>
        <v>68858703.535989925</v>
      </c>
      <c r="K466" s="47">
        <f>($F466*(1-('Exposure Inputs'!$C$17)/100)*'Exposure Inputs'!$D$7*'Exposure Inputs'!$D$12*'Exposure Inputs'!$C$15*H466)/('Exposure Inputs'!$D$8*'Exposure Inputs'!$D$13*'Exposure Inputs'!$C$16)</f>
        <v>7.9383243869404065E-7</v>
      </c>
      <c r="L466" s="47">
        <f>'Exposure Inputs'!$E$61/K466</f>
        <v>26957830.08717284</v>
      </c>
      <c r="M466" s="47">
        <f>($F466*(1-('Exposure Inputs'!$C$17)/100)*'Exposure Inputs'!$E$7*'Exposure Inputs'!$E$12*'Exposure Inputs'!$C$15*H466)/('Exposure Inputs'!$E$8*'Exposure Inputs'!$E$13*'Exposure Inputs'!$C$16)</f>
        <v>1.7211797796807049E-7</v>
      </c>
      <c r="N466" s="47">
        <f>'Exposure Inputs'!$E$61/M466</f>
        <v>124333322.13541284</v>
      </c>
      <c r="O466" s="47">
        <f>($F466*(1-('Exposure Inputs'!$C$17)/100)*'Exposure Inputs'!$F$7*'Exposure Inputs'!$F$12*'Exposure Inputs'!$C$15*H466)/('Exposure Inputs'!$F$8*'Exposure Inputs'!$F$13*'Exposure Inputs'!$C$16)</f>
        <v>1.5675268425716592E-7</v>
      </c>
      <c r="P466" s="47">
        <f>'Exposure Inputs'!$E$61/O466</f>
        <v>136520788.15372312</v>
      </c>
      <c r="Q466" s="47">
        <f>($F466*(1-('Exposure Inputs'!$C$17)/100)*'Exposure Inputs'!$G$7*'Exposure Inputs'!$G$12*'Exposure Inputs'!$C$15*H466)/('Exposure Inputs'!$G$8*'Exposure Inputs'!$G$13*'Exposure Inputs'!$C$16)</f>
        <v>2.6132019815785808E-7</v>
      </c>
      <c r="R466" s="47">
        <f>'Exposure Inputs'!$E$61/Q466</f>
        <v>81891871.163639277</v>
      </c>
      <c r="S466" s="47">
        <f>($F466*(1-('Exposure Inputs'!$C$17)/100)*'Exposure Inputs'!$H$7*'Exposure Inputs'!$H$12*'Exposure Inputs'!$C$15*H466)/('Exposure Inputs'!$H$8*'Exposure Inputs'!$H$13*'Exposure Inputs'!$C$16)</f>
        <v>3.4022981203848116E-7</v>
      </c>
      <c r="T466" s="47">
        <f>'Exposure Inputs'!$E$61/S466</f>
        <v>62898662.147747315</v>
      </c>
    </row>
    <row r="467" spans="1:20" s="34" customFormat="1" ht="14.5" x14ac:dyDescent="0.35">
      <c r="A467" s="45" t="s">
        <v>1176</v>
      </c>
      <c r="B467" s="46">
        <v>2019</v>
      </c>
      <c r="C467" s="46" t="s">
        <v>964</v>
      </c>
      <c r="D467" s="46" t="s">
        <v>270</v>
      </c>
      <c r="E467" s="46" t="s">
        <v>269</v>
      </c>
      <c r="F467" s="46">
        <v>2.7534281000000001E-2</v>
      </c>
      <c r="G467" s="46">
        <v>6.6539565999999994E-2</v>
      </c>
      <c r="H467" s="46">
        <v>365</v>
      </c>
      <c r="I467" s="47">
        <f>($F467*(1-('Exposure Inputs'!$C$17)/100)*'Exposure Inputs'!$C$7*'Exposure Inputs'!$C$12*'Exposure Inputs'!$C$15*H467)/('Exposure Inputs'!$C$8*'Exposure Inputs'!$C$13*'Exposure Inputs'!$C$16)</f>
        <v>3.0274425017061407E-7</v>
      </c>
      <c r="J467" s="47">
        <f>'Exposure Inputs'!$E$61/$I467</f>
        <v>70686726.462814242</v>
      </c>
      <c r="K467" s="47">
        <f>($F467*(1-('Exposure Inputs'!$C$17)/100)*'Exposure Inputs'!$D$7*'Exposure Inputs'!$D$12*'Exposure Inputs'!$C$15*H467)/('Exposure Inputs'!$D$8*'Exposure Inputs'!$D$13*'Exposure Inputs'!$C$16)</f>
        <v>7.7330321106382973E-7</v>
      </c>
      <c r="L467" s="47">
        <f>'Exposure Inputs'!$E$61/K467</f>
        <v>27673491.709106077</v>
      </c>
      <c r="M467" s="47">
        <f>($F467*(1-('Exposure Inputs'!$C$17)/100)*'Exposure Inputs'!$E$7*'Exposure Inputs'!$E$12*'Exposure Inputs'!$C$15*H467)/('Exposure Inputs'!$E$8*'Exposure Inputs'!$E$13*'Exposure Inputs'!$C$16)</f>
        <v>1.6766685078212293E-7</v>
      </c>
      <c r="N467" s="47">
        <f>'Exposure Inputs'!$E$61/M467</f>
        <v>127634054.67553352</v>
      </c>
      <c r="O467" s="47">
        <f>($F467*(1-('Exposure Inputs'!$C$17)/100)*'Exposure Inputs'!$F$7*'Exposure Inputs'!$F$12*'Exposure Inputs'!$C$15*H467)/('Exposure Inputs'!$F$8*'Exposure Inputs'!$F$13*'Exposure Inputs'!$C$16)</f>
        <v>1.5269891751760561E-7</v>
      </c>
      <c r="P467" s="47">
        <f>'Exposure Inputs'!$E$61/O467</f>
        <v>140145066.82755402</v>
      </c>
      <c r="Q467" s="47">
        <f>($F467*(1-('Exposure Inputs'!$C$17)/100)*'Exposure Inputs'!$G$7*'Exposure Inputs'!$G$12*'Exposure Inputs'!$C$15*H467)/('Exposure Inputs'!$G$8*'Exposure Inputs'!$G$13*'Exposure Inputs'!$C$16)</f>
        <v>2.5456222056603774E-7</v>
      </c>
      <c r="R467" s="47">
        <f>'Exposure Inputs'!$E$61/Q467</f>
        <v>84065891.444596648</v>
      </c>
      <c r="S467" s="47">
        <f>($F467*(1-('Exposure Inputs'!$C$17)/100)*'Exposure Inputs'!$H$7*'Exposure Inputs'!$H$12*'Exposure Inputs'!$C$15*H467)/('Exposure Inputs'!$H$8*'Exposure Inputs'!$H$13*'Exposure Inputs'!$C$16)</f>
        <v>3.314311601851852E-7</v>
      </c>
      <c r="T467" s="47">
        <f>'Exposure Inputs'!$E$61/S467</f>
        <v>64568461.179217055</v>
      </c>
    </row>
    <row r="468" spans="1:20" s="34" customFormat="1" ht="14.5" x14ac:dyDescent="0.35">
      <c r="A468" s="45" t="s">
        <v>1176</v>
      </c>
      <c r="B468" s="46">
        <v>2021</v>
      </c>
      <c r="C468" s="46" t="s">
        <v>904</v>
      </c>
      <c r="D468" s="46" t="s">
        <v>62</v>
      </c>
      <c r="E468" s="46" t="s">
        <v>61</v>
      </c>
      <c r="F468" s="46">
        <v>2.7359996000000001E-2</v>
      </c>
      <c r="G468" s="46">
        <v>2.7359996000000001E-2</v>
      </c>
      <c r="H468" s="46">
        <v>365</v>
      </c>
      <c r="I468" s="47">
        <f>($F468*(1-('Exposure Inputs'!$C$17)/100)*'Exposure Inputs'!$C$7*'Exposure Inputs'!$C$12*'Exposure Inputs'!$C$15*H468)/('Exposure Inputs'!$C$8*'Exposure Inputs'!$C$13*'Exposure Inputs'!$C$16)</f>
        <v>3.0082795601929829E-7</v>
      </c>
      <c r="J468" s="47">
        <f>'Exposure Inputs'!$E$61/$I468</f>
        <v>71137005.626655176</v>
      </c>
      <c r="K468" s="47">
        <f>($F468*(1-('Exposure Inputs'!$C$17)/100)*'Exposure Inputs'!$D$7*'Exposure Inputs'!$D$12*'Exposure Inputs'!$C$15*H468)/('Exposure Inputs'!$D$8*'Exposure Inputs'!$D$13*'Exposure Inputs'!$C$16)</f>
        <v>7.6840839829787258E-7</v>
      </c>
      <c r="L468" s="47">
        <f>'Exposure Inputs'!$E$61/K468</f>
        <v>27849773.697689746</v>
      </c>
      <c r="M468" s="47">
        <f>($F468*(1-('Exposure Inputs'!$C$17)/100)*'Exposure Inputs'!$E$7*'Exposure Inputs'!$E$12*'Exposure Inputs'!$C$15*H468)/('Exposure Inputs'!$E$8*'Exposure Inputs'!$E$13*'Exposure Inputs'!$C$16)</f>
        <v>1.6660556223463686E-7</v>
      </c>
      <c r="N468" s="47">
        <f>'Exposure Inputs'!$E$61/M468</f>
        <v>128447092.1196591</v>
      </c>
      <c r="O468" s="47">
        <f>($F468*(1-('Exposure Inputs'!$C$17)/100)*'Exposure Inputs'!$F$7*'Exposure Inputs'!$F$12*'Exposure Inputs'!$C$15*H468)/('Exposure Inputs'!$F$8*'Exposure Inputs'!$F$13*'Exposure Inputs'!$C$16)</f>
        <v>1.5173237218309858E-7</v>
      </c>
      <c r="P468" s="47">
        <f>'Exposure Inputs'!$E$61/O468</f>
        <v>141037800.25383231</v>
      </c>
      <c r="Q468" s="47">
        <f>($F468*(1-('Exposure Inputs'!$C$17)/100)*'Exposure Inputs'!$G$7*'Exposure Inputs'!$G$12*'Exposure Inputs'!$C$15*H468)/('Exposure Inputs'!$G$8*'Exposure Inputs'!$G$13*'Exposure Inputs'!$C$16)</f>
        <v>2.5295090641509432E-7</v>
      </c>
      <c r="R468" s="47">
        <f>'Exposure Inputs'!$E$61/Q468</f>
        <v>84601396.782039747</v>
      </c>
      <c r="S468" s="47">
        <f>($F468*(1-('Exposure Inputs'!$C$17)/100)*'Exposure Inputs'!$H$7*'Exposure Inputs'!$H$12*'Exposure Inputs'!$C$15*H468)/('Exposure Inputs'!$H$8*'Exposure Inputs'!$H$13*'Exposure Inputs'!$C$16)</f>
        <v>3.2933328518518518E-7</v>
      </c>
      <c r="T468" s="47">
        <f>'Exposure Inputs'!$E$61/S468</f>
        <v>64979766.584986113</v>
      </c>
    </row>
    <row r="469" spans="1:20" s="34" customFormat="1" ht="14.5" x14ac:dyDescent="0.35">
      <c r="A469" s="45" t="s">
        <v>1177</v>
      </c>
      <c r="B469" s="46">
        <v>2021</v>
      </c>
      <c r="C469" s="46" t="s">
        <v>1021</v>
      </c>
      <c r="D469" s="46" t="s">
        <v>674</v>
      </c>
      <c r="E469" s="46" t="s">
        <v>675</v>
      </c>
      <c r="F469" s="46">
        <v>2.7087343E-2</v>
      </c>
      <c r="G469" s="46">
        <v>2.7087343E-2</v>
      </c>
      <c r="H469" s="46">
        <v>365</v>
      </c>
      <c r="I469" s="47">
        <f>($F469*(1-('Exposure Inputs'!$C$17)/100)*'Exposure Inputs'!$C$7*'Exposure Inputs'!$C$12*'Exposure Inputs'!$C$15*H469)/('Exposure Inputs'!$C$8*'Exposure Inputs'!$C$13*'Exposure Inputs'!$C$16)</f>
        <v>2.9783008845043858E-7</v>
      </c>
      <c r="J469" s="47">
        <f>'Exposure Inputs'!$E$61/$I469</f>
        <v>71853049.204466581</v>
      </c>
      <c r="K469" s="47">
        <f>($F469*(1-('Exposure Inputs'!$C$17)/100)*'Exposure Inputs'!$D$7*'Exposure Inputs'!$D$12*'Exposure Inputs'!$C$15*H469)/('Exposure Inputs'!$D$8*'Exposure Inputs'!$D$13*'Exposure Inputs'!$C$16)</f>
        <v>7.6075090978723411E-7</v>
      </c>
      <c r="L469" s="47">
        <f>'Exposure Inputs'!$E$61/K469</f>
        <v>28130101.094437238</v>
      </c>
      <c r="M469" s="47">
        <f>($F469*(1-('Exposure Inputs'!$C$17)/100)*'Exposure Inputs'!$E$7*'Exposure Inputs'!$E$12*'Exposure Inputs'!$C$15*H469)/('Exposure Inputs'!$E$8*'Exposure Inputs'!$E$13*'Exposure Inputs'!$C$16)</f>
        <v>1.6494527301675977E-7</v>
      </c>
      <c r="N469" s="47">
        <f>'Exposure Inputs'!$E$61/M469</f>
        <v>129740001.69029145</v>
      </c>
      <c r="O469" s="47">
        <f>($F469*(1-('Exposure Inputs'!$C$17)/100)*'Exposure Inputs'!$F$7*'Exposure Inputs'!$F$12*'Exposure Inputs'!$C$15*H469)/('Exposure Inputs'!$F$8*'Exposure Inputs'!$F$13*'Exposure Inputs'!$C$16)</f>
        <v>1.5022030008802817E-7</v>
      </c>
      <c r="P469" s="47">
        <f>'Exposure Inputs'!$E$61/O469</f>
        <v>142457444.08352086</v>
      </c>
      <c r="Q469" s="47">
        <f>($F469*(1-('Exposure Inputs'!$C$17)/100)*'Exposure Inputs'!$G$7*'Exposure Inputs'!$G$12*'Exposure Inputs'!$C$15*H469)/('Exposure Inputs'!$G$8*'Exposure Inputs'!$G$13*'Exposure Inputs'!$C$16)</f>
        <v>2.504301522641509E-7</v>
      </c>
      <c r="R469" s="47">
        <f>'Exposure Inputs'!$E$61/Q469</f>
        <v>85452968.847886652</v>
      </c>
      <c r="S469" s="47">
        <f>($F469*(1-('Exposure Inputs'!$C$17)/100)*'Exposure Inputs'!$H$7*'Exposure Inputs'!$H$12*'Exposure Inputs'!$C$15*H469)/('Exposure Inputs'!$H$8*'Exposure Inputs'!$H$13*'Exposure Inputs'!$C$16)</f>
        <v>3.2605135092592587E-7</v>
      </c>
      <c r="T469" s="47">
        <f>'Exposure Inputs'!$E$61/S469</f>
        <v>65633833.257331811</v>
      </c>
    </row>
    <row r="470" spans="1:20" s="34" customFormat="1" ht="14.5" x14ac:dyDescent="0.35">
      <c r="A470" s="45" t="s">
        <v>1176</v>
      </c>
      <c r="B470" s="46">
        <v>2020</v>
      </c>
      <c r="C470" s="46" t="s">
        <v>964</v>
      </c>
      <c r="D470" s="46" t="s">
        <v>270</v>
      </c>
      <c r="E470" s="46" t="s">
        <v>269</v>
      </c>
      <c r="F470" s="46">
        <v>2.66514187214862E-2</v>
      </c>
      <c r="G470" s="46">
        <v>6.4406033000000001E-2</v>
      </c>
      <c r="H470" s="46">
        <v>365</v>
      </c>
      <c r="I470" s="47">
        <f>($F470*(1-('Exposure Inputs'!$C$17)/100)*'Exposure Inputs'!$C$7*'Exposure Inputs'!$C$12*'Exposure Inputs'!$C$15*H470)/('Exposure Inputs'!$C$8*'Exposure Inputs'!$C$13*'Exposure Inputs'!$C$16)</f>
        <v>2.9303702453023578E-7</v>
      </c>
      <c r="J470" s="47">
        <f>'Exposure Inputs'!$E$61/$I470</f>
        <v>73028314.542526111</v>
      </c>
      <c r="K470" s="47">
        <f>($F470*(1-('Exposure Inputs'!$C$17)/100)*'Exposure Inputs'!$D$7*'Exposure Inputs'!$D$12*'Exposure Inputs'!$C$15*H470)/('Exposure Inputs'!$D$8*'Exposure Inputs'!$D$13*'Exposure Inputs'!$C$16)</f>
        <v>7.4850793005025074E-7</v>
      </c>
      <c r="L470" s="47">
        <f>'Exposure Inputs'!$E$61/K470</f>
        <v>28590211.460502923</v>
      </c>
      <c r="M470" s="47">
        <f>($F470*(1-('Exposure Inputs'!$C$17)/100)*'Exposure Inputs'!$E$7*'Exposure Inputs'!$E$12*'Exposure Inputs'!$C$15*H470)/('Exposure Inputs'!$E$8*'Exposure Inputs'!$E$13*'Exposure Inputs'!$C$16)</f>
        <v>1.6229076204703888E-7</v>
      </c>
      <c r="N470" s="47">
        <f>'Exposure Inputs'!$E$61/M470</f>
        <v>131862095.72296761</v>
      </c>
      <c r="O470" s="47">
        <f>($F470*(1-('Exposure Inputs'!$C$17)/100)*'Exposure Inputs'!$F$7*'Exposure Inputs'!$F$12*'Exposure Inputs'!$C$15*H470)/('Exposure Inputs'!$F$8*'Exposure Inputs'!$F$13*'Exposure Inputs'!$C$16)</f>
        <v>1.4780276227584777E-7</v>
      </c>
      <c r="P470" s="47">
        <f>'Exposure Inputs'!$E$61/O470</f>
        <v>144787551.1288529</v>
      </c>
      <c r="Q470" s="47">
        <f>($F470*(1-('Exposure Inputs'!$C$17)/100)*'Exposure Inputs'!$G$7*'Exposure Inputs'!$G$12*'Exposure Inputs'!$C$15*H470)/('Exposure Inputs'!$G$8*'Exposure Inputs'!$G$13*'Exposure Inputs'!$C$16)</f>
        <v>2.4639990893449505E-7</v>
      </c>
      <c r="R470" s="47">
        <f>'Exposure Inputs'!$E$61/Q470</f>
        <v>86850681.449274182</v>
      </c>
      <c r="S470" s="47">
        <f>($F470*(1-('Exposure Inputs'!$C$17)/100)*'Exposure Inputs'!$H$7*'Exposure Inputs'!$H$12*'Exposure Inputs'!$C$15*H470)/('Exposure Inputs'!$H$8*'Exposure Inputs'!$H$13*'Exposure Inputs'!$C$16)</f>
        <v>3.2080411424011161E-7</v>
      </c>
      <c r="T470" s="47">
        <f>'Exposure Inputs'!$E$61/S470</f>
        <v>66707373.908499137</v>
      </c>
    </row>
    <row r="471" spans="1:20" s="34" customFormat="1" ht="14.5" x14ac:dyDescent="0.35">
      <c r="A471" s="45" t="s">
        <v>1176</v>
      </c>
      <c r="B471" s="46">
        <v>2022</v>
      </c>
      <c r="C471" s="46" t="s">
        <v>904</v>
      </c>
      <c r="D471" s="46" t="s">
        <v>62</v>
      </c>
      <c r="E471" s="46" t="s">
        <v>61</v>
      </c>
      <c r="F471" s="46">
        <v>2.6323722000000001E-2</v>
      </c>
      <c r="G471" s="46">
        <v>2.6323722000000001E-2</v>
      </c>
      <c r="H471" s="46">
        <v>365</v>
      </c>
      <c r="I471" s="47">
        <f>($F471*(1-('Exposure Inputs'!$C$17)/100)*'Exposure Inputs'!$C$7*'Exposure Inputs'!$C$12*'Exposure Inputs'!$C$15*H471)/('Exposure Inputs'!$C$8*'Exposure Inputs'!$C$13*'Exposure Inputs'!$C$16)</f>
        <v>2.8943394158684208E-7</v>
      </c>
      <c r="J471" s="47">
        <f>'Exposure Inputs'!$E$61/$I471</f>
        <v>73937423.795816705</v>
      </c>
      <c r="K471" s="47">
        <f>($F471*(1-('Exposure Inputs'!$C$17)/100)*'Exposure Inputs'!$D$7*'Exposure Inputs'!$D$12*'Exposure Inputs'!$C$15*H471)/('Exposure Inputs'!$D$8*'Exposure Inputs'!$D$13*'Exposure Inputs'!$C$16)</f>
        <v>7.3930453276595748E-7</v>
      </c>
      <c r="L471" s="47">
        <f>'Exposure Inputs'!$E$61/K471</f>
        <v>28946123.081291348</v>
      </c>
      <c r="M471" s="47">
        <f>($F471*(1-('Exposure Inputs'!$C$17)/100)*'Exposure Inputs'!$E$7*'Exposure Inputs'!$E$12*'Exposure Inputs'!$C$15*H471)/('Exposure Inputs'!$E$8*'Exposure Inputs'!$E$13*'Exposure Inputs'!$C$16)</f>
        <v>1.6029529039106147E-7</v>
      </c>
      <c r="N471" s="47">
        <f>'Exposure Inputs'!$E$61/M471</f>
        <v>133503610.41669959</v>
      </c>
      <c r="O471" s="47">
        <f>($F471*(1-('Exposure Inputs'!$C$17)/100)*'Exposure Inputs'!$F$7*'Exposure Inputs'!$F$12*'Exposure Inputs'!$C$15*H471)/('Exposure Inputs'!$F$8*'Exposure Inputs'!$F$13*'Exposure Inputs'!$C$16)</f>
        <v>1.4598543010563384E-7</v>
      </c>
      <c r="P471" s="47">
        <f>'Exposure Inputs'!$E$61/O471</f>
        <v>146589971.23558933</v>
      </c>
      <c r="Q471" s="47">
        <f>($F471*(1-('Exposure Inputs'!$C$17)/100)*'Exposure Inputs'!$G$7*'Exposure Inputs'!$G$12*'Exposure Inputs'!$C$15*H471)/('Exposure Inputs'!$G$8*'Exposure Inputs'!$G$13*'Exposure Inputs'!$C$16)</f>
        <v>2.4337025999999998E-7</v>
      </c>
      <c r="R471" s="47">
        <f>'Exposure Inputs'!$E$61/Q471</f>
        <v>87931861.518330142</v>
      </c>
      <c r="S471" s="47">
        <f>($F471*(1-('Exposure Inputs'!$C$17)/100)*'Exposure Inputs'!$H$7*'Exposure Inputs'!$H$12*'Exposure Inputs'!$C$15*H471)/('Exposure Inputs'!$H$8*'Exposure Inputs'!$H$13*'Exposure Inputs'!$C$16)</f>
        <v>3.1685961666666658E-7</v>
      </c>
      <c r="T471" s="47">
        <f>'Exposure Inputs'!$E$61/S471</f>
        <v>67537795.523222521</v>
      </c>
    </row>
    <row r="472" spans="1:20" s="34" customFormat="1" ht="14.5" x14ac:dyDescent="0.35">
      <c r="A472" s="45" t="s">
        <v>1177</v>
      </c>
      <c r="B472" s="46">
        <v>2022</v>
      </c>
      <c r="C472" s="46" t="s">
        <v>1108</v>
      </c>
      <c r="D472" s="46" t="s">
        <v>682</v>
      </c>
      <c r="E472" s="46" t="s">
        <v>683</v>
      </c>
      <c r="F472" s="46">
        <v>2.62910880673267E-2</v>
      </c>
      <c r="G472" s="46">
        <v>3.4289557999999998E-2</v>
      </c>
      <c r="H472" s="46">
        <v>365</v>
      </c>
      <c r="I472" s="47">
        <f>($F472*(1-('Exposure Inputs'!$C$17)/100)*'Exposure Inputs'!$C$7*'Exposure Inputs'!$C$12*'Exposure Inputs'!$C$15*H472)/('Exposure Inputs'!$C$8*'Exposure Inputs'!$C$13*'Exposure Inputs'!$C$16)</f>
        <v>2.8907512577184786E-7</v>
      </c>
      <c r="J472" s="47">
        <f>'Exposure Inputs'!$E$61/$I472</f>
        <v>74029198.959477127</v>
      </c>
      <c r="K472" s="47">
        <f>($F472*(1-('Exposure Inputs'!$C$17)/100)*'Exposure Inputs'!$D$7*'Exposure Inputs'!$D$12*'Exposure Inputs'!$C$15*H472)/('Exposure Inputs'!$D$8*'Exposure Inputs'!$D$13*'Exposure Inputs'!$C$16)</f>
        <v>7.3838800529513285E-7</v>
      </c>
      <c r="L472" s="47">
        <f>'Exposure Inputs'!$E$61/K472</f>
        <v>28982052.588254657</v>
      </c>
      <c r="M472" s="47">
        <f>($F472*(1-('Exposure Inputs'!$C$17)/100)*'Exposure Inputs'!$E$7*'Exposure Inputs'!$E$12*'Exposure Inputs'!$C$15*H472)/('Exposure Inputs'!$E$8*'Exposure Inputs'!$E$13*'Exposure Inputs'!$C$16)</f>
        <v>1.6009656979545312E-7</v>
      </c>
      <c r="N472" s="47">
        <f>'Exposure Inputs'!$E$61/M472</f>
        <v>133669322.38049598</v>
      </c>
      <c r="O472" s="47">
        <f>($F472*(1-('Exposure Inputs'!$C$17)/100)*'Exposure Inputs'!$F$7*'Exposure Inputs'!$F$12*'Exposure Inputs'!$C$15*H472)/('Exposure Inputs'!$F$8*'Exposure Inputs'!$F$13*'Exposure Inputs'!$C$16)</f>
        <v>1.4580444966915337E-7</v>
      </c>
      <c r="P472" s="47">
        <f>'Exposure Inputs'!$E$61/O472</f>
        <v>146771926.7042878</v>
      </c>
      <c r="Q472" s="47">
        <f>($F472*(1-('Exposure Inputs'!$C$17)/100)*'Exposure Inputs'!$G$7*'Exposure Inputs'!$G$12*'Exposure Inputs'!$C$15*H472)/('Exposure Inputs'!$G$8*'Exposure Inputs'!$G$13*'Exposure Inputs'!$C$16)</f>
        <v>2.4306855005641668E-7</v>
      </c>
      <c r="R472" s="47">
        <f>'Exposure Inputs'!$E$61/Q472</f>
        <v>88041007.341480494</v>
      </c>
      <c r="S472" s="47">
        <f>($F472*(1-('Exposure Inputs'!$C$17)/100)*'Exposure Inputs'!$H$7*'Exposure Inputs'!$H$12*'Exposure Inputs'!$C$15*H472)/('Exposure Inputs'!$H$8*'Exposure Inputs'!$H$13*'Exposure Inputs'!$C$16)</f>
        <v>3.1646680081041393E-7</v>
      </c>
      <c r="T472" s="47">
        <f>'Exposure Inputs'!$E$61/S472</f>
        <v>67621627.119174868</v>
      </c>
    </row>
    <row r="473" spans="1:20" s="34" customFormat="1" ht="14.5" x14ac:dyDescent="0.35">
      <c r="A473" s="45" t="s">
        <v>1177</v>
      </c>
      <c r="B473" s="46">
        <v>2023</v>
      </c>
      <c r="C473" s="46" t="s">
        <v>1015</v>
      </c>
      <c r="D473" s="46" t="s">
        <v>684</v>
      </c>
      <c r="E473" s="46" t="s">
        <v>685</v>
      </c>
      <c r="F473" s="46">
        <v>2.5811122806103901E-2</v>
      </c>
      <c r="G473" s="46">
        <v>4.9547934000000002E-2</v>
      </c>
      <c r="H473" s="46">
        <v>365</v>
      </c>
      <c r="I473" s="47">
        <f>($F473*(1-('Exposure Inputs'!$C$17)/100)*'Exposure Inputs'!$C$7*'Exposure Inputs'!$C$12*'Exposure Inputs'!$C$15*H473)/('Exposure Inputs'!$C$8*'Exposure Inputs'!$C$13*'Exposure Inputs'!$C$16)</f>
        <v>2.8379782352027138E-7</v>
      </c>
      <c r="J473" s="47">
        <f>'Exposure Inputs'!$E$61/$I473</f>
        <v>75405793.231784314</v>
      </c>
      <c r="K473" s="47">
        <f>($F473*(1-('Exposure Inputs'!$C$17)/100)*'Exposure Inputs'!$D$7*'Exposure Inputs'!$D$12*'Exposure Inputs'!$C$15*H473)/('Exposure Inputs'!$D$8*'Exposure Inputs'!$D$13*'Exposure Inputs'!$C$16)</f>
        <v>7.249081298735565E-7</v>
      </c>
      <c r="L473" s="47">
        <f>'Exposure Inputs'!$E$61/K473</f>
        <v>29520982.201886375</v>
      </c>
      <c r="M473" s="47">
        <f>($F473*(1-('Exposure Inputs'!$C$17)/100)*'Exposure Inputs'!$E$7*'Exposure Inputs'!$E$12*'Exposure Inputs'!$C$15*H473)/('Exposure Inputs'!$E$8*'Exposure Inputs'!$E$13*'Exposure Inputs'!$C$16)</f>
        <v>1.5717387630532544E-7</v>
      </c>
      <c r="N473" s="47">
        <f>'Exposure Inputs'!$E$61/M473</f>
        <v>136154941.92195418</v>
      </c>
      <c r="O473" s="47">
        <f>($F473*(1-('Exposure Inputs'!$C$17)/100)*'Exposure Inputs'!$F$7*'Exposure Inputs'!$F$12*'Exposure Inputs'!$C$15*H473)/('Exposure Inputs'!$F$8*'Exposure Inputs'!$F$13*'Exposure Inputs'!$C$16)</f>
        <v>1.4314267049159735E-7</v>
      </c>
      <c r="P473" s="47">
        <f>'Exposure Inputs'!$E$61/O473</f>
        <v>149501192.94620961</v>
      </c>
      <c r="Q473" s="47">
        <f>($F473*(1-('Exposure Inputs'!$C$17)/100)*'Exposure Inputs'!$G$7*'Exposure Inputs'!$G$12*'Exposure Inputs'!$C$15*H473)/('Exposure Inputs'!$G$8*'Exposure Inputs'!$G$13*'Exposure Inputs'!$C$16)</f>
        <v>2.38631135377187E-7</v>
      </c>
      <c r="R473" s="47">
        <f>'Exposure Inputs'!$E$61/Q473</f>
        <v>89678155.225530669</v>
      </c>
      <c r="S473" s="47">
        <f>($F473*(1-('Exposure Inputs'!$C$17)/100)*'Exposure Inputs'!$H$7*'Exposure Inputs'!$H$12*'Exposure Inputs'!$C$15*H473)/('Exposure Inputs'!$H$8*'Exposure Inputs'!$H$13*'Exposure Inputs'!$C$16)</f>
        <v>3.1068944118458401E-7</v>
      </c>
      <c r="T473" s="47">
        <f>'Exposure Inputs'!$E$61/S473</f>
        <v>68879070.74796927</v>
      </c>
    </row>
    <row r="474" spans="1:20" s="34" customFormat="1" ht="14.5" x14ac:dyDescent="0.35">
      <c r="A474" s="45" t="s">
        <v>1177</v>
      </c>
      <c r="B474" s="46">
        <v>2019</v>
      </c>
      <c r="C474" s="46" t="s">
        <v>933</v>
      </c>
      <c r="D474" s="46" t="s">
        <v>503</v>
      </c>
      <c r="E474" s="46" t="s">
        <v>85</v>
      </c>
      <c r="F474" s="46">
        <v>2.5197641E-2</v>
      </c>
      <c r="G474" s="46">
        <v>4.4787617000000002E-2</v>
      </c>
      <c r="H474" s="46">
        <v>365</v>
      </c>
      <c r="I474" s="47">
        <f>($F474*(1-('Exposure Inputs'!$C$17)/100)*'Exposure Inputs'!$C$7*'Exposure Inputs'!$C$12*'Exposure Inputs'!$C$15*H474)/('Exposure Inputs'!$C$8*'Exposure Inputs'!$C$13*'Exposure Inputs'!$C$16)</f>
        <v>2.7705248343377189E-7</v>
      </c>
      <c r="J474" s="47">
        <f>'Exposure Inputs'!$E$61/$I474</f>
        <v>77241682.639944896</v>
      </c>
      <c r="K474" s="47">
        <f>($F474*(1-('Exposure Inputs'!$C$17)/100)*'Exposure Inputs'!$D$7*'Exposure Inputs'!$D$12*'Exposure Inputs'!$C$15*H474)/('Exposure Inputs'!$D$8*'Exposure Inputs'!$D$13*'Exposure Inputs'!$C$16)</f>
        <v>7.076784280851066E-7</v>
      </c>
      <c r="L474" s="47">
        <f>'Exposure Inputs'!$E$61/K474</f>
        <v>30239723.511010285</v>
      </c>
      <c r="M474" s="47">
        <f>($F474*(1-('Exposure Inputs'!$C$17)/100)*'Exposure Inputs'!$E$7*'Exposure Inputs'!$E$12*'Exposure Inputs'!$C$15*H474)/('Exposure Inputs'!$E$8*'Exposure Inputs'!$E$13*'Exposure Inputs'!$C$16)</f>
        <v>1.5343814910614523E-7</v>
      </c>
      <c r="N474" s="47">
        <f>'Exposure Inputs'!$E$61/M474</f>
        <v>139469878.41463035</v>
      </c>
      <c r="O474" s="47">
        <f>($F474*(1-('Exposure Inputs'!$C$17)/100)*'Exposure Inputs'!$F$7*'Exposure Inputs'!$F$12*'Exposure Inputs'!$C$15*H474)/('Exposure Inputs'!$F$8*'Exposure Inputs'!$F$13*'Exposure Inputs'!$C$16)</f>
        <v>1.3974043864436619E-7</v>
      </c>
      <c r="P474" s="47">
        <f>'Exposure Inputs'!$E$61/O474</f>
        <v>153141067.8798722</v>
      </c>
      <c r="Q474" s="47">
        <f>($F474*(1-('Exposure Inputs'!$C$17)/100)*'Exposure Inputs'!$G$7*'Exposure Inputs'!$G$12*'Exposure Inputs'!$C$15*H474)/('Exposure Inputs'!$G$8*'Exposure Inputs'!$G$13*'Exposure Inputs'!$C$16)</f>
        <v>2.3295932245283016E-7</v>
      </c>
      <c r="R474" s="47">
        <f>'Exposure Inputs'!$E$61/Q474</f>
        <v>91861530.908826768</v>
      </c>
      <c r="S474" s="47">
        <f>($F474*(1-('Exposure Inputs'!$C$17)/100)*'Exposure Inputs'!$H$7*'Exposure Inputs'!$H$12*'Exposure Inputs'!$C$15*H474)/('Exposure Inputs'!$H$8*'Exposure Inputs'!$H$13*'Exposure Inputs'!$C$16)</f>
        <v>3.03304937962963E-7</v>
      </c>
      <c r="T474" s="47">
        <f>'Exposure Inputs'!$E$61/S474</f>
        <v>70556055.380190298</v>
      </c>
    </row>
    <row r="475" spans="1:20" s="34" customFormat="1" ht="14.5" x14ac:dyDescent="0.35">
      <c r="A475" s="45" t="s">
        <v>1177</v>
      </c>
      <c r="B475" s="46">
        <v>2021</v>
      </c>
      <c r="C475" s="46" t="s">
        <v>1015</v>
      </c>
      <c r="D475" s="46" t="s">
        <v>684</v>
      </c>
      <c r="E475" s="46" t="s">
        <v>685</v>
      </c>
      <c r="F475" s="46">
        <v>2.5148178980469602E-2</v>
      </c>
      <c r="G475" s="46">
        <v>4.8275324238966702E-2</v>
      </c>
      <c r="H475" s="46">
        <v>365</v>
      </c>
      <c r="I475" s="47">
        <f>($F475*(1-('Exposure Inputs'!$C$17)/100)*'Exposure Inputs'!$C$7*'Exposure Inputs'!$C$12*'Exposure Inputs'!$C$15*H475)/('Exposure Inputs'!$C$8*'Exposure Inputs'!$C$13*'Exposure Inputs'!$C$16)</f>
        <v>2.7650863985148788E-7</v>
      </c>
      <c r="J475" s="47">
        <f>'Exposure Inputs'!$E$61/$I475</f>
        <v>77393603.366223514</v>
      </c>
      <c r="K475" s="47">
        <f>($F475*(1-('Exposure Inputs'!$C$17)/100)*'Exposure Inputs'!$D$7*'Exposure Inputs'!$D$12*'Exposure Inputs'!$C$15*H475)/('Exposure Inputs'!$D$8*'Exposure Inputs'!$D$13*'Exposure Inputs'!$C$16)</f>
        <v>7.0628928200467816E-7</v>
      </c>
      <c r="L475" s="47">
        <f>'Exposure Inputs'!$E$61/K475</f>
        <v>30299199.697976239</v>
      </c>
      <c r="M475" s="47">
        <f>($F475*(1-('Exposure Inputs'!$C$17)/100)*'Exposure Inputs'!$E$7*'Exposure Inputs'!$E$12*'Exposure Inputs'!$C$15*H475)/('Exposure Inputs'!$E$8*'Exposure Inputs'!$E$13*'Exposure Inputs'!$C$16)</f>
        <v>1.531369558028596E-7</v>
      </c>
      <c r="N475" s="47">
        <f>'Exposure Inputs'!$E$61/M475</f>
        <v>139744190.99429679</v>
      </c>
      <c r="O475" s="47">
        <f>($F475*(1-('Exposure Inputs'!$C$17)/100)*'Exposure Inputs'!$F$7*'Exposure Inputs'!$F$12*'Exposure Inputs'!$C$15*H475)/('Exposure Inputs'!$F$8*'Exposure Inputs'!$F$13*'Exposure Inputs'!$C$16)</f>
        <v>1.3946613343042121E-7</v>
      </c>
      <c r="P475" s="47">
        <f>'Exposure Inputs'!$E$61/O475</f>
        <v>153442269.27088594</v>
      </c>
      <c r="Q475" s="47">
        <f>($F475*(1-('Exposure Inputs'!$C$17)/100)*'Exposure Inputs'!$G$7*'Exposure Inputs'!$G$12*'Exposure Inputs'!$C$15*H475)/('Exposure Inputs'!$G$8*'Exposure Inputs'!$G$13*'Exposure Inputs'!$C$16)</f>
        <v>2.3250203208358686E-7</v>
      </c>
      <c r="R475" s="47">
        <f>'Exposure Inputs'!$E$61/Q475</f>
        <v>92042206.290508807</v>
      </c>
      <c r="S475" s="47">
        <f>($F475*(1-('Exposure Inputs'!$C$17)/100)*'Exposure Inputs'!$H$7*'Exposure Inputs'!$H$12*'Exposure Inputs'!$C$15*H475)/('Exposure Inputs'!$H$8*'Exposure Inputs'!$H$13*'Exposure Inputs'!$C$16)</f>
        <v>3.0270956180194886E-7</v>
      </c>
      <c r="T475" s="47">
        <f>'Exposure Inputs'!$E$61/S475</f>
        <v>70694826.660286307</v>
      </c>
    </row>
    <row r="476" spans="1:20" s="34" customFormat="1" ht="14.5" x14ac:dyDescent="0.35">
      <c r="A476" s="45" t="s">
        <v>1177</v>
      </c>
      <c r="B476" s="46">
        <v>2023</v>
      </c>
      <c r="C476" s="46" t="s">
        <v>1068</v>
      </c>
      <c r="D476" s="46" t="s">
        <v>678</v>
      </c>
      <c r="E476" s="46" t="s">
        <v>679</v>
      </c>
      <c r="F476" s="46">
        <v>2.4388337999999999E-2</v>
      </c>
      <c r="G476" s="46">
        <v>2.94202187000463E-2</v>
      </c>
      <c r="H476" s="46">
        <v>365</v>
      </c>
      <c r="I476" s="47">
        <f>($F476*(1-('Exposure Inputs'!$C$17)/100)*'Exposure Inputs'!$C$7*'Exposure Inputs'!$C$12*'Exposure Inputs'!$C$15*H476)/('Exposure Inputs'!$C$8*'Exposure Inputs'!$C$13*'Exposure Inputs'!$C$16)</f>
        <v>2.6815405496578947E-7</v>
      </c>
      <c r="J476" s="47">
        <f>'Exposure Inputs'!$E$61/$I476</f>
        <v>79804871.877586052</v>
      </c>
      <c r="K476" s="47">
        <f>($F476*(1-('Exposure Inputs'!$C$17)/100)*'Exposure Inputs'!$D$7*'Exposure Inputs'!$D$12*'Exposure Inputs'!$C$15*H476)/('Exposure Inputs'!$D$8*'Exposure Inputs'!$D$13*'Exposure Inputs'!$C$16)</f>
        <v>6.8494906723404262E-7</v>
      </c>
      <c r="L476" s="47">
        <f>'Exposure Inputs'!$E$61/K476</f>
        <v>31243198.981812406</v>
      </c>
      <c r="M476" s="47">
        <f>($F476*(1-('Exposure Inputs'!$C$17)/100)*'Exposure Inputs'!$E$7*'Exposure Inputs'!$E$12*'Exposure Inputs'!$C$15*H476)/('Exposure Inputs'!$E$8*'Exposure Inputs'!$E$13*'Exposure Inputs'!$C$16)</f>
        <v>1.4850999117318435E-7</v>
      </c>
      <c r="N476" s="47">
        <f>'Exposure Inputs'!$E$61/M476</f>
        <v>144098049.10057852</v>
      </c>
      <c r="O476" s="47">
        <f>($F476*(1-('Exposure Inputs'!$C$17)/100)*'Exposure Inputs'!$F$7*'Exposure Inputs'!$F$12*'Exposure Inputs'!$C$15*H476)/('Exposure Inputs'!$F$8*'Exposure Inputs'!$F$13*'Exposure Inputs'!$C$16)</f>
        <v>1.3525222658450702E-7</v>
      </c>
      <c r="P476" s="47">
        <f>'Exposure Inputs'!$E$61/O476</f>
        <v>158222903.53666785</v>
      </c>
      <c r="Q476" s="47">
        <f>($F476*(1-('Exposure Inputs'!$C$17)/100)*'Exposure Inputs'!$G$7*'Exposure Inputs'!$G$12*'Exposure Inputs'!$C$15*H476)/('Exposure Inputs'!$G$8*'Exposure Inputs'!$G$13*'Exposure Inputs'!$C$16)</f>
        <v>2.2547708716981129E-7</v>
      </c>
      <c r="R476" s="47">
        <f>'Exposure Inputs'!$E$61/Q476</f>
        <v>94909865.426295981</v>
      </c>
      <c r="S476" s="47">
        <f>($F476*(1-('Exposure Inputs'!$C$17)/100)*'Exposure Inputs'!$H$7*'Exposure Inputs'!$H$12*'Exposure Inputs'!$C$15*H476)/('Exposure Inputs'!$H$8*'Exposure Inputs'!$H$13*'Exposure Inputs'!$C$16)</f>
        <v>2.9356332777777772E-7</v>
      </c>
      <c r="T476" s="47">
        <f>'Exposure Inputs'!$E$61/S476</f>
        <v>72897388.655436635</v>
      </c>
    </row>
    <row r="477" spans="1:20" s="34" customFormat="1" ht="14.5" x14ac:dyDescent="0.35">
      <c r="A477" s="45" t="s">
        <v>1177</v>
      </c>
      <c r="B477" s="46">
        <v>2020</v>
      </c>
      <c r="C477" s="46" t="s">
        <v>929</v>
      </c>
      <c r="D477" s="46" t="s">
        <v>139</v>
      </c>
      <c r="E477" s="46" t="s">
        <v>178</v>
      </c>
      <c r="F477" s="46">
        <v>2.4374269E-2</v>
      </c>
      <c r="G477" s="46">
        <v>3.9861326000000002E-2</v>
      </c>
      <c r="H477" s="46">
        <v>365</v>
      </c>
      <c r="I477" s="47">
        <f>($F477*(1-('Exposure Inputs'!$C$17)/100)*'Exposure Inputs'!$C$7*'Exposure Inputs'!$C$12*'Exposure Inputs'!$C$15*H477)/('Exposure Inputs'!$C$8*'Exposure Inputs'!$C$13*'Exposure Inputs'!$C$16)</f>
        <v>2.6799936384254387E-7</v>
      </c>
      <c r="J477" s="47">
        <f>'Exposure Inputs'!$E$61/$I477</f>
        <v>79850935.81256789</v>
      </c>
      <c r="K477" s="47">
        <f>($F477*(1-('Exposure Inputs'!$C$17)/100)*'Exposure Inputs'!$D$7*'Exposure Inputs'!$D$12*'Exposure Inputs'!$C$15*H477)/('Exposure Inputs'!$D$8*'Exposure Inputs'!$D$13*'Exposure Inputs'!$C$16)</f>
        <v>6.8455393787234035E-7</v>
      </c>
      <c r="L477" s="47">
        <f>'Exposure Inputs'!$E$61/K477</f>
        <v>31261232.776650533</v>
      </c>
      <c r="M477" s="47">
        <f>($F477*(1-('Exposure Inputs'!$C$17)/100)*'Exposure Inputs'!$E$7*'Exposure Inputs'!$E$12*'Exposure Inputs'!$C$15*H477)/('Exposure Inputs'!$E$8*'Exposure Inputs'!$E$13*'Exposure Inputs'!$C$16)</f>
        <v>1.4842431960893855E-7</v>
      </c>
      <c r="N477" s="47">
        <f>'Exposure Inputs'!$E$61/M477</f>
        <v>144181223.51096988</v>
      </c>
      <c r="O477" s="47">
        <f>($F477*(1-('Exposure Inputs'!$C$17)/100)*'Exposure Inputs'!$F$7*'Exposure Inputs'!$F$12*'Exposure Inputs'!$C$15*H477)/('Exposure Inputs'!$F$8*'Exposure Inputs'!$F$13*'Exposure Inputs'!$C$16)</f>
        <v>1.3517420308098592E-7</v>
      </c>
      <c r="P477" s="47">
        <f>'Exposure Inputs'!$E$61/O477</f>
        <v>158314230.91267478</v>
      </c>
      <c r="Q477" s="47">
        <f>($F477*(1-('Exposure Inputs'!$C$17)/100)*'Exposure Inputs'!$G$7*'Exposure Inputs'!$G$12*'Exposure Inputs'!$C$15*H477)/('Exposure Inputs'!$G$8*'Exposure Inputs'!$G$13*'Exposure Inputs'!$C$16)</f>
        <v>2.2534701528301887E-7</v>
      </c>
      <c r="R477" s="47">
        <f>'Exposure Inputs'!$E$61/Q477</f>
        <v>94964648.07010296</v>
      </c>
      <c r="S477" s="47">
        <f>($F477*(1-('Exposure Inputs'!$C$17)/100)*'Exposure Inputs'!$H$7*'Exposure Inputs'!$H$12*'Exposure Inputs'!$C$15*H477)/('Exposure Inputs'!$H$8*'Exposure Inputs'!$H$13*'Exposure Inputs'!$C$16)</f>
        <v>2.9339397870370368E-7</v>
      </c>
      <c r="T477" s="47">
        <f>'Exposure Inputs'!$E$61/S477</f>
        <v>72939465.542378068</v>
      </c>
    </row>
    <row r="478" spans="1:20" s="34" customFormat="1" ht="14.5" x14ac:dyDescent="0.35">
      <c r="A478" s="45" t="s">
        <v>1177</v>
      </c>
      <c r="B478" s="46">
        <v>2020</v>
      </c>
      <c r="C478" s="46" t="s">
        <v>1082</v>
      </c>
      <c r="D478" s="46" t="s">
        <v>130</v>
      </c>
      <c r="E478" s="46" t="s">
        <v>129</v>
      </c>
      <c r="F478" s="46">
        <v>2.4247372999999999E-2</v>
      </c>
      <c r="G478" s="46">
        <v>2.4247372999999999E-2</v>
      </c>
      <c r="H478" s="46">
        <v>365</v>
      </c>
      <c r="I478" s="47">
        <f>($F478*(1-('Exposure Inputs'!$C$17)/100)*'Exposure Inputs'!$C$7*'Exposure Inputs'!$C$12*'Exposure Inputs'!$C$15*H478)/('Exposure Inputs'!$C$8*'Exposure Inputs'!$C$13*'Exposure Inputs'!$C$16)</f>
        <v>2.666041200600877E-7</v>
      </c>
      <c r="J478" s="47">
        <f>'Exposure Inputs'!$E$61/$I478</f>
        <v>80268827.035294235</v>
      </c>
      <c r="K478" s="47">
        <f>($F478*(1-('Exposure Inputs'!$C$17)/100)*'Exposure Inputs'!$D$7*'Exposure Inputs'!$D$12*'Exposure Inputs'!$C$15*H478)/('Exposure Inputs'!$D$8*'Exposure Inputs'!$D$13*'Exposure Inputs'!$C$16)</f>
        <v>6.8099005021276603E-7</v>
      </c>
      <c r="L478" s="47">
        <f>'Exposure Inputs'!$E$61/K478</f>
        <v>31424835.052015606</v>
      </c>
      <c r="M478" s="47">
        <f>($F478*(1-('Exposure Inputs'!$C$17)/100)*'Exposure Inputs'!$E$7*'Exposure Inputs'!$E$12*'Exposure Inputs'!$C$15*H478)/('Exposure Inputs'!$E$8*'Exposure Inputs'!$E$13*'Exposure Inputs'!$C$16)</f>
        <v>1.4765160094972064E-7</v>
      </c>
      <c r="N478" s="47">
        <f>'Exposure Inputs'!$E$61/M478</f>
        <v>144935780.32579055</v>
      </c>
      <c r="O478" s="47">
        <f>($F478*(1-('Exposure Inputs'!$C$17)/100)*'Exposure Inputs'!$F$7*'Exposure Inputs'!$F$12*'Exposure Inputs'!$C$15*H478)/('Exposure Inputs'!$F$8*'Exposure Inputs'!$F$13*'Exposure Inputs'!$C$16)</f>
        <v>1.344704664612676E-7</v>
      </c>
      <c r="P478" s="47">
        <f>'Exposure Inputs'!$E$61/O478</f>
        <v>159142751.29077491</v>
      </c>
      <c r="Q478" s="47">
        <f>($F478*(1-('Exposure Inputs'!$C$17)/100)*'Exposure Inputs'!$G$7*'Exposure Inputs'!$G$12*'Exposure Inputs'!$C$15*H478)/('Exposure Inputs'!$G$8*'Exposure Inputs'!$G$13*'Exposure Inputs'!$C$16)</f>
        <v>2.2417382584905657E-7</v>
      </c>
      <c r="R478" s="47">
        <f>'Exposure Inputs'!$E$61/Q478</f>
        <v>95461635.268736973</v>
      </c>
      <c r="S478" s="47">
        <f>($F478*(1-('Exposure Inputs'!$C$17)/100)*'Exposure Inputs'!$H$7*'Exposure Inputs'!$H$12*'Exposure Inputs'!$C$15*H478)/('Exposure Inputs'!$H$8*'Exposure Inputs'!$H$13*'Exposure Inputs'!$C$16)</f>
        <v>2.9186652685185185E-7</v>
      </c>
      <c r="T478" s="47">
        <f>'Exposure Inputs'!$E$61/S478</f>
        <v>73321186.334130034</v>
      </c>
    </row>
    <row r="479" spans="1:20" s="34" customFormat="1" ht="14.5" x14ac:dyDescent="0.35">
      <c r="A479" s="45" t="s">
        <v>1177</v>
      </c>
      <c r="B479" s="46">
        <v>2023</v>
      </c>
      <c r="C479" s="46" t="s">
        <v>1090</v>
      </c>
      <c r="D479" s="46" t="s">
        <v>691</v>
      </c>
      <c r="E479" s="46" t="s">
        <v>692</v>
      </c>
      <c r="F479" s="46">
        <v>2.4094381613303701E-2</v>
      </c>
      <c r="G479" s="46">
        <v>2.4094381613303701E-2</v>
      </c>
      <c r="H479" s="46">
        <v>365</v>
      </c>
      <c r="I479" s="47">
        <f>($F479*(1-('Exposure Inputs'!$C$17)/100)*'Exposure Inputs'!$C$7*'Exposure Inputs'!$C$12*'Exposure Inputs'!$C$15*H479)/('Exposure Inputs'!$C$8*'Exposure Inputs'!$C$13*'Exposure Inputs'!$C$16)</f>
        <v>2.6492195292276781E-7</v>
      </c>
      <c r="J479" s="47">
        <f>'Exposure Inputs'!$E$61/$I479</f>
        <v>80778507.646886855</v>
      </c>
      <c r="K479" s="47">
        <f>($F479*(1-('Exposure Inputs'!$C$17)/100)*'Exposure Inputs'!$D$7*'Exposure Inputs'!$D$12*'Exposure Inputs'!$C$15*H479)/('Exposure Inputs'!$D$8*'Exposure Inputs'!$D$13*'Exposure Inputs'!$C$16)</f>
        <v>6.7669327084172095E-7</v>
      </c>
      <c r="L479" s="47">
        <f>'Exposure Inputs'!$E$61/K479</f>
        <v>31624372.403439306</v>
      </c>
      <c r="M479" s="47">
        <f>($F479*(1-('Exposure Inputs'!$C$17)/100)*'Exposure Inputs'!$E$7*'Exposure Inputs'!$E$12*'Exposure Inputs'!$C$15*H479)/('Exposure Inputs'!$E$8*'Exposure Inputs'!$E$13*'Exposure Inputs'!$C$16)</f>
        <v>1.4671997742179348E-7</v>
      </c>
      <c r="N479" s="47">
        <f>'Exposure Inputs'!$E$61/M479</f>
        <v>145856074.78986216</v>
      </c>
      <c r="O479" s="47">
        <f>($F479*(1-('Exposure Inputs'!$C$17)/100)*'Exposure Inputs'!$F$7*'Exposure Inputs'!$F$12*'Exposure Inputs'!$C$15*H479)/('Exposure Inputs'!$F$8*'Exposure Inputs'!$F$13*'Exposure Inputs'!$C$16)</f>
        <v>1.3362201070758211E-7</v>
      </c>
      <c r="P479" s="47">
        <f>'Exposure Inputs'!$E$61/O479</f>
        <v>160153255.34078121</v>
      </c>
      <c r="Q479" s="47">
        <f>($F479*(1-('Exposure Inputs'!$C$17)/100)*'Exposure Inputs'!$G$7*'Exposure Inputs'!$G$12*'Exposure Inputs'!$C$15*H479)/('Exposure Inputs'!$G$8*'Exposure Inputs'!$G$13*'Exposure Inputs'!$C$16)</f>
        <v>2.2275937717960024E-7</v>
      </c>
      <c r="R479" s="47">
        <f>'Exposure Inputs'!$E$61/Q479</f>
        <v>96067785.20818992</v>
      </c>
      <c r="S479" s="47">
        <f>($F479*(1-('Exposure Inputs'!$C$17)/100)*'Exposure Inputs'!$H$7*'Exposure Inputs'!$H$12*'Exposure Inputs'!$C$15*H479)/('Exposure Inputs'!$H$8*'Exposure Inputs'!$H$13*'Exposure Inputs'!$C$16)</f>
        <v>2.9002496386384084E-7</v>
      </c>
      <c r="T479" s="47">
        <f>'Exposure Inputs'!$E$61/S479</f>
        <v>73786751.715782449</v>
      </c>
    </row>
    <row r="480" spans="1:20" s="34" customFormat="1" ht="14.5" x14ac:dyDescent="0.35">
      <c r="A480" s="45" t="s">
        <v>1177</v>
      </c>
      <c r="B480" s="46">
        <v>2019</v>
      </c>
      <c r="C480" s="46" t="s">
        <v>1015</v>
      </c>
      <c r="D480" s="46" t="s">
        <v>684</v>
      </c>
      <c r="E480" s="46" t="s">
        <v>685</v>
      </c>
      <c r="F480" s="46">
        <v>2.3812671201684298E-2</v>
      </c>
      <c r="G480" s="46">
        <v>4.5711636999999999E-2</v>
      </c>
      <c r="H480" s="46">
        <v>365</v>
      </c>
      <c r="I480" s="47">
        <f>($F480*(1-('Exposure Inputs'!$C$17)/100)*'Exposure Inputs'!$C$7*'Exposure Inputs'!$C$12*'Exposure Inputs'!$C$15*H480)/('Exposure Inputs'!$C$8*'Exposure Inputs'!$C$13*'Exposure Inputs'!$C$16)</f>
        <v>2.6182449752413319E-7</v>
      </c>
      <c r="J480" s="47">
        <f>'Exposure Inputs'!$E$61/$I480</f>
        <v>81734139.480311587</v>
      </c>
      <c r="K480" s="47">
        <f>($F480*(1-('Exposure Inputs'!$C$17)/100)*'Exposure Inputs'!$D$7*'Exposure Inputs'!$D$12*'Exposure Inputs'!$C$15*H480)/('Exposure Inputs'!$D$8*'Exposure Inputs'!$D$13*'Exposure Inputs'!$C$16)</f>
        <v>6.6878140396219728E-7</v>
      </c>
      <c r="L480" s="47">
        <f>'Exposure Inputs'!$E$61/K480</f>
        <v>31998497.37629611</v>
      </c>
      <c r="M480" s="47">
        <f>($F480*(1-('Exposure Inputs'!$C$17)/100)*'Exposure Inputs'!$E$7*'Exposure Inputs'!$E$12*'Exposure Inputs'!$C$15*H480)/('Exposure Inputs'!$E$8*'Exposure Inputs'!$E$13*'Exposure Inputs'!$C$16)</f>
        <v>1.4500453413316139E-7</v>
      </c>
      <c r="N480" s="47">
        <f>'Exposure Inputs'!$E$61/M480</f>
        <v>147581592.03730711</v>
      </c>
      <c r="O480" s="47">
        <f>($F480*(1-('Exposure Inputs'!$C$17)/100)*'Exposure Inputs'!$F$7*'Exposure Inputs'!$F$12*'Exposure Inputs'!$C$15*H480)/('Exposure Inputs'!$F$8*'Exposure Inputs'!$F$13*'Exposure Inputs'!$C$16)</f>
        <v>1.3205970824877737E-7</v>
      </c>
      <c r="P480" s="47">
        <f>'Exposure Inputs'!$E$61/O480</f>
        <v>162047912.14354452</v>
      </c>
      <c r="Q480" s="47">
        <f>($F480*(1-('Exposure Inputs'!$C$17)/100)*'Exposure Inputs'!$G$7*'Exposure Inputs'!$G$12*'Exposure Inputs'!$C$15*H480)/('Exposure Inputs'!$G$8*'Exposure Inputs'!$G$13*'Exposure Inputs'!$C$16)</f>
        <v>2.2015488469481705E-7</v>
      </c>
      <c r="R480" s="47">
        <f>'Exposure Inputs'!$E$61/Q480</f>
        <v>97204293.37584351</v>
      </c>
      <c r="S480" s="47">
        <f>($F480*(1-('Exposure Inputs'!$C$17)/100)*'Exposure Inputs'!$H$7*'Exposure Inputs'!$H$12*'Exposure Inputs'!$C$15*H480)/('Exposure Inputs'!$H$8*'Exposure Inputs'!$H$13*'Exposure Inputs'!$C$16)</f>
        <v>2.8663400520545905E-7</v>
      </c>
      <c r="T480" s="47">
        <f>'Exposure Inputs'!$E$61/S480</f>
        <v>74659669.164726257</v>
      </c>
    </row>
    <row r="481" spans="1:20" s="34" customFormat="1" ht="14.5" x14ac:dyDescent="0.35">
      <c r="A481" s="45" t="s">
        <v>1176</v>
      </c>
      <c r="B481" s="46">
        <v>2022</v>
      </c>
      <c r="C481" s="46" t="s">
        <v>906</v>
      </c>
      <c r="D481" s="46" t="s">
        <v>35</v>
      </c>
      <c r="E481" s="46" t="s">
        <v>581</v>
      </c>
      <c r="F481" s="46">
        <v>2.3651085392150901E-2</v>
      </c>
      <c r="G481" s="46">
        <v>5.42816681212775E-2</v>
      </c>
      <c r="H481" s="46">
        <v>365</v>
      </c>
      <c r="I481" s="47">
        <f>($F481*(1-('Exposure Inputs'!$C$17)/100)*'Exposure Inputs'!$C$7*'Exposure Inputs'!$C$12*'Exposure Inputs'!$C$15*H481)/('Exposure Inputs'!$C$8*'Exposure Inputs'!$C$13*'Exposure Inputs'!$C$16)</f>
        <v>2.6004783319992585E-7</v>
      </c>
      <c r="J481" s="47">
        <f>'Exposure Inputs'!$E$61/$I481</f>
        <v>82292552.630298555</v>
      </c>
      <c r="K481" s="47">
        <f>($F481*(1-('Exposure Inputs'!$C$17)/100)*'Exposure Inputs'!$D$7*'Exposure Inputs'!$D$12*'Exposure Inputs'!$C$15*H481)/('Exposure Inputs'!$D$8*'Exposure Inputs'!$D$13*'Exposure Inputs'!$C$16)</f>
        <v>6.6424324931147212E-7</v>
      </c>
      <c r="L481" s="47">
        <f>'Exposure Inputs'!$E$61/K481</f>
        <v>32217113.267138775</v>
      </c>
      <c r="M481" s="47">
        <f>($F481*(1-('Exposure Inputs'!$C$17)/100)*'Exposure Inputs'!$E$7*'Exposure Inputs'!$E$12*'Exposure Inputs'!$C$15*H481)/('Exposure Inputs'!$E$8*'Exposure Inputs'!$E$13*'Exposure Inputs'!$C$16)</f>
        <v>1.4402057585164516E-7</v>
      </c>
      <c r="N481" s="47">
        <f>'Exposure Inputs'!$E$61/M481</f>
        <v>148589879.42142397</v>
      </c>
      <c r="O481" s="47">
        <f>($F481*(1-('Exposure Inputs'!$C$17)/100)*'Exposure Inputs'!$F$7*'Exposure Inputs'!$F$12*'Exposure Inputs'!$C$15*H481)/('Exposure Inputs'!$F$8*'Exposure Inputs'!$F$13*'Exposure Inputs'!$C$16)</f>
        <v>1.3116358976280869E-7</v>
      </c>
      <c r="P481" s="47">
        <f>'Exposure Inputs'!$E$61/O481</f>
        <v>163155034.40168843</v>
      </c>
      <c r="Q481" s="47">
        <f>($F481*(1-('Exposure Inputs'!$C$17)/100)*'Exposure Inputs'!$G$7*'Exposure Inputs'!$G$12*'Exposure Inputs'!$C$15*H481)/('Exposure Inputs'!$G$8*'Exposure Inputs'!$G$13*'Exposure Inputs'!$C$16)</f>
        <v>2.1866097815384795E-7</v>
      </c>
      <c r="R481" s="47">
        <f>'Exposure Inputs'!$E$61/Q481</f>
        <v>97868399.659966514</v>
      </c>
      <c r="S481" s="47">
        <f>($F481*(1-('Exposure Inputs'!$C$17)/100)*'Exposure Inputs'!$H$7*'Exposure Inputs'!$H$12*'Exposure Inputs'!$C$15*H481)/('Exposure Inputs'!$H$8*'Exposure Inputs'!$H$13*'Exposure Inputs'!$C$16)</f>
        <v>2.8468899083144599E-7</v>
      </c>
      <c r="T481" s="47">
        <f>'Exposure Inputs'!$E$61/S481</f>
        <v>75169749.056682572</v>
      </c>
    </row>
    <row r="482" spans="1:20" s="34" customFormat="1" ht="14.5" x14ac:dyDescent="0.35">
      <c r="A482" s="45" t="s">
        <v>1175</v>
      </c>
      <c r="B482" s="46">
        <v>2020</v>
      </c>
      <c r="C482" s="46" t="s">
        <v>1050</v>
      </c>
      <c r="D482" s="46" t="s">
        <v>676</v>
      </c>
      <c r="E482" s="46" t="s">
        <v>677</v>
      </c>
      <c r="F482" s="46">
        <v>2.3313262000000001E-2</v>
      </c>
      <c r="G482" s="46">
        <v>3.2091229999999998E-2</v>
      </c>
      <c r="H482" s="46">
        <v>365</v>
      </c>
      <c r="I482" s="47">
        <f>($F482*(1-('Exposure Inputs'!$C$17)/100)*'Exposure Inputs'!$C$7*'Exposure Inputs'!$C$12*'Exposure Inputs'!$C$15*H482)/('Exposure Inputs'!$C$8*'Exposure Inputs'!$C$13*'Exposure Inputs'!$C$16)</f>
        <v>2.5633340573596489E-7</v>
      </c>
      <c r="J482" s="47">
        <f>'Exposure Inputs'!$E$61/$I482</f>
        <v>83485021.932892263</v>
      </c>
      <c r="K482" s="47">
        <f>($F482*(1-('Exposure Inputs'!$C$17)/100)*'Exposure Inputs'!$D$7*'Exposure Inputs'!$D$12*'Exposure Inputs'!$C$15*H482)/('Exposure Inputs'!$D$8*'Exposure Inputs'!$D$13*'Exposure Inputs'!$C$16)</f>
        <v>6.5475544340425538E-7</v>
      </c>
      <c r="L482" s="47">
        <f>'Exposure Inputs'!$E$61/K482</f>
        <v>32683958.897287596</v>
      </c>
      <c r="M482" s="47">
        <f>($F482*(1-('Exposure Inputs'!$C$17)/100)*'Exposure Inputs'!$E$7*'Exposure Inputs'!$E$12*'Exposure Inputs'!$C$15*H482)/('Exposure Inputs'!$E$8*'Exposure Inputs'!$E$13*'Exposure Inputs'!$C$16)</f>
        <v>1.4196343899441341E-7</v>
      </c>
      <c r="N482" s="47">
        <f>'Exposure Inputs'!$E$61/M482</f>
        <v>150743037.44390228</v>
      </c>
      <c r="O482" s="47">
        <f>($F482*(1-('Exposure Inputs'!$C$17)/100)*'Exposure Inputs'!$F$7*'Exposure Inputs'!$F$12*'Exposure Inputs'!$C$15*H482)/('Exposure Inputs'!$F$8*'Exposure Inputs'!$F$13*'Exposure Inputs'!$C$16)</f>
        <v>1.2929009735915494E-7</v>
      </c>
      <c r="P482" s="47">
        <f>'Exposure Inputs'!$E$61/O482</f>
        <v>165519250.40749982</v>
      </c>
      <c r="Q482" s="47">
        <f>($F482*(1-('Exposure Inputs'!$C$17)/100)*'Exposure Inputs'!$G$7*'Exposure Inputs'!$G$12*'Exposure Inputs'!$C$15*H482)/('Exposure Inputs'!$G$8*'Exposure Inputs'!$G$13*'Exposure Inputs'!$C$16)</f>
        <v>2.1553770528301882E-7</v>
      </c>
      <c r="R482" s="47">
        <f>'Exposure Inputs'!$E$61/Q482</f>
        <v>99286572.490414292</v>
      </c>
      <c r="S482" s="47">
        <f>($F482*(1-('Exposure Inputs'!$C$17)/100)*'Exposure Inputs'!$H$7*'Exposure Inputs'!$H$12*'Exposure Inputs'!$C$15*H482)/('Exposure Inputs'!$H$8*'Exposure Inputs'!$H$13*'Exposure Inputs'!$C$16)</f>
        <v>2.8062259814814811E-7</v>
      </c>
      <c r="T482" s="47">
        <f>'Exposure Inputs'!$E$61/S482</f>
        <v>76259004.589154184</v>
      </c>
    </row>
    <row r="483" spans="1:20" s="34" customFormat="1" ht="14.5" x14ac:dyDescent="0.35">
      <c r="A483" s="45" t="s">
        <v>1176</v>
      </c>
      <c r="B483" s="46">
        <v>2022</v>
      </c>
      <c r="C483" s="46" t="s">
        <v>1054</v>
      </c>
      <c r="D483" s="46" t="s">
        <v>644</v>
      </c>
      <c r="E483" s="46" t="s">
        <v>645</v>
      </c>
      <c r="F483" s="46">
        <v>2.2895412798373101E-2</v>
      </c>
      <c r="G483" s="46">
        <v>3.432339911757E-2</v>
      </c>
      <c r="H483" s="46">
        <v>365</v>
      </c>
      <c r="I483" s="47">
        <f>($F483*(1-('Exposure Inputs'!$C$17)/100)*'Exposure Inputs'!$C$7*'Exposure Inputs'!$C$12*'Exposure Inputs'!$C$15*H483)/('Exposure Inputs'!$C$8*'Exposure Inputs'!$C$13*'Exposure Inputs'!$C$16)</f>
        <v>2.5173908045719969E-7</v>
      </c>
      <c r="J483" s="47">
        <f>'Exposure Inputs'!$E$61/$I483</f>
        <v>85008652.4552885</v>
      </c>
      <c r="K483" s="47">
        <f>($F483*(1-('Exposure Inputs'!$C$17)/100)*'Exposure Inputs'!$D$7*'Exposure Inputs'!$D$12*'Exposure Inputs'!$C$15*H483)/('Exposure Inputs'!$D$8*'Exposure Inputs'!$D$13*'Exposure Inputs'!$C$16)</f>
        <v>6.4302010412452126E-7</v>
      </c>
      <c r="L483" s="47">
        <f>'Exposure Inputs'!$E$61/K483</f>
        <v>33280452.450450718</v>
      </c>
      <c r="M483" s="47">
        <f>($F483*(1-('Exposure Inputs'!$C$17)/100)*'Exposure Inputs'!$E$7*'Exposure Inputs'!$E$12*'Exposure Inputs'!$C$15*H483)/('Exposure Inputs'!$E$8*'Exposure Inputs'!$E$13*'Exposure Inputs'!$C$16)</f>
        <v>1.3941899413534458E-7</v>
      </c>
      <c r="N483" s="47">
        <f>'Exposure Inputs'!$E$61/M483</f>
        <v>153494150.00961345</v>
      </c>
      <c r="O483" s="47">
        <f>($F483*(1-('Exposure Inputs'!$C$17)/100)*'Exposure Inputs'!$F$7*'Exposure Inputs'!$F$12*'Exposure Inputs'!$C$15*H483)/('Exposure Inputs'!$F$8*'Exposure Inputs'!$F$13*'Exposure Inputs'!$C$16)</f>
        <v>1.2697279985013253E-7</v>
      </c>
      <c r="P483" s="47">
        <f>'Exposure Inputs'!$E$61/O483</f>
        <v>168540033.96994212</v>
      </c>
      <c r="Q483" s="47">
        <f>($F483*(1-('Exposure Inputs'!$C$17)/100)*'Exposure Inputs'!$G$7*'Exposure Inputs'!$G$12*'Exposure Inputs'!$C$15*H483)/('Exposure Inputs'!$G$8*'Exposure Inputs'!$G$13*'Exposure Inputs'!$C$16)</f>
        <v>2.1167457115477018E-7</v>
      </c>
      <c r="R483" s="47">
        <f>'Exposure Inputs'!$E$61/Q483</f>
        <v>101098586.77522938</v>
      </c>
      <c r="S483" s="47">
        <f>($F483*(1-('Exposure Inputs'!$C$17)/100)*'Exposure Inputs'!$H$7*'Exposure Inputs'!$H$12*'Exposure Inputs'!$C$15*H483)/('Exposure Inputs'!$H$8*'Exposure Inputs'!$H$13*'Exposure Inputs'!$C$16)</f>
        <v>2.7559293183226873E-7</v>
      </c>
      <c r="T483" s="47">
        <f>'Exposure Inputs'!$E$61/S483</f>
        <v>77650757.796010748</v>
      </c>
    </row>
    <row r="484" spans="1:20" s="34" customFormat="1" ht="14.5" x14ac:dyDescent="0.35">
      <c r="A484" s="45" t="s">
        <v>1176</v>
      </c>
      <c r="B484" s="46">
        <v>2021</v>
      </c>
      <c r="C484" s="46" t="s">
        <v>964</v>
      </c>
      <c r="D484" s="46" t="s">
        <v>270</v>
      </c>
      <c r="E484" s="46" t="s">
        <v>269</v>
      </c>
      <c r="F484" s="46">
        <v>2.2816484000000001E-2</v>
      </c>
      <c r="G484" s="46">
        <v>5.5138498000000001E-2</v>
      </c>
      <c r="H484" s="46">
        <v>365</v>
      </c>
      <c r="I484" s="47">
        <f>($F484*(1-('Exposure Inputs'!$C$17)/100)*'Exposure Inputs'!$C$7*'Exposure Inputs'!$C$12*'Exposure Inputs'!$C$15*H484)/('Exposure Inputs'!$C$8*'Exposure Inputs'!$C$13*'Exposure Inputs'!$C$16)</f>
        <v>2.5087124447192984E-7</v>
      </c>
      <c r="J484" s="47">
        <f>'Exposure Inputs'!$E$61/$I484</f>
        <v>85302721.90041478</v>
      </c>
      <c r="K484" s="47">
        <f>($F484*(1-('Exposure Inputs'!$C$17)/100)*'Exposure Inputs'!$D$7*'Exposure Inputs'!$D$12*'Exposure Inputs'!$C$15*H484)/('Exposure Inputs'!$D$8*'Exposure Inputs'!$D$13*'Exposure Inputs'!$C$16)</f>
        <v>6.4080338042553194E-7</v>
      </c>
      <c r="L484" s="47">
        <f>'Exposure Inputs'!$E$61/K484</f>
        <v>33395579.133476347</v>
      </c>
      <c r="M484" s="47">
        <f>($F484*(1-('Exposure Inputs'!$C$17)/100)*'Exposure Inputs'!$E$7*'Exposure Inputs'!$E$12*'Exposure Inputs'!$C$15*H484)/('Exposure Inputs'!$E$8*'Exposure Inputs'!$E$13*'Exposure Inputs'!$C$16)</f>
        <v>1.3893836625698323E-7</v>
      </c>
      <c r="N484" s="47">
        <f>'Exposure Inputs'!$E$61/M484</f>
        <v>154025130.5418269</v>
      </c>
      <c r="O484" s="47">
        <f>($F484*(1-('Exposure Inputs'!$C$17)/100)*'Exposure Inputs'!$F$7*'Exposure Inputs'!$F$12*'Exposure Inputs'!$C$15*H484)/('Exposure Inputs'!$F$8*'Exposure Inputs'!$F$13*'Exposure Inputs'!$C$16)</f>
        <v>1.2653507852112676E-7</v>
      </c>
      <c r="P484" s="47">
        <f>'Exposure Inputs'!$E$61/O484</f>
        <v>169123062.55396977</v>
      </c>
      <c r="Q484" s="47">
        <f>($F484*(1-('Exposure Inputs'!$C$17)/100)*'Exposure Inputs'!$G$7*'Exposure Inputs'!$G$12*'Exposure Inputs'!$C$15*H484)/('Exposure Inputs'!$G$8*'Exposure Inputs'!$G$13*'Exposure Inputs'!$C$16)</f>
        <v>2.1094485207547173E-7</v>
      </c>
      <c r="R484" s="47">
        <f>'Exposure Inputs'!$E$61/Q484</f>
        <v>101448315.94346526</v>
      </c>
      <c r="S484" s="47">
        <f>($F484*(1-('Exposure Inputs'!$C$17)/100)*'Exposure Inputs'!$H$7*'Exposure Inputs'!$H$12*'Exposure Inputs'!$C$15*H484)/('Exposure Inputs'!$H$8*'Exposure Inputs'!$H$13*'Exposure Inputs'!$C$16)</f>
        <v>2.7464286296296299E-7</v>
      </c>
      <c r="T484" s="47">
        <f>'Exposure Inputs'!$E$61/S484</f>
        <v>77919374.161512062</v>
      </c>
    </row>
    <row r="485" spans="1:20" s="34" customFormat="1" ht="14.5" x14ac:dyDescent="0.35">
      <c r="A485" s="45" t="s">
        <v>1177</v>
      </c>
      <c r="B485" s="46">
        <v>2020</v>
      </c>
      <c r="C485" s="46" t="s">
        <v>1089</v>
      </c>
      <c r="D485" s="46" t="s">
        <v>689</v>
      </c>
      <c r="E485" s="46" t="s">
        <v>690</v>
      </c>
      <c r="F485" s="46">
        <v>2.2399261483405701E-2</v>
      </c>
      <c r="G485" s="46">
        <v>2.6977986670194999E-2</v>
      </c>
      <c r="H485" s="46">
        <v>365</v>
      </c>
      <c r="I485" s="47">
        <f>($F485*(1-('Exposure Inputs'!$C$17)/100)*'Exposure Inputs'!$C$7*'Exposure Inputs'!$C$12*'Exposure Inputs'!$C$15*H485)/('Exposure Inputs'!$C$8*'Exposure Inputs'!$C$13*'Exposure Inputs'!$C$16)</f>
        <v>2.4628380970504281E-7</v>
      </c>
      <c r="J485" s="47">
        <f>'Exposure Inputs'!$E$61/$I485</f>
        <v>86891623.227809042</v>
      </c>
      <c r="K485" s="47">
        <f>($F485*(1-('Exposure Inputs'!$C$17)/100)*'Exposure Inputs'!$D$7*'Exposure Inputs'!$D$12*'Exposure Inputs'!$C$15*H485)/('Exposure Inputs'!$D$8*'Exposure Inputs'!$D$13*'Exposure Inputs'!$C$16)</f>
        <v>6.29085641661607E-7</v>
      </c>
      <c r="L485" s="47">
        <f>'Exposure Inputs'!$E$61/K485</f>
        <v>34017625.872808151</v>
      </c>
      <c r="M485" s="47">
        <f>($F485*(1-('Exposure Inputs'!$C$17)/100)*'Exposure Inputs'!$E$7*'Exposure Inputs'!$E$12*'Exposure Inputs'!$C$15*H485)/('Exposure Inputs'!$E$8*'Exposure Inputs'!$E$13*'Exposure Inputs'!$C$16)</f>
        <v>1.3639773752464924E-7</v>
      </c>
      <c r="N485" s="47">
        <f>'Exposure Inputs'!$E$61/M485</f>
        <v>156894098.01341227</v>
      </c>
      <c r="O485" s="47">
        <f>($F485*(1-('Exposure Inputs'!$C$17)/100)*'Exposure Inputs'!$F$7*'Exposure Inputs'!$F$12*'Exposure Inputs'!$C$15*H485)/('Exposure Inputs'!$F$8*'Exposure Inputs'!$F$13*'Exposure Inputs'!$C$16)</f>
        <v>1.2422125646607036E-7</v>
      </c>
      <c r="P485" s="47">
        <f>'Exposure Inputs'!$E$61/O485</f>
        <v>172273253.45759296</v>
      </c>
      <c r="Q485" s="47">
        <f>($F485*(1-('Exposure Inputs'!$C$17)/100)*'Exposure Inputs'!$G$7*'Exposure Inputs'!$G$12*'Exposure Inputs'!$C$15*H485)/('Exposure Inputs'!$G$8*'Exposure Inputs'!$G$13*'Exposure Inputs'!$C$16)</f>
        <v>2.0708751182771311E-7</v>
      </c>
      <c r="R485" s="47">
        <f>'Exposure Inputs'!$E$61/Q485</f>
        <v>103337955.10471812</v>
      </c>
      <c r="S485" s="47">
        <f>($F485*(1-('Exposure Inputs'!$C$17)/100)*'Exposure Inputs'!$H$7*'Exposure Inputs'!$H$12*'Exposure Inputs'!$C$15*H485)/('Exposure Inputs'!$H$8*'Exposure Inputs'!$H$13*'Exposure Inputs'!$C$16)</f>
        <v>2.6962074007803157E-7</v>
      </c>
      <c r="T485" s="47">
        <f>'Exposure Inputs'!$E$61/S485</f>
        <v>79370748.681301653</v>
      </c>
    </row>
    <row r="486" spans="1:20" s="34" customFormat="1" ht="14.5" x14ac:dyDescent="0.35">
      <c r="A486" s="45" t="s">
        <v>1176</v>
      </c>
      <c r="B486" s="46">
        <v>2020</v>
      </c>
      <c r="C486" s="46" t="s">
        <v>905</v>
      </c>
      <c r="D486" s="46" t="s">
        <v>34</v>
      </c>
      <c r="E486" s="46" t="s">
        <v>300</v>
      </c>
      <c r="F486" s="46">
        <v>2.2104371782376099E-2</v>
      </c>
      <c r="G486" s="46">
        <v>5.89790077897984E-2</v>
      </c>
      <c r="H486" s="46">
        <v>365</v>
      </c>
      <c r="I486" s="47">
        <f>($F486*(1-('Exposure Inputs'!$C$17)/100)*'Exposure Inputs'!$C$7*'Exposure Inputs'!$C$12*'Exposure Inputs'!$C$15*H486)/('Exposure Inputs'!$C$8*'Exposure Inputs'!$C$13*'Exposure Inputs'!$C$16)</f>
        <v>2.4304144570718705E-7</v>
      </c>
      <c r="J486" s="47">
        <f>'Exposure Inputs'!$E$61/$I486</f>
        <v>88050825.807637855</v>
      </c>
      <c r="K486" s="47">
        <f>($F486*(1-('Exposure Inputs'!$C$17)/100)*'Exposure Inputs'!$D$7*'Exposure Inputs'!$D$12*'Exposure Inputs'!$C$15*H486)/('Exposure Inputs'!$D$8*'Exposure Inputs'!$D$13*'Exposure Inputs'!$C$16)</f>
        <v>6.2080363303694588E-7</v>
      </c>
      <c r="L486" s="47">
        <f>'Exposure Inputs'!$E$61/K486</f>
        <v>34471447.751218975</v>
      </c>
      <c r="M486" s="47">
        <f>($F486*(1-('Exposure Inputs'!$C$17)/100)*'Exposure Inputs'!$E$7*'Exposure Inputs'!$E$12*'Exposure Inputs'!$C$15*H486)/('Exposure Inputs'!$E$8*'Exposure Inputs'!$E$13*'Exposure Inputs'!$C$16)</f>
        <v>1.3460204046251367E-7</v>
      </c>
      <c r="N486" s="47">
        <f>'Exposure Inputs'!$E$61/M486</f>
        <v>158987188.6523135</v>
      </c>
      <c r="O486" s="47">
        <f>($F486*(1-('Exposure Inputs'!$C$17)/100)*'Exposure Inputs'!$F$7*'Exposure Inputs'!$F$12*'Exposure Inputs'!$C$15*H486)/('Exposure Inputs'!$F$8*'Exposure Inputs'!$F$13*'Exposure Inputs'!$C$16)</f>
        <v>1.225858646381773E-7</v>
      </c>
      <c r="P486" s="47">
        <f>'Exposure Inputs'!$E$61/O486</f>
        <v>174571514.12329581</v>
      </c>
      <c r="Q486" s="47">
        <f>($F486*(1-('Exposure Inputs'!$C$17)/100)*'Exposure Inputs'!$G$7*'Exposure Inputs'!$G$12*'Exposure Inputs'!$C$15*H486)/('Exposure Inputs'!$G$8*'Exposure Inputs'!$G$13*'Exposure Inputs'!$C$16)</f>
        <v>2.0436117308234505E-7</v>
      </c>
      <c r="R486" s="47">
        <f>'Exposure Inputs'!$E$61/Q486</f>
        <v>104716564.68411985</v>
      </c>
      <c r="S486" s="47">
        <f>($F486*(1-('Exposure Inputs'!$C$17)/100)*'Exposure Inputs'!$H$7*'Exposure Inputs'!$H$12*'Exposure Inputs'!$C$15*H486)/('Exposure Inputs'!$H$8*'Exposure Inputs'!$H$13*'Exposure Inputs'!$C$16)</f>
        <v>2.6607114182489744E-7</v>
      </c>
      <c r="T486" s="47">
        <f>'Exposure Inputs'!$E$61/S486</f>
        <v>80429616.880749241</v>
      </c>
    </row>
    <row r="487" spans="1:20" s="34" customFormat="1" ht="14.5" x14ac:dyDescent="0.35">
      <c r="A487" s="45" t="s">
        <v>1177</v>
      </c>
      <c r="B487" s="46">
        <v>2020</v>
      </c>
      <c r="C487" s="46" t="s">
        <v>1036</v>
      </c>
      <c r="D487" s="46" t="s">
        <v>697</v>
      </c>
      <c r="E487" s="46" t="s">
        <v>698</v>
      </c>
      <c r="F487" s="46">
        <v>2.1975582E-2</v>
      </c>
      <c r="G487" s="46">
        <v>2.6421380107678302E-2</v>
      </c>
      <c r="H487" s="46">
        <v>365</v>
      </c>
      <c r="I487" s="47">
        <f>($F487*(1-('Exposure Inputs'!$C$17)/100)*'Exposure Inputs'!$C$7*'Exposure Inputs'!$C$12*'Exposure Inputs'!$C$15*H487)/('Exposure Inputs'!$C$8*'Exposure Inputs'!$C$13*'Exposure Inputs'!$C$16)</f>
        <v>2.4162537945526316E-7</v>
      </c>
      <c r="J487" s="47">
        <f>'Exposure Inputs'!$E$61/$I487</f>
        <v>88566855.2212753</v>
      </c>
      <c r="K487" s="47">
        <f>($F487*(1-('Exposure Inputs'!$C$17)/100)*'Exposure Inputs'!$D$7*'Exposure Inputs'!$D$12*'Exposure Inputs'!$C$15*H487)/('Exposure Inputs'!$D$8*'Exposure Inputs'!$D$13*'Exposure Inputs'!$C$16)</f>
        <v>6.1718655829787241E-7</v>
      </c>
      <c r="L487" s="47">
        <f>'Exposure Inputs'!$E$61/K487</f>
        <v>34673470.62615665</v>
      </c>
      <c r="M487" s="47">
        <f>($F487*(1-('Exposure Inputs'!$C$17)/100)*'Exposure Inputs'!$E$7*'Exposure Inputs'!$E$12*'Exposure Inputs'!$C$15*H487)/('Exposure Inputs'!$E$8*'Exposure Inputs'!$E$13*'Exposure Inputs'!$C$16)</f>
        <v>1.3381778983240224E-7</v>
      </c>
      <c r="N487" s="47">
        <f>'Exposure Inputs'!$E$61/M487</f>
        <v>159918946.70209435</v>
      </c>
      <c r="O487" s="47">
        <f>($F487*(1-('Exposure Inputs'!$C$17)/100)*'Exposure Inputs'!$F$7*'Exposure Inputs'!$F$12*'Exposure Inputs'!$C$15*H487)/('Exposure Inputs'!$F$8*'Exposure Inputs'!$F$13*'Exposure Inputs'!$C$16)</f>
        <v>1.2187162552816902E-7</v>
      </c>
      <c r="P487" s="47">
        <f>'Exposure Inputs'!$E$61/O487</f>
        <v>175594605.44861341</v>
      </c>
      <c r="Q487" s="47">
        <f>($F487*(1-('Exposure Inputs'!$C$17)/100)*'Exposure Inputs'!$G$7*'Exposure Inputs'!$G$12*'Exposure Inputs'!$C$15*H487)/('Exposure Inputs'!$G$8*'Exposure Inputs'!$G$13*'Exposure Inputs'!$C$16)</f>
        <v>2.0317047509433966E-7</v>
      </c>
      <c r="R487" s="47">
        <f>'Exposure Inputs'!$E$61/Q487</f>
        <v>105330265.08927135</v>
      </c>
      <c r="S487" s="47">
        <f>($F487*(1-('Exposure Inputs'!$C$17)/100)*'Exposure Inputs'!$H$7*'Exposure Inputs'!$H$12*'Exposure Inputs'!$C$15*H487)/('Exposure Inputs'!$H$8*'Exposure Inputs'!$H$13*'Exposure Inputs'!$C$16)</f>
        <v>2.6452089444444438E-7</v>
      </c>
      <c r="T487" s="47">
        <f>'Exposure Inputs'!$E$61/S487</f>
        <v>80900981.546070278</v>
      </c>
    </row>
    <row r="488" spans="1:20" s="34" customFormat="1" ht="14.5" x14ac:dyDescent="0.35">
      <c r="A488" s="45" t="s">
        <v>1176</v>
      </c>
      <c r="B488" s="46">
        <v>2023</v>
      </c>
      <c r="C488" s="46" t="s">
        <v>954</v>
      </c>
      <c r="D488" s="46" t="s">
        <v>187</v>
      </c>
      <c r="E488" s="46" t="s">
        <v>186</v>
      </c>
      <c r="F488" s="46">
        <v>2.19716138878829E-2</v>
      </c>
      <c r="G488" s="46">
        <v>4.7761074000000001E-2</v>
      </c>
      <c r="H488" s="46">
        <v>365</v>
      </c>
      <c r="I488" s="47">
        <f>($F488*(1-('Exposure Inputs'!$C$17)/100)*'Exposure Inputs'!$C$7*'Exposure Inputs'!$C$12*'Exposure Inputs'!$C$15*H488)/('Exposure Inputs'!$C$8*'Exposure Inputs'!$C$13*'Exposure Inputs'!$C$16)</f>
        <v>2.4158174936637565E-7</v>
      </c>
      <c r="J488" s="47">
        <f>'Exposure Inputs'!$E$61/$I488</f>
        <v>88582850.551120892</v>
      </c>
      <c r="K488" s="47">
        <f>($F488*(1-('Exposure Inputs'!$C$17)/100)*'Exposure Inputs'!$D$7*'Exposure Inputs'!$D$12*'Exposure Inputs'!$C$15*H488)/('Exposure Inputs'!$D$8*'Exposure Inputs'!$D$13*'Exposure Inputs'!$C$16)</f>
        <v>6.1707511344692415E-7</v>
      </c>
      <c r="L488" s="47">
        <f>'Exposure Inputs'!$E$61/K488</f>
        <v>34679732.715943754</v>
      </c>
      <c r="M488" s="47">
        <f>($F488*(1-('Exposure Inputs'!$C$17)/100)*'Exposure Inputs'!$E$7*'Exposure Inputs'!$E$12*'Exposure Inputs'!$C$15*H488)/('Exposure Inputs'!$E$8*'Exposure Inputs'!$E$13*'Exposure Inputs'!$C$16)</f>
        <v>1.3379362646811374E-7</v>
      </c>
      <c r="N488" s="47">
        <f>'Exposure Inputs'!$E$61/M488</f>
        <v>159947828.34517261</v>
      </c>
      <c r="O488" s="47">
        <f>($F488*(1-('Exposure Inputs'!$C$17)/100)*'Exposure Inputs'!$F$7*'Exposure Inputs'!$F$12*'Exposure Inputs'!$C$15*H488)/('Exposure Inputs'!$F$8*'Exposure Inputs'!$F$13*'Exposure Inputs'!$C$16)</f>
        <v>1.2184961927259002E-7</v>
      </c>
      <c r="P488" s="47">
        <f>'Exposure Inputs'!$E$61/O488</f>
        <v>175626318.14323539</v>
      </c>
      <c r="Q488" s="47">
        <f>($F488*(1-('Exposure Inputs'!$C$17)/100)*'Exposure Inputs'!$G$7*'Exposure Inputs'!$G$12*'Exposure Inputs'!$C$15*H488)/('Exposure Inputs'!$G$8*'Exposure Inputs'!$G$13*'Exposure Inputs'!$C$16)</f>
        <v>2.0313378877476642E-7</v>
      </c>
      <c r="R488" s="47">
        <f>'Exposure Inputs'!$E$61/Q488</f>
        <v>105349287.92042665</v>
      </c>
      <c r="S488" s="47">
        <f>($F488*(1-('Exposure Inputs'!$C$17)/100)*'Exposure Inputs'!$H$7*'Exposure Inputs'!$H$12*'Exposure Inputs'!$C$15*H488)/('Exposure Inputs'!$H$8*'Exposure Inputs'!$H$13*'Exposure Inputs'!$C$16)</f>
        <v>2.644731301319238E-7</v>
      </c>
      <c r="T488" s="47">
        <f>'Exposure Inputs'!$E$61/S488</f>
        <v>80915592.405645534</v>
      </c>
    </row>
    <row r="489" spans="1:20" s="34" customFormat="1" ht="14.5" x14ac:dyDescent="0.35">
      <c r="A489" s="45" t="s">
        <v>1177</v>
      </c>
      <c r="B489" s="46">
        <v>2020</v>
      </c>
      <c r="C489" s="46" t="s">
        <v>1048</v>
      </c>
      <c r="D489" s="46" t="s">
        <v>668</v>
      </c>
      <c r="E489" s="46" t="s">
        <v>669</v>
      </c>
      <c r="F489" s="46">
        <v>2.1916195358603899E-2</v>
      </c>
      <c r="G489" s="46">
        <v>3.4921763000000001E-2</v>
      </c>
      <c r="H489" s="46">
        <v>365</v>
      </c>
      <c r="I489" s="47">
        <f>($F489*(1-('Exposure Inputs'!$C$17)/100)*'Exposure Inputs'!$C$7*'Exposure Inputs'!$C$12*'Exposure Inputs'!$C$15*H489)/('Exposure Inputs'!$C$8*'Exposure Inputs'!$C$13*'Exposure Inputs'!$C$16)</f>
        <v>2.4097241291440402E-7</v>
      </c>
      <c r="J489" s="47">
        <f>'Exposure Inputs'!$E$61/$I489</f>
        <v>88806846.149652436</v>
      </c>
      <c r="K489" s="47">
        <f>($F489*(1-('Exposure Inputs'!$C$17)/100)*'Exposure Inputs'!$D$7*'Exposure Inputs'!$D$12*'Exposure Inputs'!$C$15*H489)/('Exposure Inputs'!$D$8*'Exposure Inputs'!$D$13*'Exposure Inputs'!$C$16)</f>
        <v>6.1551867815653515E-7</v>
      </c>
      <c r="L489" s="47">
        <f>'Exposure Inputs'!$E$61/K489</f>
        <v>34767425.846592546</v>
      </c>
      <c r="M489" s="47">
        <f>($F489*(1-('Exposure Inputs'!$C$17)/100)*'Exposure Inputs'!$E$7*'Exposure Inputs'!$E$12*'Exposure Inputs'!$C$15*H489)/('Exposure Inputs'!$E$8*'Exposure Inputs'!$E$13*'Exposure Inputs'!$C$16)</f>
        <v>1.3345616168088408E-7</v>
      </c>
      <c r="N489" s="47">
        <f>'Exposure Inputs'!$E$61/M489</f>
        <v>160352281.45681998</v>
      </c>
      <c r="O489" s="47">
        <f>($F489*(1-('Exposure Inputs'!$C$17)/100)*'Exposure Inputs'!$F$7*'Exposure Inputs'!$F$12*'Exposure Inputs'!$C$15*H489)/('Exposure Inputs'!$F$8*'Exposure Inputs'!$F$13*'Exposure Inputs'!$C$16)</f>
        <v>1.2154228059789136E-7</v>
      </c>
      <c r="P489" s="47">
        <f>'Exposure Inputs'!$E$61/O489</f>
        <v>176070416.76961315</v>
      </c>
      <c r="Q489" s="47">
        <f>($F489*(1-('Exposure Inputs'!$C$17)/100)*'Exposure Inputs'!$G$7*'Exposure Inputs'!$G$12*'Exposure Inputs'!$C$15*H489)/('Exposure Inputs'!$G$8*'Exposure Inputs'!$G$13*'Exposure Inputs'!$C$16)</f>
        <v>2.0262142878709268E-7</v>
      </c>
      <c r="R489" s="47">
        <f>'Exposure Inputs'!$E$61/Q489</f>
        <v>105615680.079358</v>
      </c>
      <c r="S489" s="47">
        <f>($F489*(1-('Exposure Inputs'!$C$17)/100)*'Exposure Inputs'!$H$7*'Exposure Inputs'!$H$12*'Exposure Inputs'!$C$15*H489)/('Exposure Inputs'!$H$8*'Exposure Inputs'!$H$13*'Exposure Inputs'!$C$16)</f>
        <v>2.638060552424543E-7</v>
      </c>
      <c r="T489" s="47">
        <f>'Exposure Inputs'!$E$61/S489</f>
        <v>81120200.142229706</v>
      </c>
    </row>
    <row r="490" spans="1:20" s="34" customFormat="1" ht="14.5" x14ac:dyDescent="0.35">
      <c r="A490" s="45" t="s">
        <v>1177</v>
      </c>
      <c r="B490" s="46">
        <v>2021</v>
      </c>
      <c r="C490" s="46" t="s">
        <v>1093</v>
      </c>
      <c r="D490" s="46" t="s">
        <v>703</v>
      </c>
      <c r="E490" s="46" t="s">
        <v>704</v>
      </c>
      <c r="F490" s="46">
        <v>2.1780358E-2</v>
      </c>
      <c r="G490" s="46">
        <v>2.2776229868471502E-2</v>
      </c>
      <c r="H490" s="46">
        <v>365</v>
      </c>
      <c r="I490" s="47">
        <f>($F490*(1-('Exposure Inputs'!$C$17)/100)*'Exposure Inputs'!$C$7*'Exposure Inputs'!$C$12*'Exposure Inputs'!$C$15*H490)/('Exposure Inputs'!$C$8*'Exposure Inputs'!$C$13*'Exposure Inputs'!$C$16)</f>
        <v>2.3947885732543864E-7</v>
      </c>
      <c r="J490" s="47">
        <f>'Exposure Inputs'!$E$61/$I490</f>
        <v>89360706.991008282</v>
      </c>
      <c r="K490" s="47">
        <f>($F490*(1-('Exposure Inputs'!$C$17)/100)*'Exposure Inputs'!$D$7*'Exposure Inputs'!$D$12*'Exposure Inputs'!$C$15*H490)/('Exposure Inputs'!$D$8*'Exposure Inputs'!$D$13*'Exposure Inputs'!$C$16)</f>
        <v>6.1170367148936183E-7</v>
      </c>
      <c r="L490" s="47">
        <f>'Exposure Inputs'!$E$61/K490</f>
        <v>34984259.531900108</v>
      </c>
      <c r="M490" s="47">
        <f>($F490*(1-('Exposure Inputs'!$C$17)/100)*'Exposure Inputs'!$E$7*'Exposure Inputs'!$E$12*'Exposure Inputs'!$C$15*H490)/('Exposure Inputs'!$E$8*'Exposure Inputs'!$E$13*'Exposure Inputs'!$C$16)</f>
        <v>1.326289956424581E-7</v>
      </c>
      <c r="N490" s="47">
        <f>'Exposure Inputs'!$E$61/M490</f>
        <v>161352349.05714151</v>
      </c>
      <c r="O490" s="47">
        <f>($F490*(1-('Exposure Inputs'!$C$17)/100)*'Exposure Inputs'!$F$7*'Exposure Inputs'!$F$12*'Exposure Inputs'!$C$15*H490)/('Exposure Inputs'!$F$8*'Exposure Inputs'!$F$13*'Exposure Inputs'!$C$16)</f>
        <v>1.2078895721830984E-7</v>
      </c>
      <c r="P490" s="47">
        <f>'Exposure Inputs'!$E$61/O490</f>
        <v>177168513.5200097</v>
      </c>
      <c r="Q490" s="47">
        <f>($F490*(1-('Exposure Inputs'!$C$17)/100)*'Exposure Inputs'!$G$7*'Exposure Inputs'!$G$12*'Exposure Inputs'!$C$15*H490)/('Exposure Inputs'!$G$8*'Exposure Inputs'!$G$13*'Exposure Inputs'!$C$16)</f>
        <v>2.0136557396226415E-7</v>
      </c>
      <c r="R490" s="47">
        <f>'Exposure Inputs'!$E$61/Q490</f>
        <v>106274372.42083074</v>
      </c>
      <c r="S490" s="47">
        <f>($F490*(1-('Exposure Inputs'!$C$17)/100)*'Exposure Inputs'!$H$7*'Exposure Inputs'!$H$12*'Exposure Inputs'!$C$15*H490)/('Exposure Inputs'!$H$8*'Exposure Inputs'!$H$13*'Exposure Inputs'!$C$16)</f>
        <v>2.6217097592592587E-7</v>
      </c>
      <c r="T490" s="47">
        <f>'Exposure Inputs'!$E$61/S490</f>
        <v>81626121.749061882</v>
      </c>
    </row>
    <row r="491" spans="1:20" s="34" customFormat="1" ht="14.5" x14ac:dyDescent="0.35">
      <c r="A491" s="45" t="s">
        <v>1177</v>
      </c>
      <c r="B491" s="46">
        <v>2020</v>
      </c>
      <c r="C491" s="46" t="s">
        <v>1015</v>
      </c>
      <c r="D491" s="46" t="s">
        <v>684</v>
      </c>
      <c r="E491" s="46" t="s">
        <v>685</v>
      </c>
      <c r="F491" s="46">
        <v>2.1574014940868001E-2</v>
      </c>
      <c r="G491" s="46">
        <v>4.1414234000000001E-2</v>
      </c>
      <c r="H491" s="46">
        <v>365</v>
      </c>
      <c r="I491" s="47">
        <f>($F491*(1-('Exposure Inputs'!$C$17)/100)*'Exposure Inputs'!$C$7*'Exposure Inputs'!$C$12*'Exposure Inputs'!$C$15*H491)/('Exposure Inputs'!$C$8*'Exposure Inputs'!$C$13*'Exposure Inputs'!$C$16)</f>
        <v>2.3721007918974558E-7</v>
      </c>
      <c r="J491" s="47">
        <f>'Exposure Inputs'!$E$61/$I491</f>
        <v>90215390.817698047</v>
      </c>
      <c r="K491" s="47">
        <f>($F491*(1-('Exposure Inputs'!$C$17)/100)*'Exposure Inputs'!$D$7*'Exposure Inputs'!$D$12*'Exposure Inputs'!$C$15*H491)/('Exposure Inputs'!$D$8*'Exposure Inputs'!$D$13*'Exposure Inputs'!$C$16)</f>
        <v>6.0590850472225031E-7</v>
      </c>
      <c r="L491" s="47">
        <f>'Exposure Inputs'!$E$61/K491</f>
        <v>35318863.876666993</v>
      </c>
      <c r="M491" s="47">
        <f>($F491*(1-('Exposure Inputs'!$C$17)/100)*'Exposure Inputs'!$E$7*'Exposure Inputs'!$E$12*'Exposure Inputs'!$C$15*H491)/('Exposure Inputs'!$E$8*'Exposure Inputs'!$E$13*'Exposure Inputs'!$C$16)</f>
        <v>1.3137249321534143E-7</v>
      </c>
      <c r="N491" s="47">
        <f>'Exposure Inputs'!$E$61/M491</f>
        <v>162895591.58264455</v>
      </c>
      <c r="O491" s="47">
        <f>($F491*(1-('Exposure Inputs'!$C$17)/100)*'Exposure Inputs'!$F$7*'Exposure Inputs'!$F$12*'Exposure Inputs'!$C$15*H491)/('Exposure Inputs'!$F$8*'Exposure Inputs'!$F$13*'Exposure Inputs'!$C$16)</f>
        <v>1.1964462511220812E-7</v>
      </c>
      <c r="P491" s="47">
        <f>'Exposure Inputs'!$E$61/O491</f>
        <v>178863028.57257578</v>
      </c>
      <c r="Q491" s="47">
        <f>($F491*(1-('Exposure Inputs'!$C$17)/100)*'Exposure Inputs'!$G$7*'Exposure Inputs'!$G$12*'Exposure Inputs'!$C$15*H491)/('Exposure Inputs'!$G$8*'Exposure Inputs'!$G$13*'Exposure Inputs'!$C$16)</f>
        <v>1.9945787398160978E-7</v>
      </c>
      <c r="R491" s="47">
        <f>'Exposure Inputs'!$E$61/Q491</f>
        <v>107290825.7408434</v>
      </c>
      <c r="S491" s="47">
        <f>($F491*(1-('Exposure Inputs'!$C$17)/100)*'Exposure Inputs'!$H$7*'Exposure Inputs'!$H$12*'Exposure Inputs'!$C$15*H491)/('Exposure Inputs'!$H$8*'Exposure Inputs'!$H$13*'Exposure Inputs'!$C$16)</f>
        <v>2.5968721688081858E-7</v>
      </c>
      <c r="T491" s="47">
        <f>'Exposure Inputs'!$E$61/S491</f>
        <v>82406828.711254433</v>
      </c>
    </row>
    <row r="492" spans="1:20" s="34" customFormat="1" ht="14.5" x14ac:dyDescent="0.35">
      <c r="A492" s="45" t="s">
        <v>1177</v>
      </c>
      <c r="B492" s="46">
        <v>2022</v>
      </c>
      <c r="C492" s="46" t="s">
        <v>1015</v>
      </c>
      <c r="D492" s="46" t="s">
        <v>684</v>
      </c>
      <c r="E492" s="46" t="s">
        <v>685</v>
      </c>
      <c r="F492" s="46">
        <v>2.1523751814143701E-2</v>
      </c>
      <c r="G492" s="46">
        <v>4.1317747000000002E-2</v>
      </c>
      <c r="H492" s="46">
        <v>365</v>
      </c>
      <c r="I492" s="47">
        <f>($F492*(1-('Exposure Inputs'!$C$17)/100)*'Exposure Inputs'!$C$7*'Exposure Inputs'!$C$12*'Exposure Inputs'!$C$15*H492)/('Exposure Inputs'!$C$8*'Exposure Inputs'!$C$13*'Exposure Inputs'!$C$16)</f>
        <v>2.366574272933195E-7</v>
      </c>
      <c r="J492" s="47">
        <f>'Exposure Inputs'!$E$61/$I492</f>
        <v>90426065.409205481</v>
      </c>
      <c r="K492" s="47">
        <f>($F492*(1-('Exposure Inputs'!$C$17)/100)*'Exposure Inputs'!$D$7*'Exposure Inputs'!$D$12*'Exposure Inputs'!$C$15*H492)/('Exposure Inputs'!$D$8*'Exposure Inputs'!$D$13*'Exposure Inputs'!$C$16)</f>
        <v>6.0449685946105722E-7</v>
      </c>
      <c r="L492" s="47">
        <f>'Exposure Inputs'!$E$61/K492</f>
        <v>35401341.90122889</v>
      </c>
      <c r="M492" s="47">
        <f>($F492*(1-('Exposure Inputs'!$C$17)/100)*'Exposure Inputs'!$E$7*'Exposure Inputs'!$E$12*'Exposure Inputs'!$C$15*H492)/('Exposure Inputs'!$E$8*'Exposure Inputs'!$E$13*'Exposure Inputs'!$C$16)</f>
        <v>1.3106642166154545E-7</v>
      </c>
      <c r="N492" s="47">
        <f>'Exposure Inputs'!$E$61/M492</f>
        <v>163275991.88800243</v>
      </c>
      <c r="O492" s="47">
        <f>($F492*(1-('Exposure Inputs'!$C$17)/100)*'Exposure Inputs'!$F$7*'Exposure Inputs'!$F$12*'Exposure Inputs'!$C$15*H492)/('Exposure Inputs'!$F$8*'Exposure Inputs'!$F$13*'Exposure Inputs'!$C$16)</f>
        <v>1.1936587713829694E-7</v>
      </c>
      <c r="P492" s="47">
        <f>'Exposure Inputs'!$E$61/O492</f>
        <v>179280716.67588907</v>
      </c>
      <c r="Q492" s="47">
        <f>($F492*(1-('Exposure Inputs'!$C$17)/100)*'Exposure Inputs'!$G$7*'Exposure Inputs'!$G$12*'Exposure Inputs'!$C$15*H492)/('Exposure Inputs'!$G$8*'Exposure Inputs'!$G$13*'Exposure Inputs'!$C$16)</f>
        <v>1.9899317714963043E-7</v>
      </c>
      <c r="R492" s="47">
        <f>'Exposure Inputs'!$E$61/Q492</f>
        <v>107541375.57142743</v>
      </c>
      <c r="S492" s="47">
        <f>($F492*(1-('Exposure Inputs'!$C$17)/100)*'Exposure Inputs'!$H$7*'Exposure Inputs'!$H$12*'Exposure Inputs'!$C$15*H492)/('Exposure Inputs'!$H$8*'Exposure Inputs'!$H$13*'Exposure Inputs'!$C$16)</f>
        <v>2.5908219776284083E-7</v>
      </c>
      <c r="T492" s="47">
        <f>'Exposure Inputs'!$E$61/S492</f>
        <v>82599268.435993329</v>
      </c>
    </row>
    <row r="493" spans="1:20" s="34" customFormat="1" ht="14.5" x14ac:dyDescent="0.35">
      <c r="A493" s="45" t="s">
        <v>1177</v>
      </c>
      <c r="B493" s="46">
        <v>2022</v>
      </c>
      <c r="C493" s="46" t="s">
        <v>1068</v>
      </c>
      <c r="D493" s="46" t="s">
        <v>678</v>
      </c>
      <c r="E493" s="46" t="s">
        <v>679</v>
      </c>
      <c r="F493" s="46">
        <v>2.1330370020953199E-2</v>
      </c>
      <c r="G493" s="46">
        <v>2.5731320847230101E-2</v>
      </c>
      <c r="H493" s="46">
        <v>365</v>
      </c>
      <c r="I493" s="47">
        <f>($F493*(1-('Exposure Inputs'!$C$17)/100)*'Exposure Inputs'!$C$7*'Exposure Inputs'!$C$12*'Exposure Inputs'!$C$15*H493)/('Exposure Inputs'!$C$8*'Exposure Inputs'!$C$13*'Exposure Inputs'!$C$16)</f>
        <v>2.3453116055055958E-7</v>
      </c>
      <c r="J493" s="47">
        <f>'Exposure Inputs'!$E$61/$I493</f>
        <v>91245870.91013284</v>
      </c>
      <c r="K493" s="47">
        <f>($F493*(1-('Exposure Inputs'!$C$17)/100)*'Exposure Inputs'!$D$7*'Exposure Inputs'!$D$12*'Exposure Inputs'!$C$15*H493)/('Exposure Inputs'!$D$8*'Exposure Inputs'!$D$13*'Exposure Inputs'!$C$16)</f>
        <v>5.9906571122677077E-7</v>
      </c>
      <c r="L493" s="47">
        <f>'Exposure Inputs'!$E$61/K493</f>
        <v>35722291.559930772</v>
      </c>
      <c r="M493" s="47">
        <f>($F493*(1-('Exposure Inputs'!$C$17)/100)*'Exposure Inputs'!$E$7*'Exposure Inputs'!$E$12*'Exposure Inputs'!$C$15*H493)/('Exposure Inputs'!$E$8*'Exposure Inputs'!$E$13*'Exposure Inputs'!$C$16)</f>
        <v>1.2988884537898875E-7</v>
      </c>
      <c r="N493" s="47">
        <f>'Exposure Inputs'!$E$61/M493</f>
        <v>164756257.07164639</v>
      </c>
      <c r="O493" s="47">
        <f>($F493*(1-('Exposure Inputs'!$C$17)/100)*'Exposure Inputs'!$F$7*'Exposure Inputs'!$F$12*'Exposure Inputs'!$C$15*H493)/('Exposure Inputs'!$F$8*'Exposure Inputs'!$F$13*'Exposure Inputs'!$C$16)</f>
        <v>1.1829342529225806E-7</v>
      </c>
      <c r="P493" s="47">
        <f>'Exposure Inputs'!$E$61/O493</f>
        <v>180906081.18860993</v>
      </c>
      <c r="Q493" s="47">
        <f>($F493*(1-('Exposure Inputs'!$C$17)/100)*'Exposure Inputs'!$G$7*'Exposure Inputs'!$G$12*'Exposure Inputs'!$C$15*H493)/('Exposure Inputs'!$G$8*'Exposure Inputs'!$G$13*'Exposure Inputs'!$C$16)</f>
        <v>1.9720530774088807E-7</v>
      </c>
      <c r="R493" s="47">
        <f>'Exposure Inputs'!$E$61/Q493</f>
        <v>108516349.00272502</v>
      </c>
      <c r="S493" s="47">
        <f>($F493*(1-('Exposure Inputs'!$C$17)/100)*'Exposure Inputs'!$H$7*'Exposure Inputs'!$H$12*'Exposure Inputs'!$C$15*H493)/('Exposure Inputs'!$H$8*'Exposure Inputs'!$H$13*'Exposure Inputs'!$C$16)</f>
        <v>2.5675445395591805E-7</v>
      </c>
      <c r="T493" s="47">
        <f>'Exposure Inputs'!$E$61/S493</f>
        <v>83348115.953907251</v>
      </c>
    </row>
    <row r="494" spans="1:20" s="34" customFormat="1" ht="14.5" x14ac:dyDescent="0.35">
      <c r="A494" s="45" t="s">
        <v>1177</v>
      </c>
      <c r="B494" s="46">
        <v>2021</v>
      </c>
      <c r="C494" s="46" t="s">
        <v>1041</v>
      </c>
      <c r="D494" s="46" t="s">
        <v>699</v>
      </c>
      <c r="E494" s="46" t="s">
        <v>700</v>
      </c>
      <c r="F494" s="46">
        <v>2.1125086208590799E-2</v>
      </c>
      <c r="G494" s="46">
        <v>2.46815819838456E-2</v>
      </c>
      <c r="H494" s="46">
        <v>365</v>
      </c>
      <c r="I494" s="47">
        <f>($F494*(1-('Exposure Inputs'!$C$17)/100)*'Exposure Inputs'!$C$7*'Exposure Inputs'!$C$12*'Exposure Inputs'!$C$15*H494)/('Exposure Inputs'!$C$8*'Exposure Inputs'!$C$13*'Exposure Inputs'!$C$16)</f>
        <v>2.3227402901893101E-7</v>
      </c>
      <c r="J494" s="47">
        <f>'Exposure Inputs'!$E$61/$I494</f>
        <v>92132556.060565159</v>
      </c>
      <c r="K494" s="47">
        <f>($F494*(1-('Exposure Inputs'!$C$17)/100)*'Exposure Inputs'!$D$7*'Exposure Inputs'!$D$12*'Exposure Inputs'!$C$15*H494)/('Exposure Inputs'!$D$8*'Exposure Inputs'!$D$13*'Exposure Inputs'!$C$16)</f>
        <v>5.9330029351786928E-7</v>
      </c>
      <c r="L494" s="47">
        <f>'Exposure Inputs'!$E$61/K494</f>
        <v>36069424.259193398</v>
      </c>
      <c r="M494" s="47">
        <f>($F494*(1-('Exposure Inputs'!$C$17)/100)*'Exposure Inputs'!$E$7*'Exposure Inputs'!$E$12*'Exposure Inputs'!$C$15*H494)/('Exposure Inputs'!$E$8*'Exposure Inputs'!$E$13*'Exposure Inputs'!$C$16)</f>
        <v>1.2863879311376522E-7</v>
      </c>
      <c r="N494" s="47">
        <f>'Exposure Inputs'!$E$61/M494</f>
        <v>166357282.13863394</v>
      </c>
      <c r="O494" s="47">
        <f>($F494*(1-('Exposure Inputs'!$C$17)/100)*'Exposure Inputs'!$F$7*'Exposure Inputs'!$F$12*'Exposure Inputs'!$C$15*H494)/('Exposure Inputs'!$F$8*'Exposure Inputs'!$F$13*'Exposure Inputs'!$C$16)</f>
        <v>1.17154967530037E-7</v>
      </c>
      <c r="P494" s="47">
        <f>'Exposure Inputs'!$E$61/O494</f>
        <v>182664042.77320394</v>
      </c>
      <c r="Q494" s="47">
        <f>($F494*(1-('Exposure Inputs'!$C$17)/100)*'Exposure Inputs'!$G$7*'Exposure Inputs'!$G$12*'Exposure Inputs'!$C$15*H494)/('Exposure Inputs'!$G$8*'Exposure Inputs'!$G$13*'Exposure Inputs'!$C$16)</f>
        <v>1.9530740079640551E-7</v>
      </c>
      <c r="R494" s="47">
        <f>'Exposure Inputs'!$E$61/Q494</f>
        <v>109570860.66752802</v>
      </c>
      <c r="S494" s="47">
        <f>($F494*(1-('Exposure Inputs'!$C$17)/100)*'Exposure Inputs'!$H$7*'Exposure Inputs'!$H$12*'Exposure Inputs'!$C$15*H494)/('Exposure Inputs'!$H$8*'Exposure Inputs'!$H$13*'Exposure Inputs'!$C$16)</f>
        <v>2.5428344510340777E-7</v>
      </c>
      <c r="T494" s="47">
        <f>'Exposure Inputs'!$E$61/S494</f>
        <v>84158054.376278415</v>
      </c>
    </row>
    <row r="495" spans="1:20" s="34" customFormat="1" ht="14.5" x14ac:dyDescent="0.35">
      <c r="A495" s="45" t="s">
        <v>1176</v>
      </c>
      <c r="B495" s="46">
        <v>2020</v>
      </c>
      <c r="C495" s="46" t="s">
        <v>889</v>
      </c>
      <c r="D495" s="46" t="s">
        <v>39</v>
      </c>
      <c r="E495" s="46" t="s">
        <v>38</v>
      </c>
      <c r="F495" s="46">
        <v>2.10925665281241E-2</v>
      </c>
      <c r="G495" s="46">
        <v>2.10925665281241E-2</v>
      </c>
      <c r="H495" s="46">
        <v>365</v>
      </c>
      <c r="I495" s="47">
        <f>($F495*(1-('Exposure Inputs'!$C$17)/100)*'Exposure Inputs'!$C$7*'Exposure Inputs'!$C$12*'Exposure Inputs'!$C$15*H495)/('Exposure Inputs'!$C$8*'Exposure Inputs'!$C$13*'Exposure Inputs'!$C$16)</f>
        <v>2.3191646942699262E-7</v>
      </c>
      <c r="J495" s="47">
        <f>'Exposure Inputs'!$E$61/$I495</f>
        <v>92274602.372457743</v>
      </c>
      <c r="K495" s="47">
        <f>($F495*(1-('Exposure Inputs'!$C$17)/100)*'Exposure Inputs'!$D$7*'Exposure Inputs'!$D$12*'Exposure Inputs'!$C$15*H495)/('Exposure Inputs'!$D$8*'Exposure Inputs'!$D$13*'Exposure Inputs'!$C$16)</f>
        <v>5.9238697483242153E-7</v>
      </c>
      <c r="L495" s="47">
        <f>'Exposure Inputs'!$E$61/K495</f>
        <v>36125034.663454197</v>
      </c>
      <c r="M495" s="47">
        <f>($F495*(1-('Exposure Inputs'!$C$17)/100)*'Exposure Inputs'!$E$7*'Exposure Inputs'!$E$12*'Exposure Inputs'!$C$15*H495)/('Exposure Inputs'!$E$8*'Exposure Inputs'!$E$13*'Exposure Inputs'!$C$16)</f>
        <v>1.284407682438842E-7</v>
      </c>
      <c r="N495" s="47">
        <f>'Exposure Inputs'!$E$61/M495</f>
        <v>166613765.18213853</v>
      </c>
      <c r="O495" s="47">
        <f>($F495*(1-('Exposure Inputs'!$C$17)/100)*'Exposure Inputs'!$F$7*'Exposure Inputs'!$F$12*'Exposure Inputs'!$C$15*H495)/('Exposure Inputs'!$F$8*'Exposure Inputs'!$F$13*'Exposure Inputs'!$C$16)</f>
        <v>1.1697462071054742E-7</v>
      </c>
      <c r="P495" s="47">
        <f>'Exposure Inputs'!$E$61/O495</f>
        <v>182945666.93192443</v>
      </c>
      <c r="Q495" s="47">
        <f>($F495*(1-('Exposure Inputs'!$C$17)/100)*'Exposure Inputs'!$G$7*'Exposure Inputs'!$G$12*'Exposure Inputs'!$C$15*H495)/('Exposure Inputs'!$G$8*'Exposure Inputs'!$G$13*'Exposure Inputs'!$C$16)</f>
        <v>1.950067471468077E-7</v>
      </c>
      <c r="R495" s="47">
        <f>'Exposure Inputs'!$E$61/Q495</f>
        <v>109739792.66414486</v>
      </c>
      <c r="S495" s="47">
        <f>($F495*(1-('Exposure Inputs'!$C$17)/100)*'Exposure Inputs'!$H$7*'Exposure Inputs'!$H$12*'Exposure Inputs'!$C$15*H495)/('Exposure Inputs'!$H$8*'Exposure Inputs'!$H$13*'Exposure Inputs'!$C$16)</f>
        <v>2.5389200450519752E-7</v>
      </c>
      <c r="T495" s="47">
        <f>'Exposure Inputs'!$E$61/S495</f>
        <v>84287805.918527499</v>
      </c>
    </row>
    <row r="496" spans="1:20" s="34" customFormat="1" ht="14.5" x14ac:dyDescent="0.35">
      <c r="A496" s="45" t="s">
        <v>1177</v>
      </c>
      <c r="B496" s="46">
        <v>2019</v>
      </c>
      <c r="C496" s="46" t="s">
        <v>1108</v>
      </c>
      <c r="D496" s="46" t="s">
        <v>682</v>
      </c>
      <c r="E496" s="46" t="s">
        <v>683</v>
      </c>
      <c r="F496" s="46">
        <v>2.0952505E-2</v>
      </c>
      <c r="G496" s="46">
        <v>2.7326831422429199E-2</v>
      </c>
      <c r="H496" s="46">
        <v>365</v>
      </c>
      <c r="I496" s="47">
        <f>($F496*(1-('Exposure Inputs'!$C$17)/100)*'Exposure Inputs'!$C$7*'Exposure Inputs'!$C$12*'Exposure Inputs'!$C$15*H496)/('Exposure Inputs'!$C$8*'Exposure Inputs'!$C$13*'Exposure Inputs'!$C$16)</f>
        <v>2.3037646835307017E-7</v>
      </c>
      <c r="J496" s="47">
        <f>'Exposure Inputs'!$E$61/$I496</f>
        <v>92891431.8071879</v>
      </c>
      <c r="K496" s="47">
        <f>($F496*(1-('Exposure Inputs'!$C$17)/100)*'Exposure Inputs'!$D$7*'Exposure Inputs'!$D$12*'Exposure Inputs'!$C$15*H496)/('Exposure Inputs'!$D$8*'Exposure Inputs'!$D$13*'Exposure Inputs'!$C$16)</f>
        <v>5.884533319148937E-7</v>
      </c>
      <c r="L496" s="47">
        <f>'Exposure Inputs'!$E$61/K496</f>
        <v>36366520.230860069</v>
      </c>
      <c r="M496" s="47">
        <f>($F496*(1-('Exposure Inputs'!$C$17)/100)*'Exposure Inputs'!$E$7*'Exposure Inputs'!$E$12*'Exposure Inputs'!$C$15*H496)/('Exposure Inputs'!$E$8*'Exposure Inputs'!$E$13*'Exposure Inputs'!$C$16)</f>
        <v>1.2758787960893855E-7</v>
      </c>
      <c r="N496" s="47">
        <f>'Exposure Inputs'!$E$61/M496</f>
        <v>167727530.74658635</v>
      </c>
      <c r="O496" s="47">
        <f>($F496*(1-('Exposure Inputs'!$C$17)/100)*'Exposure Inputs'!$F$7*'Exposure Inputs'!$F$12*'Exposure Inputs'!$C$15*H496)/('Exposure Inputs'!$F$8*'Exposure Inputs'!$F$13*'Exposure Inputs'!$C$16)</f>
        <v>1.161978710387324E-7</v>
      </c>
      <c r="P496" s="47">
        <f>'Exposure Inputs'!$E$61/O496</f>
        <v>184168606.60783282</v>
      </c>
      <c r="Q496" s="47">
        <f>($F496*(1-('Exposure Inputs'!$C$17)/100)*'Exposure Inputs'!$G$7*'Exposure Inputs'!$G$12*'Exposure Inputs'!$C$15*H496)/('Exposure Inputs'!$G$8*'Exposure Inputs'!$G$13*'Exposure Inputs'!$C$16)</f>
        <v>1.9371183867924528E-7</v>
      </c>
      <c r="R496" s="47">
        <f>'Exposure Inputs'!$E$61/Q496</f>
        <v>110473371.92144902</v>
      </c>
      <c r="S496" s="47">
        <f>($F496*(1-('Exposure Inputs'!$C$17)/100)*'Exposure Inputs'!$H$7*'Exposure Inputs'!$H$12*'Exposure Inputs'!$C$15*H496)/('Exposure Inputs'!$H$8*'Exposure Inputs'!$H$13*'Exposure Inputs'!$C$16)</f>
        <v>2.5220607870370372E-7</v>
      </c>
      <c r="T496" s="47">
        <f>'Exposure Inputs'!$E$61/S496</f>
        <v>84851245.893803805</v>
      </c>
    </row>
    <row r="497" spans="1:20" s="34" customFormat="1" ht="14.5" x14ac:dyDescent="0.35">
      <c r="A497" s="45" t="s">
        <v>1177</v>
      </c>
      <c r="B497" s="46">
        <v>2020</v>
      </c>
      <c r="C497" s="46" t="s">
        <v>1108</v>
      </c>
      <c r="D497" s="46" t="s">
        <v>682</v>
      </c>
      <c r="E497" s="46" t="s">
        <v>683</v>
      </c>
      <c r="F497" s="46">
        <v>2.0952505E-2</v>
      </c>
      <c r="G497" s="46">
        <v>2.7326831422429199E-2</v>
      </c>
      <c r="H497" s="46">
        <v>365</v>
      </c>
      <c r="I497" s="47">
        <f>($F497*(1-('Exposure Inputs'!$C$17)/100)*'Exposure Inputs'!$C$7*'Exposure Inputs'!$C$12*'Exposure Inputs'!$C$15*H497)/('Exposure Inputs'!$C$8*'Exposure Inputs'!$C$13*'Exposure Inputs'!$C$16)</f>
        <v>2.3037646835307017E-7</v>
      </c>
      <c r="J497" s="47">
        <f>'Exposure Inputs'!$E$61/$I497</f>
        <v>92891431.8071879</v>
      </c>
      <c r="K497" s="47">
        <f>($F497*(1-('Exposure Inputs'!$C$17)/100)*'Exposure Inputs'!$D$7*'Exposure Inputs'!$D$12*'Exposure Inputs'!$C$15*H497)/('Exposure Inputs'!$D$8*'Exposure Inputs'!$D$13*'Exposure Inputs'!$C$16)</f>
        <v>5.884533319148937E-7</v>
      </c>
      <c r="L497" s="47">
        <f>'Exposure Inputs'!$E$61/K497</f>
        <v>36366520.230860069</v>
      </c>
      <c r="M497" s="47">
        <f>($F497*(1-('Exposure Inputs'!$C$17)/100)*'Exposure Inputs'!$E$7*'Exposure Inputs'!$E$12*'Exposure Inputs'!$C$15*H497)/('Exposure Inputs'!$E$8*'Exposure Inputs'!$E$13*'Exposure Inputs'!$C$16)</f>
        <v>1.2758787960893855E-7</v>
      </c>
      <c r="N497" s="47">
        <f>'Exposure Inputs'!$E$61/M497</f>
        <v>167727530.74658635</v>
      </c>
      <c r="O497" s="47">
        <f>($F497*(1-('Exposure Inputs'!$C$17)/100)*'Exposure Inputs'!$F$7*'Exposure Inputs'!$F$12*'Exposure Inputs'!$C$15*H497)/('Exposure Inputs'!$F$8*'Exposure Inputs'!$F$13*'Exposure Inputs'!$C$16)</f>
        <v>1.161978710387324E-7</v>
      </c>
      <c r="P497" s="47">
        <f>'Exposure Inputs'!$E$61/O497</f>
        <v>184168606.60783282</v>
      </c>
      <c r="Q497" s="47">
        <f>($F497*(1-('Exposure Inputs'!$C$17)/100)*'Exposure Inputs'!$G$7*'Exposure Inputs'!$G$12*'Exposure Inputs'!$C$15*H497)/('Exposure Inputs'!$G$8*'Exposure Inputs'!$G$13*'Exposure Inputs'!$C$16)</f>
        <v>1.9371183867924528E-7</v>
      </c>
      <c r="R497" s="47">
        <f>'Exposure Inputs'!$E$61/Q497</f>
        <v>110473371.92144902</v>
      </c>
      <c r="S497" s="47">
        <f>($F497*(1-('Exposure Inputs'!$C$17)/100)*'Exposure Inputs'!$H$7*'Exposure Inputs'!$H$12*'Exposure Inputs'!$C$15*H497)/('Exposure Inputs'!$H$8*'Exposure Inputs'!$H$13*'Exposure Inputs'!$C$16)</f>
        <v>2.5220607870370372E-7</v>
      </c>
      <c r="T497" s="47">
        <f>'Exposure Inputs'!$E$61/S497</f>
        <v>84851245.893803805</v>
      </c>
    </row>
    <row r="498" spans="1:20" s="34" customFormat="1" ht="14.5" x14ac:dyDescent="0.35">
      <c r="A498" s="45" t="s">
        <v>1177</v>
      </c>
      <c r="B498" s="46">
        <v>2021</v>
      </c>
      <c r="C498" s="46" t="s">
        <v>1108</v>
      </c>
      <c r="D498" s="46" t="s">
        <v>682</v>
      </c>
      <c r="E498" s="46" t="s">
        <v>683</v>
      </c>
      <c r="F498" s="46">
        <v>2.0952505E-2</v>
      </c>
      <c r="G498" s="46">
        <v>2.7326831422429199E-2</v>
      </c>
      <c r="H498" s="46">
        <v>365</v>
      </c>
      <c r="I498" s="47">
        <f>($F498*(1-('Exposure Inputs'!$C$17)/100)*'Exposure Inputs'!$C$7*'Exposure Inputs'!$C$12*'Exposure Inputs'!$C$15*H498)/('Exposure Inputs'!$C$8*'Exposure Inputs'!$C$13*'Exposure Inputs'!$C$16)</f>
        <v>2.3037646835307017E-7</v>
      </c>
      <c r="J498" s="47">
        <f>'Exposure Inputs'!$E$61/$I498</f>
        <v>92891431.8071879</v>
      </c>
      <c r="K498" s="47">
        <f>($F498*(1-('Exposure Inputs'!$C$17)/100)*'Exposure Inputs'!$D$7*'Exposure Inputs'!$D$12*'Exposure Inputs'!$C$15*H498)/('Exposure Inputs'!$D$8*'Exposure Inputs'!$D$13*'Exposure Inputs'!$C$16)</f>
        <v>5.884533319148937E-7</v>
      </c>
      <c r="L498" s="47">
        <f>'Exposure Inputs'!$E$61/K498</f>
        <v>36366520.230860069</v>
      </c>
      <c r="M498" s="47">
        <f>($F498*(1-('Exposure Inputs'!$C$17)/100)*'Exposure Inputs'!$E$7*'Exposure Inputs'!$E$12*'Exposure Inputs'!$C$15*H498)/('Exposure Inputs'!$E$8*'Exposure Inputs'!$E$13*'Exposure Inputs'!$C$16)</f>
        <v>1.2758787960893855E-7</v>
      </c>
      <c r="N498" s="47">
        <f>'Exposure Inputs'!$E$61/M498</f>
        <v>167727530.74658635</v>
      </c>
      <c r="O498" s="47">
        <f>($F498*(1-('Exposure Inputs'!$C$17)/100)*'Exposure Inputs'!$F$7*'Exposure Inputs'!$F$12*'Exposure Inputs'!$C$15*H498)/('Exposure Inputs'!$F$8*'Exposure Inputs'!$F$13*'Exposure Inputs'!$C$16)</f>
        <v>1.161978710387324E-7</v>
      </c>
      <c r="P498" s="47">
        <f>'Exposure Inputs'!$E$61/O498</f>
        <v>184168606.60783282</v>
      </c>
      <c r="Q498" s="47">
        <f>($F498*(1-('Exposure Inputs'!$C$17)/100)*'Exposure Inputs'!$G$7*'Exposure Inputs'!$G$12*'Exposure Inputs'!$C$15*H498)/('Exposure Inputs'!$G$8*'Exposure Inputs'!$G$13*'Exposure Inputs'!$C$16)</f>
        <v>1.9371183867924528E-7</v>
      </c>
      <c r="R498" s="47">
        <f>'Exposure Inputs'!$E$61/Q498</f>
        <v>110473371.92144902</v>
      </c>
      <c r="S498" s="47">
        <f>($F498*(1-('Exposure Inputs'!$C$17)/100)*'Exposure Inputs'!$H$7*'Exposure Inputs'!$H$12*'Exposure Inputs'!$C$15*H498)/('Exposure Inputs'!$H$8*'Exposure Inputs'!$H$13*'Exposure Inputs'!$C$16)</f>
        <v>2.5220607870370372E-7</v>
      </c>
      <c r="T498" s="47">
        <f>'Exposure Inputs'!$E$61/S498</f>
        <v>84851245.893803805</v>
      </c>
    </row>
    <row r="499" spans="1:20" s="34" customFormat="1" ht="14.5" x14ac:dyDescent="0.35">
      <c r="A499" s="45" t="s">
        <v>1177</v>
      </c>
      <c r="B499" s="46">
        <v>2020</v>
      </c>
      <c r="C499" s="46" t="s">
        <v>914</v>
      </c>
      <c r="D499" s="46" t="s">
        <v>64</v>
      </c>
      <c r="E499" s="46" t="s">
        <v>63</v>
      </c>
      <c r="F499" s="46">
        <v>2.0675062000000001E-2</v>
      </c>
      <c r="G499" s="46">
        <v>2.1903599687838601E-2</v>
      </c>
      <c r="H499" s="46">
        <v>365</v>
      </c>
      <c r="I499" s="47">
        <f>($F499*(1-('Exposure Inputs'!$C$17)/100)*'Exposure Inputs'!$C$7*'Exposure Inputs'!$C$12*'Exposure Inputs'!$C$15*H499)/('Exposure Inputs'!$C$8*'Exposure Inputs'!$C$13*'Exposure Inputs'!$C$16)</f>
        <v>2.2732593389385971E-7</v>
      </c>
      <c r="J499" s="47">
        <f>'Exposure Inputs'!$E$61/$I499</f>
        <v>94137961.44346571</v>
      </c>
      <c r="K499" s="47">
        <f>($F499*(1-('Exposure Inputs'!$C$17)/100)*'Exposure Inputs'!$D$7*'Exposure Inputs'!$D$12*'Exposure Inputs'!$C$15*H499)/('Exposure Inputs'!$D$8*'Exposure Inputs'!$D$13*'Exposure Inputs'!$C$16)</f>
        <v>5.8066131574468095E-7</v>
      </c>
      <c r="L499" s="47">
        <f>'Exposure Inputs'!$E$61/K499</f>
        <v>36854530.205021724</v>
      </c>
      <c r="M499" s="47">
        <f>($F499*(1-('Exposure Inputs'!$C$17)/100)*'Exposure Inputs'!$E$7*'Exposure Inputs'!$E$12*'Exposure Inputs'!$C$15*H499)/('Exposure Inputs'!$E$8*'Exposure Inputs'!$E$13*'Exposure Inputs'!$C$16)</f>
        <v>1.2589842223463689E-7</v>
      </c>
      <c r="N499" s="47">
        <f>'Exposure Inputs'!$E$61/M499</f>
        <v>169978301.71466976</v>
      </c>
      <c r="O499" s="47">
        <f>($F499*(1-('Exposure Inputs'!$C$17)/100)*'Exposure Inputs'!$F$7*'Exposure Inputs'!$F$12*'Exposure Inputs'!$C$15*H499)/('Exposure Inputs'!$F$8*'Exposure Inputs'!$F$13*'Exposure Inputs'!$C$16)</f>
        <v>1.146592346830986E-7</v>
      </c>
      <c r="P499" s="47">
        <f>'Exposure Inputs'!$E$61/O499</f>
        <v>186640003.82652542</v>
      </c>
      <c r="Q499" s="47">
        <f>($F499*(1-('Exposure Inputs'!$C$17)/100)*'Exposure Inputs'!$G$7*'Exposure Inputs'!$G$12*'Exposure Inputs'!$C$15*H499)/('Exposure Inputs'!$G$8*'Exposure Inputs'!$G$13*'Exposure Inputs'!$C$16)</f>
        <v>1.911467996226415E-7</v>
      </c>
      <c r="R499" s="47">
        <f>'Exposure Inputs'!$E$61/Q499</f>
        <v>111955837.30539818</v>
      </c>
      <c r="S499" s="47">
        <f>($F499*(1-('Exposure Inputs'!$C$17)/100)*'Exposure Inputs'!$H$7*'Exposure Inputs'!$H$12*'Exposure Inputs'!$C$15*H499)/('Exposure Inputs'!$H$8*'Exposure Inputs'!$H$13*'Exposure Inputs'!$C$16)</f>
        <v>2.4886648703703704E-7</v>
      </c>
      <c r="T499" s="47">
        <f>'Exposure Inputs'!$E$61/S499</f>
        <v>85989882.586381301</v>
      </c>
    </row>
    <row r="500" spans="1:20" s="34" customFormat="1" ht="14.5" x14ac:dyDescent="0.35">
      <c r="A500" s="45" t="s">
        <v>1177</v>
      </c>
      <c r="B500" s="46">
        <v>2022</v>
      </c>
      <c r="C500" s="46" t="s">
        <v>1090</v>
      </c>
      <c r="D500" s="46" t="s">
        <v>691</v>
      </c>
      <c r="E500" s="46" t="s">
        <v>692</v>
      </c>
      <c r="F500" s="46">
        <v>2.0372859E-2</v>
      </c>
      <c r="G500" s="46">
        <v>2.0372859E-2</v>
      </c>
      <c r="H500" s="46">
        <v>365</v>
      </c>
      <c r="I500" s="47">
        <f>($F500*(1-('Exposure Inputs'!$C$17)/100)*'Exposure Inputs'!$C$7*'Exposure Inputs'!$C$12*'Exposure Inputs'!$C$15*H500)/('Exposure Inputs'!$C$8*'Exposure Inputs'!$C$13*'Exposure Inputs'!$C$16)</f>
        <v>2.2400315889078947E-7</v>
      </c>
      <c r="J500" s="47">
        <f>'Exposure Inputs'!$E$61/$I500</f>
        <v>95534367.041820854</v>
      </c>
      <c r="K500" s="47">
        <f>($F500*(1-('Exposure Inputs'!$C$17)/100)*'Exposure Inputs'!$D$7*'Exposure Inputs'!$D$12*'Exposure Inputs'!$C$15*H500)/('Exposure Inputs'!$D$8*'Exposure Inputs'!$D$13*'Exposure Inputs'!$C$16)</f>
        <v>5.7217391234042553E-7</v>
      </c>
      <c r="L500" s="47">
        <f>'Exposure Inputs'!$E$61/K500</f>
        <v>37401215.851427473</v>
      </c>
      <c r="M500" s="47">
        <f>($F500*(1-('Exposure Inputs'!$C$17)/100)*'Exposure Inputs'!$E$7*'Exposure Inputs'!$E$12*'Exposure Inputs'!$C$15*H500)/('Exposure Inputs'!$E$8*'Exposure Inputs'!$E$13*'Exposure Inputs'!$C$16)</f>
        <v>1.2405819167597762E-7</v>
      </c>
      <c r="N500" s="47">
        <f>'Exposure Inputs'!$E$61/M500</f>
        <v>172499693.17539111</v>
      </c>
      <c r="O500" s="47">
        <f>($F500*(1-('Exposure Inputs'!$C$17)/100)*'Exposure Inputs'!$F$7*'Exposure Inputs'!$F$12*'Exposure Inputs'!$C$15*H500)/('Exposure Inputs'!$F$8*'Exposure Inputs'!$F$13*'Exposure Inputs'!$C$16)</f>
        <v>1.1298328494718308E-7</v>
      </c>
      <c r="P500" s="47">
        <f>'Exposure Inputs'!$E$61/O500</f>
        <v>189408548.44151482</v>
      </c>
      <c r="Q500" s="47">
        <f>($F500*(1-('Exposure Inputs'!$C$17)/100)*'Exposure Inputs'!$G$7*'Exposure Inputs'!$G$12*'Exposure Inputs'!$C$15*H500)/('Exposure Inputs'!$G$8*'Exposure Inputs'!$G$13*'Exposure Inputs'!$C$16)</f>
        <v>1.8835284735849057E-7</v>
      </c>
      <c r="R500" s="47">
        <f>'Exposure Inputs'!$E$61/Q500</f>
        <v>113616546.285969</v>
      </c>
      <c r="S500" s="47">
        <f>($F500*(1-('Exposure Inputs'!$C$17)/100)*'Exposure Inputs'!$H$7*'Exposure Inputs'!$H$12*'Exposure Inputs'!$C$15*H500)/('Exposure Inputs'!$H$8*'Exposure Inputs'!$H$13*'Exposure Inputs'!$C$16)</f>
        <v>2.4522885833333332E-7</v>
      </c>
      <c r="T500" s="47">
        <f>'Exposure Inputs'!$E$61/S500</f>
        <v>87265422.778715238</v>
      </c>
    </row>
    <row r="501" spans="1:20" s="34" customFormat="1" ht="14.5" x14ac:dyDescent="0.35">
      <c r="A501" s="45" t="s">
        <v>1177</v>
      </c>
      <c r="B501" s="46">
        <v>2021</v>
      </c>
      <c r="C501" s="46" t="s">
        <v>1127</v>
      </c>
      <c r="D501" s="46" t="s">
        <v>688</v>
      </c>
      <c r="E501" s="46" t="s">
        <v>163</v>
      </c>
      <c r="F501" s="46">
        <v>2.0321909757771799E-2</v>
      </c>
      <c r="G501" s="46">
        <v>4.1263556E-2</v>
      </c>
      <c r="H501" s="46">
        <v>365</v>
      </c>
      <c r="I501" s="47">
        <f>($F501*(1-('Exposure Inputs'!$C$17)/100)*'Exposure Inputs'!$C$7*'Exposure Inputs'!$C$12*'Exposure Inputs'!$C$15*H501)/('Exposure Inputs'!$C$8*'Exposure Inputs'!$C$13*'Exposure Inputs'!$C$16)</f>
        <v>2.2344296303402687E-7</v>
      </c>
      <c r="J501" s="47">
        <f>'Exposure Inputs'!$E$61/$I501</f>
        <v>95773882.110313371</v>
      </c>
      <c r="K501" s="47">
        <f>($F501*(1-('Exposure Inputs'!$C$17)/100)*'Exposure Inputs'!$D$7*'Exposure Inputs'!$D$12*'Exposure Inputs'!$C$15*H501)/('Exposure Inputs'!$D$8*'Exposure Inputs'!$D$13*'Exposure Inputs'!$C$16)</f>
        <v>5.7074299745231433E-7</v>
      </c>
      <c r="L501" s="47">
        <f>'Exposure Inputs'!$E$61/K501</f>
        <v>37494984.775153503</v>
      </c>
      <c r="M501" s="47">
        <f>($F501*(1-('Exposure Inputs'!$C$17)/100)*'Exposure Inputs'!$E$7*'Exposure Inputs'!$E$12*'Exposure Inputs'!$C$15*H501)/('Exposure Inputs'!$E$8*'Exposure Inputs'!$E$13*'Exposure Inputs'!$C$16)</f>
        <v>1.2374794210039808E-7</v>
      </c>
      <c r="N501" s="47">
        <f>'Exposure Inputs'!$E$61/M501</f>
        <v>172932168.70336267</v>
      </c>
      <c r="O501" s="47">
        <f>($F501*(1-('Exposure Inputs'!$C$17)/100)*'Exposure Inputs'!$F$7*'Exposure Inputs'!$F$12*'Exposure Inputs'!$C$15*H501)/('Exposure Inputs'!$F$8*'Exposure Inputs'!$F$13*'Exposure Inputs'!$C$16)</f>
        <v>1.1270073193130487E-7</v>
      </c>
      <c r="P501" s="47">
        <f>'Exposure Inputs'!$E$61/O501</f>
        <v>189883416.31218567</v>
      </c>
      <c r="Q501" s="47">
        <f>($F501*(1-('Exposure Inputs'!$C$17)/100)*'Exposure Inputs'!$G$7*'Exposure Inputs'!$G$12*'Exposure Inputs'!$C$15*H501)/('Exposure Inputs'!$G$8*'Exposure Inputs'!$G$13*'Exposure Inputs'!$C$16)</f>
        <v>1.8788180719449399E-7</v>
      </c>
      <c r="R501" s="47">
        <f>'Exposure Inputs'!$E$61/Q501</f>
        <v>113901395.34823008</v>
      </c>
      <c r="S501" s="47">
        <f>($F501*(1-('Exposure Inputs'!$C$17)/100)*'Exposure Inputs'!$H$7*'Exposure Inputs'!$H$12*'Exposure Inputs'!$C$15*H501)/('Exposure Inputs'!$H$8*'Exposure Inputs'!$H$13*'Exposure Inputs'!$C$16)</f>
        <v>2.4461558041762349E-7</v>
      </c>
      <c r="T501" s="47">
        <f>'Exposure Inputs'!$E$61/S501</f>
        <v>87484206.702878609</v>
      </c>
    </row>
    <row r="502" spans="1:20" s="34" customFormat="1" ht="14.5" x14ac:dyDescent="0.35">
      <c r="A502" s="45" t="s">
        <v>1177</v>
      </c>
      <c r="B502" s="46">
        <v>2019</v>
      </c>
      <c r="C502" s="46" t="s">
        <v>1002</v>
      </c>
      <c r="D502" s="46" t="s">
        <v>508</v>
      </c>
      <c r="E502" s="46" t="s">
        <v>90</v>
      </c>
      <c r="F502" s="46">
        <v>2.0306580740738898E-2</v>
      </c>
      <c r="G502" s="46">
        <v>2.0306580740738898E-2</v>
      </c>
      <c r="H502" s="46">
        <v>365</v>
      </c>
      <c r="I502" s="47">
        <f>($F502*(1-('Exposure Inputs'!$C$17)/100)*'Exposure Inputs'!$C$7*'Exposure Inputs'!$C$12*'Exposure Inputs'!$C$15*H502)/('Exposure Inputs'!$C$8*'Exposure Inputs'!$C$13*'Exposure Inputs'!$C$16)</f>
        <v>2.2327441780244891E-7</v>
      </c>
      <c r="J502" s="47">
        <f>'Exposure Inputs'!$E$61/$I502</f>
        <v>95846179.829408467</v>
      </c>
      <c r="K502" s="47">
        <f>($F502*(1-('Exposure Inputs'!$C$17)/100)*'Exposure Inputs'!$D$7*'Exposure Inputs'!$D$12*'Exposure Inputs'!$C$15*H502)/('Exposure Inputs'!$D$8*'Exposure Inputs'!$D$13*'Exposure Inputs'!$C$16)</f>
        <v>5.7031248037819886E-7</v>
      </c>
      <c r="L502" s="47">
        <f>'Exposure Inputs'!$E$61/K502</f>
        <v>37523288.962234765</v>
      </c>
      <c r="M502" s="47">
        <f>($F502*(1-('Exposure Inputs'!$C$17)/100)*'Exposure Inputs'!$E$7*'Exposure Inputs'!$E$12*'Exposure Inputs'!$C$15*H502)/('Exposure Inputs'!$E$8*'Exposure Inputs'!$E$13*'Exposure Inputs'!$C$16)</f>
        <v>1.2365459780673406E-7</v>
      </c>
      <c r="N502" s="47">
        <f>'Exposure Inputs'!$E$61/M502</f>
        <v>173062711.61422664</v>
      </c>
      <c r="O502" s="47">
        <f>($F502*(1-('Exposure Inputs'!$C$17)/100)*'Exposure Inputs'!$F$7*'Exposure Inputs'!$F$12*'Exposure Inputs'!$C$15*H502)/('Exposure Inputs'!$F$8*'Exposure Inputs'!$F$13*'Exposure Inputs'!$C$16)</f>
        <v>1.1261572065726679E-7</v>
      </c>
      <c r="P502" s="47">
        <f>'Exposure Inputs'!$E$61/O502</f>
        <v>190026755.36862636</v>
      </c>
      <c r="Q502" s="47">
        <f>($F502*(1-('Exposure Inputs'!$C$17)/100)*'Exposure Inputs'!$G$7*'Exposure Inputs'!$G$12*'Exposure Inputs'!$C$15*H502)/('Exposure Inputs'!$G$8*'Exposure Inputs'!$G$13*'Exposure Inputs'!$C$16)</f>
        <v>1.8774008609362378E-7</v>
      </c>
      <c r="R502" s="47">
        <f>'Exposure Inputs'!$E$61/Q502</f>
        <v>113987377.1514522</v>
      </c>
      <c r="S502" s="47">
        <f>($F502*(1-('Exposure Inputs'!$C$17)/100)*'Exposure Inputs'!$H$7*'Exposure Inputs'!$H$12*'Exposure Inputs'!$C$15*H502)/('Exposure Inputs'!$H$8*'Exposure Inputs'!$H$13*'Exposure Inputs'!$C$16)</f>
        <v>2.4443106447185709E-7</v>
      </c>
      <c r="T502" s="47">
        <f>'Exposure Inputs'!$E$61/S502</f>
        <v>87550246.717777222</v>
      </c>
    </row>
    <row r="503" spans="1:20" s="34" customFormat="1" ht="14.5" x14ac:dyDescent="0.35">
      <c r="A503" s="45" t="s">
        <v>1177</v>
      </c>
      <c r="B503" s="46">
        <v>2020</v>
      </c>
      <c r="C503" s="46" t="s">
        <v>1002</v>
      </c>
      <c r="D503" s="46" t="s">
        <v>508</v>
      </c>
      <c r="E503" s="46" t="s">
        <v>90</v>
      </c>
      <c r="F503" s="46">
        <v>2.0306580740738898E-2</v>
      </c>
      <c r="G503" s="46">
        <v>2.0306580740738898E-2</v>
      </c>
      <c r="H503" s="46">
        <v>365</v>
      </c>
      <c r="I503" s="47">
        <f>($F503*(1-('Exposure Inputs'!$C$17)/100)*'Exposure Inputs'!$C$7*'Exposure Inputs'!$C$12*'Exposure Inputs'!$C$15*H503)/('Exposure Inputs'!$C$8*'Exposure Inputs'!$C$13*'Exposure Inputs'!$C$16)</f>
        <v>2.2327441780244891E-7</v>
      </c>
      <c r="J503" s="47">
        <f>'Exposure Inputs'!$E$61/$I503</f>
        <v>95846179.829408467</v>
      </c>
      <c r="K503" s="47">
        <f>($F503*(1-('Exposure Inputs'!$C$17)/100)*'Exposure Inputs'!$D$7*'Exposure Inputs'!$D$12*'Exposure Inputs'!$C$15*H503)/('Exposure Inputs'!$D$8*'Exposure Inputs'!$D$13*'Exposure Inputs'!$C$16)</f>
        <v>5.7031248037819886E-7</v>
      </c>
      <c r="L503" s="47">
        <f>'Exposure Inputs'!$E$61/K503</f>
        <v>37523288.962234765</v>
      </c>
      <c r="M503" s="47">
        <f>($F503*(1-('Exposure Inputs'!$C$17)/100)*'Exposure Inputs'!$E$7*'Exposure Inputs'!$E$12*'Exposure Inputs'!$C$15*H503)/('Exposure Inputs'!$E$8*'Exposure Inputs'!$E$13*'Exposure Inputs'!$C$16)</f>
        <v>1.2365459780673406E-7</v>
      </c>
      <c r="N503" s="47">
        <f>'Exposure Inputs'!$E$61/M503</f>
        <v>173062711.61422664</v>
      </c>
      <c r="O503" s="47">
        <f>($F503*(1-('Exposure Inputs'!$C$17)/100)*'Exposure Inputs'!$F$7*'Exposure Inputs'!$F$12*'Exposure Inputs'!$C$15*H503)/('Exposure Inputs'!$F$8*'Exposure Inputs'!$F$13*'Exposure Inputs'!$C$16)</f>
        <v>1.1261572065726679E-7</v>
      </c>
      <c r="P503" s="47">
        <f>'Exposure Inputs'!$E$61/O503</f>
        <v>190026755.36862636</v>
      </c>
      <c r="Q503" s="47">
        <f>($F503*(1-('Exposure Inputs'!$C$17)/100)*'Exposure Inputs'!$G$7*'Exposure Inputs'!$G$12*'Exposure Inputs'!$C$15*H503)/('Exposure Inputs'!$G$8*'Exposure Inputs'!$G$13*'Exposure Inputs'!$C$16)</f>
        <v>1.8774008609362378E-7</v>
      </c>
      <c r="R503" s="47">
        <f>'Exposure Inputs'!$E$61/Q503</f>
        <v>113987377.1514522</v>
      </c>
      <c r="S503" s="47">
        <f>($F503*(1-('Exposure Inputs'!$C$17)/100)*'Exposure Inputs'!$H$7*'Exposure Inputs'!$H$12*'Exposure Inputs'!$C$15*H503)/('Exposure Inputs'!$H$8*'Exposure Inputs'!$H$13*'Exposure Inputs'!$C$16)</f>
        <v>2.4443106447185709E-7</v>
      </c>
      <c r="T503" s="47">
        <f>'Exposure Inputs'!$E$61/S503</f>
        <v>87550246.717777222</v>
      </c>
    </row>
    <row r="504" spans="1:20" s="34" customFormat="1" ht="14.5" x14ac:dyDescent="0.35">
      <c r="A504" s="45" t="s">
        <v>1177</v>
      </c>
      <c r="B504" s="46">
        <v>2021</v>
      </c>
      <c r="C504" s="46" t="s">
        <v>1002</v>
      </c>
      <c r="D504" s="46" t="s">
        <v>508</v>
      </c>
      <c r="E504" s="46" t="s">
        <v>90</v>
      </c>
      <c r="F504" s="46">
        <v>2.0306580740738898E-2</v>
      </c>
      <c r="G504" s="46">
        <v>2.0306580740738898E-2</v>
      </c>
      <c r="H504" s="46">
        <v>365</v>
      </c>
      <c r="I504" s="47">
        <f>($F504*(1-('Exposure Inputs'!$C$17)/100)*'Exposure Inputs'!$C$7*'Exposure Inputs'!$C$12*'Exposure Inputs'!$C$15*H504)/('Exposure Inputs'!$C$8*'Exposure Inputs'!$C$13*'Exposure Inputs'!$C$16)</f>
        <v>2.2327441780244891E-7</v>
      </c>
      <c r="J504" s="47">
        <f>'Exposure Inputs'!$E$61/$I504</f>
        <v>95846179.829408467</v>
      </c>
      <c r="K504" s="47">
        <f>($F504*(1-('Exposure Inputs'!$C$17)/100)*'Exposure Inputs'!$D$7*'Exposure Inputs'!$D$12*'Exposure Inputs'!$C$15*H504)/('Exposure Inputs'!$D$8*'Exposure Inputs'!$D$13*'Exposure Inputs'!$C$16)</f>
        <v>5.7031248037819886E-7</v>
      </c>
      <c r="L504" s="47">
        <f>'Exposure Inputs'!$E$61/K504</f>
        <v>37523288.962234765</v>
      </c>
      <c r="M504" s="47">
        <f>($F504*(1-('Exposure Inputs'!$C$17)/100)*'Exposure Inputs'!$E$7*'Exposure Inputs'!$E$12*'Exposure Inputs'!$C$15*H504)/('Exposure Inputs'!$E$8*'Exposure Inputs'!$E$13*'Exposure Inputs'!$C$16)</f>
        <v>1.2365459780673406E-7</v>
      </c>
      <c r="N504" s="47">
        <f>'Exposure Inputs'!$E$61/M504</f>
        <v>173062711.61422664</v>
      </c>
      <c r="O504" s="47">
        <f>($F504*(1-('Exposure Inputs'!$C$17)/100)*'Exposure Inputs'!$F$7*'Exposure Inputs'!$F$12*'Exposure Inputs'!$C$15*H504)/('Exposure Inputs'!$F$8*'Exposure Inputs'!$F$13*'Exposure Inputs'!$C$16)</f>
        <v>1.1261572065726679E-7</v>
      </c>
      <c r="P504" s="47">
        <f>'Exposure Inputs'!$E$61/O504</f>
        <v>190026755.36862636</v>
      </c>
      <c r="Q504" s="47">
        <f>($F504*(1-('Exposure Inputs'!$C$17)/100)*'Exposure Inputs'!$G$7*'Exposure Inputs'!$G$12*'Exposure Inputs'!$C$15*H504)/('Exposure Inputs'!$G$8*'Exposure Inputs'!$G$13*'Exposure Inputs'!$C$16)</f>
        <v>1.8774008609362378E-7</v>
      </c>
      <c r="R504" s="47">
        <f>'Exposure Inputs'!$E$61/Q504</f>
        <v>113987377.1514522</v>
      </c>
      <c r="S504" s="47">
        <f>($F504*(1-('Exposure Inputs'!$C$17)/100)*'Exposure Inputs'!$H$7*'Exposure Inputs'!$H$12*'Exposure Inputs'!$C$15*H504)/('Exposure Inputs'!$H$8*'Exposure Inputs'!$H$13*'Exposure Inputs'!$C$16)</f>
        <v>2.4443106447185709E-7</v>
      </c>
      <c r="T504" s="47">
        <f>'Exposure Inputs'!$E$61/S504</f>
        <v>87550246.717777222</v>
      </c>
    </row>
    <row r="505" spans="1:20" s="34" customFormat="1" ht="14.5" x14ac:dyDescent="0.35">
      <c r="A505" s="45" t="s">
        <v>1177</v>
      </c>
      <c r="B505" s="46">
        <v>2022</v>
      </c>
      <c r="C505" s="46" t="s">
        <v>1002</v>
      </c>
      <c r="D505" s="46" t="s">
        <v>508</v>
      </c>
      <c r="E505" s="46" t="s">
        <v>90</v>
      </c>
      <c r="F505" s="46">
        <v>2.0306580740738898E-2</v>
      </c>
      <c r="G505" s="46">
        <v>2.0306580740738898E-2</v>
      </c>
      <c r="H505" s="46">
        <v>365</v>
      </c>
      <c r="I505" s="47">
        <f>($F505*(1-('Exposure Inputs'!$C$17)/100)*'Exposure Inputs'!$C$7*'Exposure Inputs'!$C$12*'Exposure Inputs'!$C$15*H505)/('Exposure Inputs'!$C$8*'Exposure Inputs'!$C$13*'Exposure Inputs'!$C$16)</f>
        <v>2.2327441780244891E-7</v>
      </c>
      <c r="J505" s="47">
        <f>'Exposure Inputs'!$E$61/$I505</f>
        <v>95846179.829408467</v>
      </c>
      <c r="K505" s="47">
        <f>($F505*(1-('Exposure Inputs'!$C$17)/100)*'Exposure Inputs'!$D$7*'Exposure Inputs'!$D$12*'Exposure Inputs'!$C$15*H505)/('Exposure Inputs'!$D$8*'Exposure Inputs'!$D$13*'Exposure Inputs'!$C$16)</f>
        <v>5.7031248037819886E-7</v>
      </c>
      <c r="L505" s="47">
        <f>'Exposure Inputs'!$E$61/K505</f>
        <v>37523288.962234765</v>
      </c>
      <c r="M505" s="47">
        <f>($F505*(1-('Exposure Inputs'!$C$17)/100)*'Exposure Inputs'!$E$7*'Exposure Inputs'!$E$12*'Exposure Inputs'!$C$15*H505)/('Exposure Inputs'!$E$8*'Exposure Inputs'!$E$13*'Exposure Inputs'!$C$16)</f>
        <v>1.2365459780673406E-7</v>
      </c>
      <c r="N505" s="47">
        <f>'Exposure Inputs'!$E$61/M505</f>
        <v>173062711.61422664</v>
      </c>
      <c r="O505" s="47">
        <f>($F505*(1-('Exposure Inputs'!$C$17)/100)*'Exposure Inputs'!$F$7*'Exposure Inputs'!$F$12*'Exposure Inputs'!$C$15*H505)/('Exposure Inputs'!$F$8*'Exposure Inputs'!$F$13*'Exposure Inputs'!$C$16)</f>
        <v>1.1261572065726679E-7</v>
      </c>
      <c r="P505" s="47">
        <f>'Exposure Inputs'!$E$61/O505</f>
        <v>190026755.36862636</v>
      </c>
      <c r="Q505" s="47">
        <f>($F505*(1-('Exposure Inputs'!$C$17)/100)*'Exposure Inputs'!$G$7*'Exposure Inputs'!$G$12*'Exposure Inputs'!$C$15*H505)/('Exposure Inputs'!$G$8*'Exposure Inputs'!$G$13*'Exposure Inputs'!$C$16)</f>
        <v>1.8774008609362378E-7</v>
      </c>
      <c r="R505" s="47">
        <f>'Exposure Inputs'!$E$61/Q505</f>
        <v>113987377.1514522</v>
      </c>
      <c r="S505" s="47">
        <f>($F505*(1-('Exposure Inputs'!$C$17)/100)*'Exposure Inputs'!$H$7*'Exposure Inputs'!$H$12*'Exposure Inputs'!$C$15*H505)/('Exposure Inputs'!$H$8*'Exposure Inputs'!$H$13*'Exposure Inputs'!$C$16)</f>
        <v>2.4443106447185709E-7</v>
      </c>
      <c r="T505" s="47">
        <f>'Exposure Inputs'!$E$61/S505</f>
        <v>87550246.717777222</v>
      </c>
    </row>
    <row r="506" spans="1:20" s="34" customFormat="1" ht="14.5" x14ac:dyDescent="0.35">
      <c r="A506" s="45" t="s">
        <v>1177</v>
      </c>
      <c r="B506" s="46">
        <v>2023</v>
      </c>
      <c r="C506" s="46" t="s">
        <v>1002</v>
      </c>
      <c r="D506" s="46" t="s">
        <v>508</v>
      </c>
      <c r="E506" s="46" t="s">
        <v>90</v>
      </c>
      <c r="F506" s="46">
        <v>2.0306580740738898E-2</v>
      </c>
      <c r="G506" s="46">
        <v>2.0306580740738898E-2</v>
      </c>
      <c r="H506" s="46">
        <v>365</v>
      </c>
      <c r="I506" s="47">
        <f>($F506*(1-('Exposure Inputs'!$C$17)/100)*'Exposure Inputs'!$C$7*'Exposure Inputs'!$C$12*'Exposure Inputs'!$C$15*H506)/('Exposure Inputs'!$C$8*'Exposure Inputs'!$C$13*'Exposure Inputs'!$C$16)</f>
        <v>2.2327441780244891E-7</v>
      </c>
      <c r="J506" s="47">
        <f>'Exposure Inputs'!$E$61/$I506</f>
        <v>95846179.829408467</v>
      </c>
      <c r="K506" s="47">
        <f>($F506*(1-('Exposure Inputs'!$C$17)/100)*'Exposure Inputs'!$D$7*'Exposure Inputs'!$D$12*'Exposure Inputs'!$C$15*H506)/('Exposure Inputs'!$D$8*'Exposure Inputs'!$D$13*'Exposure Inputs'!$C$16)</f>
        <v>5.7031248037819886E-7</v>
      </c>
      <c r="L506" s="47">
        <f>'Exposure Inputs'!$E$61/K506</f>
        <v>37523288.962234765</v>
      </c>
      <c r="M506" s="47">
        <f>($F506*(1-('Exposure Inputs'!$C$17)/100)*'Exposure Inputs'!$E$7*'Exposure Inputs'!$E$12*'Exposure Inputs'!$C$15*H506)/('Exposure Inputs'!$E$8*'Exposure Inputs'!$E$13*'Exposure Inputs'!$C$16)</f>
        <v>1.2365459780673406E-7</v>
      </c>
      <c r="N506" s="47">
        <f>'Exposure Inputs'!$E$61/M506</f>
        <v>173062711.61422664</v>
      </c>
      <c r="O506" s="47">
        <f>($F506*(1-('Exposure Inputs'!$C$17)/100)*'Exposure Inputs'!$F$7*'Exposure Inputs'!$F$12*'Exposure Inputs'!$C$15*H506)/('Exposure Inputs'!$F$8*'Exposure Inputs'!$F$13*'Exposure Inputs'!$C$16)</f>
        <v>1.1261572065726679E-7</v>
      </c>
      <c r="P506" s="47">
        <f>'Exposure Inputs'!$E$61/O506</f>
        <v>190026755.36862636</v>
      </c>
      <c r="Q506" s="47">
        <f>($F506*(1-('Exposure Inputs'!$C$17)/100)*'Exposure Inputs'!$G$7*'Exposure Inputs'!$G$12*'Exposure Inputs'!$C$15*H506)/('Exposure Inputs'!$G$8*'Exposure Inputs'!$G$13*'Exposure Inputs'!$C$16)</f>
        <v>1.8774008609362378E-7</v>
      </c>
      <c r="R506" s="47">
        <f>'Exposure Inputs'!$E$61/Q506</f>
        <v>113987377.1514522</v>
      </c>
      <c r="S506" s="47">
        <f>($F506*(1-('Exposure Inputs'!$C$17)/100)*'Exposure Inputs'!$H$7*'Exposure Inputs'!$H$12*'Exposure Inputs'!$C$15*H506)/('Exposure Inputs'!$H$8*'Exposure Inputs'!$H$13*'Exposure Inputs'!$C$16)</f>
        <v>2.4443106447185709E-7</v>
      </c>
      <c r="T506" s="47">
        <f>'Exposure Inputs'!$E$61/S506</f>
        <v>87550246.717777222</v>
      </c>
    </row>
    <row r="507" spans="1:20" s="34" customFormat="1" ht="14.5" x14ac:dyDescent="0.35">
      <c r="A507" s="45" t="s">
        <v>1175</v>
      </c>
      <c r="B507" s="46">
        <v>2022</v>
      </c>
      <c r="C507" s="46" t="s">
        <v>1050</v>
      </c>
      <c r="D507" s="46" t="s">
        <v>676</v>
      </c>
      <c r="E507" s="46" t="s">
        <v>677</v>
      </c>
      <c r="F507" s="46">
        <v>2.01628315227017E-2</v>
      </c>
      <c r="G507" s="46">
        <v>2.7754591796139899E-2</v>
      </c>
      <c r="H507" s="46">
        <v>365</v>
      </c>
      <c r="I507" s="47">
        <f>($F507*(1-('Exposure Inputs'!$C$17)/100)*'Exposure Inputs'!$C$7*'Exposure Inputs'!$C$12*'Exposure Inputs'!$C$15*H507)/('Exposure Inputs'!$C$8*'Exposure Inputs'!$C$13*'Exposure Inputs'!$C$16)</f>
        <v>2.216938699309688E-7</v>
      </c>
      <c r="J507" s="47">
        <f>'Exposure Inputs'!$E$61/$I507</f>
        <v>96529507.138215169</v>
      </c>
      <c r="K507" s="47">
        <f>($F507*(1-('Exposure Inputs'!$C$17)/100)*'Exposure Inputs'!$D$7*'Exposure Inputs'!$D$12*'Exposure Inputs'!$C$15*H507)/('Exposure Inputs'!$D$8*'Exposure Inputs'!$D$13*'Exposure Inputs'!$C$16)</f>
        <v>5.6627526829715425E-7</v>
      </c>
      <c r="L507" s="47">
        <f>'Exposure Inputs'!$E$61/K507</f>
        <v>37790808.1070747</v>
      </c>
      <c r="M507" s="47">
        <f>($F507*(1-('Exposure Inputs'!$C$17)/100)*'Exposure Inputs'!$E$7*'Exposure Inputs'!$E$12*'Exposure Inputs'!$C$15*H507)/('Exposure Inputs'!$E$8*'Exposure Inputs'!$E$13*'Exposure Inputs'!$C$16)</f>
        <v>1.2277925340639585E-7</v>
      </c>
      <c r="N507" s="47">
        <f>'Exposure Inputs'!$E$61/M507</f>
        <v>174296547.71695513</v>
      </c>
      <c r="O507" s="47">
        <f>($F507*(1-('Exposure Inputs'!$C$17)/100)*'Exposure Inputs'!$F$7*'Exposure Inputs'!$F$12*'Exposure Inputs'!$C$15*H507)/('Exposure Inputs'!$F$8*'Exposure Inputs'!$F$13*'Exposure Inputs'!$C$16)</f>
        <v>1.1181851988822247E-7</v>
      </c>
      <c r="P507" s="47">
        <f>'Exposure Inputs'!$E$61/O507</f>
        <v>191381535.20000222</v>
      </c>
      <c r="Q507" s="47">
        <f>($F507*(1-('Exposure Inputs'!$C$17)/100)*'Exposure Inputs'!$G$7*'Exposure Inputs'!$G$12*'Exposure Inputs'!$C$15*H507)/('Exposure Inputs'!$G$8*'Exposure Inputs'!$G$13*'Exposure Inputs'!$C$16)</f>
        <v>1.8641108388912892E-7</v>
      </c>
      <c r="R507" s="47">
        <f>'Exposure Inputs'!$E$61/Q507</f>
        <v>114800040.6066412</v>
      </c>
      <c r="S507" s="47">
        <f>($F507*(1-('Exposure Inputs'!$C$17)/100)*'Exposure Inputs'!$H$7*'Exposure Inputs'!$H$12*'Exposure Inputs'!$C$15*H507)/('Exposure Inputs'!$H$8*'Exposure Inputs'!$H$13*'Exposure Inputs'!$C$16)</f>
        <v>2.4270074981029828E-7</v>
      </c>
      <c r="T507" s="47">
        <f>'Exposure Inputs'!$E$61/S507</f>
        <v>88174428.866523236</v>
      </c>
    </row>
    <row r="508" spans="1:20" s="34" customFormat="1" ht="14.5" x14ac:dyDescent="0.35">
      <c r="A508" s="45" t="s">
        <v>1176</v>
      </c>
      <c r="B508" s="46">
        <v>2023</v>
      </c>
      <c r="C508" s="46" t="s">
        <v>871</v>
      </c>
      <c r="D508" s="46" t="s">
        <v>176</v>
      </c>
      <c r="E508" s="46" t="s">
        <v>175</v>
      </c>
      <c r="F508" s="46">
        <v>1.9633429052208801E-2</v>
      </c>
      <c r="G508" s="46">
        <v>5.9696623999999997E-2</v>
      </c>
      <c r="H508" s="46">
        <v>365</v>
      </c>
      <c r="I508" s="47">
        <f>($F508*(1-('Exposure Inputs'!$C$17)/100)*'Exposure Inputs'!$C$7*'Exposure Inputs'!$C$12*'Exposure Inputs'!$C$15*H508)/('Exposure Inputs'!$C$8*'Exposure Inputs'!$C$13*'Exposure Inputs'!$C$16)</f>
        <v>2.1587299689027303E-7</v>
      </c>
      <c r="J508" s="47">
        <f>'Exposure Inputs'!$E$61/$I508</f>
        <v>99132361.658357352</v>
      </c>
      <c r="K508" s="47">
        <f>($F508*(1-('Exposure Inputs'!$C$17)/100)*'Exposure Inputs'!$D$7*'Exposure Inputs'!$D$12*'Exposure Inputs'!$C$15*H508)/('Exposure Inputs'!$D$8*'Exposure Inputs'!$D$13*'Exposure Inputs'!$C$16)</f>
        <v>5.5140694359394936E-7</v>
      </c>
      <c r="L508" s="47">
        <f>'Exposure Inputs'!$E$61/K508</f>
        <v>38809812.333010353</v>
      </c>
      <c r="M508" s="47">
        <f>($F508*(1-('Exposure Inputs'!$C$17)/100)*'Exposure Inputs'!$E$7*'Exposure Inputs'!$E$12*'Exposure Inputs'!$C$15*H508)/('Exposure Inputs'!$E$8*'Exposure Inputs'!$E$13*'Exposure Inputs'!$C$16)</f>
        <v>1.195555176922212E-7</v>
      </c>
      <c r="N508" s="47">
        <f>'Exposure Inputs'!$E$61/M508</f>
        <v>178996339.21615627</v>
      </c>
      <c r="O508" s="47">
        <f>($F508*(1-('Exposure Inputs'!$C$17)/100)*'Exposure Inputs'!$F$7*'Exposure Inputs'!$F$12*'Exposure Inputs'!$C$15*H508)/('Exposure Inputs'!$F$8*'Exposure Inputs'!$F$13*'Exposure Inputs'!$C$16)</f>
        <v>1.0888257308883405E-7</v>
      </c>
      <c r="P508" s="47">
        <f>'Exposure Inputs'!$E$61/O508</f>
        <v>196542012.12291682</v>
      </c>
      <c r="Q508" s="47">
        <f>($F508*(1-('Exposure Inputs'!$C$17)/100)*'Exposure Inputs'!$G$7*'Exposure Inputs'!$G$12*'Exposure Inputs'!$C$15*H508)/('Exposure Inputs'!$G$8*'Exposure Inputs'!$G$13*'Exposure Inputs'!$C$16)</f>
        <v>1.8151660821853419E-7</v>
      </c>
      <c r="R508" s="47">
        <f>'Exposure Inputs'!$E$61/Q508</f>
        <v>117895548.01638752</v>
      </c>
      <c r="S508" s="47">
        <f>($F508*(1-('Exposure Inputs'!$C$17)/100)*'Exposure Inputs'!$H$7*'Exposure Inputs'!$H$12*'Exposure Inputs'!$C$15*H508)/('Exposure Inputs'!$H$8*'Exposure Inputs'!$H$13*'Exposure Inputs'!$C$16)</f>
        <v>2.363283126654763E-7</v>
      </c>
      <c r="T508" s="47">
        <f>'Exposure Inputs'!$E$61/S508</f>
        <v>90551994.209393725</v>
      </c>
    </row>
    <row r="509" spans="1:20" s="34" customFormat="1" ht="14.5" x14ac:dyDescent="0.35">
      <c r="A509" s="45" t="s">
        <v>1177</v>
      </c>
      <c r="B509" s="46">
        <v>2019</v>
      </c>
      <c r="C509" s="46" t="s">
        <v>882</v>
      </c>
      <c r="D509" s="46" t="s">
        <v>25</v>
      </c>
      <c r="E509" s="46" t="s">
        <v>24</v>
      </c>
      <c r="F509" s="46">
        <v>1.96005721586055E-2</v>
      </c>
      <c r="G509" s="46">
        <v>1.96005721586055E-2</v>
      </c>
      <c r="H509" s="46">
        <v>365</v>
      </c>
      <c r="I509" s="47">
        <f>($F509*(1-('Exposure Inputs'!$C$17)/100)*'Exposure Inputs'!$C$7*'Exposure Inputs'!$C$12*'Exposure Inputs'!$C$15*H509)/('Exposure Inputs'!$C$8*'Exposure Inputs'!$C$13*'Exposure Inputs'!$C$16)</f>
        <v>2.1551172958073741E-7</v>
      </c>
      <c r="J509" s="47">
        <f>'Exposure Inputs'!$E$61/$I509</f>
        <v>99298539.534865052</v>
      </c>
      <c r="K509" s="47">
        <f>($F509*(1-('Exposure Inputs'!$C$17)/100)*'Exposure Inputs'!$D$7*'Exposure Inputs'!$D$12*'Exposure Inputs'!$C$15*H509)/('Exposure Inputs'!$D$8*'Exposure Inputs'!$D$13*'Exposure Inputs'!$C$16)</f>
        <v>5.5048415424168642E-7</v>
      </c>
      <c r="L509" s="47">
        <f>'Exposure Inputs'!$E$61/K509</f>
        <v>38874870.121337719</v>
      </c>
      <c r="M509" s="47">
        <f>($F509*(1-('Exposure Inputs'!$C$17)/100)*'Exposure Inputs'!$E$7*'Exposure Inputs'!$E$12*'Exposure Inputs'!$C$15*H509)/('Exposure Inputs'!$E$8*'Exposure Inputs'!$E$13*'Exposure Inputs'!$C$16)</f>
        <v>1.1935543940156424E-7</v>
      </c>
      <c r="N509" s="47">
        <f>'Exposure Inputs'!$E$61/M509</f>
        <v>179296394.93011272</v>
      </c>
      <c r="O509" s="47">
        <f>($F509*(1-('Exposure Inputs'!$C$17)/100)*'Exposure Inputs'!$F$7*'Exposure Inputs'!$F$12*'Exposure Inputs'!$C$15*H509)/('Exposure Inputs'!$F$8*'Exposure Inputs'!$F$13*'Exposure Inputs'!$C$16)</f>
        <v>1.0870035616128051E-7</v>
      </c>
      <c r="P509" s="47">
        <f>'Exposure Inputs'!$E$61/O509</f>
        <v>196871480.0552122</v>
      </c>
      <c r="Q509" s="47">
        <f>($F509*(1-('Exposure Inputs'!$C$17)/100)*'Exposure Inputs'!$G$7*'Exposure Inputs'!$G$12*'Exposure Inputs'!$C$15*H509)/('Exposure Inputs'!$G$8*'Exposure Inputs'!$G$13*'Exposure Inputs'!$C$16)</f>
        <v>1.8121283693805086E-7</v>
      </c>
      <c r="R509" s="47">
        <f>'Exposure Inputs'!$E$61/Q509</f>
        <v>118093179.05726387</v>
      </c>
      <c r="S509" s="47">
        <f>($F509*(1-('Exposure Inputs'!$C$17)/100)*'Exposure Inputs'!$H$7*'Exposure Inputs'!$H$12*'Exposure Inputs'!$C$15*H509)/('Exposure Inputs'!$H$8*'Exposure Inputs'!$H$13*'Exposure Inputs'!$C$16)</f>
        <v>2.3593281302025135E-7</v>
      </c>
      <c r="T509" s="47">
        <f>'Exposure Inputs'!$E$61/S509</f>
        <v>90703788.616987005</v>
      </c>
    </row>
    <row r="510" spans="1:20" s="34" customFormat="1" ht="14.5" x14ac:dyDescent="0.35">
      <c r="A510" s="45" t="s">
        <v>1177</v>
      </c>
      <c r="B510" s="46">
        <v>2019</v>
      </c>
      <c r="C510" s="46" t="s">
        <v>1088</v>
      </c>
      <c r="D510" s="46" t="s">
        <v>695</v>
      </c>
      <c r="E510" s="46" t="s">
        <v>696</v>
      </c>
      <c r="F510" s="46">
        <v>1.9219178401579402E-2</v>
      </c>
      <c r="G510" s="46">
        <v>1.9219178401579402E-2</v>
      </c>
      <c r="H510" s="46">
        <v>365</v>
      </c>
      <c r="I510" s="47">
        <f>($F510*(1-('Exposure Inputs'!$C$17)/100)*'Exposure Inputs'!$C$7*'Exposure Inputs'!$C$12*'Exposure Inputs'!$C$15*H510)/('Exposure Inputs'!$C$8*'Exposure Inputs'!$C$13*'Exposure Inputs'!$C$16)</f>
        <v>2.1131823831105004E-7</v>
      </c>
      <c r="J510" s="47">
        <f>'Exposure Inputs'!$E$61/$I510</f>
        <v>101269063.05408552</v>
      </c>
      <c r="K510" s="47">
        <f>($F510*(1-('Exposure Inputs'!$C$17)/100)*'Exposure Inputs'!$D$7*'Exposure Inputs'!$D$12*'Exposure Inputs'!$C$15*H510)/('Exposure Inputs'!$D$8*'Exposure Inputs'!$D$13*'Exposure Inputs'!$C$16)</f>
        <v>5.3977267000180457E-7</v>
      </c>
      <c r="L510" s="47">
        <f>'Exposure Inputs'!$E$61/K510</f>
        <v>39646319.996024355</v>
      </c>
      <c r="M510" s="47">
        <f>($F510*(1-('Exposure Inputs'!$C$17)/100)*'Exposure Inputs'!$E$7*'Exposure Inputs'!$E$12*'Exposure Inputs'!$C$15*H510)/('Exposure Inputs'!$E$8*'Exposure Inputs'!$E$13*'Exposure Inputs'!$C$16)</f>
        <v>1.1703298579732708E-7</v>
      </c>
      <c r="N510" s="47">
        <f>'Exposure Inputs'!$E$61/M510</f>
        <v>182854430.77612016</v>
      </c>
      <c r="O510" s="47">
        <f>($F510*(1-('Exposure Inputs'!$C$17)/100)*'Exposure Inputs'!$F$7*'Exposure Inputs'!$F$12*'Exposure Inputs'!$C$15*H510)/('Exposure Inputs'!$F$8*'Exposure Inputs'!$F$13*'Exposure Inputs'!$C$16)</f>
        <v>1.0658523233270268E-7</v>
      </c>
      <c r="P510" s="47">
        <f>'Exposure Inputs'!$E$61/O510</f>
        <v>200778283.55433449</v>
      </c>
      <c r="Q510" s="47">
        <f>($F510*(1-('Exposure Inputs'!$C$17)/100)*'Exposure Inputs'!$G$7*'Exposure Inputs'!$G$12*'Exposure Inputs'!$C$15*H510)/('Exposure Inputs'!$G$8*'Exposure Inputs'!$G$13*'Exposure Inputs'!$C$16)</f>
        <v>1.7768674371271524E-7</v>
      </c>
      <c r="R510" s="47">
        <f>'Exposure Inputs'!$E$61/Q510</f>
        <v>120436671.59886512</v>
      </c>
      <c r="S510" s="47">
        <f>($F510*(1-('Exposure Inputs'!$C$17)/100)*'Exposure Inputs'!$H$7*'Exposure Inputs'!$H$12*'Exposure Inputs'!$C$15*H510)/('Exposure Inputs'!$H$8*'Exposure Inputs'!$H$13*'Exposure Inputs'!$C$16)</f>
        <v>2.3134196224123353E-7</v>
      </c>
      <c r="T510" s="47">
        <f>'Exposure Inputs'!$E$61/S510</f>
        <v>92503754.151116744</v>
      </c>
    </row>
    <row r="511" spans="1:20" s="34" customFormat="1" ht="14.5" x14ac:dyDescent="0.35">
      <c r="A511" s="45" t="s">
        <v>1177</v>
      </c>
      <c r="B511" s="46">
        <v>2022</v>
      </c>
      <c r="C511" s="46" t="s">
        <v>1041</v>
      </c>
      <c r="D511" s="46" t="s">
        <v>699</v>
      </c>
      <c r="E511" s="46" t="s">
        <v>700</v>
      </c>
      <c r="F511" s="46">
        <v>1.90231443911896E-2</v>
      </c>
      <c r="G511" s="46">
        <v>2.2225769554054801E-2</v>
      </c>
      <c r="H511" s="46">
        <v>365</v>
      </c>
      <c r="I511" s="47">
        <f>($F511*(1-('Exposure Inputs'!$C$17)/100)*'Exposure Inputs'!$C$7*'Exposure Inputs'!$C$12*'Exposure Inputs'!$C$15*H511)/('Exposure Inputs'!$C$8*'Exposure Inputs'!$C$13*'Exposure Inputs'!$C$16)</f>
        <v>2.0916280997488251E-7</v>
      </c>
      <c r="J511" s="47">
        <f>'Exposure Inputs'!$E$61/$I511</f>
        <v>102312643.45018999</v>
      </c>
      <c r="K511" s="47">
        <f>($F511*(1-('Exposure Inputs'!$C$17)/100)*'Exposure Inputs'!$D$7*'Exposure Inputs'!$D$12*'Exposure Inputs'!$C$15*H511)/('Exposure Inputs'!$D$8*'Exposure Inputs'!$D$13*'Exposure Inputs'!$C$16)</f>
        <v>5.3426703396532498E-7</v>
      </c>
      <c r="L511" s="47">
        <f>'Exposure Inputs'!$E$61/K511</f>
        <v>40054876.381141089</v>
      </c>
      <c r="M511" s="47">
        <f>($F511*(1-('Exposure Inputs'!$C$17)/100)*'Exposure Inputs'!$E$7*'Exposure Inputs'!$E$12*'Exposure Inputs'!$C$15*H511)/('Exposure Inputs'!$E$8*'Exposure Inputs'!$E$13*'Exposure Inputs'!$C$16)</f>
        <v>1.1583925914188079E-7</v>
      </c>
      <c r="N511" s="47">
        <f>'Exposure Inputs'!$E$61/M511</f>
        <v>184738750.56287366</v>
      </c>
      <c r="O511" s="47">
        <f>($F511*(1-('Exposure Inputs'!$C$17)/100)*'Exposure Inputs'!$F$7*'Exposure Inputs'!$F$12*'Exposure Inputs'!$C$15*H511)/('Exposure Inputs'!$F$8*'Exposure Inputs'!$F$13*'Exposure Inputs'!$C$16)</f>
        <v>1.0549807188775922E-7</v>
      </c>
      <c r="P511" s="47">
        <f>'Exposure Inputs'!$E$61/O511</f>
        <v>202847309.12208271</v>
      </c>
      <c r="Q511" s="47">
        <f>($F511*(1-('Exposure Inputs'!$C$17)/100)*'Exposure Inputs'!$G$7*'Exposure Inputs'!$G$12*'Exposure Inputs'!$C$15*H511)/('Exposure Inputs'!$G$8*'Exposure Inputs'!$G$13*'Exposure Inputs'!$C$16)</f>
        <v>1.7587435380533782E-7</v>
      </c>
      <c r="R511" s="47">
        <f>'Exposure Inputs'!$E$61/Q511</f>
        <v>121677774.71231571</v>
      </c>
      <c r="S511" s="47">
        <f>($F511*(1-('Exposure Inputs'!$C$17)/100)*'Exposure Inputs'!$H$7*'Exposure Inputs'!$H$12*'Exposure Inputs'!$C$15*H511)/('Exposure Inputs'!$H$8*'Exposure Inputs'!$H$13*'Exposure Inputs'!$C$16)</f>
        <v>2.2898229359765256E-7</v>
      </c>
      <c r="T511" s="47">
        <f>'Exposure Inputs'!$E$61/S511</f>
        <v>93457007.805163249</v>
      </c>
    </row>
    <row r="512" spans="1:20" s="34" customFormat="1" ht="14.5" x14ac:dyDescent="0.35">
      <c r="A512" s="45" t="s">
        <v>1177</v>
      </c>
      <c r="B512" s="46">
        <v>2019</v>
      </c>
      <c r="C512" s="46" t="s">
        <v>881</v>
      </c>
      <c r="D512" s="46" t="s">
        <v>23</v>
      </c>
      <c r="E512" s="46" t="s">
        <v>22</v>
      </c>
      <c r="F512" s="46">
        <v>1.8994723392337601E-2</v>
      </c>
      <c r="G512" s="46">
        <v>4.2117991130493498E-2</v>
      </c>
      <c r="H512" s="46">
        <v>365</v>
      </c>
      <c r="I512" s="47">
        <f>($F512*(1-('Exposure Inputs'!$C$17)/100)*'Exposure Inputs'!$C$7*'Exposure Inputs'!$C$12*'Exposure Inputs'!$C$15*H512)/('Exposure Inputs'!$C$8*'Exposure Inputs'!$C$13*'Exposure Inputs'!$C$16)</f>
        <v>2.0885031610636463E-7</v>
      </c>
      <c r="J512" s="47">
        <f>'Exposure Inputs'!$E$61/$I512</f>
        <v>102465729.51846178</v>
      </c>
      <c r="K512" s="47">
        <f>($F512*(1-('Exposure Inputs'!$C$17)/100)*'Exposure Inputs'!$D$7*'Exposure Inputs'!$D$12*'Exposure Inputs'!$C$15*H512)/('Exposure Inputs'!$D$8*'Exposure Inputs'!$D$13*'Exposure Inputs'!$C$16)</f>
        <v>5.3346882718905622E-7</v>
      </c>
      <c r="L512" s="47">
        <f>'Exposure Inputs'!$E$61/K512</f>
        <v>40114808.793534331</v>
      </c>
      <c r="M512" s="47">
        <f>($F512*(1-('Exposure Inputs'!$C$17)/100)*'Exposure Inputs'!$E$7*'Exposure Inputs'!$E$12*'Exposure Inputs'!$C$15*H512)/('Exposure Inputs'!$E$8*'Exposure Inputs'!$E$13*'Exposure Inputs'!$C$16)</f>
        <v>1.1566619272429042E-7</v>
      </c>
      <c r="N512" s="47">
        <f>'Exposure Inputs'!$E$61/M512</f>
        <v>185015167.31868622</v>
      </c>
      <c r="O512" s="47">
        <f>($F512*(1-('Exposure Inputs'!$C$17)/100)*'Exposure Inputs'!$F$7*'Exposure Inputs'!$F$12*'Exposure Inputs'!$C$15*H512)/('Exposure Inputs'!$F$8*'Exposure Inputs'!$F$13*'Exposure Inputs'!$C$16)</f>
        <v>1.0534045543285817E-7</v>
      </c>
      <c r="P512" s="47">
        <f>'Exposure Inputs'!$E$61/O512</f>
        <v>203150820.94589874</v>
      </c>
      <c r="Q512" s="47">
        <f>($F512*(1-('Exposure Inputs'!$C$17)/100)*'Exposure Inputs'!$G$7*'Exposure Inputs'!$G$12*'Exposure Inputs'!$C$15*H512)/('Exposure Inputs'!$G$8*'Exposure Inputs'!$G$13*'Exposure Inputs'!$C$16)</f>
        <v>1.7561159362727216E-7</v>
      </c>
      <c r="R512" s="47">
        <f>'Exposure Inputs'!$E$61/Q512</f>
        <v>121859836.00502227</v>
      </c>
      <c r="S512" s="47">
        <f>($F512*(1-('Exposure Inputs'!$C$17)/100)*'Exposure Inputs'!$H$7*'Exposure Inputs'!$H$12*'Exposure Inputs'!$C$15*H512)/('Exposure Inputs'!$H$8*'Exposure Inputs'!$H$13*'Exposure Inputs'!$C$16)</f>
        <v>2.286401889818415E-7</v>
      </c>
      <c r="T512" s="47">
        <f>'Exposure Inputs'!$E$61/S512</f>
        <v>93596843.561477184</v>
      </c>
    </row>
    <row r="513" spans="1:20" s="34" customFormat="1" ht="14.5" x14ac:dyDescent="0.35">
      <c r="A513" s="45" t="s">
        <v>1177</v>
      </c>
      <c r="B513" s="46">
        <v>2019</v>
      </c>
      <c r="C513" s="46" t="s">
        <v>895</v>
      </c>
      <c r="D513" s="46" t="s">
        <v>714</v>
      </c>
      <c r="E513" s="46" t="s">
        <v>715</v>
      </c>
      <c r="F513" s="46">
        <v>1.8754710298545699E-2</v>
      </c>
      <c r="G513" s="46">
        <v>1.8754710298545699E-2</v>
      </c>
      <c r="H513" s="46">
        <v>365</v>
      </c>
      <c r="I513" s="47">
        <f>($F513*(1-('Exposure Inputs'!$C$17)/100)*'Exposure Inputs'!$C$7*'Exposure Inputs'!$C$12*'Exposure Inputs'!$C$15*H513)/('Exposure Inputs'!$C$8*'Exposure Inputs'!$C$13*'Exposure Inputs'!$C$16)</f>
        <v>2.0621133003256233E-7</v>
      </c>
      <c r="J513" s="47">
        <f>'Exposure Inputs'!$E$61/$I513</f>
        <v>103777032.99144997</v>
      </c>
      <c r="K513" s="47">
        <f>($F513*(1-('Exposure Inputs'!$C$17)/100)*'Exposure Inputs'!$D$7*'Exposure Inputs'!$D$12*'Exposure Inputs'!$C$15*H513)/('Exposure Inputs'!$D$8*'Exposure Inputs'!$D$13*'Exposure Inputs'!$C$16)</f>
        <v>5.2672803391660264E-7</v>
      </c>
      <c r="L513" s="47">
        <f>'Exposure Inputs'!$E$61/K513</f>
        <v>40628177.393323027</v>
      </c>
      <c r="M513" s="47">
        <f>($F513*(1-('Exposure Inputs'!$C$17)/100)*'Exposure Inputs'!$E$7*'Exposure Inputs'!$E$12*'Exposure Inputs'!$C$15*H513)/('Exposure Inputs'!$E$8*'Exposure Inputs'!$E$13*'Exposure Inputs'!$C$16)</f>
        <v>1.1420466047717772E-7</v>
      </c>
      <c r="N513" s="47">
        <f>'Exposure Inputs'!$E$61/M513</f>
        <v>187382895.85192981</v>
      </c>
      <c r="O513" s="47">
        <f>($F513*(1-('Exposure Inputs'!$C$17)/100)*'Exposure Inputs'!$F$7*'Exposure Inputs'!$F$12*'Exposure Inputs'!$C$15*H513)/('Exposure Inputs'!$F$8*'Exposure Inputs'!$F$13*'Exposure Inputs'!$C$16)</f>
        <v>1.0400939690214604E-7</v>
      </c>
      <c r="P513" s="47">
        <f>'Exposure Inputs'!$E$61/O513</f>
        <v>205750640.20545676</v>
      </c>
      <c r="Q513" s="47">
        <f>($F513*(1-('Exposure Inputs'!$C$17)/100)*'Exposure Inputs'!$G$7*'Exposure Inputs'!$G$12*'Exposure Inputs'!$C$15*H513)/('Exposure Inputs'!$G$8*'Exposure Inputs'!$G$13*'Exposure Inputs'!$C$16)</f>
        <v>1.7339260464693191E-7</v>
      </c>
      <c r="R513" s="47">
        <f>'Exposure Inputs'!$E$61/Q513</f>
        <v>123419335.23390704</v>
      </c>
      <c r="S513" s="47">
        <f>($F513*(1-('Exposure Inputs'!$C$17)/100)*'Exposure Inputs'!$H$7*'Exposure Inputs'!$H$12*'Exposure Inputs'!$C$15*H513)/('Exposure Inputs'!$H$8*'Exposure Inputs'!$H$13*'Exposure Inputs'!$C$16)</f>
        <v>2.2575114248249448E-7</v>
      </c>
      <c r="T513" s="47">
        <f>'Exposure Inputs'!$E$61/S513</f>
        <v>94794647.613619179</v>
      </c>
    </row>
    <row r="514" spans="1:20" s="34" customFormat="1" ht="14.5" x14ac:dyDescent="0.35">
      <c r="A514" s="45" t="s">
        <v>1177</v>
      </c>
      <c r="B514" s="46">
        <v>2022</v>
      </c>
      <c r="C514" s="46" t="s">
        <v>1088</v>
      </c>
      <c r="D514" s="46" t="s">
        <v>695</v>
      </c>
      <c r="E514" s="46" t="s">
        <v>696</v>
      </c>
      <c r="F514" s="46">
        <v>1.8576878920132898E-2</v>
      </c>
      <c r="G514" s="46">
        <v>1.8576878920132898E-2</v>
      </c>
      <c r="H514" s="46">
        <v>365</v>
      </c>
      <c r="I514" s="47">
        <f>($F514*(1-('Exposure Inputs'!$C$17)/100)*'Exposure Inputs'!$C$7*'Exposure Inputs'!$C$12*'Exposure Inputs'!$C$15*H514)/('Exposure Inputs'!$C$8*'Exposure Inputs'!$C$13*'Exposure Inputs'!$C$16)</f>
        <v>2.0425604282842614E-7</v>
      </c>
      <c r="J514" s="47">
        <f>'Exposure Inputs'!$E$61/$I514</f>
        <v>104770462.13010144</v>
      </c>
      <c r="K514" s="47">
        <f>($F514*(1-('Exposure Inputs'!$C$17)/100)*'Exposure Inputs'!$D$7*'Exposure Inputs'!$D$12*'Exposure Inputs'!$C$15*H514)/('Exposure Inputs'!$D$8*'Exposure Inputs'!$D$13*'Exposure Inputs'!$C$16)</f>
        <v>5.2173362073564748E-7</v>
      </c>
      <c r="L514" s="47">
        <f>'Exposure Inputs'!$E$61/K514</f>
        <v>41017099.817768827</v>
      </c>
      <c r="M514" s="47">
        <f>($F514*(1-('Exposure Inputs'!$C$17)/100)*'Exposure Inputs'!$E$7*'Exposure Inputs'!$E$12*'Exposure Inputs'!$C$15*H514)/('Exposure Inputs'!$E$8*'Exposure Inputs'!$E$13*'Exposure Inputs'!$C$16)</f>
        <v>1.1312177666449643E-7</v>
      </c>
      <c r="N514" s="47">
        <f>'Exposure Inputs'!$E$61/M514</f>
        <v>189176661.03733009</v>
      </c>
      <c r="O514" s="47">
        <f>($F514*(1-('Exposure Inputs'!$C$17)/100)*'Exposure Inputs'!$F$7*'Exposure Inputs'!$F$12*'Exposure Inputs'!$C$15*H514)/('Exposure Inputs'!$F$8*'Exposure Inputs'!$F$13*'Exposure Inputs'!$C$16)</f>
        <v>1.0302318415214548E-7</v>
      </c>
      <c r="P514" s="47">
        <f>'Exposure Inputs'!$E$61/O514</f>
        <v>207720234.78129259</v>
      </c>
      <c r="Q514" s="47">
        <f>($F514*(1-('Exposure Inputs'!$C$17)/100)*'Exposure Inputs'!$G$7*'Exposure Inputs'!$G$12*'Exposure Inputs'!$C$15*H514)/('Exposure Inputs'!$G$8*'Exposure Inputs'!$G$13*'Exposure Inputs'!$C$16)</f>
        <v>1.7174850322387021E-7</v>
      </c>
      <c r="R514" s="47">
        <f>'Exposure Inputs'!$E$61/Q514</f>
        <v>124600794.756887</v>
      </c>
      <c r="S514" s="47">
        <f>($F514*(1-('Exposure Inputs'!$C$17)/100)*'Exposure Inputs'!$H$7*'Exposure Inputs'!$H$12*'Exposure Inputs'!$C$15*H514)/('Exposure Inputs'!$H$8*'Exposure Inputs'!$H$13*'Exposure Inputs'!$C$16)</f>
        <v>2.2361057959419225E-7</v>
      </c>
      <c r="T514" s="47">
        <f>'Exposure Inputs'!$E$61/S514</f>
        <v>95702090.835042998</v>
      </c>
    </row>
    <row r="515" spans="1:20" s="34" customFormat="1" ht="14.5" x14ac:dyDescent="0.35">
      <c r="A515" s="45" t="s">
        <v>1177</v>
      </c>
      <c r="B515" s="46">
        <v>2023</v>
      </c>
      <c r="C515" s="46" t="s">
        <v>1041</v>
      </c>
      <c r="D515" s="46" t="s">
        <v>699</v>
      </c>
      <c r="E515" s="46" t="s">
        <v>700</v>
      </c>
      <c r="F515" s="46">
        <v>1.7977047999999999E-2</v>
      </c>
      <c r="G515" s="46">
        <v>2.10035582044713E-2</v>
      </c>
      <c r="H515" s="46">
        <v>365</v>
      </c>
      <c r="I515" s="47">
        <f>($F515*(1-('Exposure Inputs'!$C$17)/100)*'Exposure Inputs'!$C$7*'Exposure Inputs'!$C$12*'Exposure Inputs'!$C$15*H515)/('Exposure Inputs'!$C$8*'Exposure Inputs'!$C$13*'Exposure Inputs'!$C$16)</f>
        <v>1.9766079662807018E-7</v>
      </c>
      <c r="J515" s="47">
        <f>'Exposure Inputs'!$E$61/$I515</f>
        <v>108266284.28634465</v>
      </c>
      <c r="K515" s="47">
        <f>($F515*(1-('Exposure Inputs'!$C$17)/100)*'Exposure Inputs'!$D$7*'Exposure Inputs'!$D$12*'Exposure Inputs'!$C$15*H515)/('Exposure Inputs'!$D$8*'Exposure Inputs'!$D$13*'Exposure Inputs'!$C$16)</f>
        <v>5.0488730553191502E-7</v>
      </c>
      <c r="L515" s="47">
        <f>'Exposure Inputs'!$E$61/K515</f>
        <v>42385696.303959176</v>
      </c>
      <c r="M515" s="47">
        <f>($F515*(1-('Exposure Inputs'!$C$17)/100)*'Exposure Inputs'!$E$7*'Exposure Inputs'!$E$12*'Exposure Inputs'!$C$15*H515)/('Exposure Inputs'!$E$8*'Exposure Inputs'!$E$13*'Exposure Inputs'!$C$16)</f>
        <v>1.0946917497206704E-7</v>
      </c>
      <c r="N515" s="47">
        <f>'Exposure Inputs'!$E$61/M515</f>
        <v>195488821.44640791</v>
      </c>
      <c r="O515" s="47">
        <f>($F515*(1-('Exposure Inputs'!$C$17)/100)*'Exposure Inputs'!$F$7*'Exposure Inputs'!$F$12*'Exposure Inputs'!$C$15*H515)/('Exposure Inputs'!$F$8*'Exposure Inputs'!$F$13*'Exposure Inputs'!$C$16)</f>
        <v>9.9696657042253507E-8</v>
      </c>
      <c r="P515" s="47">
        <f>'Exposure Inputs'!$E$61/O515</f>
        <v>214651129.08379903</v>
      </c>
      <c r="Q515" s="47">
        <f>($F515*(1-('Exposure Inputs'!$C$17)/100)*'Exposure Inputs'!$G$7*'Exposure Inputs'!$G$12*'Exposure Inputs'!$C$15*H515)/('Exposure Inputs'!$G$8*'Exposure Inputs'!$G$13*'Exposure Inputs'!$C$16)</f>
        <v>1.6620289660377357E-7</v>
      </c>
      <c r="R515" s="47">
        <f>'Exposure Inputs'!$E$61/Q515</f>
        <v>128758285.42878789</v>
      </c>
      <c r="S515" s="47">
        <f>($F515*(1-('Exposure Inputs'!$C$17)/100)*'Exposure Inputs'!$H$7*'Exposure Inputs'!$H$12*'Exposure Inputs'!$C$15*H515)/('Exposure Inputs'!$H$8*'Exposure Inputs'!$H$13*'Exposure Inputs'!$C$16)</f>
        <v>2.1639039259259255E-7</v>
      </c>
      <c r="T515" s="47">
        <f>'Exposure Inputs'!$E$61/S515</f>
        <v>98895333.307568297</v>
      </c>
    </row>
    <row r="516" spans="1:20" s="34" customFormat="1" ht="14.5" x14ac:dyDescent="0.35">
      <c r="A516" s="45" t="s">
        <v>1177</v>
      </c>
      <c r="B516" s="46">
        <v>2020</v>
      </c>
      <c r="C516" s="46" t="s">
        <v>881</v>
      </c>
      <c r="D516" s="46" t="s">
        <v>23</v>
      </c>
      <c r="E516" s="46" t="s">
        <v>22</v>
      </c>
      <c r="F516" s="46">
        <v>1.7792776E-2</v>
      </c>
      <c r="G516" s="46">
        <v>3.9452849999999998E-2</v>
      </c>
      <c r="H516" s="46">
        <v>365</v>
      </c>
      <c r="I516" s="47">
        <f>($F516*(1-('Exposure Inputs'!$C$17)/100)*'Exposure Inputs'!$C$7*'Exposure Inputs'!$C$12*'Exposure Inputs'!$C$15*H516)/('Exposure Inputs'!$C$8*'Exposure Inputs'!$C$13*'Exposure Inputs'!$C$16)</f>
        <v>1.9563469365964913E-7</v>
      </c>
      <c r="J516" s="47">
        <f>'Exposure Inputs'!$E$61/$I516</f>
        <v>109387550.84632456</v>
      </c>
      <c r="K516" s="47">
        <f>($F516*(1-('Exposure Inputs'!$C$17)/100)*'Exposure Inputs'!$D$7*'Exposure Inputs'!$D$12*'Exposure Inputs'!$C$15*H516)/('Exposure Inputs'!$D$8*'Exposure Inputs'!$D$13*'Exposure Inputs'!$C$16)</f>
        <v>4.9971200680851062E-7</v>
      </c>
      <c r="L516" s="47">
        <f>'Exposure Inputs'!$E$61/K516</f>
        <v>42824666.424716242</v>
      </c>
      <c r="M516" s="47">
        <f>($F516*(1-('Exposure Inputs'!$C$17)/100)*'Exposure Inputs'!$E$7*'Exposure Inputs'!$E$12*'Exposure Inputs'!$C$15*H516)/('Exposure Inputs'!$E$8*'Exposure Inputs'!$E$13*'Exposure Inputs'!$C$16)</f>
        <v>1.0834707173184356E-7</v>
      </c>
      <c r="N516" s="47">
        <f>'Exposure Inputs'!$E$61/M516</f>
        <v>197513413.68010843</v>
      </c>
      <c r="O516" s="47">
        <f>($F516*(1-('Exposure Inputs'!$C$17)/100)*'Exposure Inputs'!$F$7*'Exposure Inputs'!$F$12*'Exposure Inputs'!$C$15*H516)/('Exposure Inputs'!$F$8*'Exposure Inputs'!$F$13*'Exposure Inputs'!$C$16)</f>
        <v>9.8674726056338028E-8</v>
      </c>
      <c r="P516" s="47">
        <f>'Exposure Inputs'!$E$61/O516</f>
        <v>216874176.95775244</v>
      </c>
      <c r="Q516" s="47">
        <f>($F516*(1-('Exposure Inputs'!$C$17)/100)*'Exposure Inputs'!$G$7*'Exposure Inputs'!$G$12*'Exposure Inputs'!$C$15*H516)/('Exposure Inputs'!$G$8*'Exposure Inputs'!$G$13*'Exposure Inputs'!$C$16)</f>
        <v>1.6449924981132074E-7</v>
      </c>
      <c r="R516" s="47">
        <f>'Exposure Inputs'!$E$61/Q516</f>
        <v>130091778.68315886</v>
      </c>
      <c r="S516" s="47">
        <f>($F516*(1-('Exposure Inputs'!$C$17)/100)*'Exposure Inputs'!$H$7*'Exposure Inputs'!$H$12*'Exposure Inputs'!$C$15*H516)/('Exposure Inputs'!$H$8*'Exposure Inputs'!$H$13*'Exposure Inputs'!$C$16)</f>
        <v>2.141723037037037E-7</v>
      </c>
      <c r="T516" s="47">
        <f>'Exposure Inputs'!$E$61/S516</f>
        <v>99919549.026310101</v>
      </c>
    </row>
    <row r="517" spans="1:20" s="34" customFormat="1" ht="14.5" x14ac:dyDescent="0.35">
      <c r="A517" s="45" t="s">
        <v>1177</v>
      </c>
      <c r="B517" s="46">
        <v>2022</v>
      </c>
      <c r="C517" s="46" t="s">
        <v>1025</v>
      </c>
      <c r="D517" s="46" t="s">
        <v>701</v>
      </c>
      <c r="E517" s="46" t="s">
        <v>702</v>
      </c>
      <c r="F517" s="46">
        <v>1.77597214292314E-2</v>
      </c>
      <c r="G517" s="46">
        <v>2.8960399000000001E-2</v>
      </c>
      <c r="H517" s="46">
        <v>365</v>
      </c>
      <c r="I517" s="47">
        <f>($F517*(1-('Exposure Inputs'!$C$17)/100)*'Exposure Inputs'!$C$7*'Exposure Inputs'!$C$12*'Exposure Inputs'!$C$15*H517)/('Exposure Inputs'!$C$8*'Exposure Inputs'!$C$13*'Exposure Inputs'!$C$16)</f>
        <v>1.9527125285500084E-7</v>
      </c>
      <c r="J517" s="47">
        <f>'Exposure Inputs'!$E$61/$I517</f>
        <v>109591144.04766288</v>
      </c>
      <c r="K517" s="47">
        <f>($F517*(1-('Exposure Inputs'!$C$17)/100)*'Exposure Inputs'!$D$7*'Exposure Inputs'!$D$12*'Exposure Inputs'!$C$15*H517)/('Exposure Inputs'!$D$8*'Exposure Inputs'!$D$13*'Exposure Inputs'!$C$16)</f>
        <v>4.9878366567203078E-7</v>
      </c>
      <c r="L517" s="47">
        <f>'Exposure Inputs'!$E$61/K517</f>
        <v>42904372.121262111</v>
      </c>
      <c r="M517" s="47">
        <f>($F517*(1-('Exposure Inputs'!$C$17)/100)*'Exposure Inputs'!$E$7*'Exposure Inputs'!$E$12*'Exposure Inputs'!$C$15*H517)/('Exposure Inputs'!$E$8*'Exposure Inputs'!$E$13*'Exposure Inputs'!$C$16)</f>
        <v>1.0814578970872752E-7</v>
      </c>
      <c r="N517" s="47">
        <f>'Exposure Inputs'!$E$61/M517</f>
        <v>197881027.6168614</v>
      </c>
      <c r="O517" s="47">
        <f>($F517*(1-('Exposure Inputs'!$C$17)/100)*'Exposure Inputs'!$F$7*'Exposure Inputs'!$F$12*'Exposure Inputs'!$C$15*H517)/('Exposure Inputs'!$F$8*'Exposure Inputs'!$F$13*'Exposure Inputs'!$C$16)</f>
        <v>9.849141285577273E-8</v>
      </c>
      <c r="P517" s="47">
        <f>'Exposure Inputs'!$E$61/O517</f>
        <v>217277825.34034094</v>
      </c>
      <c r="Q517" s="47">
        <f>($F517*(1-('Exposure Inputs'!$C$17)/100)*'Exposure Inputs'!$G$7*'Exposure Inputs'!$G$12*'Exposure Inputs'!$C$15*H517)/('Exposure Inputs'!$G$8*'Exposure Inputs'!$G$13*'Exposure Inputs'!$C$16)</f>
        <v>1.6419365094949783E-7</v>
      </c>
      <c r="R517" s="47">
        <f>'Exposure Inputs'!$E$61/Q517</f>
        <v>130333906.79997818</v>
      </c>
      <c r="S517" s="47">
        <f>($F517*(1-('Exposure Inputs'!$C$17)/100)*'Exposure Inputs'!$H$7*'Exposure Inputs'!$H$12*'Exposure Inputs'!$C$15*H517)/('Exposure Inputs'!$H$8*'Exposure Inputs'!$H$13*'Exposure Inputs'!$C$16)</f>
        <v>2.1377442461111868E-7</v>
      </c>
      <c r="T517" s="47">
        <f>'Exposure Inputs'!$E$61/S517</f>
        <v>100105520.28816901</v>
      </c>
    </row>
    <row r="518" spans="1:20" s="34" customFormat="1" ht="14.5" x14ac:dyDescent="0.35">
      <c r="A518" s="45" t="s">
        <v>1176</v>
      </c>
      <c r="B518" s="46">
        <v>2020</v>
      </c>
      <c r="C518" s="46" t="s">
        <v>974</v>
      </c>
      <c r="D518" s="46" t="s">
        <v>211</v>
      </c>
      <c r="E518" s="46" t="s">
        <v>210</v>
      </c>
      <c r="F518" s="46">
        <v>1.7353251E-2</v>
      </c>
      <c r="G518" s="46">
        <v>3.0534096601893299E-2</v>
      </c>
      <c r="H518" s="46">
        <v>365</v>
      </c>
      <c r="I518" s="47">
        <f>($F518*(1-('Exposure Inputs'!$C$17)/100)*'Exposure Inputs'!$C$7*'Exposure Inputs'!$C$12*'Exposure Inputs'!$C$15*H518)/('Exposure Inputs'!$C$8*'Exposure Inputs'!$C$13*'Exposure Inputs'!$C$16)</f>
        <v>1.9080203917500002E-7</v>
      </c>
      <c r="J518" s="47">
        <f>'Exposure Inputs'!$E$61/$I518</f>
        <v>112158130.450442</v>
      </c>
      <c r="K518" s="47">
        <f>($F518*(1-('Exposure Inputs'!$C$17)/100)*'Exposure Inputs'!$D$7*'Exposure Inputs'!$D$12*'Exposure Inputs'!$C$15*H518)/('Exposure Inputs'!$D$8*'Exposure Inputs'!$D$13*'Exposure Inputs'!$C$16)</f>
        <v>4.87367900425532E-7</v>
      </c>
      <c r="L518" s="47">
        <f>'Exposure Inputs'!$E$61/K518</f>
        <v>43909334.162785798</v>
      </c>
      <c r="M518" s="47">
        <f>($F518*(1-('Exposure Inputs'!$C$17)/100)*'Exposure Inputs'!$E$7*'Exposure Inputs'!$E$12*'Exposure Inputs'!$C$15*H518)/('Exposure Inputs'!$E$8*'Exposure Inputs'!$E$13*'Exposure Inputs'!$C$16)</f>
        <v>1.0567063458100559E-7</v>
      </c>
      <c r="N518" s="47">
        <f>'Exposure Inputs'!$E$61/M518</f>
        <v>202516054.57706478</v>
      </c>
      <c r="O518" s="47">
        <f>($F518*(1-('Exposure Inputs'!$C$17)/100)*'Exposure Inputs'!$F$7*'Exposure Inputs'!$F$12*'Exposure Inputs'!$C$15*H518)/('Exposure Inputs'!$F$8*'Exposure Inputs'!$F$13*'Exposure Inputs'!$C$16)</f>
        <v>9.6237219454225352E-8</v>
      </c>
      <c r="P518" s="47">
        <f>'Exposure Inputs'!$E$61/O518</f>
        <v>222367189.34069765</v>
      </c>
      <c r="Q518" s="47">
        <f>($F518*(1-('Exposure Inputs'!$C$17)/100)*'Exposure Inputs'!$G$7*'Exposure Inputs'!$G$12*'Exposure Inputs'!$C$15*H518)/('Exposure Inputs'!$G$8*'Exposure Inputs'!$G$13*'Exposure Inputs'!$C$16)</f>
        <v>1.6043571679245281E-7</v>
      </c>
      <c r="R518" s="47">
        <f>'Exposure Inputs'!$E$61/Q518</f>
        <v>133386757.18751608</v>
      </c>
      <c r="S518" s="47">
        <f>($F518*(1-('Exposure Inputs'!$C$17)/100)*'Exposure Inputs'!$H$7*'Exposure Inputs'!$H$12*'Exposure Inputs'!$C$15*H518)/('Exposure Inputs'!$H$8*'Exposure Inputs'!$H$13*'Exposure Inputs'!$C$16)</f>
        <v>2.0888172499999996E-7</v>
      </c>
      <c r="T518" s="47">
        <f>'Exposure Inputs'!$E$61/S518</f>
        <v>102450322.06623152</v>
      </c>
    </row>
    <row r="519" spans="1:20" s="34" customFormat="1" ht="14.5" x14ac:dyDescent="0.35">
      <c r="A519" s="45" t="s">
        <v>1176</v>
      </c>
      <c r="B519" s="46">
        <v>2019</v>
      </c>
      <c r="C519" s="46" t="s">
        <v>943</v>
      </c>
      <c r="D519" s="46" t="s">
        <v>29</v>
      </c>
      <c r="E519" s="46" t="s">
        <v>201</v>
      </c>
      <c r="F519" s="46">
        <v>1.65846577523069E-2</v>
      </c>
      <c r="G519" s="46">
        <v>2.96067893800523E-2</v>
      </c>
      <c r="H519" s="46">
        <v>365</v>
      </c>
      <c r="I519" s="47">
        <f>($F519*(1-('Exposure Inputs'!$C$17)/100)*'Exposure Inputs'!$C$7*'Exposure Inputs'!$C$12*'Exposure Inputs'!$C$15*H519)/('Exposure Inputs'!$C$8*'Exposure Inputs'!$C$13*'Exposure Inputs'!$C$16)</f>
        <v>1.823512215756937E-7</v>
      </c>
      <c r="J519" s="47">
        <f>'Exposure Inputs'!$E$61/$I519</f>
        <v>117355945.38431372</v>
      </c>
      <c r="K519" s="47">
        <f>($F519*(1-('Exposure Inputs'!$C$17)/100)*'Exposure Inputs'!$D$7*'Exposure Inputs'!$D$12*'Exposure Inputs'!$C$15*H519)/('Exposure Inputs'!$D$8*'Exposure Inputs'!$D$13*'Exposure Inputs'!$C$16)</f>
        <v>4.6578187729883207E-7</v>
      </c>
      <c r="L519" s="47">
        <f>'Exposure Inputs'!$E$61/K519</f>
        <v>45944252.112390332</v>
      </c>
      <c r="M519" s="47">
        <f>($F519*(1-('Exposure Inputs'!$C$17)/100)*'Exposure Inputs'!$E$7*'Exposure Inputs'!$E$12*'Exposure Inputs'!$C$15*H519)/('Exposure Inputs'!$E$8*'Exposure Inputs'!$E$13*'Exposure Inputs'!$C$16)</f>
        <v>1.0099037402242751E-7</v>
      </c>
      <c r="N519" s="47">
        <f>'Exposure Inputs'!$E$61/M519</f>
        <v>211901383.74225229</v>
      </c>
      <c r="O519" s="47">
        <f>($F519*(1-('Exposure Inputs'!$C$17)/100)*'Exposure Inputs'!$F$7*'Exposure Inputs'!$F$12*'Exposure Inputs'!$C$15*H519)/('Exposure Inputs'!$F$8*'Exposure Inputs'!$F$13*'Exposure Inputs'!$C$16)</f>
        <v>9.197477450663157E-8</v>
      </c>
      <c r="P519" s="47">
        <f>'Exposure Inputs'!$E$61/O519</f>
        <v>232672492.15660772</v>
      </c>
      <c r="Q519" s="47">
        <f>($F519*(1-('Exposure Inputs'!$C$17)/100)*'Exposure Inputs'!$G$7*'Exposure Inputs'!$G$12*'Exposure Inputs'!$C$15*H519)/('Exposure Inputs'!$G$8*'Exposure Inputs'!$G$13*'Exposure Inputs'!$C$16)</f>
        <v>1.5332985469113924E-7</v>
      </c>
      <c r="R519" s="47">
        <f>'Exposure Inputs'!$E$61/Q519</f>
        <v>139568383.75088266</v>
      </c>
      <c r="S519" s="47">
        <f>($F519*(1-('Exposure Inputs'!$C$17)/100)*'Exposure Inputs'!$H$7*'Exposure Inputs'!$H$12*'Exposure Inputs'!$C$15*H519)/('Exposure Inputs'!$H$8*'Exposure Inputs'!$H$13*'Exposure Inputs'!$C$16)</f>
        <v>1.9963013961110155E-7</v>
      </c>
      <c r="T519" s="47">
        <f>'Exposure Inputs'!$E$61/S519</f>
        <v>107198241.91722366</v>
      </c>
    </row>
    <row r="520" spans="1:20" s="34" customFormat="1" ht="14.5" x14ac:dyDescent="0.35">
      <c r="A520" s="45" t="s">
        <v>1177</v>
      </c>
      <c r="B520" s="46">
        <v>2023</v>
      </c>
      <c r="C520" s="46" t="s">
        <v>872</v>
      </c>
      <c r="D520" s="46" t="s">
        <v>520</v>
      </c>
      <c r="E520" s="46" t="s">
        <v>10</v>
      </c>
      <c r="F520" s="46">
        <v>1.6263586519323199E-2</v>
      </c>
      <c r="G520" s="46">
        <v>1.6263586519323199E-2</v>
      </c>
      <c r="H520" s="46">
        <v>365</v>
      </c>
      <c r="I520" s="47">
        <f>($F520*(1-('Exposure Inputs'!$C$17)/100)*'Exposure Inputs'!$C$7*'Exposure Inputs'!$C$12*'Exposure Inputs'!$C$15*H520)/('Exposure Inputs'!$C$8*'Exposure Inputs'!$C$13*'Exposure Inputs'!$C$16)</f>
        <v>1.7882098704075143E-7</v>
      </c>
      <c r="J520" s="47">
        <f>'Exposure Inputs'!$E$61/$I520</f>
        <v>119672754.04381457</v>
      </c>
      <c r="K520" s="47">
        <f>($F520*(1-('Exposure Inputs'!$C$17)/100)*'Exposure Inputs'!$D$7*'Exposure Inputs'!$D$12*'Exposure Inputs'!$C$15*H520)/('Exposure Inputs'!$D$8*'Exposure Inputs'!$D$13*'Exposure Inputs'!$C$16)</f>
        <v>4.5676455756397077E-7</v>
      </c>
      <c r="L520" s="47">
        <f>'Exposure Inputs'!$E$61/K520</f>
        <v>46851270.847569838</v>
      </c>
      <c r="M520" s="47">
        <f>($F520*(1-('Exposure Inputs'!$C$17)/100)*'Exposure Inputs'!$E$7*'Exposure Inputs'!$E$12*'Exposure Inputs'!$C$15*H520)/('Exposure Inputs'!$E$8*'Exposure Inputs'!$E$13*'Exposure Inputs'!$C$16)</f>
        <v>9.903524751990105E-8</v>
      </c>
      <c r="N520" s="47">
        <f>'Exposure Inputs'!$E$61/M520</f>
        <v>216084682.33191103</v>
      </c>
      <c r="O520" s="47">
        <f>($F520*(1-('Exposure Inputs'!$C$17)/100)*'Exposure Inputs'!$F$7*'Exposure Inputs'!$F$12*'Exposure Inputs'!$C$15*H520)/('Exposure Inputs'!$F$8*'Exposure Inputs'!$F$13*'Exposure Inputs'!$C$16)</f>
        <v>9.0194185802584658E-8</v>
      </c>
      <c r="P520" s="47">
        <f>'Exposure Inputs'!$E$61/O520</f>
        <v>237265848.23150259</v>
      </c>
      <c r="Q520" s="47">
        <f>($F520*(1-('Exposure Inputs'!$C$17)/100)*'Exposure Inputs'!$G$7*'Exposure Inputs'!$G$12*'Exposure Inputs'!$C$15*H520)/('Exposure Inputs'!$G$8*'Exposure Inputs'!$G$13*'Exposure Inputs'!$C$16)</f>
        <v>1.5036146027298808E-7</v>
      </c>
      <c r="R520" s="47">
        <f>'Exposure Inputs'!$E$61/Q520</f>
        <v>142323704.23343405</v>
      </c>
      <c r="S520" s="47">
        <f>($F520*(1-('Exposure Inputs'!$C$17)/100)*'Exposure Inputs'!$H$7*'Exposure Inputs'!$H$12*'Exposure Inputs'!$C$15*H520)/('Exposure Inputs'!$H$8*'Exposure Inputs'!$H$13*'Exposure Inputs'!$C$16)</f>
        <v>1.9576539328814957E-7</v>
      </c>
      <c r="T520" s="47">
        <f>'Exposure Inputs'!$E$61/S520</f>
        <v>109314520.00048378</v>
      </c>
    </row>
    <row r="521" spans="1:20" s="34" customFormat="1" ht="14.5" x14ac:dyDescent="0.35">
      <c r="A521" s="45" t="s">
        <v>1176</v>
      </c>
      <c r="B521" s="46">
        <v>2023</v>
      </c>
      <c r="C521" s="46" t="s">
        <v>855</v>
      </c>
      <c r="D521" s="46" t="s">
        <v>136</v>
      </c>
      <c r="E521" s="46" t="s">
        <v>135</v>
      </c>
      <c r="F521" s="46">
        <v>1.6166742000000001E-2</v>
      </c>
      <c r="G521" s="46">
        <v>1.6166742000000001E-2</v>
      </c>
      <c r="H521" s="46">
        <v>365</v>
      </c>
      <c r="I521" s="47">
        <f>($F521*(1-('Exposure Inputs'!$C$17)/100)*'Exposure Inputs'!$C$7*'Exposure Inputs'!$C$12*'Exposure Inputs'!$C$15*H521)/('Exposure Inputs'!$C$8*'Exposure Inputs'!$C$13*'Exposure Inputs'!$C$16)</f>
        <v>1.7775616456052634E-7</v>
      </c>
      <c r="J521" s="47">
        <f>'Exposure Inputs'!$E$61/$I521</f>
        <v>120389636.29142243</v>
      </c>
      <c r="K521" s="47">
        <f>($F521*(1-('Exposure Inputs'!$C$17)/100)*'Exposure Inputs'!$D$7*'Exposure Inputs'!$D$12*'Exposure Inputs'!$C$15*H521)/('Exposure Inputs'!$D$8*'Exposure Inputs'!$D$13*'Exposure Inputs'!$C$16)</f>
        <v>4.540446689361703E-7</v>
      </c>
      <c r="L521" s="47">
        <f>'Exposure Inputs'!$E$61/K521</f>
        <v>47131926.579251207</v>
      </c>
      <c r="M521" s="47">
        <f>($F521*(1-('Exposure Inputs'!$C$17)/100)*'Exposure Inputs'!$E$7*'Exposure Inputs'!$E$12*'Exposure Inputs'!$C$15*H521)/('Exposure Inputs'!$E$8*'Exposure Inputs'!$E$13*'Exposure Inputs'!$C$16)</f>
        <v>9.8445523910614546E-8</v>
      </c>
      <c r="N521" s="47">
        <f>'Exposure Inputs'!$E$61/M521</f>
        <v>217379106.22965986</v>
      </c>
      <c r="O521" s="47">
        <f>($F521*(1-('Exposure Inputs'!$C$17)/100)*'Exposure Inputs'!$F$7*'Exposure Inputs'!$F$12*'Exposure Inputs'!$C$15*H521)/('Exposure Inputs'!$F$8*'Exposure Inputs'!$F$13*'Exposure Inputs'!$C$16)</f>
        <v>8.9657107922535212E-8</v>
      </c>
      <c r="P521" s="47">
        <f>'Exposure Inputs'!$E$61/O521</f>
        <v>238687154.82647341</v>
      </c>
      <c r="Q521" s="47">
        <f>($F521*(1-('Exposure Inputs'!$C$17)/100)*'Exposure Inputs'!$G$7*'Exposure Inputs'!$G$12*'Exposure Inputs'!$C$15*H521)/('Exposure Inputs'!$G$8*'Exposure Inputs'!$G$13*'Exposure Inputs'!$C$16)</f>
        <v>1.4946610528301889E-7</v>
      </c>
      <c r="R521" s="47">
        <f>'Exposure Inputs'!$E$61/Q521</f>
        <v>143176273.70752993</v>
      </c>
      <c r="S521" s="47">
        <f>($F521*(1-('Exposure Inputs'!$C$17)/100)*'Exposure Inputs'!$H$7*'Exposure Inputs'!$H$12*'Exposure Inputs'!$C$15*H521)/('Exposure Inputs'!$H$8*'Exposure Inputs'!$H$13*'Exposure Inputs'!$C$16)</f>
        <v>1.9459967222222223E-7</v>
      </c>
      <c r="T521" s="47">
        <f>'Exposure Inputs'!$E$61/S521</f>
        <v>109969352.75185029</v>
      </c>
    </row>
    <row r="522" spans="1:20" s="34" customFormat="1" ht="14.5" x14ac:dyDescent="0.35">
      <c r="A522" s="45" t="s">
        <v>1177</v>
      </c>
      <c r="B522" s="46">
        <v>2020</v>
      </c>
      <c r="C522" s="46" t="s">
        <v>1060</v>
      </c>
      <c r="D522" s="46" t="s">
        <v>107</v>
      </c>
      <c r="E522" s="46" t="s">
        <v>106</v>
      </c>
      <c r="F522" s="46">
        <v>1.5916055416506199E-2</v>
      </c>
      <c r="G522" s="46">
        <v>1.6193182E-2</v>
      </c>
      <c r="H522" s="46">
        <v>365</v>
      </c>
      <c r="I522" s="47">
        <f>($F522*(1-('Exposure Inputs'!$C$17)/100)*'Exposure Inputs'!$C$7*'Exposure Inputs'!$C$12*'Exposure Inputs'!$C$15*H522)/('Exposure Inputs'!$C$8*'Exposure Inputs'!$C$13*'Exposure Inputs'!$C$16)</f>
        <v>1.749998215949096E-7</v>
      </c>
      <c r="J522" s="47">
        <f>'Exposure Inputs'!$E$61/$I522</f>
        <v>122285838.95094943</v>
      </c>
      <c r="K522" s="47">
        <f>($F522*(1-('Exposure Inputs'!$C$17)/100)*'Exposure Inputs'!$D$7*'Exposure Inputs'!$D$12*'Exposure Inputs'!$C$15*H522)/('Exposure Inputs'!$D$8*'Exposure Inputs'!$D$13*'Exposure Inputs'!$C$16)</f>
        <v>4.4700410956996137E-7</v>
      </c>
      <c r="L522" s="47">
        <f>'Exposure Inputs'!$E$61/K522</f>
        <v>47874280.217664637</v>
      </c>
      <c r="M522" s="47">
        <f>($F522*(1-('Exposure Inputs'!$C$17)/100)*'Exposure Inputs'!$E$7*'Exposure Inputs'!$E$12*'Exposure Inputs'!$C$15*H522)/('Exposure Inputs'!$E$8*'Exposure Inputs'!$E$13*'Exposure Inputs'!$C$16)</f>
        <v>9.6918996670345019E-8</v>
      </c>
      <c r="N522" s="47">
        <f>'Exposure Inputs'!$E$61/M522</f>
        <v>220802946.12199494</v>
      </c>
      <c r="O522" s="47">
        <f>($F522*(1-('Exposure Inputs'!$C$17)/100)*'Exposure Inputs'!$F$7*'Exposure Inputs'!$F$12*'Exposure Inputs'!$C$15*H522)/('Exposure Inputs'!$F$8*'Exposure Inputs'!$F$13*'Exposure Inputs'!$C$16)</f>
        <v>8.8266856623229822E-8</v>
      </c>
      <c r="P522" s="47">
        <f>'Exposure Inputs'!$E$61/O522</f>
        <v>242446608.14587122</v>
      </c>
      <c r="Q522" s="47">
        <f>($F522*(1-('Exposure Inputs'!$C$17)/100)*'Exposure Inputs'!$G$7*'Exposure Inputs'!$G$12*'Exposure Inputs'!$C$15*H522)/('Exposure Inputs'!$G$8*'Exposure Inputs'!$G$13*'Exposure Inputs'!$C$16)</f>
        <v>1.471484368695856E-7</v>
      </c>
      <c r="R522" s="47">
        <f>'Exposure Inputs'!$E$61/Q522</f>
        <v>145431378.3772392</v>
      </c>
      <c r="S522" s="47">
        <f>($F522*(1-('Exposure Inputs'!$C$17)/100)*'Exposure Inputs'!$H$7*'Exposure Inputs'!$H$12*'Exposure Inputs'!$C$15*H522)/('Exposure Inputs'!$H$8*'Exposure Inputs'!$H$13*'Exposure Inputs'!$C$16)</f>
        <v>1.9158214853201907E-7</v>
      </c>
      <c r="T522" s="47">
        <f>'Exposure Inputs'!$E$61/S522</f>
        <v>111701430.24272129</v>
      </c>
    </row>
    <row r="523" spans="1:20" s="34" customFormat="1" ht="14.5" x14ac:dyDescent="0.35">
      <c r="A523" s="45" t="s">
        <v>1177</v>
      </c>
      <c r="B523" s="46">
        <v>2019</v>
      </c>
      <c r="C523" s="46" t="s">
        <v>1007</v>
      </c>
      <c r="D523" s="46" t="s">
        <v>484</v>
      </c>
      <c r="E523" s="46" t="s">
        <v>95</v>
      </c>
      <c r="F523" s="46">
        <v>1.5844199911635701E-2</v>
      </c>
      <c r="G523" s="46">
        <v>1.5844199911635701E-2</v>
      </c>
      <c r="H523" s="46">
        <v>365</v>
      </c>
      <c r="I523" s="47">
        <f>($F523*(1-('Exposure Inputs'!$C$17)/100)*'Exposure Inputs'!$C$7*'Exposure Inputs'!$C$12*'Exposure Inputs'!$C$15*H523)/('Exposure Inputs'!$C$8*'Exposure Inputs'!$C$13*'Exposure Inputs'!$C$16)</f>
        <v>1.7420975771262956E-7</v>
      </c>
      <c r="J523" s="47">
        <f>'Exposure Inputs'!$E$61/$I523</f>
        <v>122840421.11636883</v>
      </c>
      <c r="K523" s="47">
        <f>($F523*(1-('Exposure Inputs'!$C$17)/100)*'Exposure Inputs'!$D$7*'Exposure Inputs'!$D$12*'Exposure Inputs'!$C$15*H523)/('Exposure Inputs'!$D$8*'Exposure Inputs'!$D$13*'Exposure Inputs'!$C$16)</f>
        <v>4.4498604007147079E-7</v>
      </c>
      <c r="L523" s="47">
        <f>'Exposure Inputs'!$E$61/K523</f>
        <v>48091396.297652096</v>
      </c>
      <c r="M523" s="47">
        <f>($F523*(1-('Exposure Inputs'!$C$17)/100)*'Exposure Inputs'!$E$7*'Exposure Inputs'!$E$12*'Exposure Inputs'!$C$15*H523)/('Exposure Inputs'!$E$8*'Exposure Inputs'!$E$13*'Exposure Inputs'!$C$16)</f>
        <v>9.6481440802697837E-8</v>
      </c>
      <c r="N523" s="47">
        <f>'Exposure Inputs'!$E$61/M523</f>
        <v>221804316.16648915</v>
      </c>
      <c r="O523" s="47">
        <f>($F523*(1-('Exposure Inputs'!$C$17)/100)*'Exposure Inputs'!$F$7*'Exposure Inputs'!$F$12*'Exposure Inputs'!$C$15*H523)/('Exposure Inputs'!$F$8*'Exposure Inputs'!$F$13*'Exposure Inputs'!$C$16)</f>
        <v>8.7868362186007846E-8</v>
      </c>
      <c r="P523" s="47">
        <f>'Exposure Inputs'!$E$61/O523</f>
        <v>243546135.00930524</v>
      </c>
      <c r="Q523" s="47">
        <f>($F523*(1-('Exposure Inputs'!$C$17)/100)*'Exposure Inputs'!$G$7*'Exposure Inputs'!$G$12*'Exposure Inputs'!$C$15*H523)/('Exposure Inputs'!$G$8*'Exposure Inputs'!$G$13*'Exposure Inputs'!$C$16)</f>
        <v>1.4648411239059422E-7</v>
      </c>
      <c r="R523" s="47">
        <f>'Exposure Inputs'!$E$61/Q523</f>
        <v>146090928.57072258</v>
      </c>
      <c r="S523" s="47">
        <f>($F523*(1-('Exposure Inputs'!$C$17)/100)*'Exposure Inputs'!$H$7*'Exposure Inputs'!$H$12*'Exposure Inputs'!$C$15*H523)/('Exposure Inputs'!$H$8*'Exposure Inputs'!$H$13*'Exposure Inputs'!$C$16)</f>
        <v>1.9071722115857789E-7</v>
      </c>
      <c r="T523" s="47">
        <f>'Exposure Inputs'!$E$61/S523</f>
        <v>112208010.73966093</v>
      </c>
    </row>
    <row r="524" spans="1:20" s="34" customFormat="1" ht="14.5" x14ac:dyDescent="0.35">
      <c r="A524" s="45" t="s">
        <v>1177</v>
      </c>
      <c r="B524" s="46">
        <v>2020</v>
      </c>
      <c r="C524" s="46" t="s">
        <v>1007</v>
      </c>
      <c r="D524" s="46" t="s">
        <v>484</v>
      </c>
      <c r="E524" s="46" t="s">
        <v>95</v>
      </c>
      <c r="F524" s="46">
        <v>1.5844199911635701E-2</v>
      </c>
      <c r="G524" s="46">
        <v>1.5844199911635701E-2</v>
      </c>
      <c r="H524" s="46">
        <v>365</v>
      </c>
      <c r="I524" s="47">
        <f>($F524*(1-('Exposure Inputs'!$C$17)/100)*'Exposure Inputs'!$C$7*'Exposure Inputs'!$C$12*'Exposure Inputs'!$C$15*H524)/('Exposure Inputs'!$C$8*'Exposure Inputs'!$C$13*'Exposure Inputs'!$C$16)</f>
        <v>1.7420975771262956E-7</v>
      </c>
      <c r="J524" s="47">
        <f>'Exposure Inputs'!$E$61/$I524</f>
        <v>122840421.11636883</v>
      </c>
      <c r="K524" s="47">
        <f>($F524*(1-('Exposure Inputs'!$C$17)/100)*'Exposure Inputs'!$D$7*'Exposure Inputs'!$D$12*'Exposure Inputs'!$C$15*H524)/('Exposure Inputs'!$D$8*'Exposure Inputs'!$D$13*'Exposure Inputs'!$C$16)</f>
        <v>4.4498604007147079E-7</v>
      </c>
      <c r="L524" s="47">
        <f>'Exposure Inputs'!$E$61/K524</f>
        <v>48091396.297652096</v>
      </c>
      <c r="M524" s="47">
        <f>($F524*(1-('Exposure Inputs'!$C$17)/100)*'Exposure Inputs'!$E$7*'Exposure Inputs'!$E$12*'Exposure Inputs'!$C$15*H524)/('Exposure Inputs'!$E$8*'Exposure Inputs'!$E$13*'Exposure Inputs'!$C$16)</f>
        <v>9.6481440802697837E-8</v>
      </c>
      <c r="N524" s="47">
        <f>'Exposure Inputs'!$E$61/M524</f>
        <v>221804316.16648915</v>
      </c>
      <c r="O524" s="47">
        <f>($F524*(1-('Exposure Inputs'!$C$17)/100)*'Exposure Inputs'!$F$7*'Exposure Inputs'!$F$12*'Exposure Inputs'!$C$15*H524)/('Exposure Inputs'!$F$8*'Exposure Inputs'!$F$13*'Exposure Inputs'!$C$16)</f>
        <v>8.7868362186007846E-8</v>
      </c>
      <c r="P524" s="47">
        <f>'Exposure Inputs'!$E$61/O524</f>
        <v>243546135.00930524</v>
      </c>
      <c r="Q524" s="47">
        <f>($F524*(1-('Exposure Inputs'!$C$17)/100)*'Exposure Inputs'!$G$7*'Exposure Inputs'!$G$12*'Exposure Inputs'!$C$15*H524)/('Exposure Inputs'!$G$8*'Exposure Inputs'!$G$13*'Exposure Inputs'!$C$16)</f>
        <v>1.4648411239059422E-7</v>
      </c>
      <c r="R524" s="47">
        <f>'Exposure Inputs'!$E$61/Q524</f>
        <v>146090928.57072258</v>
      </c>
      <c r="S524" s="47">
        <f>($F524*(1-('Exposure Inputs'!$C$17)/100)*'Exposure Inputs'!$H$7*'Exposure Inputs'!$H$12*'Exposure Inputs'!$C$15*H524)/('Exposure Inputs'!$H$8*'Exposure Inputs'!$H$13*'Exposure Inputs'!$C$16)</f>
        <v>1.9071722115857789E-7</v>
      </c>
      <c r="T524" s="47">
        <f>'Exposure Inputs'!$E$61/S524</f>
        <v>112208010.73966093</v>
      </c>
    </row>
    <row r="525" spans="1:20" s="34" customFormat="1" ht="14.5" x14ac:dyDescent="0.35">
      <c r="A525" s="45" t="s">
        <v>1177</v>
      </c>
      <c r="B525" s="46">
        <v>2019</v>
      </c>
      <c r="C525" s="46" t="s">
        <v>1093</v>
      </c>
      <c r="D525" s="46" t="s">
        <v>703</v>
      </c>
      <c r="E525" s="46" t="s">
        <v>704</v>
      </c>
      <c r="F525" s="46">
        <v>1.5776043244890001E-2</v>
      </c>
      <c r="G525" s="46">
        <v>1.64973774668138E-2</v>
      </c>
      <c r="H525" s="46">
        <v>365</v>
      </c>
      <c r="I525" s="47">
        <f>($F525*(1-('Exposure Inputs'!$C$17)/100)*'Exposure Inputs'!$C$7*'Exposure Inputs'!$C$12*'Exposure Inputs'!$C$15*H525)/('Exposure Inputs'!$C$8*'Exposure Inputs'!$C$13*'Exposure Inputs'!$C$16)</f>
        <v>1.7346036320445061E-7</v>
      </c>
      <c r="J525" s="47">
        <f>'Exposure Inputs'!$E$61/$I525</f>
        <v>123371124.12693785</v>
      </c>
      <c r="K525" s="47">
        <f>($F525*(1-('Exposure Inputs'!$C$17)/100)*'Exposure Inputs'!$D$7*'Exposure Inputs'!$D$12*'Exposure Inputs'!$C$15*H525)/('Exposure Inputs'!$D$8*'Exposure Inputs'!$D$13*'Exposure Inputs'!$C$16)</f>
        <v>4.4307185283520853E-7</v>
      </c>
      <c r="L525" s="47">
        <f>'Exposure Inputs'!$E$61/K525</f>
        <v>48299163.810704283</v>
      </c>
      <c r="M525" s="47">
        <f>($F525*(1-('Exposure Inputs'!$C$17)/100)*'Exposure Inputs'!$E$7*'Exposure Inputs'!$E$12*'Exposure Inputs'!$C$15*H525)/('Exposure Inputs'!$E$8*'Exposure Inputs'!$E$13*'Exposure Inputs'!$C$16)</f>
        <v>9.6066408586201664E-8</v>
      </c>
      <c r="N525" s="47">
        <f>'Exposure Inputs'!$E$61/M525</f>
        <v>222762569.29910618</v>
      </c>
      <c r="O525" s="47">
        <f>($F525*(1-('Exposure Inputs'!$C$17)/100)*'Exposure Inputs'!$F$7*'Exposure Inputs'!$F$12*'Exposure Inputs'!$C$15*H525)/('Exposure Inputs'!$F$8*'Exposure Inputs'!$F$13*'Exposure Inputs'!$C$16)</f>
        <v>8.7490380671485051E-8</v>
      </c>
      <c r="P525" s="47">
        <f>'Exposure Inputs'!$E$61/O525</f>
        <v>244598318.53234476</v>
      </c>
      <c r="Q525" s="47">
        <f>($F525*(1-('Exposure Inputs'!$C$17)/100)*'Exposure Inputs'!$G$7*'Exposure Inputs'!$G$12*'Exposure Inputs'!$C$15*H525)/('Exposure Inputs'!$G$8*'Exposure Inputs'!$G$13*'Exposure Inputs'!$C$16)</f>
        <v>1.4585398471690756E-7</v>
      </c>
      <c r="R525" s="47">
        <f>'Exposure Inputs'!$E$61/Q525</f>
        <v>146722079.90433657</v>
      </c>
      <c r="S525" s="47">
        <f>($F525*(1-('Exposure Inputs'!$C$17)/100)*'Exposure Inputs'!$H$7*'Exposure Inputs'!$H$12*'Exposure Inputs'!$C$15*H525)/('Exposure Inputs'!$H$8*'Exposure Inputs'!$H$13*'Exposure Inputs'!$C$16)</f>
        <v>1.8989681683663884E-7</v>
      </c>
      <c r="T525" s="47">
        <f>'Exposure Inputs'!$E$61/S525</f>
        <v>112692778.93378077</v>
      </c>
    </row>
    <row r="526" spans="1:20" s="34" customFormat="1" ht="14.5" x14ac:dyDescent="0.35">
      <c r="A526" s="45" t="s">
        <v>1177</v>
      </c>
      <c r="B526" s="46">
        <v>2022</v>
      </c>
      <c r="C526" s="46" t="s">
        <v>864</v>
      </c>
      <c r="D526" s="46" t="s">
        <v>686</v>
      </c>
      <c r="E526" s="46" t="s">
        <v>687</v>
      </c>
      <c r="F526" s="46">
        <v>1.5704454508992001E-2</v>
      </c>
      <c r="G526" s="46">
        <v>1.9173452000000001E-2</v>
      </c>
      <c r="H526" s="46">
        <v>365</v>
      </c>
      <c r="I526" s="47">
        <f>($F526*(1-('Exposure Inputs'!$C$17)/100)*'Exposure Inputs'!$C$7*'Exposure Inputs'!$C$12*'Exposure Inputs'!$C$15*H526)/('Exposure Inputs'!$C$8*'Exposure Inputs'!$C$13*'Exposure Inputs'!$C$16)</f>
        <v>1.7267323249382478E-7</v>
      </c>
      <c r="J526" s="47">
        <f>'Exposure Inputs'!$E$61/$I526</f>
        <v>123933511.23930176</v>
      </c>
      <c r="K526" s="47">
        <f>($F526*(1-('Exposure Inputs'!$C$17)/100)*'Exposure Inputs'!$D$7*'Exposure Inputs'!$D$12*'Exposure Inputs'!$C$15*H526)/('Exposure Inputs'!$D$8*'Exposure Inputs'!$D$13*'Exposure Inputs'!$C$16)</f>
        <v>4.4106127557169025E-7</v>
      </c>
      <c r="L526" s="47">
        <f>'Exposure Inputs'!$E$61/K526</f>
        <v>48519335.487482928</v>
      </c>
      <c r="M526" s="47">
        <f>($F526*(1-('Exposure Inputs'!$C$17)/100)*'Exposure Inputs'!$E$7*'Exposure Inputs'!$E$12*'Exposure Inputs'!$C$15*H526)/('Exposure Inputs'!$E$8*'Exposure Inputs'!$E$13*'Exposure Inputs'!$C$16)</f>
        <v>9.5630477177660793E-8</v>
      </c>
      <c r="N526" s="47">
        <f>'Exposure Inputs'!$E$61/M526</f>
        <v>223778032.18782875</v>
      </c>
      <c r="O526" s="47">
        <f>($F526*(1-('Exposure Inputs'!$C$17)/100)*'Exposure Inputs'!$F$7*'Exposure Inputs'!$F$12*'Exposure Inputs'!$C$15*H526)/('Exposure Inputs'!$F$8*'Exposure Inputs'!$F$13*'Exposure Inputs'!$C$16)</f>
        <v>8.7093365674867623E-8</v>
      </c>
      <c r="P526" s="47">
        <f>'Exposure Inputs'!$E$61/O526</f>
        <v>245713319.6561648</v>
      </c>
      <c r="Q526" s="47">
        <f>($F526*(1-('Exposure Inputs'!$C$17)/100)*'Exposure Inputs'!$G$7*'Exposure Inputs'!$G$12*'Exposure Inputs'!$C$15*H526)/('Exposure Inputs'!$G$8*'Exposure Inputs'!$G$13*'Exposure Inputs'!$C$16)</f>
        <v>1.4519212659256758E-7</v>
      </c>
      <c r="R526" s="47">
        <f>'Exposure Inputs'!$E$61/Q526</f>
        <v>147390912.31890166</v>
      </c>
      <c r="S526" s="47">
        <f>($F526*(1-('Exposure Inputs'!$C$17)/100)*'Exposure Inputs'!$H$7*'Exposure Inputs'!$H$12*'Exposure Inputs'!$C$15*H526)/('Exposure Inputs'!$H$8*'Exposure Inputs'!$H$13*'Exposure Inputs'!$C$16)</f>
        <v>1.8903510057120002E-7</v>
      </c>
      <c r="T526" s="47">
        <f>'Exposure Inputs'!$E$61/S526</f>
        <v>113206488.82316802</v>
      </c>
    </row>
    <row r="527" spans="1:20" s="34" customFormat="1" ht="14.5" x14ac:dyDescent="0.35">
      <c r="A527" s="45" t="s">
        <v>1177</v>
      </c>
      <c r="B527" s="46">
        <v>2023</v>
      </c>
      <c r="C527" s="46" t="s">
        <v>881</v>
      </c>
      <c r="D527" s="46" t="s">
        <v>23</v>
      </c>
      <c r="E527" s="46" t="s">
        <v>22</v>
      </c>
      <c r="F527" s="46">
        <v>1.49034422146466E-2</v>
      </c>
      <c r="G527" s="46">
        <v>3.3046180000000001E-2</v>
      </c>
      <c r="H527" s="46">
        <v>365</v>
      </c>
      <c r="I527" s="47">
        <f>($F527*(1-('Exposure Inputs'!$C$17)/100)*'Exposure Inputs'!$C$7*'Exposure Inputs'!$C$12*'Exposure Inputs'!$C$15*H527)/('Exposure Inputs'!$C$8*'Exposure Inputs'!$C$13*'Exposure Inputs'!$C$16)</f>
        <v>1.6386596178902441E-7</v>
      </c>
      <c r="J527" s="47">
        <f>'Exposure Inputs'!$E$61/$I527</f>
        <v>130594540.6011302</v>
      </c>
      <c r="K527" s="47">
        <f>($F527*(1-('Exposure Inputs'!$C$17)/100)*'Exposure Inputs'!$D$7*'Exposure Inputs'!$D$12*'Exposure Inputs'!$C$15*H527)/('Exposure Inputs'!$D$8*'Exposure Inputs'!$D$13*'Exposure Inputs'!$C$16)</f>
        <v>4.1856476007092585E-7</v>
      </c>
      <c r="L527" s="47">
        <f>'Exposure Inputs'!$E$61/K527</f>
        <v>51127094.398424193</v>
      </c>
      <c r="M527" s="47">
        <f>($F527*(1-('Exposure Inputs'!$C$17)/100)*'Exposure Inputs'!$E$7*'Exposure Inputs'!$E$12*'Exposure Inputs'!$C$15*H527)/('Exposure Inputs'!$E$8*'Exposure Inputs'!$E$13*'Exposure Inputs'!$C$16)</f>
        <v>9.0752804547289331E-8</v>
      </c>
      <c r="N527" s="47">
        <f>'Exposure Inputs'!$E$61/M527</f>
        <v>235805384.82255852</v>
      </c>
      <c r="O527" s="47">
        <f>($F527*(1-('Exposure Inputs'!$C$17)/100)*'Exposure Inputs'!$F$7*'Exposure Inputs'!$F$12*'Exposure Inputs'!$C$15*H527)/('Exposure Inputs'!$F$8*'Exposure Inputs'!$F$13*'Exposure Inputs'!$C$16)</f>
        <v>8.2651132000240828E-8</v>
      </c>
      <c r="P527" s="47">
        <f>'Exposure Inputs'!$E$61/O527</f>
        <v>258919623.74983132</v>
      </c>
      <c r="Q527" s="47">
        <f>($F527*(1-('Exposure Inputs'!$C$17)/100)*'Exposure Inputs'!$G$7*'Exposure Inputs'!$G$12*'Exposure Inputs'!$C$15*H527)/('Exposure Inputs'!$G$8*'Exposure Inputs'!$G$13*'Exposure Inputs'!$C$16)</f>
        <v>1.3778654122975159E-7</v>
      </c>
      <c r="R527" s="47">
        <f>'Exposure Inputs'!$E$61/Q527</f>
        <v>155312701.87206933</v>
      </c>
      <c r="S527" s="47">
        <f>($F527*(1-('Exposure Inputs'!$C$17)/100)*'Exposure Inputs'!$H$7*'Exposure Inputs'!$H$12*'Exposure Inputs'!$C$15*H527)/('Exposure Inputs'!$H$8*'Exposure Inputs'!$H$13*'Exposure Inputs'!$C$16)</f>
        <v>1.7939328591704239E-7</v>
      </c>
      <c r="T527" s="47">
        <f>'Exposure Inputs'!$E$61/S527</f>
        <v>119290975.0808405</v>
      </c>
    </row>
    <row r="528" spans="1:20" s="34" customFormat="1" ht="14.5" x14ac:dyDescent="0.35">
      <c r="A528" s="45" t="s">
        <v>1177</v>
      </c>
      <c r="B528" s="46">
        <v>2021</v>
      </c>
      <c r="C528" s="46" t="s">
        <v>926</v>
      </c>
      <c r="D528" s="46" t="s">
        <v>617</v>
      </c>
      <c r="E528" s="46" t="s">
        <v>618</v>
      </c>
      <c r="F528" s="46">
        <v>1.4665330453504599E-2</v>
      </c>
      <c r="G528" s="46">
        <v>2.3717455459085601E-2</v>
      </c>
      <c r="H528" s="46">
        <v>365</v>
      </c>
      <c r="I528" s="47">
        <f>($F528*(1-('Exposure Inputs'!$C$17)/100)*'Exposure Inputs'!$C$7*'Exposure Inputs'!$C$12*'Exposure Inputs'!$C$15*H528)/('Exposure Inputs'!$C$8*'Exposure Inputs'!$C$13*'Exposure Inputs'!$C$16)</f>
        <v>1.6124788120127489E-7</v>
      </c>
      <c r="J528" s="47">
        <f>'Exposure Inputs'!$E$61/$I528</f>
        <v>132714922.14702541</v>
      </c>
      <c r="K528" s="47">
        <f>($F528*(1-('Exposure Inputs'!$C$17)/100)*'Exposure Inputs'!$D$7*'Exposure Inputs'!$D$12*'Exposure Inputs'!$C$15*H528)/('Exposure Inputs'!$D$8*'Exposure Inputs'!$D$13*'Exposure Inputs'!$C$16)</f>
        <v>4.1187736592821431E-7</v>
      </c>
      <c r="L528" s="47">
        <f>'Exposure Inputs'!$E$61/K528</f>
        <v>51957212.923736587</v>
      </c>
      <c r="M528" s="47">
        <f>($F528*(1-('Exposure Inputs'!$C$17)/100)*'Exposure Inputs'!$E$7*'Exposure Inputs'!$E$12*'Exposure Inputs'!$C$15*H528)/('Exposure Inputs'!$E$8*'Exposure Inputs'!$E$13*'Exposure Inputs'!$C$16)</f>
        <v>8.930285024759783E-8</v>
      </c>
      <c r="N528" s="47">
        <f>'Exposure Inputs'!$E$61/M528</f>
        <v>239634008.77650756</v>
      </c>
      <c r="O528" s="47">
        <f>($F528*(1-('Exposure Inputs'!$C$17)/100)*'Exposure Inputs'!$F$7*'Exposure Inputs'!$F$12*'Exposure Inputs'!$C$15*H528)/('Exposure Inputs'!$F$8*'Exposure Inputs'!$F$13*'Exposure Inputs'!$C$16)</f>
        <v>8.1330617831935712E-8</v>
      </c>
      <c r="P528" s="47">
        <f>'Exposure Inputs'!$E$61/O528</f>
        <v>263123539.0861246</v>
      </c>
      <c r="Q528" s="47">
        <f>($F528*(1-('Exposure Inputs'!$C$17)/100)*'Exposure Inputs'!$G$7*'Exposure Inputs'!$G$12*'Exposure Inputs'!$C$15*H528)/('Exposure Inputs'!$G$8*'Exposure Inputs'!$G$13*'Exposure Inputs'!$C$16)</f>
        <v>1.3558513060787269E-7</v>
      </c>
      <c r="R528" s="47">
        <f>'Exposure Inputs'!$E$61/Q528</f>
        <v>157834416.6801829</v>
      </c>
      <c r="S528" s="47">
        <f>($F528*(1-('Exposure Inputs'!$C$17)/100)*'Exposure Inputs'!$H$7*'Exposure Inputs'!$H$12*'Exposure Inputs'!$C$15*H528)/('Exposure Inputs'!$H$8*'Exposure Inputs'!$H$13*'Exposure Inputs'!$C$16)</f>
        <v>1.7652712582922199E-7</v>
      </c>
      <c r="T528" s="47">
        <f>'Exposure Inputs'!$E$61/S528</f>
        <v>121227827.73171668</v>
      </c>
    </row>
    <row r="529" spans="1:20" s="34" customFormat="1" ht="14.5" x14ac:dyDescent="0.35">
      <c r="A529" s="45" t="s">
        <v>1177</v>
      </c>
      <c r="B529" s="46">
        <v>2019</v>
      </c>
      <c r="C529" s="46" t="s">
        <v>1008</v>
      </c>
      <c r="D529" s="46" t="s">
        <v>707</v>
      </c>
      <c r="E529" s="46" t="s">
        <v>708</v>
      </c>
      <c r="F529" s="46">
        <v>1.4538384154297699E-2</v>
      </c>
      <c r="G529" s="46">
        <v>2.7588094203060399E-2</v>
      </c>
      <c r="H529" s="46">
        <v>365</v>
      </c>
      <c r="I529" s="47">
        <f>($F529*(1-('Exposure Inputs'!$C$17)/100)*'Exposure Inputs'!$C$7*'Exposure Inputs'!$C$12*'Exposure Inputs'!$C$15*H529)/('Exposure Inputs'!$C$8*'Exposure Inputs'!$C$13*'Exposure Inputs'!$C$16)</f>
        <v>1.5985208437021447E-7</v>
      </c>
      <c r="J529" s="47">
        <f>'Exposure Inputs'!$E$61/$I529</f>
        <v>133873762.63695125</v>
      </c>
      <c r="K529" s="47">
        <f>($F529*(1-('Exposure Inputs'!$C$17)/100)*'Exposure Inputs'!$D$7*'Exposure Inputs'!$D$12*'Exposure Inputs'!$C$15*H529)/('Exposure Inputs'!$D$8*'Exposure Inputs'!$D$13*'Exposure Inputs'!$C$16)</f>
        <v>4.0831206561006305E-7</v>
      </c>
      <c r="L529" s="47">
        <f>'Exposure Inputs'!$E$61/K529</f>
        <v>52410893.045803212</v>
      </c>
      <c r="M529" s="47">
        <f>($F529*(1-('Exposure Inputs'!$C$17)/100)*'Exposure Inputs'!$E$7*'Exposure Inputs'!$E$12*'Exposure Inputs'!$C$15*H529)/('Exposure Inputs'!$E$8*'Exposure Inputs'!$E$13*'Exposure Inputs'!$C$16)</f>
        <v>8.852982529712006E-8</v>
      </c>
      <c r="N529" s="47">
        <f>'Exposure Inputs'!$E$61/M529</f>
        <v>241726445.61511585</v>
      </c>
      <c r="O529" s="47">
        <f>($F529*(1-('Exposure Inputs'!$C$17)/100)*'Exposure Inputs'!$F$7*'Exposure Inputs'!$F$12*'Exposure Inputs'!$C$15*H529)/('Exposure Inputs'!$F$8*'Exposure Inputs'!$F$13*'Exposure Inputs'!$C$16)</f>
        <v>8.062660226415098E-8</v>
      </c>
      <c r="P529" s="47">
        <f>'Exposure Inputs'!$E$61/O529</f>
        <v>265421081.8643797</v>
      </c>
      <c r="Q529" s="47">
        <f>($F529*(1-('Exposure Inputs'!$C$17)/100)*'Exposure Inputs'!$G$7*'Exposure Inputs'!$G$12*'Exposure Inputs'!$C$15*H529)/('Exposure Inputs'!$G$8*'Exposure Inputs'!$G$13*'Exposure Inputs'!$C$16)</f>
        <v>1.3441147614350703E-7</v>
      </c>
      <c r="R529" s="47">
        <f>'Exposure Inputs'!$E$61/Q529</f>
        <v>159212595.63544911</v>
      </c>
      <c r="S529" s="47">
        <f>($F529*(1-('Exposure Inputs'!$C$17)/100)*'Exposure Inputs'!$H$7*'Exposure Inputs'!$H$12*'Exposure Inputs'!$C$15*H529)/('Exposure Inputs'!$H$8*'Exposure Inputs'!$H$13*'Exposure Inputs'!$C$16)</f>
        <v>1.749990685239538E-7</v>
      </c>
      <c r="T529" s="47">
        <f>'Exposure Inputs'!$E$61/S529</f>
        <v>122286365.18182825</v>
      </c>
    </row>
    <row r="530" spans="1:20" s="34" customFormat="1" ht="14.5" x14ac:dyDescent="0.35">
      <c r="A530" s="45" t="s">
        <v>1177</v>
      </c>
      <c r="B530" s="46">
        <v>2022</v>
      </c>
      <c r="C530" s="46" t="s">
        <v>1010</v>
      </c>
      <c r="D530" s="46" t="s">
        <v>174</v>
      </c>
      <c r="E530" s="46" t="s">
        <v>173</v>
      </c>
      <c r="F530" s="46">
        <v>1.3887491398207399E-2</v>
      </c>
      <c r="G530" s="46">
        <v>1.3887491398207399E-2</v>
      </c>
      <c r="H530" s="46">
        <v>365</v>
      </c>
      <c r="I530" s="47">
        <f>($F530*(1-('Exposure Inputs'!$C$17)/100)*'Exposure Inputs'!$C$7*'Exposure Inputs'!$C$12*'Exposure Inputs'!$C$15*H530)/('Exposure Inputs'!$C$8*'Exposure Inputs'!$C$13*'Exposure Inputs'!$C$16)</f>
        <v>1.5269540432529007E-7</v>
      </c>
      <c r="J530" s="47">
        <f>'Exposure Inputs'!$E$61/$I530</f>
        <v>140148291.26363981</v>
      </c>
      <c r="K530" s="47">
        <f>($F530*(1-('Exposure Inputs'!$C$17)/100)*'Exposure Inputs'!$D$7*'Exposure Inputs'!$D$12*'Exposure Inputs'!$C$15*H530)/('Exposure Inputs'!$D$8*'Exposure Inputs'!$D$13*'Exposure Inputs'!$C$16)</f>
        <v>3.9003167331135675E-7</v>
      </c>
      <c r="L530" s="47">
        <f>'Exposure Inputs'!$E$61/K530</f>
        <v>54867338.896645665</v>
      </c>
      <c r="M530" s="47">
        <f>($F530*(1-('Exposure Inputs'!$C$17)/100)*'Exposure Inputs'!$E$7*'Exposure Inputs'!$E$12*'Exposure Inputs'!$C$15*H530)/('Exposure Inputs'!$E$8*'Exposure Inputs'!$E$13*'Exposure Inputs'!$C$16)</f>
        <v>8.4566288402491994E-8</v>
      </c>
      <c r="N530" s="47">
        <f>'Exposure Inputs'!$E$61/M530</f>
        <v>253055921.03258708</v>
      </c>
      <c r="O530" s="47">
        <f>($F530*(1-('Exposure Inputs'!$C$17)/100)*'Exposure Inputs'!$F$7*'Exposure Inputs'!$F$12*'Exposure Inputs'!$C$15*H530)/('Exposure Inputs'!$F$8*'Exposure Inputs'!$F$13*'Exposure Inputs'!$C$16)</f>
        <v>7.7016897718931897E-8</v>
      </c>
      <c r="P530" s="47">
        <f>'Exposure Inputs'!$E$61/O530</f>
        <v>277861101.05470479</v>
      </c>
      <c r="Q530" s="47">
        <f>($F530*(1-('Exposure Inputs'!$C$17)/100)*'Exposure Inputs'!$G$7*'Exposure Inputs'!$G$12*'Exposure Inputs'!$C$15*H530)/('Exposure Inputs'!$G$8*'Exposure Inputs'!$G$13*'Exposure Inputs'!$C$16)</f>
        <v>1.2839378839852122E-7</v>
      </c>
      <c r="R530" s="47">
        <f>'Exposure Inputs'!$E$61/Q530</f>
        <v>166674729.88316679</v>
      </c>
      <c r="S530" s="47">
        <f>($F530*(1-('Exposure Inputs'!$C$17)/100)*'Exposure Inputs'!$H$7*'Exposure Inputs'!$H$12*'Exposure Inputs'!$C$15*H530)/('Exposure Inputs'!$H$8*'Exposure Inputs'!$H$13*'Exposure Inputs'!$C$16)</f>
        <v>1.6716424831175572E-7</v>
      </c>
      <c r="T530" s="47">
        <f>'Exposure Inputs'!$E$61/S530</f>
        <v>128017804.14248456</v>
      </c>
    </row>
    <row r="531" spans="1:20" s="34" customFormat="1" ht="14.5" x14ac:dyDescent="0.35">
      <c r="A531" s="45" t="s">
        <v>1177</v>
      </c>
      <c r="B531" s="46">
        <v>2021</v>
      </c>
      <c r="C531" s="46" t="s">
        <v>1059</v>
      </c>
      <c r="D531" s="46" t="s">
        <v>487</v>
      </c>
      <c r="E531" s="46" t="s">
        <v>105</v>
      </c>
      <c r="F531" s="46">
        <v>1.35127603825527E-2</v>
      </c>
      <c r="G531" s="46">
        <v>1.35127603825527E-2</v>
      </c>
      <c r="H531" s="46">
        <v>365</v>
      </c>
      <c r="I531" s="47">
        <f>($F531*(1-('Exposure Inputs'!$C$17)/100)*'Exposure Inputs'!$C$7*'Exposure Inputs'!$C$12*'Exposure Inputs'!$C$15*H531)/('Exposure Inputs'!$C$8*'Exposure Inputs'!$C$13*'Exposure Inputs'!$C$16)</f>
        <v>1.4857517106588321E-7</v>
      </c>
      <c r="J531" s="47">
        <f>'Exposure Inputs'!$E$61/$I531</f>
        <v>144034833.32023573</v>
      </c>
      <c r="K531" s="47">
        <f>($F531*(1-('Exposure Inputs'!$C$17)/100)*'Exposure Inputs'!$D$7*'Exposure Inputs'!$D$12*'Exposure Inputs'!$C$15*H531)/('Exposure Inputs'!$D$8*'Exposure Inputs'!$D$13*'Exposure Inputs'!$C$16)</f>
        <v>3.7950731287169286E-7</v>
      </c>
      <c r="L531" s="47">
        <f>'Exposure Inputs'!$E$61/K531</f>
        <v>56388900.224526361</v>
      </c>
      <c r="M531" s="47">
        <f>($F531*(1-('Exposure Inputs'!$C$17)/100)*'Exposure Inputs'!$E$7*'Exposure Inputs'!$E$12*'Exposure Inputs'!$C$15*H531)/('Exposure Inputs'!$E$8*'Exposure Inputs'!$E$13*'Exposure Inputs'!$C$16)</f>
        <v>8.2284406798784589E-8</v>
      </c>
      <c r="N531" s="47">
        <f>'Exposure Inputs'!$E$61/M531</f>
        <v>260073576.90905896</v>
      </c>
      <c r="O531" s="47">
        <f>($F531*(1-('Exposure Inputs'!$C$17)/100)*'Exposure Inputs'!$F$7*'Exposure Inputs'!$F$12*'Exposure Inputs'!$C$15*H531)/('Exposure Inputs'!$F$8*'Exposure Inputs'!$F$13*'Exposure Inputs'!$C$16)</f>
        <v>7.493872395253697E-8</v>
      </c>
      <c r="P531" s="47">
        <f>'Exposure Inputs'!$E$61/O531</f>
        <v>285566645.27079296</v>
      </c>
      <c r="Q531" s="47">
        <f>($F531*(1-('Exposure Inputs'!$C$17)/100)*'Exposure Inputs'!$G$7*'Exposure Inputs'!$G$12*'Exposure Inputs'!$C$15*H531)/('Exposure Inputs'!$G$8*'Exposure Inputs'!$G$13*'Exposure Inputs'!$C$16)</f>
        <v>1.2492929410284571E-7</v>
      </c>
      <c r="R531" s="47">
        <f>'Exposure Inputs'!$E$61/Q531</f>
        <v>171296893.60433629</v>
      </c>
      <c r="S531" s="47">
        <f>($F531*(1-('Exposure Inputs'!$C$17)/100)*'Exposure Inputs'!$H$7*'Exposure Inputs'!$H$12*'Exposure Inputs'!$C$15*H531)/('Exposure Inputs'!$H$8*'Exposure Inputs'!$H$13*'Exposure Inputs'!$C$16)</f>
        <v>1.6265359719739358E-7</v>
      </c>
      <c r="T531" s="47">
        <f>'Exposure Inputs'!$E$61/S531</f>
        <v>131567947.88884583</v>
      </c>
    </row>
    <row r="532" spans="1:20" s="34" customFormat="1" ht="14.5" x14ac:dyDescent="0.35">
      <c r="A532" s="45" t="s">
        <v>1177</v>
      </c>
      <c r="B532" s="46">
        <v>2019</v>
      </c>
      <c r="C532" s="46" t="s">
        <v>1043</v>
      </c>
      <c r="D532" s="46" t="s">
        <v>705</v>
      </c>
      <c r="E532" s="46" t="s">
        <v>706</v>
      </c>
      <c r="F532" s="46">
        <v>1.3451308360226099E-2</v>
      </c>
      <c r="G532" s="46">
        <v>2.1765528001858901E-2</v>
      </c>
      <c r="H532" s="46">
        <v>365</v>
      </c>
      <c r="I532" s="47">
        <f>($F532*(1-('Exposure Inputs'!$C$17)/100)*'Exposure Inputs'!$C$7*'Exposure Inputs'!$C$12*'Exposure Inputs'!$C$15*H532)/('Exposure Inputs'!$C$8*'Exposure Inputs'!$C$13*'Exposure Inputs'!$C$16)</f>
        <v>1.4789949529934564E-7</v>
      </c>
      <c r="J532" s="47">
        <f>'Exposure Inputs'!$E$61/$I532</f>
        <v>144692853.45894402</v>
      </c>
      <c r="K532" s="47">
        <f>($F532*(1-('Exposure Inputs'!$C$17)/100)*'Exposure Inputs'!$D$7*'Exposure Inputs'!$D$12*'Exposure Inputs'!$C$15*H532)/('Exposure Inputs'!$D$8*'Exposure Inputs'!$D$13*'Exposure Inputs'!$C$16)</f>
        <v>3.777814262872011E-7</v>
      </c>
      <c r="L532" s="47">
        <f>'Exposure Inputs'!$E$61/K532</f>
        <v>56646511.741768524</v>
      </c>
      <c r="M532" s="47">
        <f>($F532*(1-('Exposure Inputs'!$C$17)/100)*'Exposure Inputs'!$E$7*'Exposure Inputs'!$E$12*'Exposure Inputs'!$C$15*H532)/('Exposure Inputs'!$E$8*'Exposure Inputs'!$E$13*'Exposure Inputs'!$C$16)</f>
        <v>8.1910201746628201E-8</v>
      </c>
      <c r="N532" s="47">
        <f>'Exposure Inputs'!$E$61/M532</f>
        <v>261261717.63312647</v>
      </c>
      <c r="O532" s="47">
        <f>($F532*(1-('Exposure Inputs'!$C$17)/100)*'Exposure Inputs'!$F$7*'Exposure Inputs'!$F$12*'Exposure Inputs'!$C$15*H532)/('Exposure Inputs'!$F$8*'Exposure Inputs'!$F$13*'Exposure Inputs'!$C$16)</f>
        <v>7.4597924885056712E-8</v>
      </c>
      <c r="P532" s="47">
        <f>'Exposure Inputs'!$E$61/O532</f>
        <v>286871250.54716903</v>
      </c>
      <c r="Q532" s="47">
        <f>($F532*(1-('Exposure Inputs'!$C$17)/100)*'Exposure Inputs'!$G$7*'Exposure Inputs'!$G$12*'Exposure Inputs'!$C$15*H532)/('Exposure Inputs'!$G$8*'Exposure Inputs'!$G$13*'Exposure Inputs'!$C$16)</f>
        <v>1.2436115276435449E-7</v>
      </c>
      <c r="R532" s="47">
        <f>'Exposure Inputs'!$E$61/Q532</f>
        <v>172079459.89813837</v>
      </c>
      <c r="S532" s="47">
        <f>($F532*(1-('Exposure Inputs'!$C$17)/100)*'Exposure Inputs'!$H$7*'Exposure Inputs'!$H$12*'Exposure Inputs'!$C$15*H532)/('Exposure Inputs'!$H$8*'Exposure Inputs'!$H$13*'Exposure Inputs'!$C$16)</f>
        <v>1.6191389692864748E-7</v>
      </c>
      <c r="T532" s="47">
        <f>'Exposure Inputs'!$E$61/S532</f>
        <v>132169013.32089235</v>
      </c>
    </row>
    <row r="533" spans="1:20" s="34" customFormat="1" ht="14.5" x14ac:dyDescent="0.35">
      <c r="A533" s="45" t="s">
        <v>1177</v>
      </c>
      <c r="B533" s="46">
        <v>2022</v>
      </c>
      <c r="C533" s="46" t="s">
        <v>1093</v>
      </c>
      <c r="D533" s="46" t="s">
        <v>703</v>
      </c>
      <c r="E533" s="46" t="s">
        <v>704</v>
      </c>
      <c r="F533" s="46">
        <v>1.3004745986680199E-2</v>
      </c>
      <c r="G533" s="46">
        <v>1.35993670955351E-2</v>
      </c>
      <c r="H533" s="46">
        <v>365</v>
      </c>
      <c r="I533" s="47">
        <f>($F533*(1-('Exposure Inputs'!$C$17)/100)*'Exposure Inputs'!$C$7*'Exposure Inputs'!$C$12*'Exposure Inputs'!$C$15*H533)/('Exposure Inputs'!$C$8*'Exposure Inputs'!$C$13*'Exposure Inputs'!$C$16)</f>
        <v>1.4298946365793241E-7</v>
      </c>
      <c r="J533" s="47">
        <f>'Exposure Inputs'!$E$61/$I533</f>
        <v>149661376.80741501</v>
      </c>
      <c r="K533" s="47">
        <f>($F533*(1-('Exposure Inputs'!$C$17)/100)*'Exposure Inputs'!$D$7*'Exposure Inputs'!$D$12*'Exposure Inputs'!$C$15*H533)/('Exposure Inputs'!$D$8*'Exposure Inputs'!$D$13*'Exposure Inputs'!$C$16)</f>
        <v>3.6523967451952902E-7</v>
      </c>
      <c r="L533" s="47">
        <f>'Exposure Inputs'!$E$61/K533</f>
        <v>58591663.20896434</v>
      </c>
      <c r="M533" s="47">
        <f>($F533*(1-('Exposure Inputs'!$C$17)/100)*'Exposure Inputs'!$E$7*'Exposure Inputs'!$E$12*'Exposure Inputs'!$C$15*H533)/('Exposure Inputs'!$E$8*'Exposure Inputs'!$E$13*'Exposure Inputs'!$C$16)</f>
        <v>7.9190911315538651E-8</v>
      </c>
      <c r="N533" s="47">
        <f>'Exposure Inputs'!$E$61/M533</f>
        <v>270233031.09533662</v>
      </c>
      <c r="O533" s="47">
        <f>($F533*(1-('Exposure Inputs'!$C$17)/100)*'Exposure Inputs'!$F$7*'Exposure Inputs'!$F$12*'Exposure Inputs'!$C$15*H533)/('Exposure Inputs'!$F$8*'Exposure Inputs'!$F$13*'Exposure Inputs'!$C$16)</f>
        <v>7.2121390595145479E-8</v>
      </c>
      <c r="P533" s="47">
        <f>'Exposure Inputs'!$E$61/O533</f>
        <v>296721954.79603583</v>
      </c>
      <c r="Q533" s="47">
        <f>($F533*(1-('Exposure Inputs'!$C$17)/100)*'Exposure Inputs'!$G$7*'Exposure Inputs'!$G$12*'Exposure Inputs'!$C$15*H533)/('Exposure Inputs'!$G$8*'Exposure Inputs'!$G$13*'Exposure Inputs'!$C$16)</f>
        <v>1.2023255723534524E-7</v>
      </c>
      <c r="R533" s="47">
        <f>'Exposure Inputs'!$E$61/Q533</f>
        <v>177988395.92267239</v>
      </c>
      <c r="S533" s="47">
        <f>($F533*(1-('Exposure Inputs'!$C$17)/100)*'Exposure Inputs'!$H$7*'Exposure Inputs'!$H$12*'Exposure Inputs'!$C$15*H533)/('Exposure Inputs'!$H$8*'Exposure Inputs'!$H$13*'Exposure Inputs'!$C$16)</f>
        <v>1.5653860909892829E-7</v>
      </c>
      <c r="T533" s="47">
        <f>'Exposure Inputs'!$E$61/S533</f>
        <v>136707487.84075218</v>
      </c>
    </row>
    <row r="534" spans="1:20" s="34" customFormat="1" ht="14.5" x14ac:dyDescent="0.35">
      <c r="A534" s="45" t="s">
        <v>1177</v>
      </c>
      <c r="B534" s="46">
        <v>2021</v>
      </c>
      <c r="C534" s="46" t="s">
        <v>891</v>
      </c>
      <c r="D534" s="46" t="s">
        <v>43</v>
      </c>
      <c r="E534" s="46" t="s">
        <v>42</v>
      </c>
      <c r="F534" s="46">
        <v>1.2832036E-2</v>
      </c>
      <c r="G534" s="46">
        <v>6.3609657E-2</v>
      </c>
      <c r="H534" s="46">
        <v>365</v>
      </c>
      <c r="I534" s="47">
        <f>($F534*(1-('Exposure Inputs'!$C$17)/100)*'Exposure Inputs'!$C$7*'Exposure Inputs'!$C$12*'Exposure Inputs'!$C$15*H534)/('Exposure Inputs'!$C$8*'Exposure Inputs'!$C$13*'Exposure Inputs'!$C$16)</f>
        <v>1.4109048705438597E-7</v>
      </c>
      <c r="J534" s="47">
        <f>'Exposure Inputs'!$E$61/$I534</f>
        <v>151675711.43014744</v>
      </c>
      <c r="K534" s="47">
        <f>($F534*(1-('Exposure Inputs'!$C$17)/100)*'Exposure Inputs'!$D$7*'Exposure Inputs'!$D$12*'Exposure Inputs'!$C$15*H534)/('Exposure Inputs'!$D$8*'Exposure Inputs'!$D$13*'Exposure Inputs'!$C$16)</f>
        <v>3.6038909617021277E-7</v>
      </c>
      <c r="L534" s="47">
        <f>'Exposure Inputs'!$E$61/K534</f>
        <v>59380264.906496279</v>
      </c>
      <c r="M534" s="47">
        <f>($F534*(1-('Exposure Inputs'!$C$17)/100)*'Exposure Inputs'!$E$7*'Exposure Inputs'!$E$12*'Exposure Inputs'!$C$15*H534)/('Exposure Inputs'!$E$8*'Exposure Inputs'!$E$13*'Exposure Inputs'!$C$16)</f>
        <v>7.8139213631284921E-8</v>
      </c>
      <c r="N534" s="47">
        <f>'Exposure Inputs'!$E$61/M534</f>
        <v>273870173.57226121</v>
      </c>
      <c r="O534" s="47">
        <f>($F534*(1-('Exposure Inputs'!$C$17)/100)*'Exposure Inputs'!$F$7*'Exposure Inputs'!$F$12*'Exposure Inputs'!$C$15*H534)/('Exposure Inputs'!$F$8*'Exposure Inputs'!$F$13*'Exposure Inputs'!$C$16)</f>
        <v>7.1163579929577442E-8</v>
      </c>
      <c r="P534" s="47">
        <f>'Exposure Inputs'!$E$61/O534</f>
        <v>300715619.15768099</v>
      </c>
      <c r="Q534" s="47">
        <f>($F534*(1-('Exposure Inputs'!$C$17)/100)*'Exposure Inputs'!$G$7*'Exposure Inputs'!$G$12*'Exposure Inputs'!$C$15*H534)/('Exposure Inputs'!$G$8*'Exposure Inputs'!$G$13*'Exposure Inputs'!$C$16)</f>
        <v>1.1863580452830187E-7</v>
      </c>
      <c r="R534" s="47">
        <f>'Exposure Inputs'!$E$61/Q534</f>
        <v>180383991.87401131</v>
      </c>
      <c r="S534" s="47">
        <f>($F534*(1-('Exposure Inputs'!$C$17)/100)*'Exposure Inputs'!$H$7*'Exposure Inputs'!$H$12*'Exposure Inputs'!$C$15*H534)/('Exposure Inputs'!$H$8*'Exposure Inputs'!$H$13*'Exposure Inputs'!$C$16)</f>
        <v>1.544596925925926E-7</v>
      </c>
      <c r="T534" s="47">
        <f>'Exposure Inputs'!$E$61/S534</f>
        <v>138547472.42340603</v>
      </c>
    </row>
    <row r="535" spans="1:20" s="34" customFormat="1" ht="14.5" x14ac:dyDescent="0.35">
      <c r="A535" s="45" t="s">
        <v>1177</v>
      </c>
      <c r="B535" s="46">
        <v>2020</v>
      </c>
      <c r="C535" s="46" t="s">
        <v>1093</v>
      </c>
      <c r="D535" s="46" t="s">
        <v>703</v>
      </c>
      <c r="E535" s="46" t="s">
        <v>704</v>
      </c>
      <c r="F535" s="46">
        <v>1.27168321296878E-2</v>
      </c>
      <c r="G535" s="46">
        <v>1.32982888401703E-2</v>
      </c>
      <c r="H535" s="46">
        <v>365</v>
      </c>
      <c r="I535" s="47">
        <f>($F535*(1-('Exposure Inputs'!$C$17)/100)*'Exposure Inputs'!$C$7*'Exposure Inputs'!$C$12*'Exposure Inputs'!$C$15*H535)/('Exposure Inputs'!$C$8*'Exposure Inputs'!$C$13*'Exposure Inputs'!$C$16)</f>
        <v>1.3982380028909802E-7</v>
      </c>
      <c r="J535" s="47">
        <f>'Exposure Inputs'!$E$61/$I535</f>
        <v>153049766.6044952</v>
      </c>
      <c r="K535" s="47">
        <f>($F535*(1-('Exposure Inputs'!$C$17)/100)*'Exposure Inputs'!$D$7*'Exposure Inputs'!$D$12*'Exposure Inputs'!$C$15*H535)/('Exposure Inputs'!$D$8*'Exposure Inputs'!$D$13*'Exposure Inputs'!$C$16)</f>
        <v>3.5715358321676369E-7</v>
      </c>
      <c r="L535" s="47">
        <f>'Exposure Inputs'!$E$61/K535</f>
        <v>59918200.476269357</v>
      </c>
      <c r="M535" s="47">
        <f>($F535*(1-('Exposure Inputs'!$C$17)/100)*'Exposure Inputs'!$E$7*'Exposure Inputs'!$E$12*'Exposure Inputs'!$C$15*H535)/('Exposure Inputs'!$E$8*'Exposure Inputs'!$E$13*'Exposure Inputs'!$C$16)</f>
        <v>7.7437692856758106E-8</v>
      </c>
      <c r="N535" s="47">
        <f>'Exposure Inputs'!$E$61/M535</f>
        <v>276351208.44296163</v>
      </c>
      <c r="O535" s="47">
        <f>($F535*(1-('Exposure Inputs'!$C$17)/100)*'Exposure Inputs'!$F$7*'Exposure Inputs'!$F$12*'Exposure Inputs'!$C$15*H535)/('Exposure Inputs'!$F$8*'Exposure Inputs'!$F$13*'Exposure Inputs'!$C$16)</f>
        <v>7.0524685226261572E-8</v>
      </c>
      <c r="P535" s="47">
        <f>'Exposure Inputs'!$E$61/O535</f>
        <v>303439851.32784671</v>
      </c>
      <c r="Q535" s="47">
        <f>($F535*(1-('Exposure Inputs'!$C$17)/100)*'Exposure Inputs'!$G$7*'Exposure Inputs'!$G$12*'Exposure Inputs'!$C$15*H535)/('Exposure Inputs'!$G$8*'Exposure Inputs'!$G$13*'Exposure Inputs'!$C$16)</f>
        <v>1.1757071214239664E-7</v>
      </c>
      <c r="R535" s="47">
        <f>'Exposure Inputs'!$E$61/Q535</f>
        <v>182018120.07467666</v>
      </c>
      <c r="S535" s="47">
        <f>($F535*(1-('Exposure Inputs'!$C$17)/100)*'Exposure Inputs'!$H$7*'Exposure Inputs'!$H$12*'Exposure Inputs'!$C$15*H535)/('Exposure Inputs'!$H$8*'Exposure Inputs'!$H$13*'Exposure Inputs'!$C$16)</f>
        <v>1.5307297933883461E-7</v>
      </c>
      <c r="T535" s="47">
        <f>'Exposure Inputs'!$E$61/S535</f>
        <v>139802596.72499117</v>
      </c>
    </row>
    <row r="536" spans="1:20" s="34" customFormat="1" ht="14.5" x14ac:dyDescent="0.35">
      <c r="A536" s="45" t="s">
        <v>1177</v>
      </c>
      <c r="B536" s="46">
        <v>2023</v>
      </c>
      <c r="C536" s="46" t="s">
        <v>1072</v>
      </c>
      <c r="D536" s="46" t="s">
        <v>110</v>
      </c>
      <c r="E536" s="46" t="s">
        <v>109</v>
      </c>
      <c r="F536" s="46">
        <v>1.2616493063155701E-2</v>
      </c>
      <c r="G536" s="46">
        <v>1.49959329822362E-2</v>
      </c>
      <c r="H536" s="46">
        <v>365</v>
      </c>
      <c r="I536" s="47">
        <f>($F536*(1-('Exposure Inputs'!$C$17)/100)*'Exposure Inputs'!$C$7*'Exposure Inputs'!$C$12*'Exposure Inputs'!$C$15*H536)/('Exposure Inputs'!$C$8*'Exposure Inputs'!$C$13*'Exposure Inputs'!$C$16)</f>
        <v>1.3872055464923258E-7</v>
      </c>
      <c r="J536" s="47">
        <f>'Exposure Inputs'!$E$61/$I536</f>
        <v>154266972.57743689</v>
      </c>
      <c r="K536" s="47">
        <f>($F536*(1-('Exposure Inputs'!$C$17)/100)*'Exposure Inputs'!$D$7*'Exposure Inputs'!$D$12*'Exposure Inputs'!$C$15*H536)/('Exposure Inputs'!$D$8*'Exposure Inputs'!$D$13*'Exposure Inputs'!$C$16)</f>
        <v>3.5433554985884094E-7</v>
      </c>
      <c r="L536" s="47">
        <f>'Exposure Inputs'!$E$61/K536</f>
        <v>60394730.386282891</v>
      </c>
      <c r="M536" s="47">
        <f>($F536*(1-('Exposure Inputs'!$C$17)/100)*'Exposure Inputs'!$E$7*'Exposure Inputs'!$E$12*'Exposure Inputs'!$C$15*H536)/('Exposure Inputs'!$E$8*'Exposure Inputs'!$E$13*'Exposure Inputs'!$C$16)</f>
        <v>7.6826689602456512E-8</v>
      </c>
      <c r="N536" s="47">
        <f>'Exposure Inputs'!$E$61/M536</f>
        <v>278549031.73279172</v>
      </c>
      <c r="O536" s="47">
        <f>($F536*(1-('Exposure Inputs'!$C$17)/100)*'Exposure Inputs'!$F$7*'Exposure Inputs'!$F$12*'Exposure Inputs'!$C$15*H536)/('Exposure Inputs'!$F$8*'Exposure Inputs'!$F$13*'Exposure Inputs'!$C$16)</f>
        <v>6.9968227374895166E-8</v>
      </c>
      <c r="P536" s="47">
        <f>'Exposure Inputs'!$E$61/O536</f>
        <v>305853110.80323851</v>
      </c>
      <c r="Q536" s="47">
        <f>($F536*(1-('Exposure Inputs'!$C$17)/100)*'Exposure Inputs'!$G$7*'Exposure Inputs'!$G$12*'Exposure Inputs'!$C$15*H536)/('Exposure Inputs'!$G$8*'Exposure Inputs'!$G$13*'Exposure Inputs'!$C$16)</f>
        <v>1.1664304907445837E-7</v>
      </c>
      <c r="R536" s="47">
        <f>'Exposure Inputs'!$E$61/Q536</f>
        <v>183465711.58594665</v>
      </c>
      <c r="S536" s="47">
        <f>($F536*(1-('Exposure Inputs'!$C$17)/100)*'Exposure Inputs'!$H$7*'Exposure Inputs'!$H$12*'Exposure Inputs'!$C$15*H536)/('Exposure Inputs'!$H$8*'Exposure Inputs'!$H$13*'Exposure Inputs'!$C$16)</f>
        <v>1.5186519427872602E-7</v>
      </c>
      <c r="T536" s="47">
        <f>'Exposure Inputs'!$E$61/S536</f>
        <v>140914447.85382143</v>
      </c>
    </row>
    <row r="537" spans="1:20" s="34" customFormat="1" ht="14.5" x14ac:dyDescent="0.35">
      <c r="A537" s="45" t="s">
        <v>1177</v>
      </c>
      <c r="B537" s="46">
        <v>2022</v>
      </c>
      <c r="C537" s="46" t="s">
        <v>929</v>
      </c>
      <c r="D537" s="46" t="s">
        <v>139</v>
      </c>
      <c r="E537" s="46" t="s">
        <v>178</v>
      </c>
      <c r="F537" s="46">
        <v>1.2335156446995701E-2</v>
      </c>
      <c r="G537" s="46">
        <v>2.0172736E-2</v>
      </c>
      <c r="H537" s="46">
        <v>365</v>
      </c>
      <c r="I537" s="47">
        <f>($F537*(1-('Exposure Inputs'!$C$17)/100)*'Exposure Inputs'!$C$7*'Exposure Inputs'!$C$12*'Exposure Inputs'!$C$15*H537)/('Exposure Inputs'!$C$8*'Exposure Inputs'!$C$13*'Exposure Inputs'!$C$16)</f>
        <v>1.3562720919725231E-7</v>
      </c>
      <c r="J537" s="47">
        <f>'Exposure Inputs'!$E$61/$I537</f>
        <v>157785448.26411974</v>
      </c>
      <c r="K537" s="47">
        <f>($F537*(1-('Exposure Inputs'!$C$17)/100)*'Exposure Inputs'!$D$7*'Exposure Inputs'!$D$12*'Exposure Inputs'!$C$15*H537)/('Exposure Inputs'!$D$8*'Exposure Inputs'!$D$13*'Exposure Inputs'!$C$16)</f>
        <v>3.4643418106456015E-7</v>
      </c>
      <c r="L537" s="47">
        <f>'Exposure Inputs'!$E$61/K537</f>
        <v>61772195.613723166</v>
      </c>
      <c r="M537" s="47">
        <f>($F537*(1-('Exposure Inputs'!$C$17)/100)*'Exposure Inputs'!$E$7*'Exposure Inputs'!$E$12*'Exposure Inputs'!$C$15*H537)/('Exposure Inputs'!$E$8*'Exposure Inputs'!$E$13*'Exposure Inputs'!$C$16)</f>
        <v>7.5113522498465436E-8</v>
      </c>
      <c r="N537" s="47">
        <f>'Exposure Inputs'!$E$61/M537</f>
        <v>284902096.02987528</v>
      </c>
      <c r="O537" s="47">
        <f>($F537*(1-('Exposure Inputs'!$C$17)/100)*'Exposure Inputs'!$F$7*'Exposure Inputs'!$F$12*'Exposure Inputs'!$C$15*H537)/('Exposure Inputs'!$F$8*'Exposure Inputs'!$F$13*'Exposure Inputs'!$C$16)</f>
        <v>6.840799790147263E-8</v>
      </c>
      <c r="P537" s="47">
        <f>'Exposure Inputs'!$E$61/O537</f>
        <v>312828918.49608302</v>
      </c>
      <c r="Q537" s="47">
        <f>($F537*(1-('Exposure Inputs'!$C$17)/100)*'Exposure Inputs'!$G$7*'Exposure Inputs'!$G$12*'Exposure Inputs'!$C$15*H537)/('Exposure Inputs'!$G$8*'Exposure Inputs'!$G$13*'Exposure Inputs'!$C$16)</f>
        <v>1.1404201243448855E-7</v>
      </c>
      <c r="R537" s="47">
        <f>'Exposure Inputs'!$E$61/Q537</f>
        <v>187650143.51437572</v>
      </c>
      <c r="S537" s="47">
        <f>($F537*(1-('Exposure Inputs'!$C$17)/100)*'Exposure Inputs'!$H$7*'Exposure Inputs'!$H$12*'Exposure Inputs'!$C$15*H537)/('Exposure Inputs'!$H$8*'Exposure Inputs'!$H$13*'Exposure Inputs'!$C$16)</f>
        <v>1.4847873501013343E-7</v>
      </c>
      <c r="T537" s="47">
        <f>'Exposure Inputs'!$E$61/S537</f>
        <v>144128383.08825493</v>
      </c>
    </row>
    <row r="538" spans="1:20" s="34" customFormat="1" ht="14.5" x14ac:dyDescent="0.35">
      <c r="A538" s="45" t="s">
        <v>1177</v>
      </c>
      <c r="B538" s="46">
        <v>2021</v>
      </c>
      <c r="C538" s="46" t="s">
        <v>848</v>
      </c>
      <c r="D538" s="46" t="s">
        <v>650</v>
      </c>
      <c r="E538" s="46" t="s">
        <v>651</v>
      </c>
      <c r="F538" s="46">
        <v>1.22955680204485E-2</v>
      </c>
      <c r="G538" s="46">
        <v>1.22955680204485E-2</v>
      </c>
      <c r="H538" s="46">
        <v>365</v>
      </c>
      <c r="I538" s="47">
        <f>($F538*(1-('Exposure Inputs'!$C$17)/100)*'Exposure Inputs'!$C$7*'Exposure Inputs'!$C$12*'Exposure Inputs'!$C$15*H538)/('Exposure Inputs'!$C$8*'Exposure Inputs'!$C$13*'Exposure Inputs'!$C$16)</f>
        <v>1.3519192750202786E-7</v>
      </c>
      <c r="J538" s="47">
        <f>'Exposure Inputs'!$E$61/$I538</f>
        <v>158293475.02778226</v>
      </c>
      <c r="K538" s="47">
        <f>($F538*(1-('Exposure Inputs'!$C$17)/100)*'Exposure Inputs'!$D$7*'Exposure Inputs'!$D$12*'Exposure Inputs'!$C$15*H538)/('Exposure Inputs'!$D$8*'Exposure Inputs'!$D$13*'Exposure Inputs'!$C$16)</f>
        <v>3.4532233589344731E-7</v>
      </c>
      <c r="L538" s="47">
        <f>'Exposure Inputs'!$E$61/K538</f>
        <v>61971085.492144898</v>
      </c>
      <c r="M538" s="47">
        <f>($F538*(1-('Exposure Inputs'!$C$17)/100)*'Exposure Inputs'!$E$7*'Exposure Inputs'!$E$12*'Exposure Inputs'!$C$15*H538)/('Exposure Inputs'!$E$8*'Exposure Inputs'!$E$13*'Exposure Inputs'!$C$16)</f>
        <v>7.487245330887636E-8</v>
      </c>
      <c r="N538" s="47">
        <f>'Exposure Inputs'!$E$61/M538</f>
        <v>285819404.25695872</v>
      </c>
      <c r="O538" s="47">
        <f>($F538*(1-('Exposure Inputs'!$C$17)/100)*'Exposure Inputs'!$F$7*'Exposure Inputs'!$F$12*'Exposure Inputs'!$C$15*H538)/('Exposure Inputs'!$F$8*'Exposure Inputs'!$F$13*'Exposure Inputs'!$C$16)</f>
        <v>6.8188449409177426E-8</v>
      </c>
      <c r="P538" s="47">
        <f>'Exposure Inputs'!$E$61/O538</f>
        <v>313836143.59061509</v>
      </c>
      <c r="Q538" s="47">
        <f>($F538*(1-('Exposure Inputs'!$C$17)/100)*'Exposure Inputs'!$G$7*'Exposure Inputs'!$G$12*'Exposure Inputs'!$C$15*H538)/('Exposure Inputs'!$G$8*'Exposure Inputs'!$G$13*'Exposure Inputs'!$C$16)</f>
        <v>1.13676006226788E-7</v>
      </c>
      <c r="R538" s="47">
        <f>'Exposure Inputs'!$E$61/Q538</f>
        <v>188254326.57535642</v>
      </c>
      <c r="S538" s="47">
        <f>($F538*(1-('Exposure Inputs'!$C$17)/100)*'Exposure Inputs'!$H$7*'Exposure Inputs'!$H$12*'Exposure Inputs'!$C$15*H538)/('Exposure Inputs'!$H$8*'Exposure Inputs'!$H$13*'Exposure Inputs'!$C$16)</f>
        <v>1.4800220765354673E-7</v>
      </c>
      <c r="T538" s="47">
        <f>'Exposure Inputs'!$E$61/S538</f>
        <v>144592437.77021569</v>
      </c>
    </row>
    <row r="539" spans="1:20" s="34" customFormat="1" ht="14.5" x14ac:dyDescent="0.35">
      <c r="A539" s="45" t="s">
        <v>1177</v>
      </c>
      <c r="B539" s="46">
        <v>2021</v>
      </c>
      <c r="C539" s="46" t="s">
        <v>1146</v>
      </c>
      <c r="D539" s="46" t="s">
        <v>544</v>
      </c>
      <c r="E539" s="46" t="s">
        <v>588</v>
      </c>
      <c r="F539" s="46">
        <v>1.20121264077855E-2</v>
      </c>
      <c r="G539" s="46">
        <v>1.70244847991756E-2</v>
      </c>
      <c r="H539" s="46">
        <v>365</v>
      </c>
      <c r="I539" s="47">
        <f>($F539*(1-('Exposure Inputs'!$C$17)/100)*'Exposure Inputs'!$C$7*'Exposure Inputs'!$C$12*'Exposure Inputs'!$C$15*H539)/('Exposure Inputs'!$C$8*'Exposure Inputs'!$C$13*'Exposure Inputs'!$C$16)</f>
        <v>1.3207543724419943E-7</v>
      </c>
      <c r="J539" s="47">
        <f>'Exposure Inputs'!$E$61/$I539</f>
        <v>162028613.69622198</v>
      </c>
      <c r="K539" s="47">
        <f>($F539*(1-('Exposure Inputs'!$C$17)/100)*'Exposure Inputs'!$D$7*'Exposure Inputs'!$D$12*'Exposure Inputs'!$C$15*H539)/('Exposure Inputs'!$D$8*'Exposure Inputs'!$D$13*'Exposure Inputs'!$C$16)</f>
        <v>3.373618480484438E-7</v>
      </c>
      <c r="L539" s="47">
        <f>'Exposure Inputs'!$E$61/K539</f>
        <v>63433373.168287374</v>
      </c>
      <c r="M539" s="47">
        <f>($F539*(1-('Exposure Inputs'!$C$17)/100)*'Exposure Inputs'!$E$7*'Exposure Inputs'!$E$12*'Exposure Inputs'!$C$15*H539)/('Exposure Inputs'!$E$8*'Exposure Inputs'!$E$13*'Exposure Inputs'!$C$16)</f>
        <v>7.314646806975527E-8</v>
      </c>
      <c r="N539" s="47">
        <f>'Exposure Inputs'!$E$61/M539</f>
        <v>292563681.67485738</v>
      </c>
      <c r="O539" s="47">
        <f>($F539*(1-('Exposure Inputs'!$C$17)/100)*'Exposure Inputs'!$F$7*'Exposure Inputs'!$F$12*'Exposure Inputs'!$C$15*H539)/('Exposure Inputs'!$F$8*'Exposure Inputs'!$F$13*'Exposure Inputs'!$C$16)</f>
        <v>6.661654609951466E-8</v>
      </c>
      <c r="P539" s="47">
        <f>'Exposure Inputs'!$E$61/O539</f>
        <v>321241512.10168958</v>
      </c>
      <c r="Q539" s="47">
        <f>($F539*(1-('Exposure Inputs'!$C$17)/100)*'Exposure Inputs'!$G$7*'Exposure Inputs'!$G$12*'Exposure Inputs'!$C$15*H539)/('Exposure Inputs'!$G$8*'Exposure Inputs'!$G$13*'Exposure Inputs'!$C$16)</f>
        <v>1.1105550829839425E-7</v>
      </c>
      <c r="R539" s="47">
        <f>'Exposure Inputs'!$E$61/Q539</f>
        <v>192696430.17166236</v>
      </c>
      <c r="S539" s="47">
        <f>($F539*(1-('Exposure Inputs'!$C$17)/100)*'Exposure Inputs'!$H$7*'Exposure Inputs'!$H$12*'Exposure Inputs'!$C$15*H539)/('Exposure Inputs'!$H$8*'Exposure Inputs'!$H$13*'Exposure Inputs'!$C$16)</f>
        <v>1.4459041046408467E-7</v>
      </c>
      <c r="T539" s="47">
        <f>'Exposure Inputs'!$E$61/S539</f>
        <v>148004282.79658023</v>
      </c>
    </row>
    <row r="540" spans="1:20" s="34" customFormat="1" ht="14.5" x14ac:dyDescent="0.35">
      <c r="A540" s="45" t="s">
        <v>1177</v>
      </c>
      <c r="B540" s="46">
        <v>2019</v>
      </c>
      <c r="C540" s="46" t="s">
        <v>1113</v>
      </c>
      <c r="D540" s="46" t="s">
        <v>709</v>
      </c>
      <c r="E540" s="46" t="s">
        <v>710</v>
      </c>
      <c r="F540" s="46">
        <v>1.18531597058474E-2</v>
      </c>
      <c r="G540" s="46">
        <v>1.21204172500346E-2</v>
      </c>
      <c r="H540" s="46">
        <v>365</v>
      </c>
      <c r="I540" s="47">
        <f>($F540*(1-('Exposure Inputs'!$C$17)/100)*'Exposure Inputs'!$C$7*'Exposure Inputs'!$C$12*'Exposure Inputs'!$C$15*H540)/('Exposure Inputs'!$C$8*'Exposure Inputs'!$C$13*'Exposure Inputs'!$C$16)</f>
        <v>1.3032757046749496E-7</v>
      </c>
      <c r="J540" s="47">
        <f>'Exposure Inputs'!$E$61/$I540</f>
        <v>164201633.80040434</v>
      </c>
      <c r="K540" s="47">
        <f>($F540*(1-('Exposure Inputs'!$C$17)/100)*'Exposure Inputs'!$D$7*'Exposure Inputs'!$D$12*'Exposure Inputs'!$C$15*H540)/('Exposure Inputs'!$D$8*'Exposure Inputs'!$D$13*'Exposure Inputs'!$C$16)</f>
        <v>3.3289725131316105E-7</v>
      </c>
      <c r="L540" s="47">
        <f>'Exposure Inputs'!$E$61/K540</f>
        <v>64284099.419819847</v>
      </c>
      <c r="M540" s="47">
        <f>($F540*(1-('Exposure Inputs'!$C$17)/100)*'Exposure Inputs'!$E$7*'Exposure Inputs'!$E$12*'Exposure Inputs'!$C$15*H540)/('Exposure Inputs'!$E$8*'Exposure Inputs'!$E$13*'Exposure Inputs'!$C$16)</f>
        <v>7.2178458543986959E-8</v>
      </c>
      <c r="N540" s="47">
        <f>'Exposure Inputs'!$E$61/M540</f>
        <v>296487351.37448829</v>
      </c>
      <c r="O540" s="47">
        <f>($F540*(1-('Exposure Inputs'!$C$17)/100)*'Exposure Inputs'!$F$7*'Exposure Inputs'!$F$12*'Exposure Inputs'!$C$15*H540)/('Exposure Inputs'!$F$8*'Exposure Inputs'!$F$13*'Exposure Inputs'!$C$16)</f>
        <v>6.5734952594048092E-8</v>
      </c>
      <c r="P540" s="47">
        <f>'Exposure Inputs'!$E$61/O540</f>
        <v>325549789.80752534</v>
      </c>
      <c r="Q540" s="47">
        <f>($F540*(1-('Exposure Inputs'!$C$17)/100)*'Exposure Inputs'!$G$7*'Exposure Inputs'!$G$12*'Exposure Inputs'!$C$15*H540)/('Exposure Inputs'!$G$8*'Exposure Inputs'!$G$13*'Exposure Inputs'!$C$16)</f>
        <v>1.0958581614840048E-7</v>
      </c>
      <c r="R540" s="47">
        <f>'Exposure Inputs'!$E$61/Q540</f>
        <v>195280746.65265295</v>
      </c>
      <c r="S540" s="47">
        <f>($F540*(1-('Exposure Inputs'!$C$17)/100)*'Exposure Inputs'!$H$7*'Exposure Inputs'!$H$12*'Exposure Inputs'!$C$15*H540)/('Exposure Inputs'!$H$8*'Exposure Inputs'!$H$13*'Exposure Inputs'!$C$16)</f>
        <v>1.4267692238520015E-7</v>
      </c>
      <c r="T540" s="47">
        <f>'Exposure Inputs'!$E$61/S540</f>
        <v>149989217.89344549</v>
      </c>
    </row>
    <row r="541" spans="1:20" s="34" customFormat="1" ht="14.5" x14ac:dyDescent="0.35">
      <c r="A541" s="45" t="s">
        <v>1177</v>
      </c>
      <c r="B541" s="46">
        <v>2021</v>
      </c>
      <c r="C541" s="46" t="s">
        <v>1088</v>
      </c>
      <c r="D541" s="46" t="s">
        <v>695</v>
      </c>
      <c r="E541" s="46" t="s">
        <v>696</v>
      </c>
      <c r="F541" s="46">
        <v>1.18362846653963E-2</v>
      </c>
      <c r="G541" s="46">
        <v>1.18362846653963E-2</v>
      </c>
      <c r="H541" s="46">
        <v>365</v>
      </c>
      <c r="I541" s="47">
        <f>($F541*(1-('Exposure Inputs'!$C$17)/100)*'Exposure Inputs'!$C$7*'Exposure Inputs'!$C$12*'Exposure Inputs'!$C$15*H541)/('Exposure Inputs'!$C$8*'Exposure Inputs'!$C$13*'Exposure Inputs'!$C$16)</f>
        <v>1.3014202643720168E-7</v>
      </c>
      <c r="J541" s="47">
        <f>'Exposure Inputs'!$E$61/$I541</f>
        <v>164435736.75507724</v>
      </c>
      <c r="K541" s="47">
        <f>($F541*(1-('Exposure Inputs'!$C$17)/100)*'Exposure Inputs'!$D$7*'Exposure Inputs'!$D$12*'Exposure Inputs'!$C$15*H541)/('Exposure Inputs'!$D$8*'Exposure Inputs'!$D$13*'Exposure Inputs'!$C$16)</f>
        <v>3.324233140068748E-7</v>
      </c>
      <c r="L541" s="47">
        <f>'Exposure Inputs'!$E$61/K541</f>
        <v>64375749.528679051</v>
      </c>
      <c r="M541" s="47">
        <f>($F541*(1-('Exposure Inputs'!$C$17)/100)*'Exposure Inputs'!$E$7*'Exposure Inputs'!$E$12*'Exposure Inputs'!$C$15*H541)/('Exposure Inputs'!$E$8*'Exposure Inputs'!$E$13*'Exposure Inputs'!$C$16)</f>
        <v>7.2075699917776355E-8</v>
      </c>
      <c r="N541" s="47">
        <f>'Exposure Inputs'!$E$61/M541</f>
        <v>296910054.62885582</v>
      </c>
      <c r="O541" s="47">
        <f>($F541*(1-('Exposure Inputs'!$C$17)/100)*'Exposure Inputs'!$F$7*'Exposure Inputs'!$F$12*'Exposure Inputs'!$C$15*H541)/('Exposure Inputs'!$F$8*'Exposure Inputs'!$F$13*'Exposure Inputs'!$C$16)</f>
        <v>6.5641367422532307E-8</v>
      </c>
      <c r="P541" s="47">
        <f>'Exposure Inputs'!$E$61/O541</f>
        <v>326013927.50167102</v>
      </c>
      <c r="Q541" s="47">
        <f>($F541*(1-('Exposure Inputs'!$C$17)/100)*'Exposure Inputs'!$G$7*'Exposure Inputs'!$G$12*'Exposure Inputs'!$C$15*H541)/('Exposure Inputs'!$G$8*'Exposure Inputs'!$G$13*'Exposure Inputs'!$C$16)</f>
        <v>1.0942980162347522E-7</v>
      </c>
      <c r="R541" s="47">
        <f>'Exposure Inputs'!$E$61/Q541</f>
        <v>195559159.22824082</v>
      </c>
      <c r="S541" s="47">
        <f>($F541*(1-('Exposure Inputs'!$C$17)/100)*'Exposure Inputs'!$H$7*'Exposure Inputs'!$H$12*'Exposure Inputs'!$C$15*H541)/('Exposure Inputs'!$H$8*'Exposure Inputs'!$H$13*'Exposure Inputs'!$C$16)</f>
        <v>1.4247379689828877E-7</v>
      </c>
      <c r="T541" s="47">
        <f>'Exposure Inputs'!$E$61/S541</f>
        <v>150203058.14743841</v>
      </c>
    </row>
    <row r="542" spans="1:20" s="34" customFormat="1" ht="14.5" x14ac:dyDescent="0.35">
      <c r="A542" s="45" t="s">
        <v>1177</v>
      </c>
      <c r="B542" s="46">
        <v>2021</v>
      </c>
      <c r="C542" s="46" t="s">
        <v>1043</v>
      </c>
      <c r="D542" s="46" t="s">
        <v>705</v>
      </c>
      <c r="E542" s="46" t="s">
        <v>706</v>
      </c>
      <c r="F542" s="46">
        <v>1.1360872946232401E-2</v>
      </c>
      <c r="G542" s="46">
        <v>1.8383E-2</v>
      </c>
      <c r="H542" s="46">
        <v>365</v>
      </c>
      <c r="I542" s="47">
        <f>($F542*(1-('Exposure Inputs'!$C$17)/100)*'Exposure Inputs'!$C$7*'Exposure Inputs'!$C$12*'Exposure Inputs'!$C$15*H542)/('Exposure Inputs'!$C$8*'Exposure Inputs'!$C$13*'Exposure Inputs'!$C$16)</f>
        <v>1.2491479117942983E-7</v>
      </c>
      <c r="J542" s="47">
        <f>'Exposure Inputs'!$E$61/$I542</f>
        <v>171316781.60723701</v>
      </c>
      <c r="K542" s="47">
        <f>($F542*(1-('Exposure Inputs'!$C$17)/100)*'Exposure Inputs'!$D$7*'Exposure Inputs'!$D$12*'Exposure Inputs'!$C$15*H542)/('Exposure Inputs'!$D$8*'Exposure Inputs'!$D$13*'Exposure Inputs'!$C$16)</f>
        <v>3.1907132529844195E-7</v>
      </c>
      <c r="L542" s="47">
        <f>'Exposure Inputs'!$E$61/K542</f>
        <v>67069643.378274761</v>
      </c>
      <c r="M542" s="47">
        <f>($F542*(1-('Exposure Inputs'!$C$17)/100)*'Exposure Inputs'!$E$7*'Exposure Inputs'!$E$12*'Exposure Inputs'!$C$15*H542)/('Exposure Inputs'!$E$8*'Exposure Inputs'!$E$13*'Exposure Inputs'!$C$16)</f>
        <v>6.9180734700521331E-8</v>
      </c>
      <c r="N542" s="47">
        <f>'Exposure Inputs'!$E$61/M542</f>
        <v>309334673.77354598</v>
      </c>
      <c r="O542" s="47">
        <f>($F542*(1-('Exposure Inputs'!$C$17)/100)*'Exposure Inputs'!$F$7*'Exposure Inputs'!$F$12*'Exposure Inputs'!$C$15*H542)/('Exposure Inputs'!$F$8*'Exposure Inputs'!$F$13*'Exposure Inputs'!$C$16)</f>
        <v>6.300484116308462E-8</v>
      </c>
      <c r="P542" s="47">
        <f>'Exposure Inputs'!$E$61/O542</f>
        <v>339656439.17119414</v>
      </c>
      <c r="Q542" s="47">
        <f>($F542*(1-('Exposure Inputs'!$C$17)/100)*'Exposure Inputs'!$G$7*'Exposure Inputs'!$G$12*'Exposure Inputs'!$C$15*H542)/('Exposure Inputs'!$G$8*'Exposure Inputs'!$G$13*'Exposure Inputs'!$C$16)</f>
        <v>1.0503448572931841E-7</v>
      </c>
      <c r="R542" s="47">
        <f>'Exposure Inputs'!$E$61/Q542</f>
        <v>203742607.50082952</v>
      </c>
      <c r="S542" s="47">
        <f>($F542*(1-('Exposure Inputs'!$C$17)/100)*'Exposure Inputs'!$H$7*'Exposure Inputs'!$H$12*'Exposure Inputs'!$C$15*H542)/('Exposure Inputs'!$H$8*'Exposure Inputs'!$H$13*'Exposure Inputs'!$C$16)</f>
        <v>1.3675124842687147E-7</v>
      </c>
      <c r="T542" s="47">
        <f>'Exposure Inputs'!$E$61/S542</f>
        <v>156488516.53039038</v>
      </c>
    </row>
    <row r="543" spans="1:20" s="34" customFormat="1" ht="14.5" x14ac:dyDescent="0.35">
      <c r="A543" s="45" t="s">
        <v>1177</v>
      </c>
      <c r="B543" s="46">
        <v>2022</v>
      </c>
      <c r="C543" s="46" t="s">
        <v>1059</v>
      </c>
      <c r="D543" s="46" t="s">
        <v>487</v>
      </c>
      <c r="E543" s="46" t="s">
        <v>105</v>
      </c>
      <c r="F543" s="46">
        <v>1.12336389824132E-2</v>
      </c>
      <c r="G543" s="46">
        <v>1.12336389824132E-2</v>
      </c>
      <c r="H543" s="46">
        <v>365</v>
      </c>
      <c r="I543" s="47">
        <f>($F543*(1-('Exposure Inputs'!$C$17)/100)*'Exposure Inputs'!$C$7*'Exposure Inputs'!$C$12*'Exposure Inputs'!$C$15*H543)/('Exposure Inputs'!$C$8*'Exposure Inputs'!$C$13*'Exposure Inputs'!$C$16)</f>
        <v>1.2351583142548969E-7</v>
      </c>
      <c r="J543" s="47">
        <f>'Exposure Inputs'!$E$61/$I543</f>
        <v>173257142.44905877</v>
      </c>
      <c r="K543" s="47">
        <f>($F543*(1-('Exposure Inputs'!$C$17)/100)*'Exposure Inputs'!$D$7*'Exposure Inputs'!$D$12*'Exposure Inputs'!$C$15*H543)/('Exposure Inputs'!$D$8*'Exposure Inputs'!$D$13*'Exposure Inputs'!$C$16)</f>
        <v>3.1549794588905165E-7</v>
      </c>
      <c r="L543" s="47">
        <f>'Exposure Inputs'!$E$61/K543</f>
        <v>67829284.719100982</v>
      </c>
      <c r="M543" s="47">
        <f>($F543*(1-('Exposure Inputs'!$C$17)/100)*'Exposure Inputs'!$E$7*'Exposure Inputs'!$E$12*'Exposure Inputs'!$C$15*H543)/('Exposure Inputs'!$E$8*'Exposure Inputs'!$E$13*'Exposure Inputs'!$C$16)</f>
        <v>6.8405958049331785E-8</v>
      </c>
      <c r="N543" s="47">
        <f>'Exposure Inputs'!$E$61/M543</f>
        <v>312838246.99256647</v>
      </c>
      <c r="O543" s="47">
        <f>($F543*(1-('Exposure Inputs'!$C$17)/100)*'Exposure Inputs'!$F$7*'Exposure Inputs'!$F$12*'Exposure Inputs'!$C$15*H543)/('Exposure Inputs'!$F$8*'Exposure Inputs'!$F$13*'Exposure Inputs'!$C$16)</f>
        <v>6.229923027218588E-8</v>
      </c>
      <c r="P543" s="47">
        <f>'Exposure Inputs'!$E$61/O543</f>
        <v>343503441.47918379</v>
      </c>
      <c r="Q543" s="47">
        <f>($F543*(1-('Exposure Inputs'!$C$17)/100)*'Exposure Inputs'!$G$7*'Exposure Inputs'!$G$12*'Exposure Inputs'!$C$15*H543)/('Exposure Inputs'!$G$8*'Exposure Inputs'!$G$13*'Exposure Inputs'!$C$16)</f>
        <v>1.0385817172419751E-7</v>
      </c>
      <c r="R543" s="47">
        <f>'Exposure Inputs'!$E$61/Q543</f>
        <v>206050228.35207579</v>
      </c>
      <c r="S543" s="47">
        <f>($F543*(1-('Exposure Inputs'!$C$17)/100)*'Exposure Inputs'!$H$7*'Exposure Inputs'!$H$12*'Exposure Inputs'!$C$15*H543)/('Exposure Inputs'!$H$8*'Exposure Inputs'!$H$13*'Exposure Inputs'!$C$16)</f>
        <v>1.3521972849201074E-7</v>
      </c>
      <c r="T543" s="47">
        <f>'Exposure Inputs'!$E$61/S543</f>
        <v>158260930.10728377</v>
      </c>
    </row>
    <row r="544" spans="1:20" s="34" customFormat="1" ht="14.5" x14ac:dyDescent="0.35">
      <c r="A544" s="45" t="s">
        <v>1177</v>
      </c>
      <c r="B544" s="46">
        <v>2023</v>
      </c>
      <c r="C544" s="46" t="s">
        <v>1093</v>
      </c>
      <c r="D544" s="46" t="s">
        <v>703</v>
      </c>
      <c r="E544" s="46" t="s">
        <v>704</v>
      </c>
      <c r="F544" s="46">
        <v>1.11782282994376E-2</v>
      </c>
      <c r="G544" s="46">
        <v>1.16893348226447E-2</v>
      </c>
      <c r="H544" s="46">
        <v>365</v>
      </c>
      <c r="I544" s="47">
        <f>($F544*(1-('Exposure Inputs'!$C$17)/100)*'Exposure Inputs'!$C$7*'Exposure Inputs'!$C$12*'Exposure Inputs'!$C$15*H544)/('Exposure Inputs'!$C$8*'Exposure Inputs'!$C$13*'Exposure Inputs'!$C$16)</f>
        <v>1.2290658124500051E-7</v>
      </c>
      <c r="J544" s="47">
        <f>'Exposure Inputs'!$E$61/$I544</f>
        <v>174115981.28615662</v>
      </c>
      <c r="K544" s="47">
        <f>($F544*(1-('Exposure Inputs'!$C$17)/100)*'Exposure Inputs'!$D$7*'Exposure Inputs'!$D$12*'Exposure Inputs'!$C$15*H544)/('Exposure Inputs'!$D$8*'Exposure Inputs'!$D$13*'Exposure Inputs'!$C$16)</f>
        <v>3.1394173096292833E-7</v>
      </c>
      <c r="L544" s="47">
        <f>'Exposure Inputs'!$E$61/K544</f>
        <v>68165515.729181632</v>
      </c>
      <c r="M544" s="47">
        <f>($F544*(1-('Exposure Inputs'!$C$17)/100)*'Exposure Inputs'!$E$7*'Exposure Inputs'!$E$12*'Exposure Inputs'!$C$15*H544)/('Exposure Inputs'!$E$8*'Exposure Inputs'!$E$13*'Exposure Inputs'!$C$16)</f>
        <v>6.8068541041268069E-8</v>
      </c>
      <c r="N544" s="47">
        <f>'Exposure Inputs'!$E$61/M544</f>
        <v>314388991.92838246</v>
      </c>
      <c r="O544" s="47">
        <f>($F544*(1-('Exposure Inputs'!$C$17)/100)*'Exposure Inputs'!$F$7*'Exposure Inputs'!$F$12*'Exposure Inputs'!$C$15*H544)/('Exposure Inputs'!$F$8*'Exposure Inputs'!$F$13*'Exposure Inputs'!$C$16)</f>
        <v>6.1991935111317671E-8</v>
      </c>
      <c r="P544" s="47">
        <f>'Exposure Inputs'!$E$61/O544</f>
        <v>345206194.34725583</v>
      </c>
      <c r="Q544" s="47">
        <f>($F544*(1-('Exposure Inputs'!$C$17)/100)*'Exposure Inputs'!$G$7*'Exposure Inputs'!$G$12*'Exposure Inputs'!$C$15*H544)/('Exposure Inputs'!$G$8*'Exposure Inputs'!$G$13*'Exposure Inputs'!$C$16)</f>
        <v>1.033458842778193E-7</v>
      </c>
      <c r="R544" s="47">
        <f>'Exposure Inputs'!$E$61/Q544</f>
        <v>207071623.11826086</v>
      </c>
      <c r="S544" s="47">
        <f>($F544*(1-('Exposure Inputs'!$C$17)/100)*'Exposure Inputs'!$H$7*'Exposure Inputs'!$H$12*'Exposure Inputs'!$C$15*H544)/('Exposure Inputs'!$H$8*'Exposure Inputs'!$H$13*'Exposure Inputs'!$C$16)</f>
        <v>1.3455274804878591E-7</v>
      </c>
      <c r="T544" s="47">
        <f>'Exposure Inputs'!$E$61/S544</f>
        <v>159045432.44438845</v>
      </c>
    </row>
    <row r="545" spans="1:20" s="34" customFormat="1" ht="14.5" x14ac:dyDescent="0.35">
      <c r="A545" s="45" t="s">
        <v>1177</v>
      </c>
      <c r="B545" s="46">
        <v>2021</v>
      </c>
      <c r="C545" s="46" t="s">
        <v>1113</v>
      </c>
      <c r="D545" s="46" t="s">
        <v>709</v>
      </c>
      <c r="E545" s="46" t="s">
        <v>710</v>
      </c>
      <c r="F545" s="46">
        <v>1.11675753708111E-2</v>
      </c>
      <c r="G545" s="46">
        <v>1.1419375000000001E-2</v>
      </c>
      <c r="H545" s="46">
        <v>365</v>
      </c>
      <c r="I545" s="47">
        <f>($F545*(1-('Exposure Inputs'!$C$17)/100)*'Exposure Inputs'!$C$7*'Exposure Inputs'!$C$12*'Exposure Inputs'!$C$15*H545)/('Exposure Inputs'!$C$8*'Exposure Inputs'!$C$13*'Exposure Inputs'!$C$16)</f>
        <v>1.227894504258173E-7</v>
      </c>
      <c r="J545" s="47">
        <f>'Exposure Inputs'!$E$61/$I545</f>
        <v>174282073.30342856</v>
      </c>
      <c r="K545" s="47">
        <f>($F545*(1-('Exposure Inputs'!$C$17)/100)*'Exposure Inputs'!$D$7*'Exposure Inputs'!$D$12*'Exposure Inputs'!$C$15*H545)/('Exposure Inputs'!$D$8*'Exposure Inputs'!$D$13*'Exposure Inputs'!$C$16)</f>
        <v>3.1364254232916283E-7</v>
      </c>
      <c r="L545" s="47">
        <f>'Exposure Inputs'!$E$61/K545</f>
        <v>68230539.904057533</v>
      </c>
      <c r="M545" s="47">
        <f>($F545*(1-('Exposure Inputs'!$C$17)/100)*'Exposure Inputs'!$E$7*'Exposure Inputs'!$E$12*'Exposure Inputs'!$C$15*H545)/('Exposure Inputs'!$E$8*'Exposure Inputs'!$E$13*'Exposure Inputs'!$C$16)</f>
        <v>6.8003671252425125E-8</v>
      </c>
      <c r="N545" s="47">
        <f>'Exposure Inputs'!$E$61/M545</f>
        <v>314688892.61235052</v>
      </c>
      <c r="O545" s="47">
        <f>($F545*(1-('Exposure Inputs'!$C$17)/100)*'Exposure Inputs'!$F$7*'Exposure Inputs'!$F$12*'Exposure Inputs'!$C$15*H545)/('Exposure Inputs'!$F$8*'Exposure Inputs'!$F$13*'Exposure Inputs'!$C$16)</f>
        <v>6.1932856369815084E-8</v>
      </c>
      <c r="P545" s="47">
        <f>'Exposure Inputs'!$E$61/O545</f>
        <v>345535492.05313188</v>
      </c>
      <c r="Q545" s="47">
        <f>($F545*(1-('Exposure Inputs'!$C$17)/100)*'Exposure Inputs'!$G$7*'Exposure Inputs'!$G$12*'Exposure Inputs'!$C$15*H545)/('Exposure Inputs'!$G$8*'Exposure Inputs'!$G$13*'Exposure Inputs'!$C$16)</f>
        <v>1.0324739493768753E-7</v>
      </c>
      <c r="R545" s="47">
        <f>'Exposure Inputs'!$E$61/Q545</f>
        <v>207269152.04897374</v>
      </c>
      <c r="S545" s="47">
        <f>($F545*(1-('Exposure Inputs'!$C$17)/100)*'Exposure Inputs'!$H$7*'Exposure Inputs'!$H$12*'Exposure Inputs'!$C$15*H545)/('Exposure Inputs'!$H$8*'Exposure Inputs'!$H$13*'Exposure Inputs'!$C$16)</f>
        <v>1.3442451835235579E-7</v>
      </c>
      <c r="T545" s="47">
        <f>'Exposure Inputs'!$E$61/S545</f>
        <v>159197148.42426261</v>
      </c>
    </row>
    <row r="546" spans="1:20" s="34" customFormat="1" ht="14.5" x14ac:dyDescent="0.35">
      <c r="A546" s="45" t="s">
        <v>1177</v>
      </c>
      <c r="B546" s="46">
        <v>2022</v>
      </c>
      <c r="C546" s="46" t="s">
        <v>1048</v>
      </c>
      <c r="D546" s="46" t="s">
        <v>668</v>
      </c>
      <c r="E546" s="46" t="s">
        <v>669</v>
      </c>
      <c r="F546" s="46">
        <v>1.0958097679301899E-2</v>
      </c>
      <c r="G546" s="46">
        <v>1.7460882E-2</v>
      </c>
      <c r="H546" s="46">
        <v>365</v>
      </c>
      <c r="I546" s="47">
        <f>($F546*(1-('Exposure Inputs'!$C$17)/100)*'Exposure Inputs'!$C$7*'Exposure Inputs'!$C$12*'Exposure Inputs'!$C$15*H546)/('Exposure Inputs'!$C$8*'Exposure Inputs'!$C$13*'Exposure Inputs'!$C$16)</f>
        <v>1.2048620645720146E-7</v>
      </c>
      <c r="J546" s="47">
        <f>'Exposure Inputs'!$E$61/$I546</f>
        <v>177613692.29930571</v>
      </c>
      <c r="K546" s="47">
        <f>($F546*(1-('Exposure Inputs'!$C$17)/100)*'Exposure Inputs'!$D$7*'Exposure Inputs'!$D$12*'Exposure Inputs'!$C$15*H546)/('Exposure Inputs'!$D$8*'Exposure Inputs'!$D$13*'Exposure Inputs'!$C$16)</f>
        <v>3.0775933907826609E-7</v>
      </c>
      <c r="L546" s="47">
        <f>'Exposure Inputs'!$E$61/K546</f>
        <v>69534851.693185419</v>
      </c>
      <c r="M546" s="47">
        <f>($F546*(1-('Exposure Inputs'!$C$17)/100)*'Exposure Inputs'!$E$7*'Exposure Inputs'!$E$12*'Exposure Inputs'!$C$15*H546)/('Exposure Inputs'!$E$8*'Exposure Inputs'!$E$13*'Exposure Inputs'!$C$16)</f>
        <v>6.6728080840441733E-8</v>
      </c>
      <c r="N546" s="47">
        <f>'Exposure Inputs'!$E$61/M546</f>
        <v>320704562.91364145</v>
      </c>
      <c r="O546" s="47">
        <f>($F546*(1-('Exposure Inputs'!$C$17)/100)*'Exposure Inputs'!$F$7*'Exposure Inputs'!$F$12*'Exposure Inputs'!$C$15*H546)/('Exposure Inputs'!$F$8*'Exposure Inputs'!$F$13*'Exposure Inputs'!$C$16)</f>
        <v>6.077114029894539E-8</v>
      </c>
      <c r="P546" s="47">
        <f>'Exposure Inputs'!$E$61/O546</f>
        <v>352140833.53922802</v>
      </c>
      <c r="Q546" s="47">
        <f>($F546*(1-('Exposure Inputs'!$C$17)/100)*'Exposure Inputs'!$G$7*'Exposure Inputs'!$G$12*'Exposure Inputs'!$C$15*H546)/('Exposure Inputs'!$G$8*'Exposure Inputs'!$G$13*'Exposure Inputs'!$C$16)</f>
        <v>1.0131071439354585E-7</v>
      </c>
      <c r="R546" s="47">
        <f>'Exposure Inputs'!$E$61/Q546</f>
        <v>211231360.15871701</v>
      </c>
      <c r="S546" s="47">
        <f>($F546*(1-('Exposure Inputs'!$C$17)/100)*'Exposure Inputs'!$H$7*'Exposure Inputs'!$H$12*'Exposure Inputs'!$C$15*H546)/('Exposure Inputs'!$H$8*'Exposure Inputs'!$H$13*'Exposure Inputs'!$C$16)</f>
        <v>1.3190302762122654E-7</v>
      </c>
      <c r="T546" s="47">
        <f>'Exposure Inputs'!$E$61/S546</f>
        <v>162240400.28446016</v>
      </c>
    </row>
    <row r="547" spans="1:20" s="34" customFormat="1" ht="14.5" x14ac:dyDescent="0.35">
      <c r="A547" s="45" t="s">
        <v>1177</v>
      </c>
      <c r="B547" s="46">
        <v>2023</v>
      </c>
      <c r="C547" s="46" t="s">
        <v>1127</v>
      </c>
      <c r="D547" s="46" t="s">
        <v>688</v>
      </c>
      <c r="E547" s="46" t="s">
        <v>163</v>
      </c>
      <c r="F547" s="46">
        <v>1.07903945616487E-2</v>
      </c>
      <c r="G547" s="46">
        <v>2.1909852509464402E-2</v>
      </c>
      <c r="H547" s="46">
        <v>365</v>
      </c>
      <c r="I547" s="47">
        <f>($F547*(1-('Exposure Inputs'!$C$17)/100)*'Exposure Inputs'!$C$7*'Exposure Inputs'!$C$12*'Exposure Inputs'!$C$15*H547)/('Exposure Inputs'!$C$8*'Exposure Inputs'!$C$13*'Exposure Inputs'!$C$16)</f>
        <v>1.1864228125700495E-7</v>
      </c>
      <c r="J547" s="47">
        <f>'Exposure Inputs'!$E$61/$I547</f>
        <v>180374144.6410909</v>
      </c>
      <c r="K547" s="47">
        <f>($F547*(1-('Exposure Inputs'!$C$17)/100)*'Exposure Inputs'!$D$7*'Exposure Inputs'!$D$12*'Exposure Inputs'!$C$15*H547)/('Exposure Inputs'!$D$8*'Exposure Inputs'!$D$13*'Exposure Inputs'!$C$16)</f>
        <v>3.0304937917821888E-7</v>
      </c>
      <c r="L547" s="47">
        <f>'Exposure Inputs'!$E$61/K547</f>
        <v>70615554.659872681</v>
      </c>
      <c r="M547" s="47">
        <f>($F547*(1-('Exposure Inputs'!$C$17)/100)*'Exposure Inputs'!$E$7*'Exposure Inputs'!$E$12*'Exposure Inputs'!$C$15*H547)/('Exposure Inputs'!$E$8*'Exposure Inputs'!$E$13*'Exposure Inputs'!$C$16)</f>
        <v>6.5706871911715549E-8</v>
      </c>
      <c r="N547" s="47">
        <f>'Exposure Inputs'!$E$61/M547</f>
        <v>325688917.72466761</v>
      </c>
      <c r="O547" s="47">
        <f>($F547*(1-('Exposure Inputs'!$C$17)/100)*'Exposure Inputs'!$F$7*'Exposure Inputs'!$F$12*'Exposure Inputs'!$C$15*H547)/('Exposure Inputs'!$F$8*'Exposure Inputs'!$F$13*'Exposure Inputs'!$C$16)</f>
        <v>5.9841096600692622E-8</v>
      </c>
      <c r="P547" s="47">
        <f>'Exposure Inputs'!$E$61/O547</f>
        <v>357613767.38795102</v>
      </c>
      <c r="Q547" s="47">
        <f>($F547*(1-('Exposure Inputs'!$C$17)/100)*'Exposure Inputs'!$G$7*'Exposure Inputs'!$G$12*'Exposure Inputs'!$C$15*H547)/('Exposure Inputs'!$G$8*'Exposure Inputs'!$G$13*'Exposure Inputs'!$C$16)</f>
        <v>9.9760251607695515E-8</v>
      </c>
      <c r="R547" s="47">
        <f>'Exposure Inputs'!$E$61/Q547</f>
        <v>214514294.57250085</v>
      </c>
      <c r="S547" s="47">
        <f>($F547*(1-('Exposure Inputs'!$C$17)/100)*'Exposure Inputs'!$H$7*'Exposure Inputs'!$H$12*'Exposure Inputs'!$C$15*H547)/('Exposure Inputs'!$H$8*'Exposure Inputs'!$H$13*'Exposure Inputs'!$C$16)</f>
        <v>1.2988437898280843E-7</v>
      </c>
      <c r="T547" s="47">
        <f>'Exposure Inputs'!$E$61/S547</f>
        <v>164761922.62375534</v>
      </c>
    </row>
    <row r="548" spans="1:20" s="34" customFormat="1" ht="14.5" x14ac:dyDescent="0.35">
      <c r="A548" s="45" t="s">
        <v>1177</v>
      </c>
      <c r="B548" s="46">
        <v>2021</v>
      </c>
      <c r="C548" s="46" t="s">
        <v>1079</v>
      </c>
      <c r="D548" s="46" t="s">
        <v>125</v>
      </c>
      <c r="E548" s="46" t="s">
        <v>124</v>
      </c>
      <c r="F548" s="46">
        <v>1.06238487476049E-2</v>
      </c>
      <c r="G548" s="46">
        <v>1.06238487476049E-2</v>
      </c>
      <c r="H548" s="46">
        <v>365</v>
      </c>
      <c r="I548" s="47">
        <f>($F548*(1-('Exposure Inputs'!$C$17)/100)*'Exposure Inputs'!$C$7*'Exposure Inputs'!$C$12*'Exposure Inputs'!$C$15*H548)/('Exposure Inputs'!$C$8*'Exposure Inputs'!$C$13*'Exposure Inputs'!$C$16)</f>
        <v>1.168110808130295E-7</v>
      </c>
      <c r="J548" s="47">
        <f>'Exposure Inputs'!$E$61/$I548</f>
        <v>183201797.73230016</v>
      </c>
      <c r="K548" s="47">
        <f>($F548*(1-('Exposure Inputs'!$C$17)/100)*'Exposure Inputs'!$D$7*'Exposure Inputs'!$D$12*'Exposure Inputs'!$C$15*H548)/('Exposure Inputs'!$D$8*'Exposure Inputs'!$D$13*'Exposure Inputs'!$C$16)</f>
        <v>2.9837192227315899E-7</v>
      </c>
      <c r="L548" s="47">
        <f>'Exposure Inputs'!$E$61/K548</f>
        <v>71722566.37609598</v>
      </c>
      <c r="M548" s="47">
        <f>($F548*(1-('Exposure Inputs'!$C$17)/100)*'Exposure Inputs'!$E$7*'Exposure Inputs'!$E$12*'Exposure Inputs'!$C$15*H548)/('Exposure Inputs'!$E$8*'Exposure Inputs'!$E$13*'Exposure Inputs'!$C$16)</f>
        <v>6.4692710250778453E-8</v>
      </c>
      <c r="N548" s="47">
        <f>'Exposure Inputs'!$E$61/M548</f>
        <v>330794612.20659697</v>
      </c>
      <c r="O548" s="47">
        <f>($F548*(1-('Exposure Inputs'!$C$17)/100)*'Exposure Inputs'!$F$7*'Exposure Inputs'!$F$12*'Exposure Inputs'!$C$15*H548)/('Exposure Inputs'!$F$8*'Exposure Inputs'!$F$13*'Exposure Inputs'!$C$16)</f>
        <v>5.891747104745676E-8</v>
      </c>
      <c r="P548" s="47">
        <f>'Exposure Inputs'!$E$61/O548</f>
        <v>363219934.92834675</v>
      </c>
      <c r="Q548" s="47">
        <f>($F548*(1-('Exposure Inputs'!$C$17)/100)*'Exposure Inputs'!$G$7*'Exposure Inputs'!$G$12*'Exposure Inputs'!$C$15*H548)/('Exposure Inputs'!$G$8*'Exposure Inputs'!$G$13*'Exposure Inputs'!$C$16)</f>
        <v>9.822048842125283E-8</v>
      </c>
      <c r="R548" s="47">
        <f>'Exposure Inputs'!$E$61/Q548</f>
        <v>217877149.09560043</v>
      </c>
      <c r="S548" s="47">
        <f>($F548*(1-('Exposure Inputs'!$C$17)/100)*'Exposure Inputs'!$H$7*'Exposure Inputs'!$H$12*'Exposure Inputs'!$C$15*H548)/('Exposure Inputs'!$H$8*'Exposure Inputs'!$H$13*'Exposure Inputs'!$C$16)</f>
        <v>1.2787966085079969E-7</v>
      </c>
      <c r="T548" s="47">
        <f>'Exposure Inputs'!$E$61/S548</f>
        <v>167344829.17473403</v>
      </c>
    </row>
    <row r="549" spans="1:20" s="34" customFormat="1" ht="14.5" x14ac:dyDescent="0.35">
      <c r="A549" s="45" t="s">
        <v>1177</v>
      </c>
      <c r="B549" s="46">
        <v>2020</v>
      </c>
      <c r="C549" s="46" t="s">
        <v>1109</v>
      </c>
      <c r="D549" s="46" t="s">
        <v>540</v>
      </c>
      <c r="E549" s="46" t="s">
        <v>197</v>
      </c>
      <c r="F549" s="46">
        <v>9.8913579999999994E-3</v>
      </c>
      <c r="G549" s="46">
        <v>1.0534409999999999E-2</v>
      </c>
      <c r="H549" s="46">
        <v>365</v>
      </c>
      <c r="I549" s="47">
        <f>($F549*(1-('Exposure Inputs'!$C$17)/100)*'Exposure Inputs'!$C$7*'Exposure Inputs'!$C$12*'Exposure Inputs'!$C$15*H549)/('Exposure Inputs'!$C$8*'Exposure Inputs'!$C$13*'Exposure Inputs'!$C$16)</f>
        <v>1.087572165359649E-7</v>
      </c>
      <c r="J549" s="47">
        <f>'Exposure Inputs'!$E$61/$I549</f>
        <v>196768551.84063336</v>
      </c>
      <c r="K549" s="47">
        <f>($F549*(1-('Exposure Inputs'!$C$17)/100)*'Exposure Inputs'!$D$7*'Exposure Inputs'!$D$12*'Exposure Inputs'!$C$15*H549)/('Exposure Inputs'!$D$8*'Exposure Inputs'!$D$13*'Exposure Inputs'!$C$16)</f>
        <v>2.7779984170212765E-7</v>
      </c>
      <c r="L549" s="47">
        <f>'Exposure Inputs'!$E$61/K549</f>
        <v>77033881.188983038</v>
      </c>
      <c r="M549" s="47">
        <f>($F549*(1-('Exposure Inputs'!$C$17)/100)*'Exposure Inputs'!$E$7*'Exposure Inputs'!$E$12*'Exposure Inputs'!$C$15*H549)/('Exposure Inputs'!$E$8*'Exposure Inputs'!$E$13*'Exposure Inputs'!$C$16)</f>
        <v>6.0232291731843577E-8</v>
      </c>
      <c r="N549" s="47">
        <f>'Exposure Inputs'!$E$61/M549</f>
        <v>355291146.73692977</v>
      </c>
      <c r="O549" s="47">
        <f>($F549*(1-('Exposure Inputs'!$C$17)/100)*'Exposure Inputs'!$F$7*'Exposure Inputs'!$F$12*'Exposure Inputs'!$C$15*H549)/('Exposure Inputs'!$F$8*'Exposure Inputs'!$F$13*'Exposure Inputs'!$C$16)</f>
        <v>5.4855242429577466E-8</v>
      </c>
      <c r="P549" s="47">
        <f>'Exposure Inputs'!$E$61/O549</f>
        <v>390117681.59575766</v>
      </c>
      <c r="Q549" s="47">
        <f>($F549*(1-('Exposure Inputs'!$C$17)/100)*'Exposure Inputs'!$G$7*'Exposure Inputs'!$G$12*'Exposure Inputs'!$C$15*H549)/('Exposure Inputs'!$G$8*'Exposure Inputs'!$G$13*'Exposure Inputs'!$C$16)</f>
        <v>9.1448404150943385E-8</v>
      </c>
      <c r="R549" s="47">
        <f>'Exposure Inputs'!$E$61/Q549</f>
        <v>234011738.07995024</v>
      </c>
      <c r="S549" s="47">
        <f>($F549*(1-('Exposure Inputs'!$C$17)/100)*'Exposure Inputs'!$H$7*'Exposure Inputs'!$H$12*'Exposure Inputs'!$C$15*H549)/('Exposure Inputs'!$H$8*'Exposure Inputs'!$H$13*'Exposure Inputs'!$C$16)</f>
        <v>1.1906264259259257E-7</v>
      </c>
      <c r="T549" s="47">
        <f>'Exposure Inputs'!$E$61/S549</f>
        <v>179737317.54994148</v>
      </c>
    </row>
    <row r="550" spans="1:20" s="34" customFormat="1" ht="14.5" x14ac:dyDescent="0.35">
      <c r="A550" s="45" t="s">
        <v>1177</v>
      </c>
      <c r="B550" s="46">
        <v>2021</v>
      </c>
      <c r="C550" s="46" t="s">
        <v>1068</v>
      </c>
      <c r="D550" s="46" t="s">
        <v>678</v>
      </c>
      <c r="E550" s="46" t="s">
        <v>679</v>
      </c>
      <c r="F550" s="46">
        <v>9.8365290000000001E-3</v>
      </c>
      <c r="G550" s="46">
        <v>1.1866033671424201E-2</v>
      </c>
      <c r="H550" s="46">
        <v>365</v>
      </c>
      <c r="I550" s="47">
        <f>($F550*(1-('Exposure Inputs'!$C$17)/100)*'Exposure Inputs'!$C$7*'Exposure Inputs'!$C$12*'Exposure Inputs'!$C$15*H550)/('Exposure Inputs'!$C$8*'Exposure Inputs'!$C$13*'Exposure Inputs'!$C$16)</f>
        <v>1.0815436206184212E-7</v>
      </c>
      <c r="J550" s="47">
        <f>'Exposure Inputs'!$E$61/$I550</f>
        <v>197865343.49639624</v>
      </c>
      <c r="K550" s="47">
        <f>($F550*(1-('Exposure Inputs'!$C$17)/100)*'Exposure Inputs'!$D$7*'Exposure Inputs'!$D$12*'Exposure Inputs'!$C$15*H550)/('Exposure Inputs'!$D$8*'Exposure Inputs'!$D$13*'Exposure Inputs'!$C$16)</f>
        <v>2.7625996340425535E-7</v>
      </c>
      <c r="L550" s="47">
        <f>'Exposure Inputs'!$E$61/K550</f>
        <v>77463269.509976208</v>
      </c>
      <c r="M550" s="47">
        <f>($F550*(1-('Exposure Inputs'!$C$17)/100)*'Exposure Inputs'!$E$7*'Exposure Inputs'!$E$12*'Exposure Inputs'!$C$15*H550)/('Exposure Inputs'!$E$8*'Exposure Inputs'!$E$13*'Exposure Inputs'!$C$16)</f>
        <v>5.9898416815642447E-8</v>
      </c>
      <c r="N550" s="47">
        <f>'Exposure Inputs'!$E$61/M550</f>
        <v>357271546.35598642</v>
      </c>
      <c r="O550" s="47">
        <f>($F550*(1-('Exposure Inputs'!$C$17)/100)*'Exposure Inputs'!$F$7*'Exposure Inputs'!$F$12*'Exposure Inputs'!$C$15*H550)/('Exposure Inputs'!$F$8*'Exposure Inputs'!$F$13*'Exposure Inputs'!$C$16)</f>
        <v>5.4551173151408452E-8</v>
      </c>
      <c r="P550" s="47">
        <f>'Exposure Inputs'!$E$61/O550</f>
        <v>392292204.98345</v>
      </c>
      <c r="Q550" s="47">
        <f>($F550*(1-('Exposure Inputs'!$C$17)/100)*'Exposure Inputs'!$G$7*'Exposure Inputs'!$G$12*'Exposure Inputs'!$C$15*H550)/('Exposure Inputs'!$G$8*'Exposure Inputs'!$G$13*'Exposure Inputs'!$C$16)</f>
        <v>9.0941494528301873E-8</v>
      </c>
      <c r="R550" s="47">
        <f>'Exposure Inputs'!$E$61/Q550</f>
        <v>235316123.96517316</v>
      </c>
      <c r="S550" s="47">
        <f>($F550*(1-('Exposure Inputs'!$C$17)/100)*'Exposure Inputs'!$H$7*'Exposure Inputs'!$H$12*'Exposure Inputs'!$C$15*H550)/('Exposure Inputs'!$H$8*'Exposure Inputs'!$H$13*'Exposure Inputs'!$C$16)</f>
        <v>1.1840266388888887E-7</v>
      </c>
      <c r="T550" s="47">
        <f>'Exposure Inputs'!$E$61/S550</f>
        <v>180739176.78137827</v>
      </c>
    </row>
    <row r="551" spans="1:20" s="34" customFormat="1" ht="14.5" x14ac:dyDescent="0.35">
      <c r="A551" s="45" t="s">
        <v>1176</v>
      </c>
      <c r="B551" s="46">
        <v>2019</v>
      </c>
      <c r="C551" s="46" t="s">
        <v>899</v>
      </c>
      <c r="D551" s="46" t="s">
        <v>52</v>
      </c>
      <c r="E551" s="46" t="s">
        <v>51</v>
      </c>
      <c r="F551" s="46">
        <v>9.7794690000000007E-3</v>
      </c>
      <c r="G551" s="46">
        <v>9.7794690000000007E-3</v>
      </c>
      <c r="H551" s="46">
        <v>365</v>
      </c>
      <c r="I551" s="47">
        <f>($F551*(1-('Exposure Inputs'!$C$17)/100)*'Exposure Inputs'!$C$7*'Exposure Inputs'!$C$12*'Exposure Inputs'!$C$15*H551)/('Exposure Inputs'!$C$8*'Exposure Inputs'!$C$13*'Exposure Inputs'!$C$16)</f>
        <v>1.0752697735131581E-7</v>
      </c>
      <c r="J551" s="47">
        <f>'Exposure Inputs'!$E$61/$I551</f>
        <v>199019822.99828988</v>
      </c>
      <c r="K551" s="47">
        <f>($F551*(1-('Exposure Inputs'!$C$17)/100)*'Exposure Inputs'!$D$7*'Exposure Inputs'!$D$12*'Exposure Inputs'!$C$15*H551)/('Exposure Inputs'!$D$8*'Exposure Inputs'!$D$13*'Exposure Inputs'!$C$16)</f>
        <v>2.746574272340426E-7</v>
      </c>
      <c r="L551" s="47">
        <f>'Exposure Inputs'!$E$61/K551</f>
        <v>77915242.327543229</v>
      </c>
      <c r="M551" s="47">
        <f>($F551*(1-('Exposure Inputs'!$C$17)/100)*'Exposure Inputs'!$E$7*'Exposure Inputs'!$E$12*'Exposure Inputs'!$C$15*H551)/('Exposure Inputs'!$E$8*'Exposure Inputs'!$E$13*'Exposure Inputs'!$C$16)</f>
        <v>5.9550956480446935E-8</v>
      </c>
      <c r="N551" s="47">
        <f>'Exposure Inputs'!$E$61/M551</f>
        <v>359356108.86496025</v>
      </c>
      <c r="O551" s="47">
        <f>($F551*(1-('Exposure Inputs'!$C$17)/100)*'Exposure Inputs'!$F$7*'Exposure Inputs'!$F$12*'Exposure Inputs'!$C$15*H551)/('Exposure Inputs'!$F$8*'Exposure Inputs'!$F$13*'Exposure Inputs'!$C$16)</f>
        <v>5.423473125E-8</v>
      </c>
      <c r="P551" s="47">
        <f>'Exposure Inputs'!$E$61/O551</f>
        <v>394581101.57040739</v>
      </c>
      <c r="Q551" s="47">
        <f>($F551*(1-('Exposure Inputs'!$C$17)/100)*'Exposure Inputs'!$G$7*'Exposure Inputs'!$G$12*'Exposure Inputs'!$C$15*H551)/('Exposure Inputs'!$G$8*'Exposure Inputs'!$G$13*'Exposure Inputs'!$C$16)</f>
        <v>9.0413958679245287E-8</v>
      </c>
      <c r="R551" s="47">
        <f>'Exposure Inputs'!$E$61/Q551</f>
        <v>236689116.51041791</v>
      </c>
      <c r="S551" s="47">
        <f>($F551*(1-('Exposure Inputs'!$C$17)/100)*'Exposure Inputs'!$H$7*'Exposure Inputs'!$H$12*'Exposure Inputs'!$C$15*H551)/('Exposure Inputs'!$H$8*'Exposure Inputs'!$H$13*'Exposure Inputs'!$C$16)</f>
        <v>1.1771583055555557E-7</v>
      </c>
      <c r="T551" s="47">
        <f>'Exposure Inputs'!$E$61/S551</f>
        <v>181793730.70727599</v>
      </c>
    </row>
    <row r="552" spans="1:20" s="34" customFormat="1" ht="14.5" x14ac:dyDescent="0.35">
      <c r="A552" s="45" t="s">
        <v>1177</v>
      </c>
      <c r="B552" s="46">
        <v>2020</v>
      </c>
      <c r="C552" s="46" t="s">
        <v>1009</v>
      </c>
      <c r="D552" s="46" t="s">
        <v>481</v>
      </c>
      <c r="E552" s="46" t="s">
        <v>251</v>
      </c>
      <c r="F552" s="46">
        <v>9.6027219999999993E-3</v>
      </c>
      <c r="G552" s="46">
        <v>1.73100798973377E-2</v>
      </c>
      <c r="H552" s="46">
        <v>365</v>
      </c>
      <c r="I552" s="47">
        <f>($F552*(1-('Exposure Inputs'!$C$17)/100)*'Exposure Inputs'!$C$7*'Exposure Inputs'!$C$12*'Exposure Inputs'!$C$15*H552)/('Exposure Inputs'!$C$8*'Exposure Inputs'!$C$13*'Exposure Inputs'!$C$16)</f>
        <v>1.0558361307807018E-7</v>
      </c>
      <c r="J552" s="47">
        <f>'Exposure Inputs'!$E$61/$I552</f>
        <v>202682967.3291868</v>
      </c>
      <c r="K552" s="47">
        <f>($F552*(1-('Exposure Inputs'!$C$17)/100)*'Exposure Inputs'!$D$7*'Exposure Inputs'!$D$12*'Exposure Inputs'!$C$15*H552)/('Exposure Inputs'!$D$8*'Exposure Inputs'!$D$13*'Exposure Inputs'!$C$16)</f>
        <v>2.696934689361702E-7</v>
      </c>
      <c r="L552" s="47">
        <f>'Exposure Inputs'!$E$61/K552</f>
        <v>79349344.588929772</v>
      </c>
      <c r="M552" s="47">
        <f>($F552*(1-('Exposure Inputs'!$C$17)/100)*'Exposure Inputs'!$E$7*'Exposure Inputs'!$E$12*'Exposure Inputs'!$C$15*H552)/('Exposure Inputs'!$E$8*'Exposure Inputs'!$E$13*'Exposure Inputs'!$C$16)</f>
        <v>5.8474675865921787E-8</v>
      </c>
      <c r="N552" s="47">
        <f>'Exposure Inputs'!$E$61/M552</f>
        <v>365970391.16674465</v>
      </c>
      <c r="O552" s="47">
        <f>($F552*(1-('Exposure Inputs'!$C$17)/100)*'Exposure Inputs'!$F$7*'Exposure Inputs'!$F$12*'Exposure Inputs'!$C$15*H552)/('Exposure Inputs'!$F$8*'Exposure Inputs'!$F$13*'Exposure Inputs'!$C$16)</f>
        <v>5.3254532218309857E-8</v>
      </c>
      <c r="P552" s="47">
        <f>'Exposure Inputs'!$E$61/O552</f>
        <v>401843732.51601481</v>
      </c>
      <c r="Q552" s="47">
        <f>($F552*(1-('Exposure Inputs'!$C$17)/100)*'Exposure Inputs'!$G$7*'Exposure Inputs'!$G$12*'Exposure Inputs'!$C$15*H552)/('Exposure Inputs'!$G$8*'Exposure Inputs'!$G$13*'Exposure Inputs'!$C$16)</f>
        <v>8.8779882641509416E-8</v>
      </c>
      <c r="R552" s="47">
        <f>'Exposure Inputs'!$E$61/Q552</f>
        <v>241045599.10731778</v>
      </c>
      <c r="S552" s="47">
        <f>($F552*(1-('Exposure Inputs'!$C$17)/100)*'Exposure Inputs'!$H$7*'Exposure Inputs'!$H$12*'Exposure Inputs'!$C$15*H552)/('Exposure Inputs'!$H$8*'Exposure Inputs'!$H$13*'Exposure Inputs'!$C$16)</f>
        <v>1.1558832037037034E-7</v>
      </c>
      <c r="T552" s="47">
        <f>'Exposure Inputs'!$E$61/S552</f>
        <v>185139812.84120837</v>
      </c>
    </row>
    <row r="553" spans="1:20" s="34" customFormat="1" ht="14.5" x14ac:dyDescent="0.35">
      <c r="A553" s="45" t="s">
        <v>1177</v>
      </c>
      <c r="B553" s="46">
        <v>2020</v>
      </c>
      <c r="C553" s="46" t="s">
        <v>1043</v>
      </c>
      <c r="D553" s="46" t="s">
        <v>705</v>
      </c>
      <c r="E553" s="46" t="s">
        <v>706</v>
      </c>
      <c r="F553" s="46">
        <v>9.5226489999999994E-3</v>
      </c>
      <c r="G553" s="46">
        <v>1.54085741188344E-2</v>
      </c>
      <c r="H553" s="46">
        <v>365</v>
      </c>
      <c r="I553" s="47">
        <f>($F553*(1-('Exposure Inputs'!$C$17)/100)*'Exposure Inputs'!$C$7*'Exposure Inputs'!$C$12*'Exposure Inputs'!$C$15*H553)/('Exposure Inputs'!$C$8*'Exposure Inputs'!$C$13*'Exposure Inputs'!$C$16)</f>
        <v>1.0470319639517542E-7</v>
      </c>
      <c r="J553" s="47">
        <f>'Exposure Inputs'!$E$61/$I553</f>
        <v>204387265.49694982</v>
      </c>
      <c r="K553" s="47">
        <f>($F553*(1-('Exposure Inputs'!$C$17)/100)*'Exposure Inputs'!$D$7*'Exposure Inputs'!$D$12*'Exposure Inputs'!$C$15*H553)/('Exposure Inputs'!$D$8*'Exposure Inputs'!$D$13*'Exposure Inputs'!$C$16)</f>
        <v>2.6744461021276601E-7</v>
      </c>
      <c r="L553" s="47">
        <f>'Exposure Inputs'!$E$61/K553</f>
        <v>80016568.600785017</v>
      </c>
      <c r="M553" s="47">
        <f>($F553*(1-('Exposure Inputs'!$C$17)/100)*'Exposure Inputs'!$E$7*'Exposure Inputs'!$E$12*'Exposure Inputs'!$C$15*H553)/('Exposure Inputs'!$E$8*'Exposure Inputs'!$E$13*'Exposure Inputs'!$C$16)</f>
        <v>5.7987080502793286E-8</v>
      </c>
      <c r="N553" s="47">
        <f>'Exposure Inputs'!$E$61/M553</f>
        <v>369047722.60381591</v>
      </c>
      <c r="O553" s="47">
        <f>($F553*(1-('Exposure Inputs'!$C$17)/100)*'Exposure Inputs'!$F$7*'Exposure Inputs'!$F$12*'Exposure Inputs'!$C$15*H553)/('Exposure Inputs'!$F$8*'Exposure Inputs'!$F$13*'Exposure Inputs'!$C$16)</f>
        <v>5.2810465404929573E-8</v>
      </c>
      <c r="P553" s="47">
        <f>'Exposure Inputs'!$E$61/O553</f>
        <v>405222711.74687326</v>
      </c>
      <c r="Q553" s="47">
        <f>($F553*(1-('Exposure Inputs'!$C$17)/100)*'Exposure Inputs'!$G$7*'Exposure Inputs'!$G$12*'Exposure Inputs'!$C$15*H553)/('Exposure Inputs'!$G$8*'Exposure Inputs'!$G$13*'Exposure Inputs'!$C$16)</f>
        <v>8.8039585094339621E-8</v>
      </c>
      <c r="R553" s="47">
        <f>'Exposure Inputs'!$E$61/Q553</f>
        <v>243072476.73951024</v>
      </c>
      <c r="S553" s="47">
        <f>($F553*(1-('Exposure Inputs'!$C$17)/100)*'Exposure Inputs'!$H$7*'Exposure Inputs'!$H$12*'Exposure Inputs'!$C$15*H553)/('Exposure Inputs'!$H$8*'Exposure Inputs'!$H$13*'Exposure Inputs'!$C$16)</f>
        <v>1.1462447870370369E-7</v>
      </c>
      <c r="T553" s="47">
        <f>'Exposure Inputs'!$E$61/S553</f>
        <v>186696596.06755999</v>
      </c>
    </row>
    <row r="554" spans="1:20" s="34" customFormat="1" ht="14.5" x14ac:dyDescent="0.35">
      <c r="A554" s="45" t="s">
        <v>1177</v>
      </c>
      <c r="B554" s="46">
        <v>2023</v>
      </c>
      <c r="C554" s="46" t="s">
        <v>1059</v>
      </c>
      <c r="D554" s="46" t="s">
        <v>487</v>
      </c>
      <c r="E554" s="46" t="s">
        <v>105</v>
      </c>
      <c r="F554" s="46">
        <v>9.3478680000000005E-3</v>
      </c>
      <c r="G554" s="46">
        <v>9.3478680000000005E-3</v>
      </c>
      <c r="H554" s="46">
        <v>365</v>
      </c>
      <c r="I554" s="47">
        <f>($F554*(1-('Exposure Inputs'!$C$17)/100)*'Exposure Inputs'!$C$7*'Exposure Inputs'!$C$12*'Exposure Inputs'!$C$15*H554)/('Exposure Inputs'!$C$8*'Exposure Inputs'!$C$13*'Exposure Inputs'!$C$16)</f>
        <v>1.0278144863684211E-7</v>
      </c>
      <c r="J554" s="47">
        <f>'Exposure Inputs'!$E$61/$I554</f>
        <v>208208779.73429483</v>
      </c>
      <c r="K554" s="47">
        <f>($F554*(1-('Exposure Inputs'!$C$17)/100)*'Exposure Inputs'!$D$7*'Exposure Inputs'!$D$12*'Exposure Inputs'!$C$15*H554)/('Exposure Inputs'!$D$8*'Exposure Inputs'!$D$13*'Exposure Inputs'!$C$16)</f>
        <v>2.6253586723404257E-7</v>
      </c>
      <c r="L554" s="47">
        <f>'Exposure Inputs'!$E$61/K554</f>
        <v>81512671.870173693</v>
      </c>
      <c r="M554" s="47">
        <f>($F554*(1-('Exposure Inputs'!$C$17)/100)*'Exposure Inputs'!$E$7*'Exposure Inputs'!$E$12*'Exposure Inputs'!$C$15*H554)/('Exposure Inputs'!$E$8*'Exposure Inputs'!$E$13*'Exposure Inputs'!$C$16)</f>
        <v>5.6922771620111738E-8</v>
      </c>
      <c r="N554" s="47">
        <f>'Exposure Inputs'!$E$61/M554</f>
        <v>375947962.31670195</v>
      </c>
      <c r="O554" s="47">
        <f>($F554*(1-('Exposure Inputs'!$C$17)/100)*'Exposure Inputs'!$F$7*'Exposure Inputs'!$F$12*'Exposure Inputs'!$C$15*H554)/('Exposure Inputs'!$F$8*'Exposure Inputs'!$F$13*'Exposure Inputs'!$C$16)</f>
        <v>5.184116936619719E-8</v>
      </c>
      <c r="P554" s="47">
        <f>'Exposure Inputs'!$E$61/O554</f>
        <v>412799330.37069523</v>
      </c>
      <c r="Q554" s="47">
        <f>($F554*(1-('Exposure Inputs'!$C$17)/100)*'Exposure Inputs'!$G$7*'Exposure Inputs'!$G$12*'Exposure Inputs'!$C$15*H554)/('Exposure Inputs'!$G$8*'Exposure Inputs'!$G$13*'Exposure Inputs'!$C$16)</f>
        <v>8.642368528301887E-8</v>
      </c>
      <c r="R554" s="47">
        <f>'Exposure Inputs'!$E$61/Q554</f>
        <v>247617304.5608924</v>
      </c>
      <c r="S554" s="47">
        <f>($F554*(1-('Exposure Inputs'!$C$17)/100)*'Exposure Inputs'!$H$7*'Exposure Inputs'!$H$12*'Exposure Inputs'!$C$15*H554)/('Exposure Inputs'!$H$8*'Exposure Inputs'!$H$13*'Exposure Inputs'!$C$16)</f>
        <v>1.1252063333333335E-7</v>
      </c>
      <c r="T554" s="47">
        <f>'Exposure Inputs'!$E$61/S554</f>
        <v>190187340.45518759</v>
      </c>
    </row>
    <row r="555" spans="1:20" s="34" customFormat="1" ht="14.5" x14ac:dyDescent="0.35">
      <c r="A555" s="45" t="s">
        <v>1176</v>
      </c>
      <c r="B555" s="46">
        <v>2019</v>
      </c>
      <c r="C555" s="46" t="s">
        <v>916</v>
      </c>
      <c r="D555" s="46" t="s">
        <v>530</v>
      </c>
      <c r="E555" s="46" t="s">
        <v>65</v>
      </c>
      <c r="F555" s="46">
        <v>9.1980959999999994E-3</v>
      </c>
      <c r="G555" s="46">
        <v>9.1980959999999994E-3</v>
      </c>
      <c r="H555" s="46">
        <v>365</v>
      </c>
      <c r="I555" s="47">
        <f>($F555*(1-('Exposure Inputs'!$C$17)/100)*'Exposure Inputs'!$C$7*'Exposure Inputs'!$C$12*'Exposure Inputs'!$C$15*H555)/('Exposure Inputs'!$C$8*'Exposure Inputs'!$C$13*'Exposure Inputs'!$C$16)</f>
        <v>1.0113467922105264E-7</v>
      </c>
      <c r="J555" s="47">
        <f>'Exposure Inputs'!$E$61/$I555</f>
        <v>211599029.77716947</v>
      </c>
      <c r="K555" s="47">
        <f>($F555*(1-('Exposure Inputs'!$C$17)/100)*'Exposure Inputs'!$D$7*'Exposure Inputs'!$D$12*'Exposure Inputs'!$C$15*H555)/('Exposure Inputs'!$D$8*'Exposure Inputs'!$D$13*'Exposure Inputs'!$C$16)</f>
        <v>2.5832950468085108E-7</v>
      </c>
      <c r="L555" s="47">
        <f>'Exposure Inputs'!$E$61/K555</f>
        <v>82839937.41418843</v>
      </c>
      <c r="M555" s="47">
        <f>($F555*(1-('Exposure Inputs'!$C$17)/100)*'Exposure Inputs'!$E$7*'Exposure Inputs'!$E$12*'Exposure Inputs'!$C$15*H555)/('Exposure Inputs'!$E$8*'Exposure Inputs'!$E$13*'Exposure Inputs'!$C$16)</f>
        <v>5.6010752178770947E-8</v>
      </c>
      <c r="N555" s="47">
        <f>'Exposure Inputs'!$E$61/M555</f>
        <v>382069498.57943475</v>
      </c>
      <c r="O555" s="47">
        <f>($F555*(1-('Exposure Inputs'!$C$17)/100)*'Exposure Inputs'!$F$7*'Exposure Inputs'!$F$12*'Exposure Inputs'!$C$15*H555)/('Exposure Inputs'!$F$8*'Exposure Inputs'!$F$13*'Exposure Inputs'!$C$16)</f>
        <v>5.1010567605633808E-8</v>
      </c>
      <c r="P555" s="47">
        <f>'Exposure Inputs'!$E$61/O555</f>
        <v>419520915.06694973</v>
      </c>
      <c r="Q555" s="47">
        <f>($F555*(1-('Exposure Inputs'!$C$17)/100)*'Exposure Inputs'!$G$7*'Exposure Inputs'!$G$12*'Exposure Inputs'!$C$15*H555)/('Exposure Inputs'!$G$8*'Exposure Inputs'!$G$13*'Exposure Inputs'!$C$16)</f>
        <v>8.5039000754716955E-8</v>
      </c>
      <c r="R555" s="47">
        <f>'Exposure Inputs'!$E$61/Q555</f>
        <v>251649241.05499887</v>
      </c>
      <c r="S555" s="47">
        <f>($F555*(1-('Exposure Inputs'!$C$17)/100)*'Exposure Inputs'!$H$7*'Exposure Inputs'!$H$12*'Exposure Inputs'!$C$15*H555)/('Exposure Inputs'!$H$8*'Exposure Inputs'!$H$13*'Exposure Inputs'!$C$16)</f>
        <v>1.1071782222222218E-7</v>
      </c>
      <c r="T555" s="47">
        <f>'Exposure Inputs'!$E$61/S555</f>
        <v>193284148.57228652</v>
      </c>
    </row>
    <row r="556" spans="1:20" s="34" customFormat="1" ht="14.5" x14ac:dyDescent="0.35">
      <c r="A556" s="45" t="s">
        <v>1177</v>
      </c>
      <c r="B556" s="46">
        <v>2020</v>
      </c>
      <c r="C556" s="46" t="s">
        <v>1088</v>
      </c>
      <c r="D556" s="46" t="s">
        <v>695</v>
      </c>
      <c r="E556" s="46" t="s">
        <v>696</v>
      </c>
      <c r="F556" s="46">
        <v>9.1199639999999995E-3</v>
      </c>
      <c r="G556" s="46">
        <v>9.1199639999999995E-3</v>
      </c>
      <c r="H556" s="46">
        <v>365</v>
      </c>
      <c r="I556" s="47">
        <f>($F556*(1-('Exposure Inputs'!$C$17)/100)*'Exposure Inputs'!$C$7*'Exposure Inputs'!$C$12*'Exposure Inputs'!$C$15*H556)/('Exposure Inputs'!$C$8*'Exposure Inputs'!$C$13*'Exposure Inputs'!$C$16)</f>
        <v>1.0027560417368422E-7</v>
      </c>
      <c r="J556" s="47">
        <f>'Exposure Inputs'!$E$61/$I556</f>
        <v>213411828.09463537</v>
      </c>
      <c r="K556" s="47">
        <f>($F556*(1-('Exposure Inputs'!$C$17)/100)*'Exposure Inputs'!$D$7*'Exposure Inputs'!$D$12*'Exposure Inputs'!$C$15*H556)/('Exposure Inputs'!$D$8*'Exposure Inputs'!$D$13*'Exposure Inputs'!$C$16)</f>
        <v>2.5613515914893616E-7</v>
      </c>
      <c r="L556" s="47">
        <f>'Exposure Inputs'!$E$61/K556</f>
        <v>83549638.679461554</v>
      </c>
      <c r="M556" s="47">
        <f>($F556*(1-('Exposure Inputs'!$C$17)/100)*'Exposure Inputs'!$E$7*'Exposure Inputs'!$E$12*'Exposure Inputs'!$C$15*H556)/('Exposure Inputs'!$E$8*'Exposure Inputs'!$E$13*'Exposure Inputs'!$C$16)</f>
        <v>5.5534976312849157E-8</v>
      </c>
      <c r="N556" s="47">
        <f>'Exposure Inputs'!$E$61/M556</f>
        <v>385342741.11230093</v>
      </c>
      <c r="O556" s="47">
        <f>($F556*(1-('Exposure Inputs'!$C$17)/100)*'Exposure Inputs'!$F$7*'Exposure Inputs'!$F$12*'Exposure Inputs'!$C$15*H556)/('Exposure Inputs'!$F$8*'Exposure Inputs'!$F$13*'Exposure Inputs'!$C$16)</f>
        <v>5.0577265140845067E-8</v>
      </c>
      <c r="P556" s="47">
        <f>'Exposure Inputs'!$E$61/O556</f>
        <v>423115009.09363794</v>
      </c>
      <c r="Q556" s="47">
        <f>($F556*(1-('Exposure Inputs'!$C$17)/100)*'Exposure Inputs'!$G$7*'Exposure Inputs'!$G$12*'Exposure Inputs'!$C$15*H556)/('Exposure Inputs'!$G$8*'Exposure Inputs'!$G$13*'Exposure Inputs'!$C$16)</f>
        <v>8.4316648301886784E-8</v>
      </c>
      <c r="R556" s="47">
        <f>'Exposure Inputs'!$E$61/Q556</f>
        <v>253805155.10269782</v>
      </c>
      <c r="S556" s="47">
        <f>($F556*(1-('Exposure Inputs'!$C$17)/100)*'Exposure Inputs'!$H$7*'Exposure Inputs'!$H$12*'Exposure Inputs'!$C$15*H556)/('Exposure Inputs'!$H$8*'Exposure Inputs'!$H$13*'Exposure Inputs'!$C$16)</f>
        <v>1.0977734444444443E-7</v>
      </c>
      <c r="T556" s="47">
        <f>'Exposure Inputs'!$E$61/S556</f>
        <v>194940040.75522161</v>
      </c>
    </row>
    <row r="557" spans="1:20" s="34" customFormat="1" ht="14.5" x14ac:dyDescent="0.35">
      <c r="A557" s="45" t="s">
        <v>1175</v>
      </c>
      <c r="B557" s="46">
        <v>2019</v>
      </c>
      <c r="C557" s="46" t="s">
        <v>873</v>
      </c>
      <c r="D557" s="46" t="s">
        <v>693</v>
      </c>
      <c r="E557" s="46" t="s">
        <v>694</v>
      </c>
      <c r="F557" s="46">
        <v>9.1176820000000002E-3</v>
      </c>
      <c r="G557" s="46">
        <v>2.4358695E-2</v>
      </c>
      <c r="H557" s="46">
        <v>365</v>
      </c>
      <c r="I557" s="47">
        <f>($F557*(1-('Exposure Inputs'!$C$17)/100)*'Exposure Inputs'!$C$7*'Exposure Inputs'!$C$12*'Exposure Inputs'!$C$15*H557)/('Exposure Inputs'!$C$8*'Exposure Inputs'!$C$13*'Exposure Inputs'!$C$16)</f>
        <v>1.0025051318333333E-7</v>
      </c>
      <c r="J557" s="47">
        <f>'Exposure Inputs'!$E$61/$I557</f>
        <v>213465241.42838755</v>
      </c>
      <c r="K557" s="47">
        <f>($F557*(1-('Exposure Inputs'!$C$17)/100)*'Exposure Inputs'!$D$7*'Exposure Inputs'!$D$12*'Exposure Inputs'!$C$15*H557)/('Exposure Inputs'!$D$8*'Exposure Inputs'!$D$13*'Exposure Inputs'!$C$16)</f>
        <v>2.5607106893617019E-7</v>
      </c>
      <c r="L557" s="47">
        <f>'Exposure Inputs'!$E$61/K557</f>
        <v>83570549.726311684</v>
      </c>
      <c r="M557" s="47">
        <f>($F557*(1-('Exposure Inputs'!$C$17)/100)*'Exposure Inputs'!$E$7*'Exposure Inputs'!$E$12*'Exposure Inputs'!$C$15*H557)/('Exposure Inputs'!$E$8*'Exposure Inputs'!$E$13*'Exposure Inputs'!$C$16)</f>
        <v>5.5521080335195531E-8</v>
      </c>
      <c r="N557" s="47">
        <f>'Exposure Inputs'!$E$61/M557</f>
        <v>385439185.81559485</v>
      </c>
      <c r="O557" s="47">
        <f>($F557*(1-('Exposure Inputs'!$C$17)/100)*'Exposure Inputs'!$F$7*'Exposure Inputs'!$F$12*'Exposure Inputs'!$C$15*H557)/('Exposure Inputs'!$F$8*'Exposure Inputs'!$F$13*'Exposure Inputs'!$C$16)</f>
        <v>5.0564609683098595E-8</v>
      </c>
      <c r="P557" s="47">
        <f>'Exposure Inputs'!$E$61/O557</f>
        <v>423220907.55014819</v>
      </c>
      <c r="Q557" s="47">
        <f>($F557*(1-('Exposure Inputs'!$C$17)/100)*'Exposure Inputs'!$G$7*'Exposure Inputs'!$G$12*'Exposure Inputs'!$C$15*H557)/('Exposure Inputs'!$G$8*'Exposure Inputs'!$G$13*'Exposure Inputs'!$C$16)</f>
        <v>8.4295550566037732E-8</v>
      </c>
      <c r="R557" s="47">
        <f>'Exposure Inputs'!$E$61/Q557</f>
        <v>253868678.19595161</v>
      </c>
      <c r="S557" s="47">
        <f>($F557*(1-('Exposure Inputs'!$C$17)/100)*'Exposure Inputs'!$H$7*'Exposure Inputs'!$H$12*'Exposure Inputs'!$C$15*H557)/('Exposure Inputs'!$H$8*'Exposure Inputs'!$H$13*'Exposure Inputs'!$C$16)</f>
        <v>1.0974987592592592E-7</v>
      </c>
      <c r="T557" s="47">
        <f>'Exposure Inputs'!$E$61/S557</f>
        <v>194988830.91625193</v>
      </c>
    </row>
    <row r="558" spans="1:20" s="34" customFormat="1" ht="14.5" x14ac:dyDescent="0.35">
      <c r="A558" s="45" t="s">
        <v>1177</v>
      </c>
      <c r="B558" s="46">
        <v>2021</v>
      </c>
      <c r="C558" s="46" t="s">
        <v>1005</v>
      </c>
      <c r="D558" s="46" t="s">
        <v>728</v>
      </c>
      <c r="E558" s="46" t="s">
        <v>93</v>
      </c>
      <c r="F558" s="46">
        <v>9.1066189999999998E-3</v>
      </c>
      <c r="G558" s="46">
        <v>9.1066189999999998E-3</v>
      </c>
      <c r="H558" s="46">
        <v>365</v>
      </c>
      <c r="I558" s="47">
        <f>($F558*(1-('Exposure Inputs'!$C$17)/100)*'Exposure Inputs'!$C$7*'Exposure Inputs'!$C$12*'Exposure Inputs'!$C$15*H558)/('Exposure Inputs'!$C$8*'Exposure Inputs'!$C$13*'Exposure Inputs'!$C$16)</f>
        <v>1.0012887355745615E-7</v>
      </c>
      <c r="J558" s="47">
        <f>'Exposure Inputs'!$E$61/$I558</f>
        <v>213724565.54921901</v>
      </c>
      <c r="K558" s="47">
        <f>($F558*(1-('Exposure Inputs'!$C$17)/100)*'Exposure Inputs'!$D$7*'Exposure Inputs'!$D$12*'Exposure Inputs'!$C$15*H558)/('Exposure Inputs'!$D$8*'Exposure Inputs'!$D$13*'Exposure Inputs'!$C$16)</f>
        <v>2.5576036340425532E-7</v>
      </c>
      <c r="L558" s="47">
        <f>'Exposure Inputs'!$E$61/K558</f>
        <v>83672073.792666286</v>
      </c>
      <c r="M558" s="47">
        <f>($F558*(1-('Exposure Inputs'!$C$17)/100)*'Exposure Inputs'!$E$7*'Exposure Inputs'!$E$12*'Exposure Inputs'!$C$15*H558)/('Exposure Inputs'!$E$8*'Exposure Inputs'!$E$13*'Exposure Inputs'!$C$16)</f>
        <v>5.5453713463687156E-8</v>
      </c>
      <c r="N558" s="47">
        <f>'Exposure Inputs'!$E$61/M558</f>
        <v>385907429.15735292</v>
      </c>
      <c r="O558" s="47">
        <f>($F558*(1-('Exposure Inputs'!$C$17)/100)*'Exposure Inputs'!$F$7*'Exposure Inputs'!$F$12*'Exposure Inputs'!$C$15*H558)/('Exposure Inputs'!$F$8*'Exposure Inputs'!$F$13*'Exposure Inputs'!$C$16)</f>
        <v>5.0503256778169018E-8</v>
      </c>
      <c r="P558" s="47">
        <f>'Exposure Inputs'!$E$61/O558</f>
        <v>423735049.28598094</v>
      </c>
      <c r="Q558" s="47">
        <f>($F558*(1-('Exposure Inputs'!$C$17)/100)*'Exposure Inputs'!$G$7*'Exposure Inputs'!$G$12*'Exposure Inputs'!$C$15*H558)/('Exposure Inputs'!$G$8*'Exposure Inputs'!$G$13*'Exposure Inputs'!$C$16)</f>
        <v>8.4193269999999992E-8</v>
      </c>
      <c r="R558" s="47">
        <f>'Exposure Inputs'!$E$61/Q558</f>
        <v>254177085.6506702</v>
      </c>
      <c r="S558" s="47">
        <f>($F558*(1-('Exposure Inputs'!$C$17)/100)*'Exposure Inputs'!$H$7*'Exposure Inputs'!$H$12*'Exposure Inputs'!$C$15*H558)/('Exposure Inputs'!$H$8*'Exposure Inputs'!$H$13*'Exposure Inputs'!$C$16)</f>
        <v>1.0961671018518516E-7</v>
      </c>
      <c r="T558" s="47">
        <f>'Exposure Inputs'!$E$61/S558</f>
        <v>195225709.32704598</v>
      </c>
    </row>
    <row r="559" spans="1:20" s="34" customFormat="1" ht="14.5" x14ac:dyDescent="0.35">
      <c r="A559" s="45" t="s">
        <v>1177</v>
      </c>
      <c r="B559" s="46">
        <v>2020</v>
      </c>
      <c r="C559" s="46" t="s">
        <v>1008</v>
      </c>
      <c r="D559" s="46" t="s">
        <v>707</v>
      </c>
      <c r="E559" s="46" t="s">
        <v>708</v>
      </c>
      <c r="F559" s="46">
        <v>9.1000990000000004E-3</v>
      </c>
      <c r="G559" s="46">
        <v>1.7268381999999999E-2</v>
      </c>
      <c r="H559" s="46">
        <v>365</v>
      </c>
      <c r="I559" s="47">
        <f>($F559*(1-('Exposure Inputs'!$C$17)/100)*'Exposure Inputs'!$C$7*'Exposure Inputs'!$C$12*'Exposure Inputs'!$C$15*H559)/('Exposure Inputs'!$C$8*'Exposure Inputs'!$C$13*'Exposure Inputs'!$C$16)</f>
        <v>1.0005718501359648E-7</v>
      </c>
      <c r="J559" s="47">
        <f>'Exposure Inputs'!$E$61/$I559</f>
        <v>213877694.0115996</v>
      </c>
      <c r="K559" s="47">
        <f>($F559*(1-('Exposure Inputs'!$C$17)/100)*'Exposure Inputs'!$D$7*'Exposure Inputs'!$D$12*'Exposure Inputs'!$C$15*H559)/('Exposure Inputs'!$D$8*'Exposure Inputs'!$D$13*'Exposure Inputs'!$C$16)</f>
        <v>2.555772485106383E-7</v>
      </c>
      <c r="L559" s="47">
        <f>'Exposure Inputs'!$E$61/K559</f>
        <v>83732022.802136213</v>
      </c>
      <c r="M559" s="47">
        <f>($F559*(1-('Exposure Inputs'!$C$17)/100)*'Exposure Inputs'!$E$7*'Exposure Inputs'!$E$12*'Exposure Inputs'!$C$15*H559)/('Exposure Inputs'!$E$8*'Exposure Inputs'!$E$13*'Exposure Inputs'!$C$16)</f>
        <v>5.5414010670391074E-8</v>
      </c>
      <c r="N559" s="47">
        <f>'Exposure Inputs'!$E$61/M559</f>
        <v>386183922.46122855</v>
      </c>
      <c r="O559" s="47">
        <f>($F559*(1-('Exposure Inputs'!$C$17)/100)*'Exposure Inputs'!$F$7*'Exposure Inputs'!$F$12*'Exposure Inputs'!$C$15*H559)/('Exposure Inputs'!$F$8*'Exposure Inputs'!$F$13*'Exposure Inputs'!$C$16)</f>
        <v>5.0467098327464793E-8</v>
      </c>
      <c r="P559" s="47">
        <f>'Exposure Inputs'!$E$61/O559</f>
        <v>424038645.1612944</v>
      </c>
      <c r="Q559" s="47">
        <f>($F559*(1-('Exposure Inputs'!$C$17)/100)*'Exposure Inputs'!$G$7*'Exposure Inputs'!$G$12*'Exposure Inputs'!$C$15*H559)/('Exposure Inputs'!$G$8*'Exposure Inputs'!$G$13*'Exposure Inputs'!$C$16)</f>
        <v>8.4132990754716977E-8</v>
      </c>
      <c r="R559" s="47">
        <f>'Exposure Inputs'!$E$61/Q559</f>
        <v>254359197.36159137</v>
      </c>
      <c r="S559" s="47">
        <f>($F559*(1-('Exposure Inputs'!$C$17)/100)*'Exposure Inputs'!$H$7*'Exposure Inputs'!$H$12*'Exposure Inputs'!$C$15*H559)/('Exposure Inputs'!$H$8*'Exposure Inputs'!$H$13*'Exposure Inputs'!$C$16)</f>
        <v>1.0953822870370369E-7</v>
      </c>
      <c r="T559" s="47">
        <f>'Exposure Inputs'!$E$61/S559</f>
        <v>195365583.80806121</v>
      </c>
    </row>
    <row r="560" spans="1:20" s="34" customFormat="1" ht="14.5" x14ac:dyDescent="0.35">
      <c r="A560" s="45" t="s">
        <v>1176</v>
      </c>
      <c r="B560" s="46">
        <v>2019</v>
      </c>
      <c r="C560" s="46" t="s">
        <v>955</v>
      </c>
      <c r="D560" s="46" t="s">
        <v>205</v>
      </c>
      <c r="E560" s="46" t="s">
        <v>204</v>
      </c>
      <c r="F560" s="46">
        <v>9.0269800000000004E-3</v>
      </c>
      <c r="G560" s="46">
        <v>1.8003667000000001E-2</v>
      </c>
      <c r="H560" s="46">
        <v>365</v>
      </c>
      <c r="I560" s="47">
        <f>($F560*(1-('Exposure Inputs'!$C$17)/100)*'Exposure Inputs'!$C$7*'Exposure Inputs'!$C$12*'Exposure Inputs'!$C$15*H560)/('Exposure Inputs'!$C$8*'Exposure Inputs'!$C$13*'Exposure Inputs'!$C$16)</f>
        <v>9.9253228780701759E-8</v>
      </c>
      <c r="J560" s="47">
        <f>'Exposure Inputs'!$E$61/$I560</f>
        <v>215610114.2793341</v>
      </c>
      <c r="K560" s="47">
        <f>($F560*(1-('Exposure Inputs'!$C$17)/100)*'Exposure Inputs'!$D$7*'Exposure Inputs'!$D$12*'Exposure Inputs'!$C$15*H560)/('Exposure Inputs'!$D$8*'Exposure Inputs'!$D$13*'Exposure Inputs'!$C$16)</f>
        <v>2.5352369361702132E-7</v>
      </c>
      <c r="L560" s="47">
        <f>'Exposure Inputs'!$E$61/K560</f>
        <v>84410256.472230673</v>
      </c>
      <c r="M560" s="47">
        <f>($F560*(1-('Exposure Inputs'!$C$17)/100)*'Exposure Inputs'!$E$7*'Exposure Inputs'!$E$12*'Exposure Inputs'!$C$15*H560)/('Exposure Inputs'!$E$8*'Exposure Inputs'!$E$13*'Exposure Inputs'!$C$16)</f>
        <v>5.4968760893854748E-8</v>
      </c>
      <c r="N560" s="47">
        <f>'Exposure Inputs'!$E$61/M560</f>
        <v>389312031.99802196</v>
      </c>
      <c r="O560" s="47">
        <f>($F560*(1-('Exposure Inputs'!$C$17)/100)*'Exposure Inputs'!$F$7*'Exposure Inputs'!$F$12*'Exposure Inputs'!$C$15*H560)/('Exposure Inputs'!$F$8*'Exposure Inputs'!$F$13*'Exposure Inputs'!$C$16)</f>
        <v>5.006159683098592E-8</v>
      </c>
      <c r="P560" s="47">
        <f>'Exposure Inputs'!$E$61/O560</f>
        <v>427473379.88935947</v>
      </c>
      <c r="Q560" s="47">
        <f>($F560*(1-('Exposure Inputs'!$C$17)/100)*'Exposure Inputs'!$G$7*'Exposure Inputs'!$G$12*'Exposure Inputs'!$C$15*H560)/('Exposure Inputs'!$G$8*'Exposure Inputs'!$G$13*'Exposure Inputs'!$C$16)</f>
        <v>8.3456984905660385E-8</v>
      </c>
      <c r="R560" s="47">
        <f>'Exposure Inputs'!$E$61/Q560</f>
        <v>256419519.8783004</v>
      </c>
      <c r="S560" s="47">
        <f>($F560*(1-('Exposure Inputs'!$C$17)/100)*'Exposure Inputs'!$H$7*'Exposure Inputs'!$H$12*'Exposure Inputs'!$C$15*H560)/('Exposure Inputs'!$H$8*'Exposure Inputs'!$H$13*'Exposure Inputs'!$C$16)</f>
        <v>1.0865809259259258E-7</v>
      </c>
      <c r="T560" s="47">
        <f>'Exposure Inputs'!$E$61/S560</f>
        <v>196948055.03569898</v>
      </c>
    </row>
    <row r="561" spans="1:20" s="34" customFormat="1" ht="14.5" x14ac:dyDescent="0.35">
      <c r="A561" s="45" t="s">
        <v>1176</v>
      </c>
      <c r="B561" s="46">
        <v>2021</v>
      </c>
      <c r="C561" s="46" t="s">
        <v>947</v>
      </c>
      <c r="D561" s="46" t="s">
        <v>306</v>
      </c>
      <c r="E561" s="46" t="s">
        <v>305</v>
      </c>
      <c r="F561" s="46">
        <v>9.0215160000000003E-3</v>
      </c>
      <c r="G561" s="46">
        <v>1.9447750999999999E-2</v>
      </c>
      <c r="H561" s="46">
        <v>365</v>
      </c>
      <c r="I561" s="47">
        <f>($F561*(1-('Exposure Inputs'!$C$17)/100)*'Exposure Inputs'!$C$7*'Exposure Inputs'!$C$12*'Exposure Inputs'!$C$15*H561)/('Exposure Inputs'!$C$8*'Exposure Inputs'!$C$13*'Exposure Inputs'!$C$16)</f>
        <v>9.9193151142105247E-8</v>
      </c>
      <c r="J561" s="47">
        <f>'Exposure Inputs'!$E$61/$I561</f>
        <v>215740701.38514012</v>
      </c>
      <c r="K561" s="47">
        <f>($F561*(1-('Exposure Inputs'!$C$17)/100)*'Exposure Inputs'!$D$7*'Exposure Inputs'!$D$12*'Exposure Inputs'!$C$15*H561)/('Exposure Inputs'!$D$8*'Exposure Inputs'!$D$13*'Exposure Inputs'!$C$16)</f>
        <v>2.533702365957447E-7</v>
      </c>
      <c r="L561" s="47">
        <f>'Exposure Inputs'!$E$61/K561</f>
        <v>84461380.655944839</v>
      </c>
      <c r="M561" s="47">
        <f>($F561*(1-('Exposure Inputs'!$C$17)/100)*'Exposure Inputs'!$E$7*'Exposure Inputs'!$E$12*'Exposure Inputs'!$C$15*H561)/('Exposure Inputs'!$E$8*'Exposure Inputs'!$E$13*'Exposure Inputs'!$C$16)</f>
        <v>5.4935488491620105E-8</v>
      </c>
      <c r="N561" s="47">
        <f>'Exposure Inputs'!$E$61/M561</f>
        <v>389547823.95835739</v>
      </c>
      <c r="O561" s="47">
        <f>($F561*(1-('Exposure Inputs'!$C$17)/100)*'Exposure Inputs'!$F$7*'Exposure Inputs'!$F$12*'Exposure Inputs'!$C$15*H561)/('Exposure Inputs'!$F$8*'Exposure Inputs'!$F$13*'Exposure Inputs'!$C$16)</f>
        <v>5.0031294718309867E-8</v>
      </c>
      <c r="P561" s="47">
        <f>'Exposure Inputs'!$E$61/O561</f>
        <v>427732284.77271998</v>
      </c>
      <c r="Q561" s="47">
        <f>($F561*(1-('Exposure Inputs'!$C$17)/100)*'Exposure Inputs'!$G$7*'Exposure Inputs'!$G$12*'Exposure Inputs'!$C$15*H561)/('Exposure Inputs'!$G$8*'Exposure Inputs'!$G$13*'Exposure Inputs'!$C$16)</f>
        <v>8.3406468679245292E-8</v>
      </c>
      <c r="R561" s="47">
        <f>'Exposure Inputs'!$E$61/Q561</f>
        <v>256574823.73816329</v>
      </c>
      <c r="S561" s="47">
        <f>($F561*(1-('Exposure Inputs'!$C$17)/100)*'Exposure Inputs'!$H$7*'Exposure Inputs'!$H$12*'Exposure Inputs'!$C$15*H561)/('Exposure Inputs'!$H$8*'Exposure Inputs'!$H$13*'Exposure Inputs'!$C$16)</f>
        <v>1.0859232222222223E-7</v>
      </c>
      <c r="T561" s="47">
        <f>'Exposure Inputs'!$E$61/S561</f>
        <v>197067339.21950075</v>
      </c>
    </row>
    <row r="562" spans="1:20" s="34" customFormat="1" ht="14.5" x14ac:dyDescent="0.35">
      <c r="A562" s="45" t="s">
        <v>1177</v>
      </c>
      <c r="B562" s="46">
        <v>2022</v>
      </c>
      <c r="C562" s="46" t="s">
        <v>1127</v>
      </c>
      <c r="D562" s="46" t="s">
        <v>688</v>
      </c>
      <c r="E562" s="46" t="s">
        <v>163</v>
      </c>
      <c r="F562" s="46">
        <v>8.9919949999999992E-3</v>
      </c>
      <c r="G562" s="46">
        <v>1.8258210424553601E-2</v>
      </c>
      <c r="H562" s="46">
        <v>365</v>
      </c>
      <c r="I562" s="47">
        <f>($F562*(1-('Exposure Inputs'!$C$17)/100)*'Exposure Inputs'!$C$7*'Exposure Inputs'!$C$12*'Exposure Inputs'!$C$15*H562)/('Exposure Inputs'!$C$8*'Exposure Inputs'!$C$13*'Exposure Inputs'!$C$16)</f>
        <v>9.8868562567982439E-8</v>
      </c>
      <c r="J562" s="47">
        <f>'Exposure Inputs'!$E$61/$I562</f>
        <v>216448984.83565256</v>
      </c>
      <c r="K562" s="47">
        <f>($F562*(1-('Exposure Inputs'!$C$17)/100)*'Exposure Inputs'!$D$7*'Exposure Inputs'!$D$12*'Exposure Inputs'!$C$15*H562)/('Exposure Inputs'!$D$8*'Exposure Inputs'!$D$13*'Exposure Inputs'!$C$16)</f>
        <v>2.5254113617021275E-7</v>
      </c>
      <c r="L562" s="47">
        <f>'Exposure Inputs'!$E$61/K562</f>
        <v>84738670.002563059</v>
      </c>
      <c r="M562" s="47">
        <f>($F562*(1-('Exposure Inputs'!$C$17)/100)*'Exposure Inputs'!$E$7*'Exposure Inputs'!$E$12*'Exposure Inputs'!$C$15*H562)/('Exposure Inputs'!$E$8*'Exposure Inputs'!$E$13*'Exposure Inputs'!$C$16)</f>
        <v>5.4755723743016764E-8</v>
      </c>
      <c r="N562" s="47">
        <f>'Exposure Inputs'!$E$61/M562</f>
        <v>390826721.61244577</v>
      </c>
      <c r="O562" s="47">
        <f>($F562*(1-('Exposure Inputs'!$C$17)/100)*'Exposure Inputs'!$F$7*'Exposure Inputs'!$F$12*'Exposure Inputs'!$C$15*H562)/('Exposure Inputs'!$F$8*'Exposure Inputs'!$F$13*'Exposure Inputs'!$C$16)</f>
        <v>4.9867577904929569E-8</v>
      </c>
      <c r="P562" s="47">
        <f>'Exposure Inputs'!$E$61/O562</f>
        <v>429136543.20244294</v>
      </c>
      <c r="Q562" s="47">
        <f>($F562*(1-('Exposure Inputs'!$C$17)/100)*'Exposure Inputs'!$G$7*'Exposure Inputs'!$G$12*'Exposure Inputs'!$C$15*H562)/('Exposure Inputs'!$G$8*'Exposure Inputs'!$G$13*'Exposure Inputs'!$C$16)</f>
        <v>8.3133538679245276E-8</v>
      </c>
      <c r="R562" s="47">
        <f>'Exposure Inputs'!$E$61/Q562</f>
        <v>257417166.88577121</v>
      </c>
      <c r="S562" s="47">
        <f>($F562*(1-('Exposure Inputs'!$C$17)/100)*'Exposure Inputs'!$H$7*'Exposure Inputs'!$H$12*'Exposure Inputs'!$C$15*H562)/('Exposure Inputs'!$H$8*'Exposure Inputs'!$H$13*'Exposure Inputs'!$C$16)</f>
        <v>1.0823697685185185E-7</v>
      </c>
      <c r="T562" s="47">
        <f>'Exposure Inputs'!$E$61/S562</f>
        <v>197714317.43969539</v>
      </c>
    </row>
    <row r="563" spans="1:20" s="34" customFormat="1" ht="14.5" x14ac:dyDescent="0.35">
      <c r="A563" s="45" t="s">
        <v>1177</v>
      </c>
      <c r="B563" s="46">
        <v>2020</v>
      </c>
      <c r="C563" s="46" t="s">
        <v>1113</v>
      </c>
      <c r="D563" s="46" t="s">
        <v>709</v>
      </c>
      <c r="E563" s="46" t="s">
        <v>710</v>
      </c>
      <c r="F563" s="46">
        <v>8.7866890000000003E-3</v>
      </c>
      <c r="G563" s="46">
        <v>8.9848050000000002E-3</v>
      </c>
      <c r="H563" s="46">
        <v>365</v>
      </c>
      <c r="I563" s="47">
        <f>($F563*(1-('Exposure Inputs'!$C$17)/100)*'Exposure Inputs'!$C$7*'Exposure Inputs'!$C$12*'Exposure Inputs'!$C$15*H563)/('Exposure Inputs'!$C$8*'Exposure Inputs'!$C$13*'Exposure Inputs'!$C$16)</f>
        <v>9.6611187079385973E-8</v>
      </c>
      <c r="J563" s="47">
        <f>'Exposure Inputs'!$E$61/$I563</f>
        <v>221506438.81867939</v>
      </c>
      <c r="K563" s="47">
        <f>($F563*(1-('Exposure Inputs'!$C$17)/100)*'Exposure Inputs'!$D$7*'Exposure Inputs'!$D$12*'Exposure Inputs'!$C$15*H563)/('Exposure Inputs'!$D$8*'Exposure Inputs'!$D$13*'Exposure Inputs'!$C$16)</f>
        <v>2.4677509531914892E-7</v>
      </c>
      <c r="L563" s="47">
        <f>'Exposure Inputs'!$E$61/K563</f>
        <v>86718637.358133078</v>
      </c>
      <c r="M563" s="47">
        <f>($F563*(1-('Exposure Inputs'!$C$17)/100)*'Exposure Inputs'!$E$7*'Exposure Inputs'!$E$12*'Exposure Inputs'!$C$15*H563)/('Exposure Inputs'!$E$8*'Exposure Inputs'!$E$13*'Exposure Inputs'!$C$16)</f>
        <v>5.350553636871509E-8</v>
      </c>
      <c r="N563" s="47">
        <f>'Exposure Inputs'!$E$61/M563</f>
        <v>399958610.87213898</v>
      </c>
      <c r="O563" s="47">
        <f>($F563*(1-('Exposure Inputs'!$C$17)/100)*'Exposure Inputs'!$F$7*'Exposure Inputs'!$F$12*'Exposure Inputs'!$C$15*H563)/('Exposure Inputs'!$F$8*'Exposure Inputs'!$F$13*'Exposure Inputs'!$C$16)</f>
        <v>4.8728997095070424E-8</v>
      </c>
      <c r="P563" s="47">
        <f>'Exposure Inputs'!$E$61/O563</f>
        <v>439163563.29371059</v>
      </c>
      <c r="Q563" s="47">
        <f>($F563*(1-('Exposure Inputs'!$C$17)/100)*'Exposure Inputs'!$G$7*'Exposure Inputs'!$G$12*'Exposure Inputs'!$C$15*H563)/('Exposure Inputs'!$G$8*'Exposure Inputs'!$G$13*'Exposure Inputs'!$C$16)</f>
        <v>8.1235426603773591E-8</v>
      </c>
      <c r="R563" s="47">
        <f>'Exposure Inputs'!$E$61/Q563</f>
        <v>263431865.80872726</v>
      </c>
      <c r="S563" s="47">
        <f>($F563*(1-('Exposure Inputs'!$C$17)/100)*'Exposure Inputs'!$H$7*'Exposure Inputs'!$H$12*'Exposure Inputs'!$C$15*H563)/('Exposure Inputs'!$H$8*'Exposure Inputs'!$H$13*'Exposure Inputs'!$C$16)</f>
        <v>1.0576570092592593E-7</v>
      </c>
      <c r="T563" s="47">
        <f>'Exposure Inputs'!$E$61/S563</f>
        <v>202334025.23364076</v>
      </c>
    </row>
    <row r="564" spans="1:20" s="34" customFormat="1" ht="14.5" x14ac:dyDescent="0.35">
      <c r="A564" s="45" t="s">
        <v>1177</v>
      </c>
      <c r="B564" s="46">
        <v>2021</v>
      </c>
      <c r="C564" s="46" t="s">
        <v>1148</v>
      </c>
      <c r="D564" s="46" t="s">
        <v>534</v>
      </c>
      <c r="E564" s="46" t="s">
        <v>578</v>
      </c>
      <c r="F564" s="46">
        <v>8.7608273244636995E-3</v>
      </c>
      <c r="G564" s="46">
        <v>1.0436932000114999E-2</v>
      </c>
      <c r="H564" s="46">
        <v>365</v>
      </c>
      <c r="I564" s="47">
        <f>($F564*(1-('Exposure Inputs'!$C$17)/100)*'Exposure Inputs'!$C$7*'Exposure Inputs'!$C$12*'Exposure Inputs'!$C$15*H564)/('Exposure Inputs'!$C$8*'Exposure Inputs'!$C$13*'Exposure Inputs'!$C$16)</f>
        <v>9.632683341972828E-8</v>
      </c>
      <c r="J564" s="47">
        <f>'Exposure Inputs'!$E$61/$I564</f>
        <v>222160318.57658011</v>
      </c>
      <c r="K564" s="47">
        <f>($F564*(1-('Exposure Inputs'!$C$17)/100)*'Exposure Inputs'!$D$7*'Exposure Inputs'!$D$12*'Exposure Inputs'!$C$15*H564)/('Exposure Inputs'!$D$8*'Exposure Inputs'!$D$13*'Exposure Inputs'!$C$16)</f>
        <v>2.4604876741046987E-7</v>
      </c>
      <c r="L564" s="47">
        <f>'Exposure Inputs'!$E$61/K564</f>
        <v>86974627.937475234</v>
      </c>
      <c r="M564" s="47">
        <f>($F564*(1-('Exposure Inputs'!$C$17)/100)*'Exposure Inputs'!$E$7*'Exposure Inputs'!$E$12*'Exposure Inputs'!$C$15*H564)/('Exposure Inputs'!$E$8*'Exposure Inputs'!$E$13*'Exposure Inputs'!$C$16)</f>
        <v>5.3348054657348786E-8</v>
      </c>
      <c r="N564" s="47">
        <f>'Exposure Inputs'!$E$61/M564</f>
        <v>401139275.6015352</v>
      </c>
      <c r="O564" s="47">
        <f>($F564*(1-('Exposure Inputs'!$C$17)/100)*'Exposure Inputs'!$F$7*'Exposure Inputs'!$F$12*'Exposure Inputs'!$C$15*H564)/('Exposure Inputs'!$F$8*'Exposure Inputs'!$F$13*'Exposure Inputs'!$C$16)</f>
        <v>4.8585574070529322E-8</v>
      </c>
      <c r="P564" s="47">
        <f>'Exposure Inputs'!$E$61/O564</f>
        <v>440459959.75955033</v>
      </c>
      <c r="Q564" s="47">
        <f>($F564*(1-('Exposure Inputs'!$C$17)/100)*'Exposure Inputs'!$G$7*'Exposure Inputs'!$G$12*'Exposure Inputs'!$C$15*H564)/('Exposure Inputs'!$G$8*'Exposure Inputs'!$G$13*'Exposure Inputs'!$C$16)</f>
        <v>8.0996328094098364E-8</v>
      </c>
      <c r="R564" s="47">
        <f>'Exposure Inputs'!$E$61/Q564</f>
        <v>264209508.05496165</v>
      </c>
      <c r="S564" s="47">
        <f>($F564*(1-('Exposure Inputs'!$C$17)/100)*'Exposure Inputs'!$H$7*'Exposure Inputs'!$H$12*'Exposure Inputs'!$C$15*H564)/('Exposure Inputs'!$H$8*'Exposure Inputs'!$H$13*'Exposure Inputs'!$C$16)</f>
        <v>1.0545440297965564E-7</v>
      </c>
      <c r="T564" s="47">
        <f>'Exposure Inputs'!$E$61/S564</f>
        <v>202931308.65411571</v>
      </c>
    </row>
    <row r="565" spans="1:20" s="34" customFormat="1" ht="14.5" x14ac:dyDescent="0.35">
      <c r="A565" s="45" t="s">
        <v>1176</v>
      </c>
      <c r="B565" s="46">
        <v>2021</v>
      </c>
      <c r="C565" s="46" t="s">
        <v>855</v>
      </c>
      <c r="D565" s="46" t="s">
        <v>136</v>
      </c>
      <c r="E565" s="46" t="s">
        <v>135</v>
      </c>
      <c r="F565" s="46">
        <v>8.7494640000000002E-3</v>
      </c>
      <c r="G565" s="46">
        <v>8.7494640000000002E-3</v>
      </c>
      <c r="H565" s="46">
        <v>365</v>
      </c>
      <c r="I565" s="47">
        <f>($F565*(1-('Exposure Inputs'!$C$17)/100)*'Exposure Inputs'!$C$7*'Exposure Inputs'!$C$12*'Exposure Inputs'!$C$15*H565)/('Exposure Inputs'!$C$8*'Exposure Inputs'!$C$13*'Exposure Inputs'!$C$16)</f>
        <v>9.6201891673684219E-8</v>
      </c>
      <c r="J565" s="47">
        <f>'Exposure Inputs'!$E$61/$I565</f>
        <v>222448848.22627571</v>
      </c>
      <c r="K565" s="47">
        <f>($F565*(1-('Exposure Inputs'!$C$17)/100)*'Exposure Inputs'!$D$7*'Exposure Inputs'!$D$12*'Exposure Inputs'!$C$15*H565)/('Exposure Inputs'!$D$8*'Exposure Inputs'!$D$13*'Exposure Inputs'!$C$16)</f>
        <v>2.457296272340426E-7</v>
      </c>
      <c r="L565" s="47">
        <f>'Exposure Inputs'!$E$61/K565</f>
        <v>87087585.818936646</v>
      </c>
      <c r="M565" s="47">
        <f>($F565*(1-('Exposure Inputs'!$C$17)/100)*'Exposure Inputs'!$E$7*'Exposure Inputs'!$E$12*'Exposure Inputs'!$C$15*H565)/('Exposure Inputs'!$E$8*'Exposure Inputs'!$E$13*'Exposure Inputs'!$C$16)</f>
        <v>5.3278858994413416E-8</v>
      </c>
      <c r="N565" s="47">
        <f>'Exposure Inputs'!$E$61/M565</f>
        <v>401660253.31443202</v>
      </c>
      <c r="O565" s="47">
        <f>($F565*(1-('Exposure Inputs'!$C$17)/100)*'Exposure Inputs'!$F$7*'Exposure Inputs'!$F$12*'Exposure Inputs'!$C$15*H565)/('Exposure Inputs'!$F$8*'Exposure Inputs'!$F$13*'Exposure Inputs'!$C$16)</f>
        <v>4.8522555633802816E-8</v>
      </c>
      <c r="P565" s="47">
        <f>'Exposure Inputs'!$E$61/O565</f>
        <v>441032005.02266777</v>
      </c>
      <c r="Q565" s="47">
        <f>($F565*(1-('Exposure Inputs'!$C$17)/100)*'Exposure Inputs'!$G$7*'Exposure Inputs'!$G$12*'Exposure Inputs'!$C$15*H565)/('Exposure Inputs'!$G$8*'Exposure Inputs'!$G$13*'Exposure Inputs'!$C$16)</f>
        <v>8.0891270943396226E-8</v>
      </c>
      <c r="R565" s="47">
        <f>'Exposure Inputs'!$E$61/Q565</f>
        <v>264552648.88809422</v>
      </c>
      <c r="S565" s="47">
        <f>($F565*(1-('Exposure Inputs'!$C$17)/100)*'Exposure Inputs'!$H$7*'Exposure Inputs'!$H$12*'Exposure Inputs'!$C$15*H565)/('Exposure Inputs'!$H$8*'Exposure Inputs'!$H$13*'Exposure Inputs'!$C$16)</f>
        <v>1.053176222222222E-7</v>
      </c>
      <c r="T565" s="47">
        <f>'Exposure Inputs'!$E$61/S565</f>
        <v>203194864.71927357</v>
      </c>
    </row>
    <row r="566" spans="1:20" s="34" customFormat="1" ht="14.5" x14ac:dyDescent="0.35">
      <c r="A566" s="45" t="s">
        <v>1177</v>
      </c>
      <c r="B566" s="46">
        <v>2023</v>
      </c>
      <c r="C566" s="46" t="s">
        <v>1053</v>
      </c>
      <c r="D566" s="46" t="s">
        <v>183</v>
      </c>
      <c r="E566" s="46" t="s">
        <v>182</v>
      </c>
      <c r="F566" s="46">
        <v>8.7228559999999993E-3</v>
      </c>
      <c r="G566" s="46">
        <v>1.50697287750953E-2</v>
      </c>
      <c r="H566" s="46">
        <v>365</v>
      </c>
      <c r="I566" s="47">
        <f>($F566*(1-('Exposure Inputs'!$C$17)/100)*'Exposure Inputs'!$C$7*'Exposure Inputs'!$C$12*'Exposure Inputs'!$C$15*H566)/('Exposure Inputs'!$C$8*'Exposure Inputs'!$C$13*'Exposure Inputs'!$C$16)</f>
        <v>9.590933204561405E-8</v>
      </c>
      <c r="J566" s="47">
        <f>'Exposure Inputs'!$E$61/$I566</f>
        <v>223127401.09400672</v>
      </c>
      <c r="K566" s="47">
        <f>($F566*(1-('Exposure Inputs'!$C$17)/100)*'Exposure Inputs'!$D$7*'Exposure Inputs'!$D$12*'Exposure Inputs'!$C$15*H566)/('Exposure Inputs'!$D$8*'Exposure Inputs'!$D$13*'Exposure Inputs'!$C$16)</f>
        <v>2.4498233872340423E-7</v>
      </c>
      <c r="L566" s="47">
        <f>'Exposure Inputs'!$E$61/K566</f>
        <v>87353235.79452613</v>
      </c>
      <c r="M566" s="47">
        <f>($F566*(1-('Exposure Inputs'!$C$17)/100)*'Exposure Inputs'!$E$7*'Exposure Inputs'!$E$12*'Exposure Inputs'!$C$15*H566)/('Exposure Inputs'!$E$8*'Exposure Inputs'!$E$13*'Exposure Inputs'!$C$16)</f>
        <v>5.3116832625698319E-8</v>
      </c>
      <c r="N566" s="47">
        <f>'Exposure Inputs'!$E$61/M566</f>
        <v>402885468.54441994</v>
      </c>
      <c r="O566" s="47">
        <f>($F566*(1-('Exposure Inputs'!$C$17)/100)*'Exposure Inputs'!$F$7*'Exposure Inputs'!$F$12*'Exposure Inputs'!$C$15*H566)/('Exposure Inputs'!$F$8*'Exposure Inputs'!$F$13*'Exposure Inputs'!$C$16)</f>
        <v>4.8374993661971835E-8</v>
      </c>
      <c r="P566" s="47">
        <f>'Exposure Inputs'!$E$61/O566</f>
        <v>442377318.94160014</v>
      </c>
      <c r="Q566" s="47">
        <f>($F566*(1-('Exposure Inputs'!$C$17)/100)*'Exposure Inputs'!$G$7*'Exposure Inputs'!$G$12*'Exposure Inputs'!$C$15*H566)/('Exposure Inputs'!$G$8*'Exposure Inputs'!$G$13*'Exposure Inputs'!$C$16)</f>
        <v>8.0645272452830205E-8</v>
      </c>
      <c r="R566" s="47">
        <f>'Exposure Inputs'!$E$61/Q566</f>
        <v>265359634.22427469</v>
      </c>
      <c r="S566" s="47">
        <f>($F566*(1-('Exposure Inputs'!$C$17)/100)*'Exposure Inputs'!$H$7*'Exposure Inputs'!$H$12*'Exposure Inputs'!$C$15*H566)/('Exposure Inputs'!$H$8*'Exposure Inputs'!$H$13*'Exposure Inputs'!$C$16)</f>
        <v>1.0499734074074074E-7</v>
      </c>
      <c r="T566" s="47">
        <f>'Exposure Inputs'!$E$61/S566</f>
        <v>203814685.67704818</v>
      </c>
    </row>
    <row r="567" spans="1:20" s="34" customFormat="1" ht="14.5" x14ac:dyDescent="0.35">
      <c r="A567" s="45" t="s">
        <v>1177</v>
      </c>
      <c r="B567" s="46">
        <v>2023</v>
      </c>
      <c r="C567" s="46" t="s">
        <v>1038</v>
      </c>
      <c r="D567" s="46" t="s">
        <v>712</v>
      </c>
      <c r="E567" s="46" t="s">
        <v>713</v>
      </c>
      <c r="F567" s="46">
        <v>8.6270640000000003E-3</v>
      </c>
      <c r="G567" s="46">
        <v>1.18891109053331E-2</v>
      </c>
      <c r="H567" s="46">
        <v>365</v>
      </c>
      <c r="I567" s="47">
        <f>($F567*(1-('Exposure Inputs'!$C$17)/100)*'Exposure Inputs'!$C$7*'Exposure Inputs'!$C$12*'Exposure Inputs'!$C$15*H567)/('Exposure Inputs'!$C$8*'Exposure Inputs'!$C$13*'Exposure Inputs'!$C$16)</f>
        <v>9.4856082200000009E-8</v>
      </c>
      <c r="J567" s="47">
        <f>'Exposure Inputs'!$E$61/$I567</f>
        <v>225604932.26864472</v>
      </c>
      <c r="K567" s="47">
        <f>($F567*(1-('Exposure Inputs'!$C$17)/100)*'Exposure Inputs'!$D$7*'Exposure Inputs'!$D$12*'Exposure Inputs'!$C$15*H567)/('Exposure Inputs'!$D$8*'Exposure Inputs'!$D$13*'Exposure Inputs'!$C$16)</f>
        <v>2.4229201021276596E-7</v>
      </c>
      <c r="L567" s="47">
        <f>'Exposure Inputs'!$E$61/K567</f>
        <v>88323176.571971282</v>
      </c>
      <c r="M567" s="47">
        <f>($F567*(1-('Exposure Inputs'!$C$17)/100)*'Exposure Inputs'!$E$7*'Exposure Inputs'!$E$12*'Exposure Inputs'!$C$15*H567)/('Exposure Inputs'!$E$8*'Exposure Inputs'!$E$13*'Exposure Inputs'!$C$16)</f>
        <v>5.2533518212290502E-8</v>
      </c>
      <c r="N567" s="47">
        <f>'Exposure Inputs'!$E$61/M567</f>
        <v>407358972.48536748</v>
      </c>
      <c r="O567" s="47">
        <f>($F567*(1-('Exposure Inputs'!$C$17)/100)*'Exposure Inputs'!$F$7*'Exposure Inputs'!$F$12*'Exposure Inputs'!$C$15*H567)/('Exposure Inputs'!$F$8*'Exposure Inputs'!$F$13*'Exposure Inputs'!$C$16)</f>
        <v>4.7843752816901413E-8</v>
      </c>
      <c r="P567" s="47">
        <f>'Exposure Inputs'!$E$61/O567</f>
        <v>447289327.02871454</v>
      </c>
      <c r="Q567" s="47">
        <f>($F567*(1-('Exposure Inputs'!$C$17)/100)*'Exposure Inputs'!$G$7*'Exposure Inputs'!$G$12*'Exposure Inputs'!$C$15*H567)/('Exposure Inputs'!$G$8*'Exposure Inputs'!$G$13*'Exposure Inputs'!$C$16)</f>
        <v>7.9759648301886792E-8</v>
      </c>
      <c r="R567" s="47">
        <f>'Exposure Inputs'!$E$61/Q567</f>
        <v>268306097.82783809</v>
      </c>
      <c r="S567" s="47">
        <f>($F567*(1-('Exposure Inputs'!$C$17)/100)*'Exposure Inputs'!$H$7*'Exposure Inputs'!$H$12*'Exposure Inputs'!$C$15*H567)/('Exposure Inputs'!$H$8*'Exposure Inputs'!$H$13*'Exposure Inputs'!$C$16)</f>
        <v>1.0384428888888889E-7</v>
      </c>
      <c r="T567" s="47">
        <f>'Exposure Inputs'!$E$61/S567</f>
        <v>206077774.99345705</v>
      </c>
    </row>
    <row r="568" spans="1:20" s="34" customFormat="1" ht="14.5" x14ac:dyDescent="0.35">
      <c r="A568" s="45" t="s">
        <v>1177</v>
      </c>
      <c r="B568" s="46">
        <v>2019</v>
      </c>
      <c r="C568" s="46" t="s">
        <v>1109</v>
      </c>
      <c r="D568" s="46" t="s">
        <v>540</v>
      </c>
      <c r="E568" s="46" t="s">
        <v>197</v>
      </c>
      <c r="F568" s="46">
        <v>8.552881E-3</v>
      </c>
      <c r="G568" s="46">
        <v>9.1089159999999999E-3</v>
      </c>
      <c r="H568" s="46">
        <v>365</v>
      </c>
      <c r="I568" s="47">
        <f>($F568*(1-('Exposure Inputs'!$C$17)/100)*'Exposure Inputs'!$C$7*'Exposure Inputs'!$C$12*'Exposure Inputs'!$C$15*H568)/('Exposure Inputs'!$C$8*'Exposure Inputs'!$C$13*'Exposure Inputs'!$C$16)</f>
        <v>9.4040427100438587E-8</v>
      </c>
      <c r="J568" s="47">
        <f>'Exposure Inputs'!$E$61/$I568</f>
        <v>227561705.74538141</v>
      </c>
      <c r="K568" s="47">
        <f>($F568*(1-('Exposure Inputs'!$C$17)/100)*'Exposure Inputs'!$D$7*'Exposure Inputs'!$D$12*'Exposure Inputs'!$C$15*H568)/('Exposure Inputs'!$D$8*'Exposure Inputs'!$D$13*'Exposure Inputs'!$C$16)</f>
        <v>2.4020857276595745E-7</v>
      </c>
      <c r="L568" s="47">
        <f>'Exposure Inputs'!$E$61/K568</f>
        <v>89089243.375383914</v>
      </c>
      <c r="M568" s="47">
        <f>($F568*(1-('Exposure Inputs'!$C$17)/100)*'Exposure Inputs'!$E$7*'Exposure Inputs'!$E$12*'Exposure Inputs'!$C$15*H568)/('Exposure Inputs'!$E$8*'Exposure Inputs'!$E$13*'Exposure Inputs'!$C$16)</f>
        <v>5.208178932960894E-8</v>
      </c>
      <c r="N568" s="47">
        <f>'Exposure Inputs'!$E$61/M568</f>
        <v>410892180.84590495</v>
      </c>
      <c r="O568" s="47">
        <f>($F568*(1-('Exposure Inputs'!$C$17)/100)*'Exposure Inputs'!$F$7*'Exposure Inputs'!$F$12*'Exposure Inputs'!$C$15*H568)/('Exposure Inputs'!$F$8*'Exposure Inputs'!$F$13*'Exposure Inputs'!$C$16)</f>
        <v>4.7432350616197189E-8</v>
      </c>
      <c r="P568" s="47">
        <f>'Exposure Inputs'!$E$61/O568</f>
        <v>451168869.38958347</v>
      </c>
      <c r="Q568" s="47">
        <f>($F568*(1-('Exposure Inputs'!$C$17)/100)*'Exposure Inputs'!$G$7*'Exposure Inputs'!$G$12*'Exposure Inputs'!$C$15*H568)/('Exposure Inputs'!$G$8*'Exposure Inputs'!$G$13*'Exposure Inputs'!$C$16)</f>
        <v>7.9073805471698108E-8</v>
      </c>
      <c r="R568" s="47">
        <f>'Exposure Inputs'!$E$61/Q568</f>
        <v>270633237.80034125</v>
      </c>
      <c r="S568" s="47">
        <f>($F568*(1-('Exposure Inputs'!$C$17)/100)*'Exposure Inputs'!$H$7*'Exposure Inputs'!$H$12*'Exposure Inputs'!$C$15*H568)/('Exposure Inputs'!$H$8*'Exposure Inputs'!$H$13*'Exposure Inputs'!$C$16)</f>
        <v>1.0295134537037037E-7</v>
      </c>
      <c r="T568" s="47">
        <f>'Exposure Inputs'!$E$61/S568</f>
        <v>207865180.61529836</v>
      </c>
    </row>
    <row r="569" spans="1:20" s="34" customFormat="1" ht="14.5" x14ac:dyDescent="0.35">
      <c r="A569" s="45" t="s">
        <v>1177</v>
      </c>
      <c r="B569" s="46">
        <v>2022</v>
      </c>
      <c r="C569" s="46" t="s">
        <v>848</v>
      </c>
      <c r="D569" s="46" t="s">
        <v>650</v>
      </c>
      <c r="E569" s="46" t="s">
        <v>651</v>
      </c>
      <c r="F569" s="46">
        <v>8.3735370000000003E-3</v>
      </c>
      <c r="G569" s="46">
        <v>8.3735370000000003E-3</v>
      </c>
      <c r="H569" s="46">
        <v>365</v>
      </c>
      <c r="I569" s="47">
        <f>($F569*(1-('Exposure Inputs'!$C$17)/100)*'Exposure Inputs'!$C$7*'Exposure Inputs'!$C$12*'Exposure Inputs'!$C$15*H569)/('Exposure Inputs'!$C$8*'Exposure Inputs'!$C$13*'Exposure Inputs'!$C$16)</f>
        <v>9.2068508356578958E-8</v>
      </c>
      <c r="J569" s="47">
        <f>'Exposure Inputs'!$E$61/$I569</f>
        <v>232435611.06820968</v>
      </c>
      <c r="K569" s="47">
        <f>($F569*(1-('Exposure Inputs'!$C$17)/100)*'Exposure Inputs'!$D$7*'Exposure Inputs'!$D$12*'Exposure Inputs'!$C$15*H569)/('Exposure Inputs'!$D$8*'Exposure Inputs'!$D$13*'Exposure Inputs'!$C$16)</f>
        <v>2.3517167744680856E-7</v>
      </c>
      <c r="L569" s="47">
        <f>'Exposure Inputs'!$E$61/K569</f>
        <v>90997352.369697154</v>
      </c>
      <c r="M569" s="47">
        <f>($F569*(1-('Exposure Inputs'!$C$17)/100)*'Exposure Inputs'!$E$7*'Exposure Inputs'!$E$12*'Exposure Inputs'!$C$15*H569)/('Exposure Inputs'!$E$8*'Exposure Inputs'!$E$13*'Exposure Inputs'!$C$16)</f>
        <v>5.0989694581005591E-8</v>
      </c>
      <c r="N569" s="47">
        <f>'Exposure Inputs'!$E$61/M569</f>
        <v>419692649.1882109</v>
      </c>
      <c r="O569" s="47">
        <f>($F569*(1-('Exposure Inputs'!$C$17)/100)*'Exposure Inputs'!$F$7*'Exposure Inputs'!$F$12*'Exposure Inputs'!$C$15*H569)/('Exposure Inputs'!$F$8*'Exposure Inputs'!$F$13*'Exposure Inputs'!$C$16)</f>
        <v>4.6437749207746482E-8</v>
      </c>
      <c r="P569" s="47">
        <f>'Exposure Inputs'!$E$61/O569</f>
        <v>460831981.84872776</v>
      </c>
      <c r="Q569" s="47">
        <f>($F569*(1-('Exposure Inputs'!$C$17)/100)*'Exposure Inputs'!$G$7*'Exposure Inputs'!$G$12*'Exposure Inputs'!$C$15*H569)/('Exposure Inputs'!$G$8*'Exposure Inputs'!$G$13*'Exposure Inputs'!$C$16)</f>
        <v>7.7415719433962266E-8</v>
      </c>
      <c r="R569" s="47">
        <f>'Exposure Inputs'!$E$61/Q569</f>
        <v>276429647.05966192</v>
      </c>
      <c r="S569" s="47">
        <f>($F569*(1-('Exposure Inputs'!$C$17)/100)*'Exposure Inputs'!$H$7*'Exposure Inputs'!$H$12*'Exposure Inputs'!$C$15*H569)/('Exposure Inputs'!$H$8*'Exposure Inputs'!$H$13*'Exposure Inputs'!$C$16)</f>
        <v>1.00792575E-7</v>
      </c>
      <c r="T569" s="47">
        <f>'Exposure Inputs'!$E$61/S569</f>
        <v>212317226.74016413</v>
      </c>
    </row>
    <row r="570" spans="1:20" s="34" customFormat="1" ht="14.5" x14ac:dyDescent="0.35">
      <c r="A570" s="45" t="s">
        <v>1176</v>
      </c>
      <c r="B570" s="46">
        <v>2020</v>
      </c>
      <c r="C570" s="46" t="s">
        <v>1054</v>
      </c>
      <c r="D570" s="46" t="s">
        <v>644</v>
      </c>
      <c r="E570" s="46" t="s">
        <v>645</v>
      </c>
      <c r="F570" s="46">
        <v>8.3592240000000002E-3</v>
      </c>
      <c r="G570" s="46">
        <v>1.25316362945003E-2</v>
      </c>
      <c r="H570" s="46">
        <v>365</v>
      </c>
      <c r="I570" s="47">
        <f>($F570*(1-('Exposure Inputs'!$C$17)/100)*'Exposure Inputs'!$C$7*'Exposure Inputs'!$C$12*'Exposure Inputs'!$C$15*H570)/('Exposure Inputs'!$C$8*'Exposure Inputs'!$C$13*'Exposure Inputs'!$C$16)</f>
        <v>9.1911134410526328E-8</v>
      </c>
      <c r="J570" s="47">
        <f>'Exposure Inputs'!$E$61/$I570</f>
        <v>232833596.68280968</v>
      </c>
      <c r="K570" s="47">
        <f>($F570*(1-('Exposure Inputs'!$C$17)/100)*'Exposure Inputs'!$D$7*'Exposure Inputs'!$D$12*'Exposure Inputs'!$C$15*H570)/('Exposure Inputs'!$D$8*'Exposure Inputs'!$D$13*'Exposure Inputs'!$C$16)</f>
        <v>2.3476969531914895E-7</v>
      </c>
      <c r="L570" s="47">
        <f>'Exposure Inputs'!$E$61/K570</f>
        <v>91153161.70133698</v>
      </c>
      <c r="M570" s="47">
        <f>($F570*(1-('Exposure Inputs'!$C$17)/100)*'Exposure Inputs'!$E$7*'Exposure Inputs'!$E$12*'Exposure Inputs'!$C$15*H570)/('Exposure Inputs'!$E$8*'Exposure Inputs'!$E$13*'Exposure Inputs'!$C$16)</f>
        <v>5.0902537206703916E-8</v>
      </c>
      <c r="N570" s="47">
        <f>'Exposure Inputs'!$E$61/M570</f>
        <v>420411263.84524494</v>
      </c>
      <c r="O570" s="47">
        <f>($F570*(1-('Exposure Inputs'!$C$17)/100)*'Exposure Inputs'!$F$7*'Exposure Inputs'!$F$12*'Exposure Inputs'!$C$15*H570)/('Exposure Inputs'!$F$8*'Exposure Inputs'!$F$13*'Exposure Inputs'!$C$16)</f>
        <v>4.6358372535211271E-8</v>
      </c>
      <c r="P570" s="47">
        <f>'Exposure Inputs'!$E$61/O570</f>
        <v>461621036.92802709</v>
      </c>
      <c r="Q570" s="47">
        <f>($F570*(1-('Exposure Inputs'!$C$17)/100)*'Exposure Inputs'!$G$7*'Exposure Inputs'!$G$12*'Exposure Inputs'!$C$15*H570)/('Exposure Inputs'!$G$8*'Exposure Inputs'!$G$13*'Exposure Inputs'!$C$16)</f>
        <v>7.7283391698113206E-8</v>
      </c>
      <c r="R570" s="47">
        <f>'Exposure Inputs'!$E$61/Q570</f>
        <v>276902961.03454345</v>
      </c>
      <c r="S570" s="47">
        <f>($F570*(1-('Exposure Inputs'!$C$17)/100)*'Exposure Inputs'!$H$7*'Exposure Inputs'!$H$12*'Exposure Inputs'!$C$15*H570)/('Exposure Inputs'!$H$8*'Exposure Inputs'!$H$13*'Exposure Inputs'!$C$16)</f>
        <v>1.0062028888888886E-7</v>
      </c>
      <c r="T570" s="47">
        <f>'Exposure Inputs'!$E$61/S570</f>
        <v>212680764.84685111</v>
      </c>
    </row>
    <row r="571" spans="1:20" s="34" customFormat="1" ht="14.5" x14ac:dyDescent="0.35">
      <c r="A571" s="45" t="s">
        <v>1177</v>
      </c>
      <c r="B571" s="46">
        <v>2019</v>
      </c>
      <c r="C571" s="46" t="s">
        <v>1053</v>
      </c>
      <c r="D571" s="46" t="s">
        <v>183</v>
      </c>
      <c r="E571" s="46" t="s">
        <v>182</v>
      </c>
      <c r="F571" s="46">
        <v>8.2347519999999997E-3</v>
      </c>
      <c r="G571" s="46">
        <v>1.4226472950451201E-2</v>
      </c>
      <c r="H571" s="46">
        <v>365</v>
      </c>
      <c r="I571" s="47">
        <f>($F571*(1-('Exposure Inputs'!$C$17)/100)*'Exposure Inputs'!$C$7*'Exposure Inputs'!$C$12*'Exposure Inputs'!$C$15*H571)/('Exposure Inputs'!$C$8*'Exposure Inputs'!$C$13*'Exposure Inputs'!$C$16)</f>
        <v>9.0542542933333334E-8</v>
      </c>
      <c r="J571" s="47">
        <f>'Exposure Inputs'!$E$61/$I571</f>
        <v>236352981.7773824</v>
      </c>
      <c r="K571" s="47">
        <f>($F571*(1-('Exposure Inputs'!$C$17)/100)*'Exposure Inputs'!$D$7*'Exposure Inputs'!$D$12*'Exposure Inputs'!$C$15*H571)/('Exposure Inputs'!$D$8*'Exposure Inputs'!$D$13*'Exposure Inputs'!$C$16)</f>
        <v>2.3127388595744681E-7</v>
      </c>
      <c r="L571" s="47">
        <f>'Exposure Inputs'!$E$61/K571</f>
        <v>92530982.957312733</v>
      </c>
      <c r="M571" s="47">
        <f>($F571*(1-('Exposure Inputs'!$C$17)/100)*'Exposure Inputs'!$E$7*'Exposure Inputs'!$E$12*'Exposure Inputs'!$C$15*H571)/('Exposure Inputs'!$E$8*'Exposure Inputs'!$E$13*'Exposure Inputs'!$C$16)</f>
        <v>5.0144579217877095E-8</v>
      </c>
      <c r="N571" s="47">
        <f>'Exposure Inputs'!$E$61/M571</f>
        <v>426765970.19624931</v>
      </c>
      <c r="O571" s="47">
        <f>($F571*(1-('Exposure Inputs'!$C$17)/100)*'Exposure Inputs'!$F$7*'Exposure Inputs'!$F$12*'Exposure Inputs'!$C$15*H571)/('Exposure Inputs'!$F$8*'Exposure Inputs'!$F$13*'Exposure Inputs'!$C$16)</f>
        <v>4.5668078873239433E-8</v>
      </c>
      <c r="P571" s="47">
        <f>'Exposure Inputs'!$E$61/O571</f>
        <v>468598647.63306177</v>
      </c>
      <c r="Q571" s="47">
        <f>($F571*(1-('Exposure Inputs'!$C$17)/100)*'Exposure Inputs'!$G$7*'Exposure Inputs'!$G$12*'Exposure Inputs'!$C$15*H571)/('Exposure Inputs'!$G$8*'Exposure Inputs'!$G$13*'Exposure Inputs'!$C$16)</f>
        <v>7.6132612830188671E-8</v>
      </c>
      <c r="R571" s="47">
        <f>'Exposure Inputs'!$E$61/Q571</f>
        <v>281088474.49820232</v>
      </c>
      <c r="S571" s="47">
        <f>($F571*(1-('Exposure Inputs'!$C$17)/100)*'Exposure Inputs'!$H$7*'Exposure Inputs'!$H$12*'Exposure Inputs'!$C$15*H571)/('Exposure Inputs'!$H$8*'Exposure Inputs'!$H$13*'Exposure Inputs'!$C$16)</f>
        <v>9.9122014814814809E-8</v>
      </c>
      <c r="T571" s="47">
        <f>'Exposure Inputs'!$E$61/S571</f>
        <v>215895530.77568746</v>
      </c>
    </row>
    <row r="572" spans="1:20" s="34" customFormat="1" ht="14.5" x14ac:dyDescent="0.35">
      <c r="A572" s="45" t="s">
        <v>1177</v>
      </c>
      <c r="B572" s="46">
        <v>2020</v>
      </c>
      <c r="C572" s="46" t="s">
        <v>848</v>
      </c>
      <c r="D572" s="46" t="s">
        <v>650</v>
      </c>
      <c r="E572" s="46" t="s">
        <v>651</v>
      </c>
      <c r="F572" s="46">
        <v>8.1578250000000005E-3</v>
      </c>
      <c r="G572" s="46">
        <v>8.1578250000000005E-3</v>
      </c>
      <c r="H572" s="46">
        <v>365</v>
      </c>
      <c r="I572" s="47">
        <f>($F572*(1-('Exposure Inputs'!$C$17)/100)*'Exposure Inputs'!$C$7*'Exposure Inputs'!$C$12*'Exposure Inputs'!$C$15*H572)/('Exposure Inputs'!$C$8*'Exposure Inputs'!$C$13*'Exposure Inputs'!$C$16)</f>
        <v>8.9696717072368409E-8</v>
      </c>
      <c r="J572" s="47">
        <f>'Exposure Inputs'!$E$61/$I572</f>
        <v>238581753.02819854</v>
      </c>
      <c r="K572" s="47">
        <f>($F572*(1-('Exposure Inputs'!$C$17)/100)*'Exposure Inputs'!$D$7*'Exposure Inputs'!$D$12*'Exposure Inputs'!$C$15*H572)/('Exposure Inputs'!$D$8*'Exposure Inputs'!$D$13*'Exposure Inputs'!$C$16)</f>
        <v>2.2911338297872344E-7</v>
      </c>
      <c r="L572" s="47">
        <f>'Exposure Inputs'!$E$61/K572</f>
        <v>93403535.497475952</v>
      </c>
      <c r="M572" s="47">
        <f>($F572*(1-('Exposure Inputs'!$C$17)/100)*'Exposure Inputs'!$E$7*'Exposure Inputs'!$E$12*'Exposure Inputs'!$C$15*H572)/('Exposure Inputs'!$E$8*'Exposure Inputs'!$E$13*'Exposure Inputs'!$C$16)</f>
        <v>4.9676141061452514E-8</v>
      </c>
      <c r="N572" s="47">
        <f>'Exposure Inputs'!$E$61/M572</f>
        <v>430790305.82361162</v>
      </c>
      <c r="O572" s="47">
        <f>($F572*(1-('Exposure Inputs'!$C$17)/100)*'Exposure Inputs'!$F$7*'Exposure Inputs'!$F$12*'Exposure Inputs'!$C$15*H572)/('Exposure Inputs'!$F$8*'Exposure Inputs'!$F$13*'Exposure Inputs'!$C$16)</f>
        <v>4.5241459066901414E-8</v>
      </c>
      <c r="P572" s="47">
        <f>'Exposure Inputs'!$E$61/O572</f>
        <v>473017458.79491776</v>
      </c>
      <c r="Q572" s="47">
        <f>($F572*(1-('Exposure Inputs'!$C$17)/100)*'Exposure Inputs'!$G$7*'Exposure Inputs'!$G$12*'Exposure Inputs'!$C$15*H572)/('Exposure Inputs'!$G$8*'Exposure Inputs'!$G$13*'Exposure Inputs'!$C$16)</f>
        <v>7.5421400943396239E-8</v>
      </c>
      <c r="R572" s="47">
        <f>'Exposure Inputs'!$E$61/Q572</f>
        <v>283739094.37270594</v>
      </c>
      <c r="S572" s="47">
        <f>($F572*(1-('Exposure Inputs'!$C$17)/100)*'Exposure Inputs'!$H$7*'Exposure Inputs'!$H$12*'Exposure Inputs'!$C$15*H572)/('Exposure Inputs'!$H$8*'Exposure Inputs'!$H$13*'Exposure Inputs'!$C$16)</f>
        <v>9.8196041666666669E-8</v>
      </c>
      <c r="T572" s="47">
        <f>'Exposure Inputs'!$E$61/S572</f>
        <v>217931391.49787518</v>
      </c>
    </row>
    <row r="573" spans="1:20" s="34" customFormat="1" ht="14.5" x14ac:dyDescent="0.35">
      <c r="A573" s="45" t="s">
        <v>1176</v>
      </c>
      <c r="B573" s="46">
        <v>2022</v>
      </c>
      <c r="C573" s="46" t="s">
        <v>855</v>
      </c>
      <c r="D573" s="46" t="s">
        <v>136</v>
      </c>
      <c r="E573" s="46" t="s">
        <v>135</v>
      </c>
      <c r="F573" s="46">
        <v>8.1308999999999999E-3</v>
      </c>
      <c r="G573" s="46">
        <v>8.1308999999999999E-3</v>
      </c>
      <c r="H573" s="46">
        <v>365</v>
      </c>
      <c r="I573" s="47">
        <f>($F573*(1-('Exposure Inputs'!$C$17)/100)*'Exposure Inputs'!$C$7*'Exposure Inputs'!$C$12*'Exposure Inputs'!$C$15*H573)/('Exposure Inputs'!$C$8*'Exposure Inputs'!$C$13*'Exposure Inputs'!$C$16)</f>
        <v>8.9400671973684204E-8</v>
      </c>
      <c r="J573" s="47">
        <f>'Exposure Inputs'!$E$61/$I573</f>
        <v>239371802.5553461</v>
      </c>
      <c r="K573" s="47">
        <f>($F573*(1-('Exposure Inputs'!$C$17)/100)*'Exposure Inputs'!$D$7*'Exposure Inputs'!$D$12*'Exposure Inputs'!$C$15*H573)/('Exposure Inputs'!$D$8*'Exposure Inputs'!$D$13*'Exposure Inputs'!$C$16)</f>
        <v>2.2835719148936173E-7</v>
      </c>
      <c r="L573" s="47">
        <f>'Exposure Inputs'!$E$61/K573</f>
        <v>93712835.844703153</v>
      </c>
      <c r="M573" s="47">
        <f>($F573*(1-('Exposure Inputs'!$C$17)/100)*'Exposure Inputs'!$E$7*'Exposure Inputs'!$E$12*'Exposure Inputs'!$C$15*H573)/('Exposure Inputs'!$E$8*'Exposure Inputs'!$E$13*'Exposure Inputs'!$C$16)</f>
        <v>4.9512184357541897E-8</v>
      </c>
      <c r="N573" s="47">
        <f>'Exposure Inputs'!$E$61/M573</f>
        <v>432216842.73641348</v>
      </c>
      <c r="O573" s="47">
        <f>($F573*(1-('Exposure Inputs'!$C$17)/100)*'Exposure Inputs'!$F$7*'Exposure Inputs'!$F$12*'Exposure Inputs'!$C$15*H573)/('Exposure Inputs'!$F$8*'Exposure Inputs'!$F$13*'Exposure Inputs'!$C$16)</f>
        <v>4.509213908450704E-8</v>
      </c>
      <c r="P573" s="47">
        <f>'Exposure Inputs'!$E$61/O573</f>
        <v>474583828.45609349</v>
      </c>
      <c r="Q573" s="47">
        <f>($F573*(1-('Exposure Inputs'!$C$17)/100)*'Exposure Inputs'!$G$7*'Exposure Inputs'!$G$12*'Exposure Inputs'!$C$15*H573)/('Exposure Inputs'!$G$8*'Exposure Inputs'!$G$13*'Exposure Inputs'!$C$16)</f>
        <v>7.5172471698113194E-8</v>
      </c>
      <c r="R573" s="47">
        <f>'Exposure Inputs'!$E$61/Q573</f>
        <v>284678679.7957201</v>
      </c>
      <c r="S573" s="47">
        <f>($F573*(1-('Exposure Inputs'!$C$17)/100)*'Exposure Inputs'!$H$7*'Exposure Inputs'!$H$12*'Exposure Inputs'!$C$15*H573)/('Exposure Inputs'!$H$8*'Exposure Inputs'!$H$13*'Exposure Inputs'!$C$16)</f>
        <v>9.7871944444444461E-8</v>
      </c>
      <c r="T573" s="47">
        <f>'Exposure Inputs'!$E$61/S573</f>
        <v>218653058.56007987</v>
      </c>
    </row>
    <row r="574" spans="1:20" s="34" customFormat="1" ht="14.5" x14ac:dyDescent="0.35">
      <c r="A574" s="45" t="s">
        <v>1177</v>
      </c>
      <c r="B574" s="46">
        <v>2023</v>
      </c>
      <c r="C574" s="46" t="s">
        <v>848</v>
      </c>
      <c r="D574" s="46" t="s">
        <v>650</v>
      </c>
      <c r="E574" s="46" t="s">
        <v>651</v>
      </c>
      <c r="F574" s="46">
        <v>8.0009439999999994E-3</v>
      </c>
      <c r="G574" s="46">
        <v>8.0009439999999994E-3</v>
      </c>
      <c r="H574" s="46">
        <v>365</v>
      </c>
      <c r="I574" s="47">
        <f>($F574*(1-('Exposure Inputs'!$C$17)/100)*'Exposure Inputs'!$C$7*'Exposure Inputs'!$C$12*'Exposure Inputs'!$C$15*H574)/('Exposure Inputs'!$C$8*'Exposure Inputs'!$C$13*'Exposure Inputs'!$C$16)</f>
        <v>8.7971782954385961E-8</v>
      </c>
      <c r="J574" s="47">
        <f>'Exposure Inputs'!$E$61/$I574</f>
        <v>243259819.01601404</v>
      </c>
      <c r="K574" s="47">
        <f>($F574*(1-('Exposure Inputs'!$C$17)/100)*'Exposure Inputs'!$D$7*'Exposure Inputs'!$D$12*'Exposure Inputs'!$C$15*H574)/('Exposure Inputs'!$D$8*'Exposure Inputs'!$D$13*'Exposure Inputs'!$C$16)</f>
        <v>2.2470736340425528E-7</v>
      </c>
      <c r="L574" s="47">
        <f>'Exposure Inputs'!$E$61/K574</f>
        <v>95234974.394233614</v>
      </c>
      <c r="M574" s="47">
        <f>($F574*(1-('Exposure Inputs'!$C$17)/100)*'Exposure Inputs'!$E$7*'Exposure Inputs'!$E$12*'Exposure Inputs'!$C$15*H574)/('Exposure Inputs'!$E$8*'Exposure Inputs'!$E$13*'Exposure Inputs'!$C$16)</f>
        <v>4.8720832178770938E-8</v>
      </c>
      <c r="N574" s="47">
        <f>'Exposure Inputs'!$E$61/M574</f>
        <v>439237160.84070897</v>
      </c>
      <c r="O574" s="47">
        <f>($F574*(1-('Exposure Inputs'!$C$17)/100)*'Exposure Inputs'!$F$7*'Exposure Inputs'!$F$12*'Exposure Inputs'!$C$15*H574)/('Exposure Inputs'!$F$8*'Exposure Inputs'!$F$13*'Exposure Inputs'!$C$16)</f>
        <v>4.4371432394366192E-8</v>
      </c>
      <c r="P574" s="47">
        <f>'Exposure Inputs'!$E$61/O574</f>
        <v>482292295.85829508</v>
      </c>
      <c r="Q574" s="47">
        <f>($F574*(1-('Exposure Inputs'!$C$17)/100)*'Exposure Inputs'!$G$7*'Exposure Inputs'!$G$12*'Exposure Inputs'!$C$15*H574)/('Exposure Inputs'!$G$8*'Exposure Inputs'!$G$13*'Exposure Inputs'!$C$16)</f>
        <v>7.3970991698113201E-8</v>
      </c>
      <c r="R574" s="47">
        <f>'Exposure Inputs'!$E$61/Q574</f>
        <v>289302596.98743302</v>
      </c>
      <c r="S574" s="47">
        <f>($F574*(1-('Exposure Inputs'!$C$17)/100)*'Exposure Inputs'!$H$7*'Exposure Inputs'!$H$12*'Exposure Inputs'!$C$15*H574)/('Exposure Inputs'!$H$8*'Exposure Inputs'!$H$13*'Exposure Inputs'!$C$16)</f>
        <v>9.6307659259259247E-8</v>
      </c>
      <c r="T574" s="47">
        <f>'Exposure Inputs'!$E$61/S574</f>
        <v>222204549.09397614</v>
      </c>
    </row>
    <row r="575" spans="1:20" s="34" customFormat="1" ht="14.5" x14ac:dyDescent="0.35">
      <c r="A575" s="45" t="s">
        <v>1177</v>
      </c>
      <c r="B575" s="46">
        <v>2021</v>
      </c>
      <c r="C575" s="46" t="s">
        <v>1007</v>
      </c>
      <c r="D575" s="46" t="s">
        <v>484</v>
      </c>
      <c r="E575" s="46" t="s">
        <v>95</v>
      </c>
      <c r="F575" s="46">
        <v>7.9220999999999996E-3</v>
      </c>
      <c r="G575" s="46">
        <v>7.9220999999999996E-3</v>
      </c>
      <c r="H575" s="46">
        <v>365</v>
      </c>
      <c r="I575" s="47">
        <f>($F575*(1-('Exposure Inputs'!$C$17)/100)*'Exposure Inputs'!$C$7*'Exposure Inputs'!$C$12*'Exposure Inputs'!$C$15*H575)/('Exposure Inputs'!$C$8*'Exposure Inputs'!$C$13*'Exposure Inputs'!$C$16)</f>
        <v>8.7104879342105274E-8</v>
      </c>
      <c r="J575" s="47">
        <f>'Exposure Inputs'!$E$61/$I575</f>
        <v>245680840.86255705</v>
      </c>
      <c r="K575" s="47">
        <f>($F575*(1-('Exposure Inputs'!$C$17)/100)*'Exposure Inputs'!$D$7*'Exposure Inputs'!$D$12*'Exposure Inputs'!$C$15*H575)/('Exposure Inputs'!$D$8*'Exposure Inputs'!$D$13*'Exposure Inputs'!$C$16)</f>
        <v>2.2249302127659578E-7</v>
      </c>
      <c r="L575" s="47">
        <f>'Exposure Inputs'!$E$61/K575</f>
        <v>96182792.0588855</v>
      </c>
      <c r="M575" s="47">
        <f>($F575*(1-('Exposure Inputs'!$C$17)/100)*'Exposure Inputs'!$E$7*'Exposure Inputs'!$E$12*'Exposure Inputs'!$C$15*H575)/('Exposure Inputs'!$E$8*'Exposure Inputs'!$E$13*'Exposure Inputs'!$C$16)</f>
        <v>4.8240720670391074E-8</v>
      </c>
      <c r="N575" s="47">
        <f>'Exposure Inputs'!$E$61/M575</f>
        <v>443608629.85893935</v>
      </c>
      <c r="O575" s="47">
        <f>($F575*(1-('Exposure Inputs'!$C$17)/100)*'Exposure Inputs'!$F$7*'Exposure Inputs'!$F$12*'Exposure Inputs'!$C$15*H575)/('Exposure Inputs'!$F$8*'Exposure Inputs'!$F$13*'Exposure Inputs'!$C$16)</f>
        <v>4.3934181338028168E-8</v>
      </c>
      <c r="P575" s="47">
        <f>'Exposure Inputs'!$E$61/O575</f>
        <v>487092267.30206013</v>
      </c>
      <c r="Q575" s="47">
        <f>($F575*(1-('Exposure Inputs'!$C$17)/100)*'Exposure Inputs'!$G$7*'Exposure Inputs'!$G$12*'Exposure Inputs'!$C$15*H575)/('Exposure Inputs'!$G$8*'Exposure Inputs'!$G$13*'Exposure Inputs'!$C$16)</f>
        <v>7.3242056603773588E-8</v>
      </c>
      <c r="R575" s="47">
        <f>'Exposure Inputs'!$E$61/Q575</f>
        <v>292181855.51192486</v>
      </c>
      <c r="S575" s="47">
        <f>($F575*(1-('Exposure Inputs'!$C$17)/100)*'Exposure Inputs'!$H$7*'Exposure Inputs'!$H$12*'Exposure Inputs'!$C$15*H575)/('Exposure Inputs'!$H$8*'Exposure Inputs'!$H$13*'Exposure Inputs'!$C$16)</f>
        <v>9.5358611111111114E-8</v>
      </c>
      <c r="T575" s="47">
        <f>'Exposure Inputs'!$E$61/S575</f>
        <v>224416020.2277368</v>
      </c>
    </row>
    <row r="576" spans="1:20" s="34" customFormat="1" ht="14.5" x14ac:dyDescent="0.35">
      <c r="A576" s="45" t="s">
        <v>1175</v>
      </c>
      <c r="B576" s="46">
        <v>2021</v>
      </c>
      <c r="C576" s="46" t="s">
        <v>1050</v>
      </c>
      <c r="D576" s="46" t="s">
        <v>676</v>
      </c>
      <c r="E576" s="46" t="s">
        <v>677</v>
      </c>
      <c r="F576" s="46">
        <v>7.7800400000000002E-3</v>
      </c>
      <c r="G576" s="46">
        <v>1.0709401E-2</v>
      </c>
      <c r="H576" s="46">
        <v>365</v>
      </c>
      <c r="I576" s="47">
        <f>($F576*(1-('Exposure Inputs'!$C$17)/100)*'Exposure Inputs'!$C$7*'Exposure Inputs'!$C$12*'Exposure Inputs'!$C$15*H576)/('Exposure Inputs'!$C$8*'Exposure Inputs'!$C$13*'Exposure Inputs'!$C$16)</f>
        <v>8.5542904719298244E-8</v>
      </c>
      <c r="J576" s="47">
        <f>'Exposure Inputs'!$E$61/$I576</f>
        <v>250166861.53249386</v>
      </c>
      <c r="K576" s="47">
        <f>($F576*(1-('Exposure Inputs'!$C$17)/100)*'Exposure Inputs'!$D$7*'Exposure Inputs'!$D$12*'Exposure Inputs'!$C$15*H576)/('Exposure Inputs'!$D$8*'Exposure Inputs'!$D$13*'Exposure Inputs'!$C$16)</f>
        <v>2.1850325106382985E-7</v>
      </c>
      <c r="L576" s="47">
        <f>'Exposure Inputs'!$E$61/K576</f>
        <v>97939046.196381599</v>
      </c>
      <c r="M576" s="47">
        <f>($F576*(1-('Exposure Inputs'!$C$17)/100)*'Exposure Inputs'!$E$7*'Exposure Inputs'!$E$12*'Exposure Inputs'!$C$15*H576)/('Exposure Inputs'!$E$8*'Exposure Inputs'!$E$13*'Exposure Inputs'!$C$16)</f>
        <v>4.7375662569832394E-8</v>
      </c>
      <c r="N576" s="47">
        <f>'Exposure Inputs'!$E$61/M576</f>
        <v>451708722.14095366</v>
      </c>
      <c r="O576" s="47">
        <f>($F576*(1-('Exposure Inputs'!$C$17)/100)*'Exposure Inputs'!$F$7*'Exposure Inputs'!$F$12*'Exposure Inputs'!$C$15*H576)/('Exposure Inputs'!$F$8*'Exposure Inputs'!$F$13*'Exposure Inputs'!$C$16)</f>
        <v>4.3146348591549301E-8</v>
      </c>
      <c r="P576" s="47">
        <f>'Exposure Inputs'!$E$61/O576</f>
        <v>495986351.07192892</v>
      </c>
      <c r="Q576" s="47">
        <f>($F576*(1-('Exposure Inputs'!$C$17)/100)*'Exposure Inputs'!$G$7*'Exposure Inputs'!$G$12*'Exposure Inputs'!$C$15*H576)/('Exposure Inputs'!$G$8*'Exposure Inputs'!$G$13*'Exposure Inputs'!$C$16)</f>
        <v>7.1928671698113219E-8</v>
      </c>
      <c r="R576" s="47">
        <f>'Exposure Inputs'!$E$61/Q576</f>
        <v>297516963.60828733</v>
      </c>
      <c r="S576" s="47">
        <f>($F576*(1-('Exposure Inputs'!$C$17)/100)*'Exposure Inputs'!$H$7*'Exposure Inputs'!$H$12*'Exposure Inputs'!$C$15*H576)/('Exposure Inputs'!$H$8*'Exposure Inputs'!$H$13*'Exposure Inputs'!$C$16)</f>
        <v>9.3648629629629618E-8</v>
      </c>
      <c r="T576" s="47">
        <f>'Exposure Inputs'!$E$61/S576</f>
        <v>228513754.92235953</v>
      </c>
    </row>
    <row r="577" spans="1:20" s="34" customFormat="1" ht="14.5" x14ac:dyDescent="0.35">
      <c r="A577" s="45" t="s">
        <v>1177</v>
      </c>
      <c r="B577" s="46">
        <v>2019</v>
      </c>
      <c r="C577" s="46" t="s">
        <v>929</v>
      </c>
      <c r="D577" s="46" t="s">
        <v>139</v>
      </c>
      <c r="E577" s="46" t="s">
        <v>178</v>
      </c>
      <c r="F577" s="46">
        <v>7.687269E-3</v>
      </c>
      <c r="G577" s="46">
        <v>1.25716490526026E-2</v>
      </c>
      <c r="H577" s="46">
        <v>365</v>
      </c>
      <c r="I577" s="47">
        <f>($F577*(1-('Exposure Inputs'!$C$17)/100)*'Exposure Inputs'!$C$7*'Exposure Inputs'!$C$12*'Exposure Inputs'!$C$15*H577)/('Exposure Inputs'!$C$8*'Exposure Inputs'!$C$13*'Exposure Inputs'!$C$16)</f>
        <v>8.4522871298684216E-8</v>
      </c>
      <c r="J577" s="47">
        <f>'Exposure Inputs'!$E$61/$I577</f>
        <v>253185908.98760837</v>
      </c>
      <c r="K577" s="47">
        <f>($F577*(1-('Exposure Inputs'!$C$17)/100)*'Exposure Inputs'!$D$7*'Exposure Inputs'!$D$12*'Exposure Inputs'!$C$15*H577)/('Exposure Inputs'!$D$8*'Exposure Inputs'!$D$13*'Exposure Inputs'!$C$16)</f>
        <v>2.1589776765957446E-7</v>
      </c>
      <c r="L577" s="47">
        <f>'Exposure Inputs'!$E$61/K577</f>
        <v>99120987.826716736</v>
      </c>
      <c r="M577" s="47">
        <f>($F577*(1-('Exposure Inputs'!$C$17)/100)*'Exposure Inputs'!$E$7*'Exposure Inputs'!$E$12*'Exposure Inputs'!$C$15*H577)/('Exposure Inputs'!$E$8*'Exposure Inputs'!$E$13*'Exposure Inputs'!$C$16)</f>
        <v>4.6810744189944133E-8</v>
      </c>
      <c r="N577" s="47">
        <f>'Exposure Inputs'!$E$61/M577</f>
        <v>457160003.97612005</v>
      </c>
      <c r="O577" s="47">
        <f>($F577*(1-('Exposure Inputs'!$C$17)/100)*'Exposure Inputs'!$F$7*'Exposure Inputs'!$F$12*'Exposure Inputs'!$C$15*H577)/('Exposure Inputs'!$F$8*'Exposure Inputs'!$F$13*'Exposure Inputs'!$C$16)</f>
        <v>4.2631861531690138E-8</v>
      </c>
      <c r="P577" s="47">
        <f>'Exposure Inputs'!$E$61/O577</f>
        <v>501971981.31009215</v>
      </c>
      <c r="Q577" s="47">
        <f>($F577*(1-('Exposure Inputs'!$C$17)/100)*'Exposure Inputs'!$G$7*'Exposure Inputs'!$G$12*'Exposure Inputs'!$C$15*H577)/('Exposure Inputs'!$G$8*'Exposure Inputs'!$G$13*'Exposure Inputs'!$C$16)</f>
        <v>7.1070977547169808E-8</v>
      </c>
      <c r="R577" s="47">
        <f>'Exposure Inputs'!$E$61/Q577</f>
        <v>301107438.48706484</v>
      </c>
      <c r="S577" s="47">
        <f>($F577*(1-('Exposure Inputs'!$C$17)/100)*'Exposure Inputs'!$H$7*'Exposure Inputs'!$H$12*'Exposure Inputs'!$C$15*H577)/('Exposure Inputs'!$H$8*'Exposure Inputs'!$H$13*'Exposure Inputs'!$C$16)</f>
        <v>9.2531941666666647E-8</v>
      </c>
      <c r="T577" s="47">
        <f>'Exposure Inputs'!$E$61/S577</f>
        <v>231271489.7639401</v>
      </c>
    </row>
    <row r="578" spans="1:20" s="34" customFormat="1" ht="14.5" x14ac:dyDescent="0.35">
      <c r="A578" s="45" t="s">
        <v>1177</v>
      </c>
      <c r="B578" s="46">
        <v>2023</v>
      </c>
      <c r="C578" s="46" t="s">
        <v>1106</v>
      </c>
      <c r="D578" s="46" t="s">
        <v>143</v>
      </c>
      <c r="E578" s="46" t="s">
        <v>142</v>
      </c>
      <c r="F578" s="46">
        <v>6.6822119999999999E-3</v>
      </c>
      <c r="G578" s="46">
        <v>1.0088677000000001E-2</v>
      </c>
      <c r="H578" s="46">
        <v>365</v>
      </c>
      <c r="I578" s="47">
        <f>($F578*(1-('Exposure Inputs'!$C$17)/100)*'Exposure Inputs'!$C$7*'Exposure Inputs'!$C$12*'Exposure Inputs'!$C$15*H578)/('Exposure Inputs'!$C$8*'Exposure Inputs'!$C$13*'Exposure Inputs'!$C$16)</f>
        <v>7.3472093257894723E-8</v>
      </c>
      <c r="J578" s="47">
        <f>'Exposure Inputs'!$E$61/$I578</f>
        <v>291267051.8979739</v>
      </c>
      <c r="K578" s="47">
        <f>($F578*(1-('Exposure Inputs'!$C$17)/100)*'Exposure Inputs'!$D$7*'Exposure Inputs'!$D$12*'Exposure Inputs'!$C$15*H578)/('Exposure Inputs'!$D$8*'Exposure Inputs'!$D$13*'Exposure Inputs'!$C$16)</f>
        <v>1.8767063489361704E-7</v>
      </c>
      <c r="L578" s="47">
        <f>'Exposure Inputs'!$E$61/K578</f>
        <v>114029560.41647539</v>
      </c>
      <c r="M578" s="47">
        <f>($F578*(1-('Exposure Inputs'!$C$17)/100)*'Exposure Inputs'!$E$7*'Exposure Inputs'!$E$12*'Exposure Inputs'!$C$15*H578)/('Exposure Inputs'!$E$8*'Exposure Inputs'!$E$13*'Exposure Inputs'!$C$16)</f>
        <v>4.0690564692737429E-8</v>
      </c>
      <c r="N578" s="47">
        <f>'Exposure Inputs'!$E$61/M578</f>
        <v>525920447.69090003</v>
      </c>
      <c r="O578" s="47">
        <f>($F578*(1-('Exposure Inputs'!$C$17)/100)*'Exposure Inputs'!$F$7*'Exposure Inputs'!$F$12*'Exposure Inputs'!$C$15*H578)/('Exposure Inputs'!$F$8*'Exposure Inputs'!$F$13*'Exposure Inputs'!$C$16)</f>
        <v>3.7058041901408462E-8</v>
      </c>
      <c r="P578" s="47">
        <f>'Exposure Inputs'!$E$61/O578</f>
        <v>577472497.24995995</v>
      </c>
      <c r="Q578" s="47">
        <f>($F578*(1-('Exposure Inputs'!$C$17)/100)*'Exposure Inputs'!$G$7*'Exposure Inputs'!$G$12*'Exposure Inputs'!$C$15*H578)/('Exposure Inputs'!$G$8*'Exposure Inputs'!$G$13*'Exposure Inputs'!$C$16)</f>
        <v>6.1778941132075463E-8</v>
      </c>
      <c r="R578" s="47">
        <f>'Exposure Inputs'!$E$61/Q578</f>
        <v>346396354.6129666</v>
      </c>
      <c r="S578" s="47">
        <f>($F578*(1-('Exposure Inputs'!$C$17)/100)*'Exposure Inputs'!$H$7*'Exposure Inputs'!$H$12*'Exposure Inputs'!$C$15*H578)/('Exposure Inputs'!$H$8*'Exposure Inputs'!$H$13*'Exposure Inputs'!$C$16)</f>
        <v>8.0434033333333317E-8</v>
      </c>
      <c r="T578" s="47">
        <f>'Exposure Inputs'!$E$61/S578</f>
        <v>266056532.45454562</v>
      </c>
    </row>
    <row r="579" spans="1:20" s="34" customFormat="1" ht="14.5" x14ac:dyDescent="0.35">
      <c r="A579" s="45" t="s">
        <v>1174</v>
      </c>
      <c r="B579" s="46">
        <v>2019</v>
      </c>
      <c r="C579" s="46" t="s">
        <v>1134</v>
      </c>
      <c r="D579" s="46" t="s">
        <v>287</v>
      </c>
      <c r="E579" s="46" t="s">
        <v>286</v>
      </c>
      <c r="F579" s="46">
        <v>6.6235497337631304E-3</v>
      </c>
      <c r="G579" s="46">
        <v>8.6033299491798301E-3</v>
      </c>
      <c r="H579" s="46">
        <v>365</v>
      </c>
      <c r="I579" s="47">
        <f>($F579*(1-('Exposure Inputs'!$C$17)/100)*'Exposure Inputs'!$C$7*'Exposure Inputs'!$C$12*'Exposure Inputs'!$C$15*H579)/('Exposure Inputs'!$C$8*'Exposure Inputs'!$C$13*'Exposure Inputs'!$C$16)</f>
        <v>7.2827091348994707E-8</v>
      </c>
      <c r="J579" s="47">
        <f>'Exposure Inputs'!$E$61/$I579</f>
        <v>293846693.63560134</v>
      </c>
      <c r="K579" s="47">
        <f>($F579*(1-('Exposure Inputs'!$C$17)/100)*'Exposure Inputs'!$D$7*'Exposure Inputs'!$D$12*'Exposure Inputs'!$C$15*H579)/('Exposure Inputs'!$D$8*'Exposure Inputs'!$D$13*'Exposure Inputs'!$C$16)</f>
        <v>1.8602309890568795E-7</v>
      </c>
      <c r="L579" s="47">
        <f>'Exposure Inputs'!$E$61/K579</f>
        <v>115039476.95683539</v>
      </c>
      <c r="M579" s="47">
        <f>($F579*(1-('Exposure Inputs'!$C$17)/100)*'Exposure Inputs'!$E$7*'Exposure Inputs'!$E$12*'Exposure Inputs'!$C$15*H579)/('Exposure Inputs'!$E$8*'Exposure Inputs'!$E$13*'Exposure Inputs'!$C$16)</f>
        <v>4.0333347540792251E-8</v>
      </c>
      <c r="N579" s="47">
        <f>'Exposure Inputs'!$E$61/M579</f>
        <v>530578325.49992323</v>
      </c>
      <c r="O579" s="47">
        <f>($F579*(1-('Exposure Inputs'!$C$17)/100)*'Exposure Inputs'!$F$7*'Exposure Inputs'!$F$12*'Exposure Inputs'!$C$15*H579)/('Exposure Inputs'!$F$8*'Exposure Inputs'!$F$13*'Exposure Inputs'!$C$16)</f>
        <v>3.6732714192524405E-8</v>
      </c>
      <c r="P579" s="47">
        <f>'Exposure Inputs'!$E$61/O579</f>
        <v>582586951.99700713</v>
      </c>
      <c r="Q579" s="47">
        <f>($F579*(1-('Exposure Inputs'!$C$17)/100)*'Exposure Inputs'!$G$7*'Exposure Inputs'!$G$12*'Exposure Inputs'!$C$15*H579)/('Exposure Inputs'!$G$8*'Exposure Inputs'!$G$13*'Exposure Inputs'!$C$16)</f>
        <v>6.1236591878187434E-8</v>
      </c>
      <c r="R579" s="47">
        <f>'Exposure Inputs'!$E$61/Q579</f>
        <v>349464255.66218865</v>
      </c>
      <c r="S579" s="47">
        <f>($F579*(1-('Exposure Inputs'!$C$17)/100)*'Exposure Inputs'!$H$7*'Exposure Inputs'!$H$12*'Exposure Inputs'!$C$15*H579)/('Exposure Inputs'!$H$8*'Exposure Inputs'!$H$13*'Exposure Inputs'!$C$16)</f>
        <v>7.9727913461963603E-8</v>
      </c>
      <c r="T579" s="47">
        <f>'Exposure Inputs'!$E$61/S579</f>
        <v>268412894.1893037</v>
      </c>
    </row>
    <row r="580" spans="1:20" s="34" customFormat="1" ht="14.5" x14ac:dyDescent="0.35">
      <c r="A580" s="45" t="s">
        <v>1177</v>
      </c>
      <c r="B580" s="46">
        <v>2020</v>
      </c>
      <c r="C580" s="46" t="s">
        <v>981</v>
      </c>
      <c r="D580" s="46" t="s">
        <v>716</v>
      </c>
      <c r="E580" s="46" t="s">
        <v>717</v>
      </c>
      <c r="F580" s="46">
        <v>6.5547050000000001E-3</v>
      </c>
      <c r="G580" s="46">
        <v>1.01752993058706E-2</v>
      </c>
      <c r="H580" s="46">
        <v>365</v>
      </c>
      <c r="I580" s="47">
        <f>($F580*(1-('Exposure Inputs'!$C$17)/100)*'Exposure Inputs'!$C$7*'Exposure Inputs'!$C$12*'Exposure Inputs'!$C$15*H580)/('Exposure Inputs'!$C$8*'Exposure Inputs'!$C$13*'Exposure Inputs'!$C$16)</f>
        <v>7.207013142324563E-8</v>
      </c>
      <c r="J580" s="47">
        <f>'Exposure Inputs'!$E$61/$I580</f>
        <v>296932995.36703223</v>
      </c>
      <c r="K580" s="47">
        <f>($F580*(1-('Exposure Inputs'!$C$17)/100)*'Exposure Inputs'!$D$7*'Exposure Inputs'!$D$12*'Exposure Inputs'!$C$15*H580)/('Exposure Inputs'!$D$8*'Exposure Inputs'!$D$13*'Exposure Inputs'!$C$16)</f>
        <v>1.8408958723404255E-7</v>
      </c>
      <c r="L580" s="47">
        <f>'Exposure Inputs'!$E$61/K580</f>
        <v>116247748.29221101</v>
      </c>
      <c r="M580" s="47">
        <f>($F580*(1-('Exposure Inputs'!$C$17)/100)*'Exposure Inputs'!$E$7*'Exposure Inputs'!$E$12*'Exposure Inputs'!$C$15*H580)/('Exposure Inputs'!$E$8*'Exposure Inputs'!$E$13*'Exposure Inputs'!$C$16)</f>
        <v>3.9914125418994416E-8</v>
      </c>
      <c r="N580" s="47">
        <f>'Exposure Inputs'!$E$61/M580</f>
        <v>536151043.65574104</v>
      </c>
      <c r="O580" s="47">
        <f>($F580*(1-('Exposure Inputs'!$C$17)/100)*'Exposure Inputs'!$F$7*'Exposure Inputs'!$F$12*'Exposure Inputs'!$C$15*H580)/('Exposure Inputs'!$F$8*'Exposure Inputs'!$F$13*'Exposure Inputs'!$C$16)</f>
        <v>3.6350916813380287E-8</v>
      </c>
      <c r="P580" s="47">
        <f>'Exposure Inputs'!$E$61/O580</f>
        <v>588705922.05044317</v>
      </c>
      <c r="Q580" s="47">
        <f>($F580*(1-('Exposure Inputs'!$C$17)/100)*'Exposure Inputs'!$G$7*'Exposure Inputs'!$G$12*'Exposure Inputs'!$C$15*H580)/('Exposure Inputs'!$G$8*'Exposure Inputs'!$G$13*'Exposure Inputs'!$C$16)</f>
        <v>6.0600102830188677E-8</v>
      </c>
      <c r="R580" s="47">
        <f>'Exposure Inputs'!$E$61/Q580</f>
        <v>353134714.30842733</v>
      </c>
      <c r="S580" s="47">
        <f>($F580*(1-('Exposure Inputs'!$C$17)/100)*'Exposure Inputs'!$H$7*'Exposure Inputs'!$H$12*'Exposure Inputs'!$C$15*H580)/('Exposure Inputs'!$H$8*'Exposure Inputs'!$H$13*'Exposure Inputs'!$C$16)</f>
        <v>7.8899226851851833E-8</v>
      </c>
      <c r="T580" s="47">
        <f>'Exposure Inputs'!$E$61/S580</f>
        <v>271232062.13645834</v>
      </c>
    </row>
    <row r="581" spans="1:20" s="34" customFormat="1" ht="14.5" x14ac:dyDescent="0.35">
      <c r="A581" s="45" t="s">
        <v>1177</v>
      </c>
      <c r="B581" s="46">
        <v>2019</v>
      </c>
      <c r="C581" s="46" t="s">
        <v>1040</v>
      </c>
      <c r="D581" s="46" t="s">
        <v>718</v>
      </c>
      <c r="E581" s="46" t="s">
        <v>719</v>
      </c>
      <c r="F581" s="46">
        <v>6.5483490000000002E-3</v>
      </c>
      <c r="G581" s="46">
        <v>1.03539901499663E-2</v>
      </c>
      <c r="H581" s="46">
        <v>365</v>
      </c>
      <c r="I581" s="47">
        <f>($F581*(1-('Exposure Inputs'!$C$17)/100)*'Exposure Inputs'!$C$7*'Exposure Inputs'!$C$12*'Exposure Inputs'!$C$15*H581)/('Exposure Inputs'!$C$8*'Exposure Inputs'!$C$13*'Exposure Inputs'!$C$16)</f>
        <v>7.2000246088157894E-8</v>
      </c>
      <c r="J581" s="47">
        <f>'Exposure Inputs'!$E$61/$I581</f>
        <v>297221206.35251164</v>
      </c>
      <c r="K581" s="47">
        <f>($F581*(1-('Exposure Inputs'!$C$17)/100)*'Exposure Inputs'!$D$7*'Exposure Inputs'!$D$12*'Exposure Inputs'!$C$15*H581)/('Exposure Inputs'!$D$8*'Exposure Inputs'!$D$13*'Exposure Inputs'!$C$16)</f>
        <v>1.8391107829787237E-7</v>
      </c>
      <c r="L581" s="47">
        <f>'Exposure Inputs'!$E$61/K581</f>
        <v>116360581.41826235</v>
      </c>
      <c r="M581" s="47">
        <f>($F581*(1-('Exposure Inputs'!$C$17)/100)*'Exposure Inputs'!$E$7*'Exposure Inputs'!$E$12*'Exposure Inputs'!$C$15*H581)/('Exposure Inputs'!$E$8*'Exposure Inputs'!$E$13*'Exposure Inputs'!$C$16)</f>
        <v>3.9875421284916204E-8</v>
      </c>
      <c r="N581" s="47">
        <f>'Exposure Inputs'!$E$61/M581</f>
        <v>536671445.97905582</v>
      </c>
      <c r="O581" s="47">
        <f>($F581*(1-('Exposure Inputs'!$C$17)/100)*'Exposure Inputs'!$F$7*'Exposure Inputs'!$F$12*'Exposure Inputs'!$C$15*H581)/('Exposure Inputs'!$F$8*'Exposure Inputs'!$F$13*'Exposure Inputs'!$C$16)</f>
        <v>3.6315667869718311E-8</v>
      </c>
      <c r="P581" s="47">
        <f>'Exposure Inputs'!$E$61/O581</f>
        <v>589277335.52283943</v>
      </c>
      <c r="Q581" s="47">
        <f>($F581*(1-('Exposure Inputs'!$C$17)/100)*'Exposure Inputs'!$G$7*'Exposure Inputs'!$G$12*'Exposure Inputs'!$C$15*H581)/('Exposure Inputs'!$G$8*'Exposure Inputs'!$G$13*'Exposure Inputs'!$C$16)</f>
        <v>6.0541339811320753E-8</v>
      </c>
      <c r="R581" s="47">
        <f>'Exposure Inputs'!$E$61/Q581</f>
        <v>353477476.1624679</v>
      </c>
      <c r="S581" s="47">
        <f>($F581*(1-('Exposure Inputs'!$C$17)/100)*'Exposure Inputs'!$H$7*'Exposure Inputs'!$H$12*'Exposure Inputs'!$C$15*H581)/('Exposure Inputs'!$H$8*'Exposure Inputs'!$H$13*'Exposure Inputs'!$C$16)</f>
        <v>7.8822719444444438E-8</v>
      </c>
      <c r="T581" s="47">
        <f>'Exposure Inputs'!$E$61/S581</f>
        <v>271495327.1192714</v>
      </c>
    </row>
    <row r="582" spans="1:20" s="34" customFormat="1" ht="14.5" x14ac:dyDescent="0.35">
      <c r="A582" s="45" t="s">
        <v>1177</v>
      </c>
      <c r="B582" s="46">
        <v>2023</v>
      </c>
      <c r="C582" s="46" t="s">
        <v>1028</v>
      </c>
      <c r="D582" s="46" t="s">
        <v>720</v>
      </c>
      <c r="E582" s="46" t="s">
        <v>721</v>
      </c>
      <c r="F582" s="46">
        <v>6.3659140000000003E-3</v>
      </c>
      <c r="G582" s="46">
        <v>9.8769559999999992E-3</v>
      </c>
      <c r="H582" s="46">
        <v>365</v>
      </c>
      <c r="I582" s="47">
        <f>($F582*(1-('Exposure Inputs'!$C$17)/100)*'Exposure Inputs'!$C$7*'Exposure Inputs'!$C$12*'Exposure Inputs'!$C$15*H582)/('Exposure Inputs'!$C$8*'Exposure Inputs'!$C$13*'Exposure Inputs'!$C$16)</f>
        <v>6.9994341257017541E-8</v>
      </c>
      <c r="J582" s="47">
        <f>'Exposure Inputs'!$E$61/$I582</f>
        <v>305739001.40612388</v>
      </c>
      <c r="K582" s="47">
        <f>($F582*(1-('Exposure Inputs'!$C$17)/100)*'Exposure Inputs'!$D$7*'Exposure Inputs'!$D$12*'Exposure Inputs'!$C$15*H582)/('Exposure Inputs'!$D$8*'Exposure Inputs'!$D$13*'Exposure Inputs'!$C$16)</f>
        <v>1.7878737191489365E-7</v>
      </c>
      <c r="L582" s="47">
        <f>'Exposure Inputs'!$E$61/K582</f>
        <v>119695254.59654289</v>
      </c>
      <c r="M582" s="47">
        <f>($F582*(1-('Exposure Inputs'!$C$17)/100)*'Exposure Inputs'!$E$7*'Exposure Inputs'!$E$12*'Exposure Inputs'!$C$15*H582)/('Exposure Inputs'!$E$8*'Exposure Inputs'!$E$13*'Exposure Inputs'!$C$16)</f>
        <v>3.8764504245810064E-8</v>
      </c>
      <c r="N582" s="47">
        <f>'Exposure Inputs'!$E$61/M582</f>
        <v>552051429.94478142</v>
      </c>
      <c r="O582" s="47">
        <f>($F582*(1-('Exposure Inputs'!$C$17)/100)*'Exposure Inputs'!$F$7*'Exposure Inputs'!$F$12*'Exposure Inputs'!$C$15*H582)/('Exposure Inputs'!$F$8*'Exposure Inputs'!$F$13*'Exposure Inputs'!$C$16)</f>
        <v>3.5303924471830987E-8</v>
      </c>
      <c r="P582" s="47">
        <f>'Exposure Inputs'!$E$61/O582</f>
        <v>606164904.33167183</v>
      </c>
      <c r="Q582" s="47">
        <f>($F582*(1-('Exposure Inputs'!$C$17)/100)*'Exposure Inputs'!$G$7*'Exposure Inputs'!$G$12*'Exposure Inputs'!$C$15*H582)/('Exposure Inputs'!$G$8*'Exposure Inputs'!$G$13*'Exposure Inputs'!$C$16)</f>
        <v>5.8854676603773584E-8</v>
      </c>
      <c r="R582" s="47">
        <f>'Exposure Inputs'!$E$61/Q582</f>
        <v>363607469.0218907</v>
      </c>
      <c r="S582" s="47">
        <f>($F582*(1-('Exposure Inputs'!$C$17)/100)*'Exposure Inputs'!$H$7*'Exposure Inputs'!$H$12*'Exposure Inputs'!$C$15*H582)/('Exposure Inputs'!$H$8*'Exposure Inputs'!$H$13*'Exposure Inputs'!$C$16)</f>
        <v>7.6626742592592607E-8</v>
      </c>
      <c r="T582" s="47">
        <f>'Exposure Inputs'!$E$61/S582</f>
        <v>279275867.35324311</v>
      </c>
    </row>
    <row r="583" spans="1:20" s="34" customFormat="1" ht="14.5" x14ac:dyDescent="0.35">
      <c r="A583" s="45" t="s">
        <v>1176</v>
      </c>
      <c r="B583" s="46">
        <v>2019</v>
      </c>
      <c r="C583" s="46" t="s">
        <v>1156</v>
      </c>
      <c r="D583" s="46" t="s">
        <v>722</v>
      </c>
      <c r="E583" s="46" t="s">
        <v>723</v>
      </c>
      <c r="F583" s="46">
        <v>6.3219979999999997E-3</v>
      </c>
      <c r="G583" s="46">
        <v>9.2732690000000007E-3</v>
      </c>
      <c r="H583" s="46">
        <v>365</v>
      </c>
      <c r="I583" s="47">
        <f>($F583*(1-('Exposure Inputs'!$C$17)/100)*'Exposure Inputs'!$C$7*'Exposure Inputs'!$C$12*'Exposure Inputs'!$C$15*H583)/('Exposure Inputs'!$C$8*'Exposure Inputs'!$C$13*'Exposure Inputs'!$C$16)</f>
        <v>6.951147713245613E-8</v>
      </c>
      <c r="J583" s="47">
        <f>'Exposure Inputs'!$E$61/$I583</f>
        <v>307862829.0292505</v>
      </c>
      <c r="K583" s="47">
        <f>($F583*(1-('Exposure Inputs'!$C$17)/100)*'Exposure Inputs'!$D$7*'Exposure Inputs'!$D$12*'Exposure Inputs'!$C$15*H583)/('Exposure Inputs'!$D$8*'Exposure Inputs'!$D$13*'Exposure Inputs'!$C$16)</f>
        <v>1.7755398638297873E-7</v>
      </c>
      <c r="L583" s="47">
        <f>'Exposure Inputs'!$E$61/K583</f>
        <v>120526722.24345799</v>
      </c>
      <c r="M583" s="47">
        <f>($F583*(1-('Exposure Inputs'!$C$17)/100)*'Exposure Inputs'!$E$7*'Exposure Inputs'!$E$12*'Exposure Inputs'!$C$15*H583)/('Exposure Inputs'!$E$8*'Exposure Inputs'!$E$13*'Exposure Inputs'!$C$16)</f>
        <v>3.8497082793296095E-8</v>
      </c>
      <c r="N583" s="47">
        <f>'Exposure Inputs'!$E$61/M583</f>
        <v>555886276.23822463</v>
      </c>
      <c r="O583" s="47">
        <f>($F583*(1-('Exposure Inputs'!$C$17)/100)*'Exposure Inputs'!$F$7*'Exposure Inputs'!$F$12*'Exposure Inputs'!$C$15*H583)/('Exposure Inputs'!$F$8*'Exposure Inputs'!$F$13*'Exposure Inputs'!$C$16)</f>
        <v>3.5060376232394373E-8</v>
      </c>
      <c r="P583" s="47">
        <f>'Exposure Inputs'!$E$61/O583</f>
        <v>610375651.93687975</v>
      </c>
      <c r="Q583" s="47">
        <f>($F583*(1-('Exposure Inputs'!$C$17)/100)*'Exposure Inputs'!$G$7*'Exposure Inputs'!$G$12*'Exposure Inputs'!$C$15*H583)/('Exposure Inputs'!$G$8*'Exposure Inputs'!$G$13*'Exposure Inputs'!$C$16)</f>
        <v>5.8448660754716971E-8</v>
      </c>
      <c r="R583" s="47">
        <f>'Exposure Inputs'!$E$61/Q583</f>
        <v>366133282.16032666</v>
      </c>
      <c r="S583" s="47">
        <f>($F583*(1-('Exposure Inputs'!$C$17)/100)*'Exposure Inputs'!$H$7*'Exposure Inputs'!$H$12*'Exposure Inputs'!$C$15*H583)/('Exposure Inputs'!$H$8*'Exposure Inputs'!$H$13*'Exposure Inputs'!$C$16)</f>
        <v>7.6098124074074074E-8</v>
      </c>
      <c r="T583" s="47">
        <f>'Exposure Inputs'!$E$61/S583</f>
        <v>281215867.80732197</v>
      </c>
    </row>
    <row r="584" spans="1:20" s="34" customFormat="1" ht="14.5" x14ac:dyDescent="0.35">
      <c r="A584" s="45" t="s">
        <v>1177</v>
      </c>
      <c r="B584" s="46">
        <v>2022</v>
      </c>
      <c r="C584" s="46" t="s">
        <v>1028</v>
      </c>
      <c r="D584" s="46" t="s">
        <v>720</v>
      </c>
      <c r="E584" s="46" t="s">
        <v>721</v>
      </c>
      <c r="F584" s="46">
        <v>6.1577940000000003E-3</v>
      </c>
      <c r="G584" s="46">
        <v>9.5540499999999997E-3</v>
      </c>
      <c r="H584" s="46">
        <v>365</v>
      </c>
      <c r="I584" s="47">
        <f>($F584*(1-('Exposure Inputs'!$C$17)/100)*'Exposure Inputs'!$C$7*'Exposure Inputs'!$C$12*'Exposure Inputs'!$C$15*H584)/('Exposure Inputs'!$C$8*'Exposure Inputs'!$C$13*'Exposure Inputs'!$C$16)</f>
        <v>6.7706025344736847E-8</v>
      </c>
      <c r="J584" s="47">
        <f>'Exposure Inputs'!$E$61/$I584</f>
        <v>316072312.4867872</v>
      </c>
      <c r="K584" s="47">
        <f>($F584*(1-('Exposure Inputs'!$C$17)/100)*'Exposure Inputs'!$D$7*'Exposure Inputs'!$D$12*'Exposure Inputs'!$C$15*H584)/('Exposure Inputs'!$D$8*'Exposure Inputs'!$D$13*'Exposure Inputs'!$C$16)</f>
        <v>1.7294229957446808E-7</v>
      </c>
      <c r="L584" s="47">
        <f>'Exposure Inputs'!$E$61/K584</f>
        <v>123740693.00949284</v>
      </c>
      <c r="M584" s="47">
        <f>($F584*(1-('Exposure Inputs'!$C$17)/100)*'Exposure Inputs'!$E$7*'Exposure Inputs'!$E$12*'Exposure Inputs'!$C$15*H584)/('Exposure Inputs'!$E$8*'Exposure Inputs'!$E$13*'Exposure Inputs'!$C$16)</f>
        <v>3.7497181340782123E-8</v>
      </c>
      <c r="N584" s="47">
        <f>'Exposure Inputs'!$E$61/M584</f>
        <v>570709563.62059271</v>
      </c>
      <c r="O584" s="47">
        <f>($F584*(1-('Exposure Inputs'!$C$17)/100)*'Exposure Inputs'!$F$7*'Exposure Inputs'!$F$12*'Exposure Inputs'!$C$15*H584)/('Exposure Inputs'!$F$8*'Exposure Inputs'!$F$13*'Exposure Inputs'!$C$16)</f>
        <v>3.4149737852112674E-8</v>
      </c>
      <c r="P584" s="47">
        <f>'Exposure Inputs'!$E$61/O584</f>
        <v>626651955.358307</v>
      </c>
      <c r="Q584" s="47">
        <f>($F584*(1-('Exposure Inputs'!$C$17)/100)*'Exposure Inputs'!$G$7*'Exposure Inputs'!$G$12*'Exposure Inputs'!$C$15*H584)/('Exposure Inputs'!$G$8*'Exposure Inputs'!$G$13*'Exposure Inputs'!$C$16)</f>
        <v>5.6930548301886794E-8</v>
      </c>
      <c r="R584" s="47">
        <f>'Exposure Inputs'!$E$61/Q584</f>
        <v>375896608.03057396</v>
      </c>
      <c r="S584" s="47">
        <f>($F584*(1-('Exposure Inputs'!$C$17)/100)*'Exposure Inputs'!$H$7*'Exposure Inputs'!$H$12*'Exposure Inputs'!$C$15*H584)/('Exposure Inputs'!$H$8*'Exposure Inputs'!$H$13*'Exposure Inputs'!$C$16)</f>
        <v>7.4121594444444437E-8</v>
      </c>
      <c r="T584" s="47">
        <f>'Exposure Inputs'!$E$61/S584</f>
        <v>288714782.24931753</v>
      </c>
    </row>
    <row r="585" spans="1:20" s="34" customFormat="1" ht="14.5" x14ac:dyDescent="0.35">
      <c r="A585" s="45" t="s">
        <v>1177</v>
      </c>
      <c r="B585" s="46">
        <v>2020</v>
      </c>
      <c r="C585" s="46" t="s">
        <v>1127</v>
      </c>
      <c r="D585" s="46" t="s">
        <v>688</v>
      </c>
      <c r="E585" s="46" t="s">
        <v>163</v>
      </c>
      <c r="F585" s="46">
        <v>6.0246370000000002E-3</v>
      </c>
      <c r="G585" s="46">
        <v>1.22330009844509E-2</v>
      </c>
      <c r="H585" s="46">
        <v>365</v>
      </c>
      <c r="I585" s="47">
        <f>($F585*(1-('Exposure Inputs'!$C$17)/100)*'Exposure Inputs'!$C$7*'Exposure Inputs'!$C$12*'Exposure Inputs'!$C$15*H585)/('Exposure Inputs'!$C$8*'Exposure Inputs'!$C$13*'Exposure Inputs'!$C$16)</f>
        <v>6.6241940768859654E-8</v>
      </c>
      <c r="J585" s="47">
        <f>'Exposure Inputs'!$E$61/$I585</f>
        <v>323058167.55387306</v>
      </c>
      <c r="K585" s="47">
        <f>($F585*(1-('Exposure Inputs'!$C$17)/100)*'Exposure Inputs'!$D$7*'Exposure Inputs'!$D$12*'Exposure Inputs'!$C$15*H585)/('Exposure Inputs'!$D$8*'Exposure Inputs'!$D$13*'Exposure Inputs'!$C$16)</f>
        <v>1.692025710638298E-7</v>
      </c>
      <c r="L585" s="47">
        <f>'Exposure Inputs'!$E$61/K585</f>
        <v>126475619.52192254</v>
      </c>
      <c r="M585" s="47">
        <f>($F585*(1-('Exposure Inputs'!$C$17)/100)*'Exposure Inputs'!$E$7*'Exposure Inputs'!$E$12*'Exposure Inputs'!$C$15*H585)/('Exposure Inputs'!$E$8*'Exposure Inputs'!$E$13*'Exposure Inputs'!$C$16)</f>
        <v>3.6686337039106148E-8</v>
      </c>
      <c r="N585" s="47">
        <f>'Exposure Inputs'!$E$61/M585</f>
        <v>583323431.20515049</v>
      </c>
      <c r="O585" s="47">
        <f>($F585*(1-('Exposure Inputs'!$C$17)/100)*'Exposure Inputs'!$F$7*'Exposure Inputs'!$F$12*'Exposure Inputs'!$C$15*H585)/('Exposure Inputs'!$F$8*'Exposure Inputs'!$F$13*'Exposure Inputs'!$C$16)</f>
        <v>3.3411279137323953E-8</v>
      </c>
      <c r="P585" s="47">
        <f>'Exposure Inputs'!$E$61/O585</f>
        <v>640502266.07738352</v>
      </c>
      <c r="Q585" s="47">
        <f>($F585*(1-('Exposure Inputs'!$C$17)/100)*'Exposure Inputs'!$G$7*'Exposure Inputs'!$G$12*'Exposure Inputs'!$C$15*H585)/('Exposure Inputs'!$G$8*'Exposure Inputs'!$G$13*'Exposure Inputs'!$C$16)</f>
        <v>5.5699474150943396E-8</v>
      </c>
      <c r="R585" s="47">
        <f>'Exposure Inputs'!$E$61/Q585</f>
        <v>384204704.37488937</v>
      </c>
      <c r="S585" s="47">
        <f>($F585*(1-('Exposure Inputs'!$C$17)/100)*'Exposure Inputs'!$H$7*'Exposure Inputs'!$H$12*'Exposure Inputs'!$C$15*H585)/('Exposure Inputs'!$H$8*'Exposure Inputs'!$H$13*'Exposure Inputs'!$C$16)</f>
        <v>7.2518778703703701E-8</v>
      </c>
      <c r="T585" s="47">
        <f>'Exposure Inputs'!$E$61/S585</f>
        <v>295095979.03511095</v>
      </c>
    </row>
    <row r="586" spans="1:20" s="34" customFormat="1" ht="14.5" x14ac:dyDescent="0.35">
      <c r="A586" s="45" t="s">
        <v>1177</v>
      </c>
      <c r="B586" s="46">
        <v>2021</v>
      </c>
      <c r="C586" s="46" t="s">
        <v>1028</v>
      </c>
      <c r="D586" s="46" t="s">
        <v>720</v>
      </c>
      <c r="E586" s="46" t="s">
        <v>721</v>
      </c>
      <c r="F586" s="46">
        <v>5.9312870000000004E-3</v>
      </c>
      <c r="G586" s="46">
        <v>9.2026160000000003E-3</v>
      </c>
      <c r="H586" s="46">
        <v>365</v>
      </c>
      <c r="I586" s="47">
        <f>($F586*(1-('Exposure Inputs'!$C$17)/100)*'Exposure Inputs'!$C$7*'Exposure Inputs'!$C$12*'Exposure Inputs'!$C$15*H586)/('Exposure Inputs'!$C$8*'Exposure Inputs'!$C$13*'Exposure Inputs'!$C$16)</f>
        <v>6.5215541141666666E-8</v>
      </c>
      <c r="J586" s="47">
        <f>'Exposure Inputs'!$E$61/$I586</f>
        <v>328142642.4648248</v>
      </c>
      <c r="K586" s="47">
        <f>($F586*(1-('Exposure Inputs'!$C$17)/100)*'Exposure Inputs'!$D$7*'Exposure Inputs'!$D$12*'Exposure Inputs'!$C$15*H586)/('Exposure Inputs'!$D$8*'Exposure Inputs'!$D$13*'Exposure Inputs'!$C$16)</f>
        <v>1.6658082638297875E-7</v>
      </c>
      <c r="L586" s="47">
        <f>'Exposure Inputs'!$E$61/K586</f>
        <v>128466165.43251014</v>
      </c>
      <c r="M586" s="47">
        <f>($F586*(1-('Exposure Inputs'!$C$17)/100)*'Exposure Inputs'!$E$7*'Exposure Inputs'!$E$12*'Exposure Inputs'!$C$15*H586)/('Exposure Inputs'!$E$8*'Exposure Inputs'!$E$13*'Exposure Inputs'!$C$16)</f>
        <v>3.6117892905027935E-8</v>
      </c>
      <c r="N586" s="47">
        <f>'Exposure Inputs'!$E$61/M586</f>
        <v>592504110.25558269</v>
      </c>
      <c r="O586" s="47">
        <f>($F586*(1-('Exposure Inputs'!$C$17)/100)*'Exposure Inputs'!$F$7*'Exposure Inputs'!$F$12*'Exposure Inputs'!$C$15*H586)/('Exposure Inputs'!$F$8*'Exposure Inputs'!$F$13*'Exposure Inputs'!$C$16)</f>
        <v>3.2893581073943666E-8</v>
      </c>
      <c r="P586" s="47">
        <f>'Exposure Inputs'!$E$61/O586</f>
        <v>650582858.45781028</v>
      </c>
      <c r="Q586" s="47">
        <f>($F586*(1-('Exposure Inputs'!$C$17)/100)*'Exposure Inputs'!$G$7*'Exposure Inputs'!$G$12*'Exposure Inputs'!$C$15*H586)/('Exposure Inputs'!$G$8*'Exposure Inputs'!$G$13*'Exposure Inputs'!$C$16)</f>
        <v>5.4836426981132072E-8</v>
      </c>
      <c r="R586" s="47">
        <f>'Exposure Inputs'!$E$61/Q586</f>
        <v>390251538.58699137</v>
      </c>
      <c r="S586" s="47">
        <f>($F586*(1-('Exposure Inputs'!$C$17)/100)*'Exposure Inputs'!$H$7*'Exposure Inputs'!$H$12*'Exposure Inputs'!$C$15*H586)/('Exposure Inputs'!$H$8*'Exposure Inputs'!$H$13*'Exposure Inputs'!$C$16)</f>
        <v>7.1395121296296295E-8</v>
      </c>
      <c r="T586" s="47">
        <f>'Exposure Inputs'!$E$61/S586</f>
        <v>299740368.96986336</v>
      </c>
    </row>
    <row r="587" spans="1:20" s="34" customFormat="1" ht="14.5" x14ac:dyDescent="0.35">
      <c r="A587" s="45" t="s">
        <v>1177</v>
      </c>
      <c r="B587" s="46">
        <v>2021</v>
      </c>
      <c r="C587" s="46" t="s">
        <v>1040</v>
      </c>
      <c r="D587" s="46" t="s">
        <v>718</v>
      </c>
      <c r="E587" s="46" t="s">
        <v>719</v>
      </c>
      <c r="F587" s="46">
        <v>5.906054E-3</v>
      </c>
      <c r="G587" s="46">
        <v>9.3384179999999994E-3</v>
      </c>
      <c r="H587" s="46">
        <v>365</v>
      </c>
      <c r="I587" s="47">
        <f>($F587*(1-('Exposure Inputs'!$C$17)/100)*'Exposure Inputs'!$C$7*'Exposure Inputs'!$C$12*'Exposure Inputs'!$C$15*H587)/('Exposure Inputs'!$C$8*'Exposure Inputs'!$C$13*'Exposure Inputs'!$C$16)</f>
        <v>6.4938099879824568E-8</v>
      </c>
      <c r="J587" s="47">
        <f>'Exposure Inputs'!$E$61/$I587</f>
        <v>329544597.69539243</v>
      </c>
      <c r="K587" s="47">
        <f>($F587*(1-('Exposure Inputs'!$C$17)/100)*'Exposure Inputs'!$D$7*'Exposure Inputs'!$D$12*'Exposure Inputs'!$C$15*H587)/('Exposure Inputs'!$D$8*'Exposure Inputs'!$D$13*'Exposure Inputs'!$C$16)</f>
        <v>1.6587215489361703E-7</v>
      </c>
      <c r="L587" s="47">
        <f>'Exposure Inputs'!$E$61/K587</f>
        <v>129015023.73152986</v>
      </c>
      <c r="M587" s="47">
        <f>($F587*(1-('Exposure Inputs'!$C$17)/100)*'Exposure Inputs'!$E$7*'Exposure Inputs'!$E$12*'Exposure Inputs'!$C$15*H587)/('Exposure Inputs'!$E$8*'Exposure Inputs'!$E$13*'Exposure Inputs'!$C$16)</f>
        <v>3.5964239441340777E-8</v>
      </c>
      <c r="N587" s="47">
        <f>'Exposure Inputs'!$E$61/M587</f>
        <v>595035522.2972064</v>
      </c>
      <c r="O587" s="47">
        <f>($F587*(1-('Exposure Inputs'!$C$17)/100)*'Exposure Inputs'!$F$7*'Exposure Inputs'!$F$12*'Exposure Inputs'!$C$15*H587)/('Exposure Inputs'!$F$8*'Exposure Inputs'!$F$13*'Exposure Inputs'!$C$16)</f>
        <v>3.2753644542253528E-8</v>
      </c>
      <c r="P587" s="47">
        <f>'Exposure Inputs'!$E$61/O587</f>
        <v>653362405.89633107</v>
      </c>
      <c r="Q587" s="47">
        <f>($F587*(1-('Exposure Inputs'!$C$17)/100)*'Exposure Inputs'!$G$7*'Exposure Inputs'!$G$12*'Exposure Inputs'!$C$15*H587)/('Exposure Inputs'!$G$8*'Exposure Inputs'!$G$13*'Exposure Inputs'!$C$16)</f>
        <v>5.4603140754716985E-8</v>
      </c>
      <c r="R587" s="47">
        <f>'Exposure Inputs'!$E$61/Q587</f>
        <v>391918847.60129523</v>
      </c>
      <c r="S587" s="47">
        <f>($F587*(1-('Exposure Inputs'!$C$17)/100)*'Exposure Inputs'!$H$7*'Exposure Inputs'!$H$12*'Exposure Inputs'!$C$15*H587)/('Exposure Inputs'!$H$8*'Exposure Inputs'!$H$13*'Exposure Inputs'!$C$16)</f>
        <v>7.1091390740740738E-8</v>
      </c>
      <c r="T587" s="47">
        <f>'Exposure Inputs'!$E$61/S587</f>
        <v>301020978.44790339</v>
      </c>
    </row>
    <row r="588" spans="1:20" s="34" customFormat="1" ht="14.5" x14ac:dyDescent="0.35">
      <c r="A588" s="45" t="s">
        <v>1177</v>
      </c>
      <c r="B588" s="46">
        <v>2023</v>
      </c>
      <c r="C588" s="46" t="s">
        <v>1010</v>
      </c>
      <c r="D588" s="46" t="s">
        <v>174</v>
      </c>
      <c r="E588" s="46" t="s">
        <v>173</v>
      </c>
      <c r="F588" s="46">
        <v>5.8861749999999996E-3</v>
      </c>
      <c r="G588" s="46">
        <v>5.8861749999999996E-3</v>
      </c>
      <c r="H588" s="46">
        <v>365</v>
      </c>
      <c r="I588" s="47">
        <f>($F588*(1-('Exposure Inputs'!$C$17)/100)*'Exposure Inputs'!$C$7*'Exposure Inputs'!$C$12*'Exposure Inputs'!$C$15*H588)/('Exposure Inputs'!$C$8*'Exposure Inputs'!$C$13*'Exposure Inputs'!$C$16)</f>
        <v>6.4719526787280703E-8</v>
      </c>
      <c r="J588" s="47">
        <f>'Exposure Inputs'!$E$61/$I588</f>
        <v>330657547.45607519</v>
      </c>
      <c r="K588" s="47">
        <f>($F588*(1-('Exposure Inputs'!$C$17)/100)*'Exposure Inputs'!$D$7*'Exposure Inputs'!$D$12*'Exposure Inputs'!$C$15*H588)/('Exposure Inputs'!$D$8*'Exposure Inputs'!$D$13*'Exposure Inputs'!$C$16)</f>
        <v>1.6531385106382979E-7</v>
      </c>
      <c r="L588" s="47">
        <f>'Exposure Inputs'!$E$61/K588</f>
        <v>129450737.86791879</v>
      </c>
      <c r="M588" s="47">
        <f>($F588*(1-('Exposure Inputs'!$C$17)/100)*'Exposure Inputs'!$E$7*'Exposure Inputs'!$E$12*'Exposure Inputs'!$C$15*H588)/('Exposure Inputs'!$E$8*'Exposure Inputs'!$E$13*'Exposure Inputs'!$C$16)</f>
        <v>3.5843188547486031E-8</v>
      </c>
      <c r="N588" s="47">
        <f>'Exposure Inputs'!$E$61/M588</f>
        <v>597045097.47085404</v>
      </c>
      <c r="O588" s="47">
        <f>($F588*(1-('Exposure Inputs'!$C$17)/100)*'Exposure Inputs'!$F$7*'Exposure Inputs'!$F$12*'Exposure Inputs'!$C$15*H588)/('Exposure Inputs'!$F$8*'Exposure Inputs'!$F$13*'Exposure Inputs'!$C$16)</f>
        <v>3.2643400088028169E-8</v>
      </c>
      <c r="P588" s="47">
        <f>'Exposure Inputs'!$E$61/O588</f>
        <v>655568964.70010674</v>
      </c>
      <c r="Q588" s="47">
        <f>($F588*(1-('Exposure Inputs'!$C$17)/100)*'Exposure Inputs'!$G$7*'Exposure Inputs'!$G$12*'Exposure Inputs'!$C$15*H588)/('Exposure Inputs'!$G$8*'Exposure Inputs'!$G$13*'Exposure Inputs'!$C$16)</f>
        <v>5.4419353773584903E-8</v>
      </c>
      <c r="R588" s="47">
        <f>'Exposure Inputs'!$E$61/Q588</f>
        <v>393242449.90184975</v>
      </c>
      <c r="S588" s="47">
        <f>($F588*(1-('Exposure Inputs'!$C$17)/100)*'Exposure Inputs'!$H$7*'Exposure Inputs'!$H$12*'Exposure Inputs'!$C$15*H588)/('Exposure Inputs'!$H$8*'Exposure Inputs'!$H$13*'Exposure Inputs'!$C$16)</f>
        <v>7.0852106481481485E-8</v>
      </c>
      <c r="T588" s="47">
        <f>'Exposure Inputs'!$E$61/S588</f>
        <v>302037597.22504914</v>
      </c>
    </row>
    <row r="589" spans="1:20" s="34" customFormat="1" ht="14.5" x14ac:dyDescent="0.35">
      <c r="A589" s="45" t="s">
        <v>1177</v>
      </c>
      <c r="B589" s="46">
        <v>2021</v>
      </c>
      <c r="C589" s="46" t="s">
        <v>1106</v>
      </c>
      <c r="D589" s="46" t="s">
        <v>143</v>
      </c>
      <c r="E589" s="46" t="s">
        <v>142</v>
      </c>
      <c r="F589" s="46">
        <v>5.8679810000000004E-3</v>
      </c>
      <c r="G589" s="46">
        <v>8.8593660000000005E-3</v>
      </c>
      <c r="H589" s="46">
        <v>365</v>
      </c>
      <c r="I589" s="47">
        <f>($F589*(1-('Exposure Inputs'!$C$17)/100)*'Exposure Inputs'!$C$7*'Exposure Inputs'!$C$12*'Exposure Inputs'!$C$15*H589)/('Exposure Inputs'!$C$8*'Exposure Inputs'!$C$13*'Exposure Inputs'!$C$16)</f>
        <v>6.4519480565350888E-8</v>
      </c>
      <c r="J589" s="47">
        <f>'Exposure Inputs'!$E$61/$I589</f>
        <v>331682769.49043685</v>
      </c>
      <c r="K589" s="47">
        <f>($F589*(1-('Exposure Inputs'!$C$17)/100)*'Exposure Inputs'!$D$7*'Exposure Inputs'!$D$12*'Exposure Inputs'!$C$15*H589)/('Exposure Inputs'!$D$8*'Exposure Inputs'!$D$13*'Exposure Inputs'!$C$16)</f>
        <v>1.6480287063829788E-7</v>
      </c>
      <c r="L589" s="47">
        <f>'Exposure Inputs'!$E$61/K589</f>
        <v>129852107.04835221</v>
      </c>
      <c r="M589" s="47">
        <f>($F589*(1-('Exposure Inputs'!$C$17)/100)*'Exposure Inputs'!$E$7*'Exposure Inputs'!$E$12*'Exposure Inputs'!$C$15*H589)/('Exposure Inputs'!$E$8*'Exposure Inputs'!$E$13*'Exposure Inputs'!$C$16)</f>
        <v>3.573239826815643E-8</v>
      </c>
      <c r="N589" s="47">
        <f>'Exposure Inputs'!$E$61/M589</f>
        <v>598896268.85388756</v>
      </c>
      <c r="O589" s="47">
        <f>($F589*(1-('Exposure Inputs'!$C$17)/100)*'Exposure Inputs'!$F$7*'Exposure Inputs'!$F$12*'Exposure Inputs'!$C$15*H589)/('Exposure Inputs'!$F$8*'Exposure Inputs'!$F$13*'Exposure Inputs'!$C$16)</f>
        <v>3.2542500264084513E-8</v>
      </c>
      <c r="P589" s="47">
        <f>'Exposure Inputs'!$E$61/O589</f>
        <v>657601592.57394493</v>
      </c>
      <c r="Q589" s="47">
        <f>($F589*(1-('Exposure Inputs'!$C$17)/100)*'Exposure Inputs'!$G$7*'Exposure Inputs'!$G$12*'Exposure Inputs'!$C$15*H589)/('Exposure Inputs'!$G$8*'Exposure Inputs'!$G$13*'Exposure Inputs'!$C$16)</f>
        <v>5.4251145094339622E-8</v>
      </c>
      <c r="R589" s="47">
        <f>'Exposure Inputs'!$E$61/Q589</f>
        <v>394461719.89156413</v>
      </c>
      <c r="S589" s="47">
        <f>($F589*(1-('Exposure Inputs'!$C$17)/100)*'Exposure Inputs'!$H$7*'Exposure Inputs'!$H$12*'Exposure Inputs'!$C$15*H589)/('Exposure Inputs'!$H$8*'Exposure Inputs'!$H$13*'Exposure Inputs'!$C$16)</f>
        <v>7.0633104629629621E-8</v>
      </c>
      <c r="T589" s="47">
        <f>'Exposure Inputs'!$E$61/S589</f>
        <v>302974081.51903594</v>
      </c>
    </row>
    <row r="590" spans="1:20" s="34" customFormat="1" ht="14.5" x14ac:dyDescent="0.35">
      <c r="A590" s="45" t="s">
        <v>1177</v>
      </c>
      <c r="B590" s="46">
        <v>2022</v>
      </c>
      <c r="C590" s="46" t="s">
        <v>1040</v>
      </c>
      <c r="D590" s="46" t="s">
        <v>718</v>
      </c>
      <c r="E590" s="46" t="s">
        <v>719</v>
      </c>
      <c r="F590" s="46">
        <v>5.8470060000000001E-3</v>
      </c>
      <c r="G590" s="46">
        <v>9.2450550000000003E-3</v>
      </c>
      <c r="H590" s="46">
        <v>365</v>
      </c>
      <c r="I590" s="47">
        <f>($F590*(1-('Exposure Inputs'!$C$17)/100)*'Exposure Inputs'!$C$7*'Exposure Inputs'!$C$12*'Exposure Inputs'!$C$15*H590)/('Exposure Inputs'!$C$8*'Exposure Inputs'!$C$13*'Exposure Inputs'!$C$16)</f>
        <v>6.4288856760526314E-8</v>
      </c>
      <c r="J590" s="47">
        <f>'Exposure Inputs'!$E$61/$I590</f>
        <v>332872617.09621358</v>
      </c>
      <c r="K590" s="47">
        <f>($F590*(1-('Exposure Inputs'!$C$17)/100)*'Exposure Inputs'!$D$7*'Exposure Inputs'!$D$12*'Exposure Inputs'!$C$15*H590)/('Exposure Inputs'!$D$8*'Exposure Inputs'!$D$13*'Exposure Inputs'!$C$16)</f>
        <v>1.6421378553191491E-7</v>
      </c>
      <c r="L590" s="47">
        <f>'Exposure Inputs'!$E$61/K590</f>
        <v>130317926.29761229</v>
      </c>
      <c r="M590" s="47">
        <f>($F590*(1-('Exposure Inputs'!$C$17)/100)*'Exposure Inputs'!$E$7*'Exposure Inputs'!$E$12*'Exposure Inputs'!$C$15*H590)/('Exposure Inputs'!$E$8*'Exposure Inputs'!$E$13*'Exposure Inputs'!$C$16)</f>
        <v>3.5604673407821223E-8</v>
      </c>
      <c r="N590" s="47">
        <f>'Exposure Inputs'!$E$61/M590</f>
        <v>601044693.06265545</v>
      </c>
      <c r="O590" s="47">
        <f>($F590*(1-('Exposure Inputs'!$C$17)/100)*'Exposure Inputs'!$F$7*'Exposure Inputs'!$F$12*'Exposure Inputs'!$C$15*H590)/('Exposure Inputs'!$F$8*'Exposure Inputs'!$F$13*'Exposure Inputs'!$C$16)</f>
        <v>3.2426177640845073E-8</v>
      </c>
      <c r="P590" s="47">
        <f>'Exposure Inputs'!$E$61/O590</f>
        <v>659960610.74567914</v>
      </c>
      <c r="Q590" s="47">
        <f>($F590*(1-('Exposure Inputs'!$C$17)/100)*'Exposure Inputs'!$G$7*'Exposure Inputs'!$G$12*'Exposure Inputs'!$C$15*H590)/('Exposure Inputs'!$G$8*'Exposure Inputs'!$G$13*'Exposure Inputs'!$C$16)</f>
        <v>5.4057225283018868E-8</v>
      </c>
      <c r="R590" s="47">
        <f>'Exposure Inputs'!$E$61/Q590</f>
        <v>395876774.80594689</v>
      </c>
      <c r="S590" s="47">
        <f>($F590*(1-('Exposure Inputs'!$C$17)/100)*'Exposure Inputs'!$H$7*'Exposure Inputs'!$H$12*'Exposure Inputs'!$C$15*H590)/('Exposure Inputs'!$H$8*'Exposure Inputs'!$H$13*'Exposure Inputs'!$C$16)</f>
        <v>7.0380627777777783E-8</v>
      </c>
      <c r="T590" s="47">
        <f>'Exposure Inputs'!$E$61/S590</f>
        <v>304060942.27475625</v>
      </c>
    </row>
    <row r="591" spans="1:20" s="34" customFormat="1" ht="14.5" x14ac:dyDescent="0.35">
      <c r="A591" s="45" t="s">
        <v>1177</v>
      </c>
      <c r="B591" s="46">
        <v>2023</v>
      </c>
      <c r="C591" s="46" t="s">
        <v>1043</v>
      </c>
      <c r="D591" s="46" t="s">
        <v>705</v>
      </c>
      <c r="E591" s="46" t="s">
        <v>706</v>
      </c>
      <c r="F591" s="46">
        <v>5.831162E-3</v>
      </c>
      <c r="G591" s="46">
        <v>9.4353879999999994E-3</v>
      </c>
      <c r="H591" s="46">
        <v>365</v>
      </c>
      <c r="I591" s="47">
        <f>($F591*(1-('Exposure Inputs'!$C$17)/100)*'Exposure Inputs'!$C$7*'Exposure Inputs'!$C$12*'Exposure Inputs'!$C$15*H591)/('Exposure Inputs'!$C$8*'Exposure Inputs'!$C$13*'Exposure Inputs'!$C$16)</f>
        <v>6.4114649200877198E-8</v>
      </c>
      <c r="J591" s="47">
        <f>'Exposure Inputs'!$E$61/$I591</f>
        <v>333777073.83147019</v>
      </c>
      <c r="K591" s="47">
        <f>($F591*(1-('Exposure Inputs'!$C$17)/100)*'Exposure Inputs'!$D$7*'Exposure Inputs'!$D$12*'Exposure Inputs'!$C$15*H591)/('Exposure Inputs'!$D$8*'Exposure Inputs'!$D$13*'Exposure Inputs'!$C$16)</f>
        <v>1.6376880510638299E-7</v>
      </c>
      <c r="L591" s="47">
        <f>'Exposure Inputs'!$E$61/K591</f>
        <v>130672016.48139717</v>
      </c>
      <c r="M591" s="47">
        <f>($F591*(1-('Exposure Inputs'!$C$17)/100)*'Exposure Inputs'!$E$7*'Exposure Inputs'!$E$12*'Exposure Inputs'!$C$15*H591)/('Exposure Inputs'!$E$8*'Exposure Inputs'!$E$13*'Exposure Inputs'!$C$16)</f>
        <v>3.5508193184357543E-8</v>
      </c>
      <c r="N591" s="47">
        <f>'Exposure Inputs'!$E$61/M591</f>
        <v>602677807.03151524</v>
      </c>
      <c r="O591" s="47">
        <f>($F591*(1-('Exposure Inputs'!$C$17)/100)*'Exposure Inputs'!$F$7*'Exposure Inputs'!$F$12*'Exposure Inputs'!$C$15*H591)/('Exposure Inputs'!$F$8*'Exposure Inputs'!$F$13*'Exposure Inputs'!$C$16)</f>
        <v>3.2338310387323955E-8</v>
      </c>
      <c r="P591" s="47">
        <f>'Exposure Inputs'!$E$61/O591</f>
        <v>661753806.66729021</v>
      </c>
      <c r="Q591" s="47">
        <f>($F591*(1-('Exposure Inputs'!$C$17)/100)*'Exposure Inputs'!$G$7*'Exposure Inputs'!$G$12*'Exposure Inputs'!$C$15*H591)/('Exposure Inputs'!$G$8*'Exposure Inputs'!$G$13*'Exposure Inputs'!$C$16)</f>
        <v>5.3910743018867923E-8</v>
      </c>
      <c r="R591" s="47">
        <f>'Exposure Inputs'!$E$61/Q591</f>
        <v>396952421.75590736</v>
      </c>
      <c r="S591" s="47">
        <f>($F591*(1-('Exposure Inputs'!$C$17)/100)*'Exposure Inputs'!$H$7*'Exposure Inputs'!$H$12*'Exposure Inputs'!$C$15*H591)/('Exposure Inputs'!$H$8*'Exposure Inputs'!$H$13*'Exposure Inputs'!$C$16)</f>
        <v>7.0189912962962965E-8</v>
      </c>
      <c r="T591" s="47">
        <f>'Exposure Inputs'!$E$61/S591</f>
        <v>304887114.06854308</v>
      </c>
    </row>
    <row r="592" spans="1:20" s="34" customFormat="1" ht="14.5" x14ac:dyDescent="0.35">
      <c r="A592" s="45" t="s">
        <v>614</v>
      </c>
      <c r="B592" s="46">
        <v>2020</v>
      </c>
      <c r="C592" s="46" t="s">
        <v>1000</v>
      </c>
      <c r="D592" s="46" t="s">
        <v>547</v>
      </c>
      <c r="E592" s="46" t="s">
        <v>592</v>
      </c>
      <c r="F592" s="46">
        <v>5.8825877805846298E-3</v>
      </c>
      <c r="G592" s="46">
        <v>1.3113623866189099E-2</v>
      </c>
      <c r="H592" s="46">
        <v>350</v>
      </c>
      <c r="I592" s="47">
        <f>($F592*(1-('Exposure Inputs'!$C$17)/100)*'Exposure Inputs'!$C$7*'Exposure Inputs'!$C$12*'Exposure Inputs'!$C$15*H592)/('Exposure Inputs'!$C$8*'Exposure Inputs'!$C$13*'Exposure Inputs'!$C$16)</f>
        <v>6.2021999008671759E-8</v>
      </c>
      <c r="J592" s="47">
        <f>'Exposure Inputs'!$E$61/$I592</f>
        <v>345038862.69463688</v>
      </c>
      <c r="K592" s="47">
        <f>($F592*(1-('Exposure Inputs'!$C$17)/100)*'Exposure Inputs'!$D$7*'Exposure Inputs'!$D$12*'Exposure Inputs'!$C$15*H592)/('Exposure Inputs'!$D$8*'Exposure Inputs'!$D$13*'Exposure Inputs'!$C$16)</f>
        <v>1.584235240239055E-7</v>
      </c>
      <c r="L592" s="47">
        <f>'Exposure Inputs'!$E$61/K592</f>
        <v>135080949.19521433</v>
      </c>
      <c r="M592" s="47">
        <f>($F592*(1-('Exposure Inputs'!$C$17)/100)*'Exposure Inputs'!$E$7*'Exposure Inputs'!$E$12*'Exposure Inputs'!$C$15*H592)/('Exposure Inputs'!$E$8*'Exposure Inputs'!$E$13*'Exposure Inputs'!$C$16)</f>
        <v>3.4349234534216527E-8</v>
      </c>
      <c r="N592" s="47">
        <f>'Exposure Inputs'!$E$61/M592</f>
        <v>623012427.79319227</v>
      </c>
      <c r="O592" s="47">
        <f>($F592*(1-('Exposure Inputs'!$C$17)/100)*'Exposure Inputs'!$F$7*'Exposure Inputs'!$F$12*'Exposure Inputs'!$C$15*H592)/('Exposure Inputs'!$F$8*'Exposure Inputs'!$F$13*'Exposure Inputs'!$C$16)</f>
        <v>3.1282814142844658E-8</v>
      </c>
      <c r="P592" s="47">
        <f>'Exposure Inputs'!$E$61/O592</f>
        <v>684081678.27493346</v>
      </c>
      <c r="Q592" s="47">
        <f>($F592*(1-('Exposure Inputs'!$C$17)/100)*'Exposure Inputs'!$G$7*'Exposure Inputs'!$G$12*'Exposure Inputs'!$C$15*H592)/('Exposure Inputs'!$G$8*'Exposure Inputs'!$G$13*'Exposure Inputs'!$C$16)</f>
        <v>5.2151140055325095E-8</v>
      </c>
      <c r="R592" s="47">
        <f>'Exposure Inputs'!$E$61/Q592</f>
        <v>410345775.32336932</v>
      </c>
      <c r="S592" s="47">
        <f>($F592*(1-('Exposure Inputs'!$C$17)/100)*'Exposure Inputs'!$H$7*'Exposure Inputs'!$H$12*'Exposure Inputs'!$C$15*H592)/('Exposure Inputs'!$H$8*'Exposure Inputs'!$H$13*'Exposure Inputs'!$C$16)</f>
        <v>6.7898971084880952E-8</v>
      </c>
      <c r="T592" s="47">
        <f>'Exposure Inputs'!$E$61/S592</f>
        <v>315174142.67217273</v>
      </c>
    </row>
    <row r="593" spans="1:20" s="34" customFormat="1" ht="14.5" x14ac:dyDescent="0.35">
      <c r="A593" s="45" t="s">
        <v>1177</v>
      </c>
      <c r="B593" s="46">
        <v>2020</v>
      </c>
      <c r="C593" s="46" t="s">
        <v>1053</v>
      </c>
      <c r="D593" s="46" t="s">
        <v>183</v>
      </c>
      <c r="E593" s="46" t="s">
        <v>182</v>
      </c>
      <c r="F593" s="46">
        <v>5.6175239999999996E-3</v>
      </c>
      <c r="G593" s="46">
        <v>9.7049140000000002E-3</v>
      </c>
      <c r="H593" s="46">
        <v>365</v>
      </c>
      <c r="I593" s="47">
        <f>($F593*(1-('Exposure Inputs'!$C$17)/100)*'Exposure Inputs'!$C$7*'Exposure Inputs'!$C$12*'Exposure Inputs'!$C$15*H593)/('Exposure Inputs'!$C$8*'Exposure Inputs'!$C$13*'Exposure Inputs'!$C$16)</f>
        <v>6.1765661910526312E-8</v>
      </c>
      <c r="J593" s="47">
        <f>'Exposure Inputs'!$E$61/$I593</f>
        <v>346470827.60968417</v>
      </c>
      <c r="K593" s="47">
        <f>($F593*(1-('Exposure Inputs'!$C$17)/100)*'Exposure Inputs'!$D$7*'Exposure Inputs'!$D$12*'Exposure Inputs'!$C$15*H593)/('Exposure Inputs'!$D$8*'Exposure Inputs'!$D$13*'Exposure Inputs'!$C$16)</f>
        <v>1.5776875914893617E-7</v>
      </c>
      <c r="L593" s="47">
        <f>'Exposure Inputs'!$E$61/K593</f>
        <v>135641556.13214949</v>
      </c>
      <c r="M593" s="47">
        <f>($F593*(1-('Exposure Inputs'!$C$17)/100)*'Exposure Inputs'!$E$7*'Exposure Inputs'!$E$12*'Exposure Inputs'!$C$15*H593)/('Exposure Inputs'!$E$8*'Exposure Inputs'!$E$13*'Exposure Inputs'!$C$16)</f>
        <v>3.4207269050279333E-8</v>
      </c>
      <c r="N593" s="47">
        <f>'Exposure Inputs'!$E$61/M593</f>
        <v>625598026.21323991</v>
      </c>
      <c r="O593" s="47">
        <f>($F593*(1-('Exposure Inputs'!$C$17)/100)*'Exposure Inputs'!$F$7*'Exposure Inputs'!$F$12*'Exposure Inputs'!$C$15*H593)/('Exposure Inputs'!$F$8*'Exposure Inputs'!$F$13*'Exposure Inputs'!$C$16)</f>
        <v>3.1153522183098588E-8</v>
      </c>
      <c r="P593" s="47">
        <f>'Exposure Inputs'!$E$61/O593</f>
        <v>686920723.57744288</v>
      </c>
      <c r="Q593" s="47">
        <f>($F593*(1-('Exposure Inputs'!$C$17)/100)*'Exposure Inputs'!$G$7*'Exposure Inputs'!$G$12*'Exposure Inputs'!$C$15*H593)/('Exposure Inputs'!$G$8*'Exposure Inputs'!$G$13*'Exposure Inputs'!$C$16)</f>
        <v>5.1935599245283011E-8</v>
      </c>
      <c r="R593" s="47">
        <f>'Exposure Inputs'!$E$61/Q593</f>
        <v>412048774.07751542</v>
      </c>
      <c r="S593" s="47">
        <f>($F593*(1-('Exposure Inputs'!$C$17)/100)*'Exposure Inputs'!$H$7*'Exposure Inputs'!$H$12*'Exposure Inputs'!$C$15*H593)/('Exposure Inputs'!$H$8*'Exposure Inputs'!$H$13*'Exposure Inputs'!$C$16)</f>
        <v>6.7618344444444442E-8</v>
      </c>
      <c r="T593" s="47">
        <f>'Exposure Inputs'!$E$61/S593</f>
        <v>316482164.35677958</v>
      </c>
    </row>
    <row r="594" spans="1:20" s="34" customFormat="1" ht="14.5" x14ac:dyDescent="0.35">
      <c r="A594" s="45" t="s">
        <v>1177</v>
      </c>
      <c r="B594" s="46">
        <v>2019</v>
      </c>
      <c r="C594" s="46" t="s">
        <v>1009</v>
      </c>
      <c r="D594" s="46" t="s">
        <v>481</v>
      </c>
      <c r="E594" s="46" t="s">
        <v>251</v>
      </c>
      <c r="F594" s="46">
        <v>5.5225500000000002E-3</v>
      </c>
      <c r="G594" s="46">
        <v>9.9550709999999994E-3</v>
      </c>
      <c r="H594" s="46">
        <v>365</v>
      </c>
      <c r="I594" s="47">
        <f>($F594*(1-('Exposure Inputs'!$C$17)/100)*'Exposure Inputs'!$C$7*'Exposure Inputs'!$C$12*'Exposure Inputs'!$C$15*H594)/('Exposure Inputs'!$C$8*'Exposure Inputs'!$C$13*'Exposure Inputs'!$C$16)</f>
        <v>6.0721406118421064E-8</v>
      </c>
      <c r="J594" s="47">
        <f>'Exposure Inputs'!$E$61/$I594</f>
        <v>352429256.30320472</v>
      </c>
      <c r="K594" s="47">
        <f>($F594*(1-('Exposure Inputs'!$C$17)/100)*'Exposure Inputs'!$D$7*'Exposure Inputs'!$D$12*'Exposure Inputs'!$C$15*H594)/('Exposure Inputs'!$D$8*'Exposure Inputs'!$D$13*'Exposure Inputs'!$C$16)</f>
        <v>1.551014042553192E-7</v>
      </c>
      <c r="L594" s="47">
        <f>'Exposure Inputs'!$E$61/K594</f>
        <v>137974250.47662705</v>
      </c>
      <c r="M594" s="47">
        <f>($F594*(1-('Exposure Inputs'!$C$17)/100)*'Exposure Inputs'!$E$7*'Exposure Inputs'!$E$12*'Exposure Inputs'!$C$15*H594)/('Exposure Inputs'!$E$8*'Exposure Inputs'!$E$13*'Exposure Inputs'!$C$16)</f>
        <v>3.3628935754189943E-8</v>
      </c>
      <c r="N594" s="47">
        <f>'Exposure Inputs'!$E$61/M594</f>
        <v>636356742.19436753</v>
      </c>
      <c r="O594" s="47">
        <f>($F594*(1-('Exposure Inputs'!$C$17)/100)*'Exposure Inputs'!$F$7*'Exposure Inputs'!$F$12*'Exposure Inputs'!$C$15*H594)/('Exposure Inputs'!$F$8*'Exposure Inputs'!$F$13*'Exposure Inputs'!$C$16)</f>
        <v>3.0626817781690137E-8</v>
      </c>
      <c r="P594" s="47">
        <f>'Exposure Inputs'!$E$61/O594</f>
        <v>698734036.05103636</v>
      </c>
      <c r="Q594" s="47">
        <f>($F594*(1-('Exposure Inputs'!$C$17)/100)*'Exposure Inputs'!$G$7*'Exposure Inputs'!$G$12*'Exposure Inputs'!$C$15*H594)/('Exposure Inputs'!$G$8*'Exposure Inputs'!$G$13*'Exposure Inputs'!$C$16)</f>
        <v>5.1057537735849054E-8</v>
      </c>
      <c r="R594" s="47">
        <f>'Exposure Inputs'!$E$61/Q594</f>
        <v>419134978.86864227</v>
      </c>
      <c r="S594" s="47">
        <f>($F594*(1-('Exposure Inputs'!$C$17)/100)*'Exposure Inputs'!$H$7*'Exposure Inputs'!$H$12*'Exposure Inputs'!$C$15*H594)/('Exposure Inputs'!$H$8*'Exposure Inputs'!$H$13*'Exposure Inputs'!$C$16)</f>
        <v>6.6475138888888884E-8</v>
      </c>
      <c r="T594" s="47">
        <f>'Exposure Inputs'!$E$61/S594</f>
        <v>321924863.30520391</v>
      </c>
    </row>
    <row r="595" spans="1:20" s="34" customFormat="1" ht="14.5" x14ac:dyDescent="0.35">
      <c r="A595" s="45" t="s">
        <v>1177</v>
      </c>
      <c r="B595" s="46">
        <v>2023</v>
      </c>
      <c r="C595" s="46" t="s">
        <v>1120</v>
      </c>
      <c r="D595" s="46" t="s">
        <v>741</v>
      </c>
      <c r="E595" s="46" t="s">
        <v>742</v>
      </c>
      <c r="F595" s="46">
        <v>5.503867E-3</v>
      </c>
      <c r="G595" s="46">
        <v>5.503867E-3</v>
      </c>
      <c r="H595" s="46">
        <v>365</v>
      </c>
      <c r="I595" s="47">
        <f>($F595*(1-('Exposure Inputs'!$C$17)/100)*'Exposure Inputs'!$C$7*'Exposure Inputs'!$C$12*'Exposure Inputs'!$C$15*H595)/('Exposure Inputs'!$C$8*'Exposure Inputs'!$C$13*'Exposure Inputs'!$C$16)</f>
        <v>6.0515983255701752E-8</v>
      </c>
      <c r="J595" s="47">
        <f>'Exposure Inputs'!$E$61/$I595</f>
        <v>353625585.31978762</v>
      </c>
      <c r="K595" s="47">
        <f>($F595*(1-('Exposure Inputs'!$C$17)/100)*'Exposure Inputs'!$D$7*'Exposure Inputs'!$D$12*'Exposure Inputs'!$C$15*H595)/('Exposure Inputs'!$D$8*'Exposure Inputs'!$D$13*'Exposure Inputs'!$C$16)</f>
        <v>1.5457669021276595E-7</v>
      </c>
      <c r="L595" s="47">
        <f>'Exposure Inputs'!$E$61/K595</f>
        <v>138442607.16505268</v>
      </c>
      <c r="M595" s="47">
        <f>($F595*(1-('Exposure Inputs'!$C$17)/100)*'Exposure Inputs'!$E$7*'Exposure Inputs'!$E$12*'Exposure Inputs'!$C$15*H595)/('Exposure Inputs'!$E$8*'Exposure Inputs'!$E$13*'Exposure Inputs'!$C$16)</f>
        <v>3.3515167765363132E-8</v>
      </c>
      <c r="N595" s="47">
        <f>'Exposure Inputs'!$E$61/M595</f>
        <v>638516869.43116617</v>
      </c>
      <c r="O595" s="47">
        <f>($F595*(1-('Exposure Inputs'!$C$17)/100)*'Exposure Inputs'!$F$7*'Exposure Inputs'!$F$12*'Exposure Inputs'!$C$15*H595)/('Exposure Inputs'!$F$8*'Exposure Inputs'!$F$13*'Exposure Inputs'!$C$16)</f>
        <v>3.0523206073943661E-8</v>
      </c>
      <c r="P595" s="47">
        <f>'Exposure Inputs'!$E$61/O595</f>
        <v>701105904.41114414</v>
      </c>
      <c r="Q595" s="47">
        <f>($F595*(1-('Exposure Inputs'!$C$17)/100)*'Exposure Inputs'!$G$7*'Exposure Inputs'!$G$12*'Exposure Inputs'!$C$15*H595)/('Exposure Inputs'!$G$8*'Exposure Inputs'!$G$13*'Exposure Inputs'!$C$16)</f>
        <v>5.0884808113207542E-8</v>
      </c>
      <c r="R595" s="47">
        <f>'Exposure Inputs'!$E$61/Q595</f>
        <v>420557741.95688605</v>
      </c>
      <c r="S595" s="47">
        <f>($F595*(1-('Exposure Inputs'!$C$17)/100)*'Exposure Inputs'!$H$7*'Exposure Inputs'!$H$12*'Exposure Inputs'!$C$15*H595)/('Exposure Inputs'!$H$8*'Exposure Inputs'!$H$13*'Exposure Inputs'!$C$16)</f>
        <v>6.6250250925925921E-8</v>
      </c>
      <c r="T595" s="47">
        <f>'Exposure Inputs'!$E$61/S595</f>
        <v>323017644.47544861</v>
      </c>
    </row>
    <row r="596" spans="1:20" s="34" customFormat="1" ht="14.5" x14ac:dyDescent="0.35">
      <c r="A596" s="45" t="s">
        <v>1177</v>
      </c>
      <c r="B596" s="46">
        <v>2020</v>
      </c>
      <c r="C596" s="46" t="s">
        <v>1106</v>
      </c>
      <c r="D596" s="46" t="s">
        <v>143</v>
      </c>
      <c r="E596" s="46" t="s">
        <v>142</v>
      </c>
      <c r="F596" s="46">
        <v>5.4311120000000001E-3</v>
      </c>
      <c r="G596" s="46">
        <v>8.1997890000000007E-3</v>
      </c>
      <c r="H596" s="46">
        <v>365</v>
      </c>
      <c r="I596" s="47">
        <f>($F596*(1-('Exposure Inputs'!$C$17)/100)*'Exposure Inputs'!$C$7*'Exposure Inputs'!$C$12*'Exposure Inputs'!$C$15*H596)/('Exposure Inputs'!$C$8*'Exposure Inputs'!$C$13*'Exposure Inputs'!$C$16)</f>
        <v>5.9716029266666661E-8</v>
      </c>
      <c r="J596" s="47">
        <f>'Exposure Inputs'!$E$61/$I596</f>
        <v>358362742.17826176</v>
      </c>
      <c r="K596" s="47">
        <f>($F596*(1-('Exposure Inputs'!$C$17)/100)*'Exposure Inputs'!$D$7*'Exposure Inputs'!$D$12*'Exposure Inputs'!$C$15*H596)/('Exposure Inputs'!$D$8*'Exposure Inputs'!$D$13*'Exposure Inputs'!$C$16)</f>
        <v>1.5253335829787235E-7</v>
      </c>
      <c r="L596" s="47">
        <f>'Exposure Inputs'!$E$61/K596</f>
        <v>140297179.83530754</v>
      </c>
      <c r="M596" s="47">
        <f>($F596*(1-('Exposure Inputs'!$C$17)/100)*'Exposure Inputs'!$E$7*'Exposure Inputs'!$E$12*'Exposure Inputs'!$C$15*H596)/('Exposure Inputs'!$E$8*'Exposure Inputs'!$E$13*'Exposure Inputs'!$C$16)</f>
        <v>3.3072134525139665E-8</v>
      </c>
      <c r="N596" s="47">
        <f>'Exposure Inputs'!$E$61/M596</f>
        <v>647070420.68097734</v>
      </c>
      <c r="O596" s="47">
        <f>($F596*(1-('Exposure Inputs'!$C$17)/100)*'Exposure Inputs'!$F$7*'Exposure Inputs'!$F$12*'Exposure Inputs'!$C$15*H596)/('Exposure Inputs'!$F$8*'Exposure Inputs'!$F$13*'Exposure Inputs'!$C$16)</f>
        <v>3.0119723239436622E-8</v>
      </c>
      <c r="P596" s="47">
        <f>'Exposure Inputs'!$E$61/O596</f>
        <v>710497896.34123731</v>
      </c>
      <c r="Q596" s="47">
        <f>($F596*(1-('Exposure Inputs'!$C$17)/100)*'Exposure Inputs'!$G$7*'Exposure Inputs'!$G$12*'Exposure Inputs'!$C$15*H596)/('Exposure Inputs'!$G$8*'Exposure Inputs'!$G$13*'Exposure Inputs'!$C$16)</f>
        <v>5.0212167547169814E-8</v>
      </c>
      <c r="R596" s="47">
        <f>'Exposure Inputs'!$E$61/Q596</f>
        <v>426191519.8123368</v>
      </c>
      <c r="S596" s="47">
        <f>($F596*(1-('Exposure Inputs'!$C$17)/100)*'Exposure Inputs'!$H$7*'Exposure Inputs'!$H$12*'Exposure Inputs'!$C$15*H596)/('Exposure Inputs'!$H$8*'Exposure Inputs'!$H$13*'Exposure Inputs'!$C$16)</f>
        <v>6.5374496296296294E-8</v>
      </c>
      <c r="T596" s="47">
        <f>'Exposure Inputs'!$E$61/S596</f>
        <v>327344778.35223317</v>
      </c>
    </row>
    <row r="597" spans="1:20" s="34" customFormat="1" ht="14.5" x14ac:dyDescent="0.35">
      <c r="A597" s="45" t="s">
        <v>1177</v>
      </c>
      <c r="B597" s="46">
        <v>2023</v>
      </c>
      <c r="C597" s="46" t="s">
        <v>861</v>
      </c>
      <c r="D597" s="46" t="s">
        <v>26</v>
      </c>
      <c r="E597" s="46" t="s">
        <v>149</v>
      </c>
      <c r="F597" s="46">
        <v>5.3591790000000004E-3</v>
      </c>
      <c r="G597" s="46">
        <v>9.7457199999999994E-3</v>
      </c>
      <c r="H597" s="46">
        <v>365</v>
      </c>
      <c r="I597" s="47">
        <f>($F597*(1-('Exposure Inputs'!$C$17)/100)*'Exposure Inputs'!$C$7*'Exposure Inputs'!$C$12*'Exposure Inputs'!$C$15*H597)/('Exposure Inputs'!$C$8*'Exposure Inputs'!$C$13*'Exposure Inputs'!$C$16)</f>
        <v>5.8925113311842114E-8</v>
      </c>
      <c r="J597" s="47">
        <f>'Exposure Inputs'!$E$61/$I597</f>
        <v>363172827.29262507</v>
      </c>
      <c r="K597" s="47">
        <f>($F597*(1-('Exposure Inputs'!$C$17)/100)*'Exposure Inputs'!$D$7*'Exposure Inputs'!$D$12*'Exposure Inputs'!$C$15*H597)/('Exposure Inputs'!$D$8*'Exposure Inputs'!$D$13*'Exposure Inputs'!$C$16)</f>
        <v>1.5051311234042553E-7</v>
      </c>
      <c r="L597" s="47">
        <f>'Exposure Inputs'!$E$61/K597</f>
        <v>142180303.5445722</v>
      </c>
      <c r="M597" s="47">
        <f>($F597*(1-('Exposure Inputs'!$C$17)/100)*'Exposure Inputs'!$E$7*'Exposure Inputs'!$E$12*'Exposure Inputs'!$C$15*H597)/('Exposure Inputs'!$E$8*'Exposure Inputs'!$E$13*'Exposure Inputs'!$C$16)</f>
        <v>3.2634106759776537E-8</v>
      </c>
      <c r="N597" s="47">
        <f>'Exposure Inputs'!$E$61/M597</f>
        <v>655755653.35763264</v>
      </c>
      <c r="O597" s="47">
        <f>($F597*(1-('Exposure Inputs'!$C$17)/100)*'Exposure Inputs'!$F$7*'Exposure Inputs'!$F$12*'Exposure Inputs'!$C$15*H597)/('Exposure Inputs'!$F$8*'Exposure Inputs'!$F$13*'Exposure Inputs'!$C$16)</f>
        <v>2.9720799031690147E-8</v>
      </c>
      <c r="P597" s="47">
        <f>'Exposure Inputs'!$E$61/O597</f>
        <v>720034477.44396102</v>
      </c>
      <c r="Q597" s="47">
        <f>($F597*(1-('Exposure Inputs'!$C$17)/100)*'Exposure Inputs'!$G$7*'Exposure Inputs'!$G$12*'Exposure Inputs'!$C$15*H597)/('Exposure Inputs'!$G$8*'Exposure Inputs'!$G$13*'Exposure Inputs'!$C$16)</f>
        <v>4.9547126603773589E-8</v>
      </c>
      <c r="R597" s="47">
        <f>'Exposure Inputs'!$E$61/Q597</f>
        <v>431912029.35207427</v>
      </c>
      <c r="S597" s="47">
        <f>($F597*(1-('Exposure Inputs'!$C$17)/100)*'Exposure Inputs'!$H$7*'Exposure Inputs'!$H$12*'Exposure Inputs'!$C$15*H597)/('Exposure Inputs'!$H$8*'Exposure Inputs'!$H$13*'Exposure Inputs'!$C$16)</f>
        <v>6.4508636111111097E-8</v>
      </c>
      <c r="T597" s="47">
        <f>'Exposure Inputs'!$E$61/S597</f>
        <v>331738528.20481533</v>
      </c>
    </row>
    <row r="598" spans="1:20" s="34" customFormat="1" ht="14.5" x14ac:dyDescent="0.35">
      <c r="A598" s="45" t="s">
        <v>1177</v>
      </c>
      <c r="B598" s="46">
        <v>2022</v>
      </c>
      <c r="C598" s="46" t="s">
        <v>1043</v>
      </c>
      <c r="D598" s="46" t="s">
        <v>705</v>
      </c>
      <c r="E598" s="46" t="s">
        <v>706</v>
      </c>
      <c r="F598" s="46">
        <v>5.3017300000000002E-3</v>
      </c>
      <c r="G598" s="46">
        <v>8.5787150000000006E-3</v>
      </c>
      <c r="H598" s="46">
        <v>365</v>
      </c>
      <c r="I598" s="47">
        <f>($F598*(1-('Exposure Inputs'!$C$17)/100)*'Exposure Inputs'!$C$7*'Exposure Inputs'!$C$12*'Exposure Inputs'!$C$15*H598)/('Exposure Inputs'!$C$8*'Exposure Inputs'!$C$13*'Exposure Inputs'!$C$16)</f>
        <v>5.8293451478070179E-8</v>
      </c>
      <c r="J598" s="47">
        <f>'Exposure Inputs'!$E$61/$I598</f>
        <v>367108130.6285426</v>
      </c>
      <c r="K598" s="47">
        <f>($F598*(1-('Exposure Inputs'!$C$17)/100)*'Exposure Inputs'!$D$7*'Exposure Inputs'!$D$12*'Exposure Inputs'!$C$15*H598)/('Exposure Inputs'!$D$8*'Exposure Inputs'!$D$13*'Exposure Inputs'!$C$16)</f>
        <v>1.488996510638298E-7</v>
      </c>
      <c r="L598" s="47">
        <f>'Exposure Inputs'!$E$61/K598</f>
        <v>143720954.66379783</v>
      </c>
      <c r="M598" s="47">
        <f>($F598*(1-('Exposure Inputs'!$C$17)/100)*'Exposure Inputs'!$E$7*'Exposure Inputs'!$E$12*'Exposure Inputs'!$C$15*H598)/('Exposure Inputs'!$E$8*'Exposure Inputs'!$E$13*'Exposure Inputs'!$C$16)</f>
        <v>3.2284277653631283E-8</v>
      </c>
      <c r="N598" s="47">
        <f>'Exposure Inputs'!$E$61/M598</f>
        <v>662861354.04962242</v>
      </c>
      <c r="O598" s="47">
        <f>($F598*(1-('Exposure Inputs'!$C$17)/100)*'Exposure Inputs'!$F$7*'Exposure Inputs'!$F$12*'Exposure Inputs'!$C$15*H598)/('Exposure Inputs'!$F$8*'Exposure Inputs'!$F$13*'Exposure Inputs'!$C$16)</f>
        <v>2.9402199823943658E-8</v>
      </c>
      <c r="P598" s="47">
        <f>'Exposure Inputs'!$E$61/O598</f>
        <v>727836696.85058486</v>
      </c>
      <c r="Q598" s="47">
        <f>($F598*(1-('Exposure Inputs'!$C$17)/100)*'Exposure Inputs'!$G$7*'Exposure Inputs'!$G$12*'Exposure Inputs'!$C$15*H598)/('Exposure Inputs'!$G$8*'Exposure Inputs'!$G$13*'Exposure Inputs'!$C$16)</f>
        <v>4.9015994339622643E-8</v>
      </c>
      <c r="R598" s="47">
        <f>'Exposure Inputs'!$E$61/Q598</f>
        <v>436592183.59875363</v>
      </c>
      <c r="S598" s="47">
        <f>($F598*(1-('Exposure Inputs'!$C$17)/100)*'Exposure Inputs'!$H$7*'Exposure Inputs'!$H$12*'Exposure Inputs'!$C$15*H598)/('Exposure Inputs'!$H$8*'Exposure Inputs'!$H$13*'Exposure Inputs'!$C$16)</f>
        <v>6.3817120370370364E-8</v>
      </c>
      <c r="T598" s="47">
        <f>'Exposure Inputs'!$E$61/S598</f>
        <v>335333212.71474665</v>
      </c>
    </row>
    <row r="599" spans="1:20" s="34" customFormat="1" ht="14.5" x14ac:dyDescent="0.35">
      <c r="A599" s="45" t="s">
        <v>1177</v>
      </c>
      <c r="B599" s="46">
        <v>2019</v>
      </c>
      <c r="C599" s="46" t="s">
        <v>1106</v>
      </c>
      <c r="D599" s="46" t="s">
        <v>143</v>
      </c>
      <c r="E599" s="46" t="s">
        <v>142</v>
      </c>
      <c r="F599" s="46">
        <v>5.3004860000000001E-3</v>
      </c>
      <c r="G599" s="46">
        <v>8.0025730000000007E-3</v>
      </c>
      <c r="H599" s="46">
        <v>365</v>
      </c>
      <c r="I599" s="47">
        <f>($F599*(1-('Exposure Inputs'!$C$17)/100)*'Exposure Inputs'!$C$7*'Exposure Inputs'!$C$12*'Exposure Inputs'!$C$15*H599)/('Exposure Inputs'!$C$8*'Exposure Inputs'!$C$13*'Exposure Inputs'!$C$16)</f>
        <v>5.8279773479824564E-8</v>
      </c>
      <c r="J599" s="47">
        <f>'Exposure Inputs'!$E$61/$I599</f>
        <v>367194289.24013066</v>
      </c>
      <c r="K599" s="47">
        <f>($F599*(1-('Exposure Inputs'!$C$17)/100)*'Exposure Inputs'!$D$7*'Exposure Inputs'!$D$12*'Exposure Inputs'!$C$15*H599)/('Exposure Inputs'!$D$8*'Exposure Inputs'!$D$13*'Exposure Inputs'!$C$16)</f>
        <v>1.4886471319148937E-7</v>
      </c>
      <c r="L599" s="47">
        <f>'Exposure Inputs'!$E$61/K599</f>
        <v>143754685.31936446</v>
      </c>
      <c r="M599" s="47">
        <f>($F599*(1-('Exposure Inputs'!$C$17)/100)*'Exposure Inputs'!$E$7*'Exposure Inputs'!$E$12*'Exposure Inputs'!$C$15*H599)/('Exposure Inputs'!$E$8*'Exposure Inputs'!$E$13*'Exposure Inputs'!$C$16)</f>
        <v>3.227670245810056E-8</v>
      </c>
      <c r="N599" s="47">
        <f>'Exposure Inputs'!$E$61/M599</f>
        <v>663016924.60002804</v>
      </c>
      <c r="O599" s="47">
        <f>($F599*(1-('Exposure Inputs'!$C$17)/100)*'Exposure Inputs'!$F$7*'Exposure Inputs'!$F$12*'Exposure Inputs'!$C$15*H599)/('Exposure Inputs'!$F$8*'Exposure Inputs'!$F$13*'Exposure Inputs'!$C$16)</f>
        <v>2.9395300880281686E-8</v>
      </c>
      <c r="P599" s="47">
        <f>'Exposure Inputs'!$E$61/O599</f>
        <v>728007516.81895792</v>
      </c>
      <c r="Q599" s="47">
        <f>($F599*(1-('Exposure Inputs'!$C$17)/100)*'Exposure Inputs'!$G$7*'Exposure Inputs'!$G$12*'Exposure Inputs'!$C$15*H599)/('Exposure Inputs'!$G$8*'Exposure Inputs'!$G$13*'Exposure Inputs'!$C$16)</f>
        <v>4.9004493207547168E-8</v>
      </c>
      <c r="R599" s="47">
        <f>'Exposure Inputs'!$E$61/Q599</f>
        <v>436694649.80211633</v>
      </c>
      <c r="S599" s="47">
        <f>($F599*(1-('Exposure Inputs'!$C$17)/100)*'Exposure Inputs'!$H$7*'Exposure Inputs'!$H$12*'Exposure Inputs'!$C$15*H599)/('Exposure Inputs'!$H$8*'Exposure Inputs'!$H$13*'Exposure Inputs'!$C$16)</f>
        <v>6.3802146296296285E-8</v>
      </c>
      <c r="T599" s="47">
        <f>'Exposure Inputs'!$E$61/S599</f>
        <v>335411913.89735848</v>
      </c>
    </row>
    <row r="600" spans="1:20" s="34" customFormat="1" ht="14.5" x14ac:dyDescent="0.35">
      <c r="A600" s="45" t="s">
        <v>1174</v>
      </c>
      <c r="B600" s="46">
        <v>2021</v>
      </c>
      <c r="C600" s="46" t="s">
        <v>1134</v>
      </c>
      <c r="D600" s="46" t="s">
        <v>287</v>
      </c>
      <c r="E600" s="46" t="s">
        <v>286</v>
      </c>
      <c r="F600" s="46">
        <v>5.25507764170988E-3</v>
      </c>
      <c r="G600" s="46">
        <v>6.8258213008844503E-3</v>
      </c>
      <c r="H600" s="46">
        <v>365</v>
      </c>
      <c r="I600" s="47">
        <f>($F600*(1-('Exposure Inputs'!$C$17)/100)*'Exposure Inputs'!$C$7*'Exposure Inputs'!$C$12*'Exposure Inputs'!$C$15*H600)/('Exposure Inputs'!$C$8*'Exposure Inputs'!$C$13*'Exposure Inputs'!$C$16)</f>
        <v>5.7780500614046052E-8</v>
      </c>
      <c r="J600" s="47">
        <f>'Exposure Inputs'!$E$61/$I600</f>
        <v>370367161.45719588</v>
      </c>
      <c r="K600" s="47">
        <f>($F600*(1-('Exposure Inputs'!$C$17)/100)*'Exposure Inputs'!$D$7*'Exposure Inputs'!$D$12*'Exposure Inputs'!$C$15*H600)/('Exposure Inputs'!$D$8*'Exposure Inputs'!$D$13*'Exposure Inputs'!$C$16)</f>
        <v>1.4758941461823493E-7</v>
      </c>
      <c r="L600" s="47">
        <f>'Exposure Inputs'!$E$61/K600</f>
        <v>144996848.55688825</v>
      </c>
      <c r="M600" s="47">
        <f>($F600*(1-('Exposure Inputs'!$C$17)/100)*'Exposure Inputs'!$E$7*'Exposure Inputs'!$E$12*'Exposure Inputs'!$C$15*H600)/('Exposure Inputs'!$E$8*'Exposure Inputs'!$E$13*'Exposure Inputs'!$C$16)</f>
        <v>3.2000193460691447E-8</v>
      </c>
      <c r="N600" s="47">
        <f>'Exposure Inputs'!$E$61/M600</f>
        <v>668745956.99827361</v>
      </c>
      <c r="O600" s="47">
        <f>($F600*(1-('Exposure Inputs'!$C$17)/100)*'Exposure Inputs'!$F$7*'Exposure Inputs'!$F$12*'Exposure Inputs'!$C$15*H600)/('Exposure Inputs'!$F$8*'Exposure Inputs'!$F$13*'Exposure Inputs'!$C$16)</f>
        <v>2.9143476358074163E-8</v>
      </c>
      <c r="P600" s="47">
        <f>'Exposure Inputs'!$E$61/O600</f>
        <v>734298123.43135774</v>
      </c>
      <c r="Q600" s="47">
        <f>($F600*(1-('Exposure Inputs'!$C$17)/100)*'Exposure Inputs'!$G$7*'Exposure Inputs'!$G$12*'Exposure Inputs'!$C$15*H600)/('Exposure Inputs'!$G$8*'Exposure Inputs'!$G$13*'Exposure Inputs'!$C$16)</f>
        <v>4.8584680083732858E-8</v>
      </c>
      <c r="R600" s="47">
        <f>'Exposure Inputs'!$E$61/Q600</f>
        <v>440468064.48284417</v>
      </c>
      <c r="S600" s="47">
        <f>($F600*(1-('Exposure Inputs'!$C$17)/100)*'Exposure Inputs'!$H$7*'Exposure Inputs'!$H$12*'Exposure Inputs'!$C$15*H600)/('Exposure Inputs'!$H$8*'Exposure Inputs'!$H$13*'Exposure Inputs'!$C$16)</f>
        <v>6.3255564205767081E-8</v>
      </c>
      <c r="T600" s="47">
        <f>'Exposure Inputs'!$E$61/S600</f>
        <v>338310159.25155461</v>
      </c>
    </row>
    <row r="601" spans="1:20" s="34" customFormat="1" ht="14.5" x14ac:dyDescent="0.35">
      <c r="A601" s="45" t="s">
        <v>1177</v>
      </c>
      <c r="B601" s="46">
        <v>2022</v>
      </c>
      <c r="C601" s="46" t="s">
        <v>1106</v>
      </c>
      <c r="D601" s="46" t="s">
        <v>143</v>
      </c>
      <c r="E601" s="46" t="s">
        <v>142</v>
      </c>
      <c r="F601" s="46">
        <v>5.2496870000000003E-3</v>
      </c>
      <c r="G601" s="46">
        <v>7.9258780000000008E-3</v>
      </c>
      <c r="H601" s="46">
        <v>365</v>
      </c>
      <c r="I601" s="47">
        <f>($F601*(1-('Exposure Inputs'!$C$17)/100)*'Exposure Inputs'!$C$7*'Exposure Inputs'!$C$12*'Exposure Inputs'!$C$15*H601)/('Exposure Inputs'!$C$8*'Exposure Inputs'!$C$13*'Exposure Inputs'!$C$16)</f>
        <v>5.7721229562719306E-8</v>
      </c>
      <c r="J601" s="47">
        <f>'Exposure Inputs'!$E$61/$I601</f>
        <v>370747473.02025115</v>
      </c>
      <c r="K601" s="47">
        <f>($F601*(1-('Exposure Inputs'!$C$17)/100)*'Exposure Inputs'!$D$7*'Exposure Inputs'!$D$12*'Exposure Inputs'!$C$15*H601)/('Exposure Inputs'!$D$8*'Exposure Inputs'!$D$13*'Exposure Inputs'!$C$16)</f>
        <v>1.4743801787234042E-7</v>
      </c>
      <c r="L601" s="47">
        <f>'Exposure Inputs'!$E$61/K601</f>
        <v>145145738.58778569</v>
      </c>
      <c r="M601" s="47">
        <f>($F601*(1-('Exposure Inputs'!$C$17)/100)*'Exposure Inputs'!$E$7*'Exposure Inputs'!$E$12*'Exposure Inputs'!$C$15*H601)/('Exposure Inputs'!$E$8*'Exposure Inputs'!$E$13*'Exposure Inputs'!$C$16)</f>
        <v>3.1967367765363128E-8</v>
      </c>
      <c r="N601" s="47">
        <f>'Exposure Inputs'!$E$61/M601</f>
        <v>669432658.86242449</v>
      </c>
      <c r="O601" s="47">
        <f>($F601*(1-('Exposure Inputs'!$C$17)/100)*'Exposure Inputs'!$F$7*'Exposure Inputs'!$F$12*'Exposure Inputs'!$C$15*H601)/('Exposure Inputs'!$F$8*'Exposure Inputs'!$F$13*'Exposure Inputs'!$C$16)</f>
        <v>2.9113581073943664E-8</v>
      </c>
      <c r="P601" s="47">
        <f>'Exposure Inputs'!$E$61/O601</f>
        <v>735052137.54527652</v>
      </c>
      <c r="Q601" s="47">
        <f>($F601*(1-('Exposure Inputs'!$C$17)/100)*'Exposure Inputs'!$G$7*'Exposure Inputs'!$G$12*'Exposure Inputs'!$C$15*H601)/('Exposure Inputs'!$G$8*'Exposure Inputs'!$G$13*'Exposure Inputs'!$C$16)</f>
        <v>4.8534842075471688E-8</v>
      </c>
      <c r="R601" s="47">
        <f>'Exposure Inputs'!$E$61/Q601</f>
        <v>440920359.1663695</v>
      </c>
      <c r="S601" s="47">
        <f>($F601*(1-('Exposure Inputs'!$C$17)/100)*'Exposure Inputs'!$H$7*'Exposure Inputs'!$H$12*'Exposure Inputs'!$C$15*H601)/('Exposure Inputs'!$H$8*'Exposure Inputs'!$H$13*'Exposure Inputs'!$C$16)</f>
        <v>6.3190676851851852E-8</v>
      </c>
      <c r="T601" s="47">
        <f>'Exposure Inputs'!$E$61/S601</f>
        <v>338657553.0781461</v>
      </c>
    </row>
    <row r="602" spans="1:20" s="34" customFormat="1" ht="14.5" x14ac:dyDescent="0.35">
      <c r="A602" s="45" t="s">
        <v>1177</v>
      </c>
      <c r="B602" s="46">
        <v>2023</v>
      </c>
      <c r="C602" s="46" t="s">
        <v>1040</v>
      </c>
      <c r="D602" s="46" t="s">
        <v>718</v>
      </c>
      <c r="E602" s="46" t="s">
        <v>719</v>
      </c>
      <c r="F602" s="46">
        <v>5.2131920000000002E-3</v>
      </c>
      <c r="G602" s="46">
        <v>8.2428929999999994E-3</v>
      </c>
      <c r="H602" s="46">
        <v>365</v>
      </c>
      <c r="I602" s="47">
        <f>($F602*(1-('Exposure Inputs'!$C$17)/100)*'Exposure Inputs'!$C$7*'Exposure Inputs'!$C$12*'Exposure Inputs'!$C$15*H602)/('Exposure Inputs'!$C$8*'Exposure Inputs'!$C$13*'Exposure Inputs'!$C$16)</f>
        <v>5.7319960635087715E-8</v>
      </c>
      <c r="J602" s="47">
        <f>'Exposure Inputs'!$E$61/$I602</f>
        <v>373342894.21860224</v>
      </c>
      <c r="K602" s="47">
        <f>($F602*(1-('Exposure Inputs'!$C$17)/100)*'Exposure Inputs'!$D$7*'Exposure Inputs'!$D$12*'Exposure Inputs'!$C$15*H602)/('Exposure Inputs'!$D$8*'Exposure Inputs'!$D$13*'Exposure Inputs'!$C$16)</f>
        <v>1.4641305191489363E-7</v>
      </c>
      <c r="L602" s="47">
        <f>'Exposure Inputs'!$E$61/K602</f>
        <v>146161832.70627609</v>
      </c>
      <c r="M602" s="47">
        <f>($F602*(1-('Exposure Inputs'!$C$17)/100)*'Exposure Inputs'!$E$7*'Exposure Inputs'!$E$12*'Exposure Inputs'!$C$15*H602)/('Exposure Inputs'!$E$8*'Exposure Inputs'!$E$13*'Exposure Inputs'!$C$16)</f>
        <v>3.1745135642458103E-8</v>
      </c>
      <c r="N602" s="47">
        <f>'Exposure Inputs'!$E$61/M602</f>
        <v>674119028.53482163</v>
      </c>
      <c r="O602" s="47">
        <f>($F602*(1-('Exposure Inputs'!$C$17)/100)*'Exposure Inputs'!$F$7*'Exposure Inputs'!$F$12*'Exposure Inputs'!$C$15*H602)/('Exposure Inputs'!$F$8*'Exposure Inputs'!$F$13*'Exposure Inputs'!$C$16)</f>
        <v>2.8911188028169017E-8</v>
      </c>
      <c r="P602" s="47">
        <f>'Exposure Inputs'!$E$61/O602</f>
        <v>740197877.00005102</v>
      </c>
      <c r="Q602" s="47">
        <f>($F602*(1-('Exposure Inputs'!$C$17)/100)*'Exposure Inputs'!$G$7*'Exposure Inputs'!$G$12*'Exposure Inputs'!$C$15*H602)/('Exposure Inputs'!$G$8*'Exposure Inputs'!$G$13*'Exposure Inputs'!$C$16)</f>
        <v>4.8197435471698104E-8</v>
      </c>
      <c r="R602" s="47">
        <f>'Exposure Inputs'!$E$61/Q602</f>
        <v>444007026.31919575</v>
      </c>
      <c r="S602" s="47">
        <f>($F602*(1-('Exposure Inputs'!$C$17)/100)*'Exposure Inputs'!$H$7*'Exposure Inputs'!$H$12*'Exposure Inputs'!$C$15*H602)/('Exposure Inputs'!$H$8*'Exposure Inputs'!$H$13*'Exposure Inputs'!$C$16)</f>
        <v>6.2751385185185196E-8</v>
      </c>
      <c r="T602" s="47">
        <f>'Exposure Inputs'!$E$61/S602</f>
        <v>341028328.48783499</v>
      </c>
    </row>
    <row r="603" spans="1:20" s="34" customFormat="1" ht="14.5" x14ac:dyDescent="0.35">
      <c r="A603" s="45" t="s">
        <v>614</v>
      </c>
      <c r="B603" s="46">
        <v>2021</v>
      </c>
      <c r="C603" s="46" t="s">
        <v>1000</v>
      </c>
      <c r="D603" s="46" t="s">
        <v>547</v>
      </c>
      <c r="E603" s="46" t="s">
        <v>592</v>
      </c>
      <c r="F603" s="46">
        <v>5.3478070232410102E-3</v>
      </c>
      <c r="G603" s="46">
        <v>1.19214761304892E-2</v>
      </c>
      <c r="H603" s="46">
        <v>350</v>
      </c>
      <c r="I603" s="47">
        <f>($F603*(1-('Exposure Inputs'!$C$17)/100)*'Exposure Inputs'!$C$7*'Exposure Inputs'!$C$12*'Exposure Inputs'!$C$15*H603)/('Exposure Inputs'!$C$8*'Exposure Inputs'!$C$13*'Exposure Inputs'!$C$16)</f>
        <v>5.6383634935075841E-8</v>
      </c>
      <c r="J603" s="47">
        <f>'Exposure Inputs'!$E$61/$I603</f>
        <v>379542752.51394296</v>
      </c>
      <c r="K603" s="47">
        <f>($F603*(1-('Exposure Inputs'!$C$17)/100)*'Exposure Inputs'!$D$7*'Exposure Inputs'!$D$12*'Exposure Inputs'!$C$15*H603)/('Exposure Inputs'!$D$8*'Exposure Inputs'!$D$13*'Exposure Inputs'!$C$16)</f>
        <v>1.4402138412925369E-7</v>
      </c>
      <c r="L603" s="47">
        <f>'Exposure Inputs'!$E$61/K603</f>
        <v>148589045.5044809</v>
      </c>
      <c r="M603" s="47">
        <f>($F603*(1-('Exposure Inputs'!$C$17)/100)*'Exposure Inputs'!$E$7*'Exposure Inputs'!$E$12*'Exposure Inputs'!$C$15*H603)/('Exposure Inputs'!$E$8*'Exposure Inputs'!$E$13*'Exposure Inputs'!$C$16)</f>
        <v>3.1226576557227304E-8</v>
      </c>
      <c r="N603" s="47">
        <f>'Exposure Inputs'!$E$61/M603</f>
        <v>685313676.98221242</v>
      </c>
      <c r="O603" s="47">
        <f>($F603*(1-('Exposure Inputs'!$C$17)/100)*'Exposure Inputs'!$F$7*'Exposure Inputs'!$F$12*'Exposure Inputs'!$C$15*H603)/('Exposure Inputs'!$F$8*'Exposure Inputs'!$F$13*'Exposure Inputs'!$C$16)</f>
        <v>2.8438921682052934E-8</v>
      </c>
      <c r="P603" s="47">
        <f>'Exposure Inputs'!$E$61/O603</f>
        <v>752489853.14042282</v>
      </c>
      <c r="Q603" s="47">
        <f>($F603*(1-('Exposure Inputs'!$C$17)/100)*'Exposure Inputs'!$G$7*'Exposure Inputs'!$G$12*'Exposure Inputs'!$C$15*H603)/('Exposure Inputs'!$G$8*'Exposure Inputs'!$G$13*'Exposure Inputs'!$C$16)</f>
        <v>4.7410126879598511E-8</v>
      </c>
      <c r="R603" s="47">
        <f>'Exposure Inputs'!$E$61/Q603</f>
        <v>451380357.07744181</v>
      </c>
      <c r="S603" s="47">
        <f>($F603*(1-('Exposure Inputs'!$C$17)/100)*'Exposure Inputs'!$H$7*'Exposure Inputs'!$H$12*'Exposure Inputs'!$C$15*H603)/('Exposure Inputs'!$H$8*'Exposure Inputs'!$H$13*'Exposure Inputs'!$C$16)</f>
        <v>6.172633677256874E-8</v>
      </c>
      <c r="T603" s="47">
        <f>'Exposure Inputs'!$E$61/S603</f>
        <v>346691560.18197703</v>
      </c>
    </row>
    <row r="604" spans="1:20" s="34" customFormat="1" ht="14.5" x14ac:dyDescent="0.35">
      <c r="A604" s="45" t="s">
        <v>1177</v>
      </c>
      <c r="B604" s="46">
        <v>2022</v>
      </c>
      <c r="C604" s="46" t="s">
        <v>1053</v>
      </c>
      <c r="D604" s="46" t="s">
        <v>183</v>
      </c>
      <c r="E604" s="46" t="s">
        <v>182</v>
      </c>
      <c r="F604" s="46">
        <v>4.93356E-3</v>
      </c>
      <c r="G604" s="46">
        <v>8.5232880000000004E-3</v>
      </c>
      <c r="H604" s="46">
        <v>365</v>
      </c>
      <c r="I604" s="47">
        <f>($F604*(1-('Exposure Inputs'!$C$17)/100)*'Exposure Inputs'!$C$7*'Exposure Inputs'!$C$12*'Exposure Inputs'!$C$15*H604)/('Exposure Inputs'!$C$8*'Exposure Inputs'!$C$13*'Exposure Inputs'!$C$16)</f>
        <v>5.4245357736842099E-8</v>
      </c>
      <c r="J604" s="47">
        <f>'Exposure Inputs'!$E$61/$I604</f>
        <v>394503804.43275517</v>
      </c>
      <c r="K604" s="47">
        <f>($F604*(1-('Exposure Inputs'!$C$17)/100)*'Exposure Inputs'!$D$7*'Exposure Inputs'!$D$12*'Exposure Inputs'!$C$15*H604)/('Exposure Inputs'!$D$8*'Exposure Inputs'!$D$13*'Exposure Inputs'!$C$16)</f>
        <v>1.3855955744680853E-7</v>
      </c>
      <c r="L604" s="47">
        <f>'Exposure Inputs'!$E$61/K604</f>
        <v>154446220.77560562</v>
      </c>
      <c r="M604" s="47">
        <f>($F604*(1-('Exposure Inputs'!$C$17)/100)*'Exposure Inputs'!$E$7*'Exposure Inputs'!$E$12*'Exposure Inputs'!$C$15*H604)/('Exposure Inputs'!$E$8*'Exposure Inputs'!$E$13*'Exposure Inputs'!$C$16)</f>
        <v>3.0042348603351955E-8</v>
      </c>
      <c r="N604" s="47">
        <f>'Exposure Inputs'!$E$61/M604</f>
        <v>712327797.08881712</v>
      </c>
      <c r="O604" s="47">
        <f>($F604*(1-('Exposure Inputs'!$C$17)/100)*'Exposure Inputs'!$F$7*'Exposure Inputs'!$F$12*'Exposure Inputs'!$C$15*H604)/('Exposure Inputs'!$F$8*'Exposure Inputs'!$F$13*'Exposure Inputs'!$C$16)</f>
        <v>2.7360411971830983E-8</v>
      </c>
      <c r="P604" s="47">
        <f>'Exposure Inputs'!$E$61/O604</f>
        <v>782151965.47597492</v>
      </c>
      <c r="Q604" s="47">
        <f>($F604*(1-('Exposure Inputs'!$C$17)/100)*'Exposure Inputs'!$G$7*'Exposure Inputs'!$G$12*'Exposure Inputs'!$C$15*H604)/('Exposure Inputs'!$G$8*'Exposure Inputs'!$G$13*'Exposure Inputs'!$C$16)</f>
        <v>4.5612158490566036E-8</v>
      </c>
      <c r="R604" s="47">
        <f>'Exposure Inputs'!$E$61/Q604</f>
        <v>469173148.30487931</v>
      </c>
      <c r="S604" s="47">
        <f>($F604*(1-('Exposure Inputs'!$C$17)/100)*'Exposure Inputs'!$H$7*'Exposure Inputs'!$H$12*'Exposure Inputs'!$C$15*H604)/('Exposure Inputs'!$H$8*'Exposure Inputs'!$H$13*'Exposure Inputs'!$C$16)</f>
        <v>5.9385444444444436E-8</v>
      </c>
      <c r="T604" s="47">
        <f>'Exposure Inputs'!$E$61/S604</f>
        <v>360357663.4004966</v>
      </c>
    </row>
    <row r="605" spans="1:20" s="34" customFormat="1" ht="14.5" x14ac:dyDescent="0.35">
      <c r="A605" s="45" t="s">
        <v>1174</v>
      </c>
      <c r="B605" s="46">
        <v>2022</v>
      </c>
      <c r="C605" s="46" t="s">
        <v>1134</v>
      </c>
      <c r="D605" s="46" t="s">
        <v>287</v>
      </c>
      <c r="E605" s="46" t="s">
        <v>286</v>
      </c>
      <c r="F605" s="46">
        <v>4.8563783873157703E-3</v>
      </c>
      <c r="G605" s="46">
        <v>6.3079507671192098E-3</v>
      </c>
      <c r="H605" s="46">
        <v>365</v>
      </c>
      <c r="I605" s="47">
        <f>($F605*(1-('Exposure Inputs'!$C$17)/100)*'Exposure Inputs'!$C$7*'Exposure Inputs'!$C$12*'Exposure Inputs'!$C$15*H605)/('Exposure Inputs'!$C$8*'Exposure Inputs'!$C$13*'Exposure Inputs'!$C$16)</f>
        <v>5.3396732364745191E-8</v>
      </c>
      <c r="J605" s="47">
        <f>'Exposure Inputs'!$E$61/$I605</f>
        <v>400773587.67611021</v>
      </c>
      <c r="K605" s="47">
        <f>($F605*(1-('Exposure Inputs'!$C$17)/100)*'Exposure Inputs'!$D$7*'Exposure Inputs'!$D$12*'Exposure Inputs'!$C$15*H605)/('Exposure Inputs'!$D$8*'Exposure Inputs'!$D$13*'Exposure Inputs'!$C$16)</f>
        <v>1.3639190364376207E-7</v>
      </c>
      <c r="L605" s="47">
        <f>'Exposure Inputs'!$E$61/K605</f>
        <v>156900808.83315492</v>
      </c>
      <c r="M605" s="47">
        <f>($F605*(1-('Exposure Inputs'!$C$17)/100)*'Exposure Inputs'!$E$7*'Exposure Inputs'!$E$12*'Exposure Inputs'!$C$15*H605)/('Exposure Inputs'!$E$8*'Exposure Inputs'!$E$13*'Exposure Inputs'!$C$16)</f>
        <v>2.9572360012146308E-8</v>
      </c>
      <c r="N605" s="47">
        <f>'Exposure Inputs'!$E$61/M605</f>
        <v>723648704.10107064</v>
      </c>
      <c r="O605" s="47">
        <f>($F605*(1-('Exposure Inputs'!$C$17)/100)*'Exposure Inputs'!$F$7*'Exposure Inputs'!$F$12*'Exposure Inputs'!$C$15*H605)/('Exposure Inputs'!$F$8*'Exposure Inputs'!$F$13*'Exposure Inputs'!$C$16)</f>
        <v>2.6932380140923731E-8</v>
      </c>
      <c r="P605" s="47">
        <f>'Exposure Inputs'!$E$61/O605</f>
        <v>794582576.36437833</v>
      </c>
      <c r="Q605" s="47">
        <f>($F605*(1-('Exposure Inputs'!$C$17)/100)*'Exposure Inputs'!$G$7*'Exposure Inputs'!$G$12*'Exposure Inputs'!$C$15*H605)/('Exposure Inputs'!$G$8*'Exposure Inputs'!$G$13*'Exposure Inputs'!$C$16)</f>
        <v>4.4898592637447687E-8</v>
      </c>
      <c r="R605" s="47">
        <f>'Exposure Inputs'!$E$61/Q605</f>
        <v>476629638.99120796</v>
      </c>
      <c r="S605" s="47">
        <f>($F605*(1-('Exposure Inputs'!$C$17)/100)*'Exposure Inputs'!$H$7*'Exposure Inputs'!$H$12*'Exposure Inputs'!$C$15*H605)/('Exposure Inputs'!$H$8*'Exposure Inputs'!$H$13*'Exposure Inputs'!$C$16)</f>
        <v>5.8456406513986118E-8</v>
      </c>
      <c r="T605" s="47">
        <f>'Exposure Inputs'!$E$61/S605</f>
        <v>366084767.71284074</v>
      </c>
    </row>
    <row r="606" spans="1:20" s="34" customFormat="1" ht="14.5" x14ac:dyDescent="0.35">
      <c r="A606" s="45" t="s">
        <v>1177</v>
      </c>
      <c r="B606" s="46">
        <v>2023</v>
      </c>
      <c r="C606" s="46" t="s">
        <v>981</v>
      </c>
      <c r="D606" s="46" t="s">
        <v>716</v>
      </c>
      <c r="E606" s="46" t="s">
        <v>717</v>
      </c>
      <c r="F606" s="46">
        <v>4.7884269999999996E-3</v>
      </c>
      <c r="G606" s="46">
        <v>7.4333910000000001E-3</v>
      </c>
      <c r="H606" s="46">
        <v>365</v>
      </c>
      <c r="I606" s="47">
        <f>($F606*(1-('Exposure Inputs'!$C$17)/100)*'Exposure Inputs'!$C$7*'Exposure Inputs'!$C$12*'Exposure Inputs'!$C$15*H606)/('Exposure Inputs'!$C$8*'Exposure Inputs'!$C$13*'Exposure Inputs'!$C$16)</f>
        <v>5.2649594939912275E-8</v>
      </c>
      <c r="J606" s="47">
        <f>'Exposure Inputs'!$E$61/$I606</f>
        <v>406460866.87700653</v>
      </c>
      <c r="K606" s="47">
        <f>($F606*(1-('Exposure Inputs'!$C$17)/100)*'Exposure Inputs'!$D$7*'Exposure Inputs'!$D$12*'Exposure Inputs'!$C$15*H606)/('Exposure Inputs'!$D$8*'Exposure Inputs'!$D$13*'Exposure Inputs'!$C$16)</f>
        <v>1.3448348170212766E-7</v>
      </c>
      <c r="L606" s="47">
        <f>'Exposure Inputs'!$E$61/K606</f>
        <v>159127349.53873098</v>
      </c>
      <c r="M606" s="47">
        <f>($F606*(1-('Exposure Inputs'!$C$17)/100)*'Exposure Inputs'!$E$7*'Exposure Inputs'!$E$12*'Exposure Inputs'!$C$15*H606)/('Exposure Inputs'!$E$8*'Exposure Inputs'!$E$13*'Exposure Inputs'!$C$16)</f>
        <v>2.9158577821229052E-8</v>
      </c>
      <c r="N606" s="47">
        <f>'Exposure Inputs'!$E$61/M606</f>
        <v>733917824.49758637</v>
      </c>
      <c r="O606" s="47">
        <f>($F606*(1-('Exposure Inputs'!$C$17)/100)*'Exposure Inputs'!$F$7*'Exposure Inputs'!$F$12*'Exposure Inputs'!$C$15*H606)/('Exposure Inputs'!$F$8*'Exposure Inputs'!$F$13*'Exposure Inputs'!$C$16)</f>
        <v>2.6555537059859154E-8</v>
      </c>
      <c r="P606" s="47">
        <f>'Exposure Inputs'!$E$61/O606</f>
        <v>805858301.85855412</v>
      </c>
      <c r="Q606" s="47">
        <f>($F606*(1-('Exposure Inputs'!$C$17)/100)*'Exposure Inputs'!$G$7*'Exposure Inputs'!$G$12*'Exposure Inputs'!$C$15*H606)/('Exposure Inputs'!$G$8*'Exposure Inputs'!$G$13*'Exposure Inputs'!$C$16)</f>
        <v>4.4270362830188673E-8</v>
      </c>
      <c r="R606" s="47">
        <f>'Exposure Inputs'!$E$61/Q606</f>
        <v>483393372.7194798</v>
      </c>
      <c r="S606" s="47">
        <f>($F606*(1-('Exposure Inputs'!$C$17)/100)*'Exposure Inputs'!$H$7*'Exposure Inputs'!$H$12*'Exposure Inputs'!$C$15*H606)/('Exposure Inputs'!$H$8*'Exposure Inputs'!$H$13*'Exposure Inputs'!$C$16)</f>
        <v>5.7638473148148132E-8</v>
      </c>
      <c r="T606" s="47">
        <f>'Exposure Inputs'!$E$61/S606</f>
        <v>371279786.41966438</v>
      </c>
    </row>
    <row r="607" spans="1:20" s="34" customFormat="1" ht="14.5" x14ac:dyDescent="0.35">
      <c r="A607" s="45" t="s">
        <v>1177</v>
      </c>
      <c r="B607" s="46">
        <v>2019</v>
      </c>
      <c r="C607" s="46" t="s">
        <v>1059</v>
      </c>
      <c r="D607" s="46" t="s">
        <v>487</v>
      </c>
      <c r="E607" s="46" t="s">
        <v>105</v>
      </c>
      <c r="F607" s="46">
        <v>4.7722720000000001E-3</v>
      </c>
      <c r="G607" s="46">
        <v>4.7722720000000001E-3</v>
      </c>
      <c r="H607" s="46">
        <v>365</v>
      </c>
      <c r="I607" s="47">
        <f>($F607*(1-('Exposure Inputs'!$C$17)/100)*'Exposure Inputs'!$C$7*'Exposure Inputs'!$C$12*'Exposure Inputs'!$C$15*H607)/('Exposure Inputs'!$C$8*'Exposure Inputs'!$C$13*'Exposure Inputs'!$C$16)</f>
        <v>5.2471967880701754E-8</v>
      </c>
      <c r="J607" s="47">
        <f>'Exposure Inputs'!$E$61/$I607</f>
        <v>407836810.097426</v>
      </c>
      <c r="K607" s="47">
        <f>($F607*(1-('Exposure Inputs'!$C$17)/100)*'Exposure Inputs'!$D$7*'Exposure Inputs'!$D$12*'Exposure Inputs'!$C$15*H607)/('Exposure Inputs'!$D$8*'Exposure Inputs'!$D$13*'Exposure Inputs'!$C$16)</f>
        <v>1.3402976680851064E-7</v>
      </c>
      <c r="L607" s="47">
        <f>'Exposure Inputs'!$E$61/K607</f>
        <v>159666024.26888007</v>
      </c>
      <c r="M607" s="47">
        <f>($F607*(1-('Exposure Inputs'!$C$17)/100)*'Exposure Inputs'!$E$7*'Exposure Inputs'!$E$12*'Exposure Inputs'!$C$15*H607)/('Exposure Inputs'!$E$8*'Exposure Inputs'!$E$13*'Exposure Inputs'!$C$16)</f>
        <v>2.906020379888269E-8</v>
      </c>
      <c r="N607" s="47">
        <f>'Exposure Inputs'!$E$61/M607</f>
        <v>736402268.48040164</v>
      </c>
      <c r="O607" s="47">
        <f>($F607*(1-('Exposure Inputs'!$C$17)/100)*'Exposure Inputs'!$F$7*'Exposure Inputs'!$F$12*'Exposure Inputs'!$C$15*H607)/('Exposure Inputs'!$F$8*'Exposure Inputs'!$F$13*'Exposure Inputs'!$C$16)</f>
        <v>2.6465945070422537E-8</v>
      </c>
      <c r="P607" s="47">
        <f>'Exposure Inputs'!$E$61/O607</f>
        <v>808586277.31060815</v>
      </c>
      <c r="Q607" s="47">
        <f>($F607*(1-('Exposure Inputs'!$C$17)/100)*'Exposure Inputs'!$G$7*'Exposure Inputs'!$G$12*'Exposure Inputs'!$C$15*H607)/('Exposure Inputs'!$G$8*'Exposure Inputs'!$G$13*'Exposure Inputs'!$C$16)</f>
        <v>4.4121005283018867E-8</v>
      </c>
      <c r="R607" s="47">
        <f>'Exposure Inputs'!$E$61/Q607</f>
        <v>485029746.32439649</v>
      </c>
      <c r="S607" s="47">
        <f>($F607*(1-('Exposure Inputs'!$C$17)/100)*'Exposure Inputs'!$H$7*'Exposure Inputs'!$H$12*'Exposure Inputs'!$C$15*H607)/('Exposure Inputs'!$H$8*'Exposure Inputs'!$H$13*'Exposure Inputs'!$C$16)</f>
        <v>5.7444014814814804E-8</v>
      </c>
      <c r="T607" s="47">
        <f>'Exposure Inputs'!$E$61/S607</f>
        <v>372536635.34814322</v>
      </c>
    </row>
    <row r="608" spans="1:20" s="34" customFormat="1" ht="14.5" x14ac:dyDescent="0.35">
      <c r="A608" s="45" t="s">
        <v>1176</v>
      </c>
      <c r="B608" s="46">
        <v>2019</v>
      </c>
      <c r="C608" s="46" t="s">
        <v>901</v>
      </c>
      <c r="D608" s="46" t="s">
        <v>56</v>
      </c>
      <c r="E608" s="46" t="s">
        <v>55</v>
      </c>
      <c r="F608" s="46">
        <v>4.7613890000000004E-3</v>
      </c>
      <c r="G608" s="46">
        <v>4.7613890000000004E-3</v>
      </c>
      <c r="H608" s="46">
        <v>365</v>
      </c>
      <c r="I608" s="47">
        <f>($F608*(1-('Exposure Inputs'!$C$17)/100)*'Exposure Inputs'!$C$7*'Exposure Inputs'!$C$12*'Exposure Inputs'!$C$15*H608)/('Exposure Inputs'!$C$8*'Exposure Inputs'!$C$13*'Exposure Inputs'!$C$16)</f>
        <v>5.2352307386403513E-8</v>
      </c>
      <c r="J608" s="47">
        <f>'Exposure Inputs'!$E$61/$I608</f>
        <v>408768993.54311591</v>
      </c>
      <c r="K608" s="47">
        <f>($F608*(1-('Exposure Inputs'!$C$17)/100)*'Exposure Inputs'!$D$7*'Exposure Inputs'!$D$12*'Exposure Inputs'!$C$15*H608)/('Exposure Inputs'!$D$8*'Exposure Inputs'!$D$13*'Exposure Inputs'!$C$16)</f>
        <v>1.337241165957447E-7</v>
      </c>
      <c r="L608" s="47">
        <f>'Exposure Inputs'!$E$61/K608</f>
        <v>160030969.31792316</v>
      </c>
      <c r="M608" s="47">
        <f>($F608*(1-('Exposure Inputs'!$C$17)/100)*'Exposure Inputs'!$E$7*'Exposure Inputs'!$E$12*'Exposure Inputs'!$C$15*H608)/('Exposure Inputs'!$E$8*'Exposure Inputs'!$E$13*'Exposure Inputs'!$C$16)</f>
        <v>2.8993933016759781E-8</v>
      </c>
      <c r="N608" s="47">
        <f>'Exposure Inputs'!$E$61/M608</f>
        <v>738085446.62187946</v>
      </c>
      <c r="O608" s="47">
        <f>($F608*(1-('Exposure Inputs'!$C$17)/100)*'Exposure Inputs'!$F$7*'Exposure Inputs'!$F$12*'Exposure Inputs'!$C$15*H608)/('Exposure Inputs'!$F$8*'Exposure Inputs'!$F$13*'Exposure Inputs'!$C$16)</f>
        <v>2.6405590404929583E-8</v>
      </c>
      <c r="P608" s="47">
        <f>'Exposure Inputs'!$E$61/O608</f>
        <v>810434444.82138503</v>
      </c>
      <c r="Q608" s="47">
        <f>($F608*(1-('Exposure Inputs'!$C$17)/100)*'Exposure Inputs'!$G$7*'Exposure Inputs'!$G$12*'Exposure Inputs'!$C$15*H608)/('Exposure Inputs'!$G$8*'Exposure Inputs'!$G$13*'Exposure Inputs'!$C$16)</f>
        <v>4.402038886792453E-8</v>
      </c>
      <c r="R608" s="47">
        <f>'Exposure Inputs'!$E$61/Q608</f>
        <v>486138367.93234497</v>
      </c>
      <c r="S608" s="47">
        <f>($F608*(1-('Exposure Inputs'!$C$17)/100)*'Exposure Inputs'!$H$7*'Exposure Inputs'!$H$12*'Exposure Inputs'!$C$15*H608)/('Exposure Inputs'!$H$8*'Exposure Inputs'!$H$13*'Exposure Inputs'!$C$16)</f>
        <v>5.7313015740740748E-8</v>
      </c>
      <c r="T608" s="47">
        <f>'Exposure Inputs'!$E$61/S608</f>
        <v>373388133.97648323</v>
      </c>
    </row>
    <row r="609" spans="1:20" s="34" customFormat="1" ht="14.5" x14ac:dyDescent="0.35">
      <c r="A609" s="45" t="s">
        <v>1176</v>
      </c>
      <c r="B609" s="46">
        <v>2019</v>
      </c>
      <c r="C609" s="46" t="s">
        <v>918</v>
      </c>
      <c r="D609" s="46" t="s">
        <v>69</v>
      </c>
      <c r="E609" s="46" t="s">
        <v>68</v>
      </c>
      <c r="F609" s="46">
        <v>4.7590890000000002E-3</v>
      </c>
      <c r="G609" s="46">
        <v>4.7590890000000002E-3</v>
      </c>
      <c r="H609" s="46">
        <v>365</v>
      </c>
      <c r="I609" s="47">
        <f>($F609*(1-('Exposure Inputs'!$C$17)/100)*'Exposure Inputs'!$C$7*'Exposure Inputs'!$C$12*'Exposure Inputs'!$C$15*H609)/('Exposure Inputs'!$C$8*'Exposure Inputs'!$C$13*'Exposure Inputs'!$C$16)</f>
        <v>5.2327018482894736E-8</v>
      </c>
      <c r="J609" s="47">
        <f>'Exposure Inputs'!$E$61/$I609</f>
        <v>408966545.78161144</v>
      </c>
      <c r="K609" s="47">
        <f>($F609*(1-('Exposure Inputs'!$C$17)/100)*'Exposure Inputs'!$D$7*'Exposure Inputs'!$D$12*'Exposure Inputs'!$C$15*H609)/('Exposure Inputs'!$D$8*'Exposure Inputs'!$D$13*'Exposure Inputs'!$C$16)</f>
        <v>1.3365952085106384E-7</v>
      </c>
      <c r="L609" s="47">
        <f>'Exposure Inputs'!$E$61/K609</f>
        <v>160108310.00842741</v>
      </c>
      <c r="M609" s="47">
        <f>($F609*(1-('Exposure Inputs'!$C$17)/100)*'Exposure Inputs'!$E$7*'Exposure Inputs'!$E$12*'Exposure Inputs'!$C$15*H609)/('Exposure Inputs'!$E$8*'Exposure Inputs'!$E$13*'Exposure Inputs'!$C$16)</f>
        <v>2.8979927430167597E-8</v>
      </c>
      <c r="N609" s="47">
        <f>'Exposure Inputs'!$E$61/M609</f>
        <v>738442152.81653786</v>
      </c>
      <c r="O609" s="47">
        <f>($F609*(1-('Exposure Inputs'!$C$17)/100)*'Exposure Inputs'!$F$7*'Exposure Inputs'!$F$12*'Exposure Inputs'!$C$15*H609)/('Exposure Inputs'!$F$8*'Exposure Inputs'!$F$13*'Exposure Inputs'!$C$16)</f>
        <v>2.639283512323944E-8</v>
      </c>
      <c r="P609" s="47">
        <f>'Exposure Inputs'!$E$61/O609</f>
        <v>810826116.25747073</v>
      </c>
      <c r="Q609" s="47">
        <f>($F609*(1-('Exposure Inputs'!$C$17)/100)*'Exposure Inputs'!$G$7*'Exposure Inputs'!$G$12*'Exposure Inputs'!$C$15*H609)/('Exposure Inputs'!$G$8*'Exposure Inputs'!$G$13*'Exposure Inputs'!$C$16)</f>
        <v>4.3999124716981132E-8</v>
      </c>
      <c r="R609" s="47">
        <f>'Exposure Inputs'!$E$61/Q609</f>
        <v>486373311.68864888</v>
      </c>
      <c r="S609" s="47">
        <f>($F609*(1-('Exposure Inputs'!$C$17)/100)*'Exposure Inputs'!$H$7*'Exposure Inputs'!$H$12*'Exposure Inputs'!$C$15*H609)/('Exposure Inputs'!$H$8*'Exposure Inputs'!$H$13*'Exposure Inputs'!$C$16)</f>
        <v>5.7285330555555555E-8</v>
      </c>
      <c r="T609" s="47">
        <f>'Exposure Inputs'!$E$61/S609</f>
        <v>373568587.14895934</v>
      </c>
    </row>
    <row r="610" spans="1:20" s="34" customFormat="1" ht="14.5" x14ac:dyDescent="0.35">
      <c r="A610" s="45" t="s">
        <v>1177</v>
      </c>
      <c r="B610" s="46">
        <v>2023</v>
      </c>
      <c r="C610" s="46" t="s">
        <v>1112</v>
      </c>
      <c r="D610" s="46" t="s">
        <v>733</v>
      </c>
      <c r="E610" s="46" t="s">
        <v>734</v>
      </c>
      <c r="F610" s="46">
        <v>4.7267489999999997E-3</v>
      </c>
      <c r="G610" s="46">
        <v>4.8658110000000003E-3</v>
      </c>
      <c r="H610" s="46">
        <v>365</v>
      </c>
      <c r="I610" s="47">
        <f>($F610*(1-('Exposure Inputs'!$C$17)/100)*'Exposure Inputs'!$C$7*'Exposure Inputs'!$C$12*'Exposure Inputs'!$C$15*H610)/('Exposure Inputs'!$C$8*'Exposure Inputs'!$C$13*'Exposure Inputs'!$C$16)</f>
        <v>5.1971434509210528E-8</v>
      </c>
      <c r="J610" s="47">
        <f>'Exposure Inputs'!$E$61/$I610</f>
        <v>411764658.83787429</v>
      </c>
      <c r="K610" s="47">
        <f>($F610*(1-('Exposure Inputs'!$C$17)/100)*'Exposure Inputs'!$D$7*'Exposure Inputs'!$D$12*'Exposure Inputs'!$C$15*H610)/('Exposure Inputs'!$D$8*'Exposure Inputs'!$D$13*'Exposure Inputs'!$C$16)</f>
        <v>1.3275124851063831E-7</v>
      </c>
      <c r="L610" s="47">
        <f>'Exposure Inputs'!$E$61/K610</f>
        <v>161203756.95212436</v>
      </c>
      <c r="M610" s="47">
        <f>($F610*(1-('Exposure Inputs'!$C$17)/100)*'Exposure Inputs'!$E$7*'Exposure Inputs'!$E$12*'Exposure Inputs'!$C$15*H610)/('Exposure Inputs'!$E$8*'Exposure Inputs'!$E$13*'Exposure Inputs'!$C$16)</f>
        <v>2.8782996703910613E-8</v>
      </c>
      <c r="N610" s="47">
        <f>'Exposure Inputs'!$E$61/M610</f>
        <v>743494508.93320215</v>
      </c>
      <c r="O610" s="47">
        <f>($F610*(1-('Exposure Inputs'!$C$17)/100)*'Exposure Inputs'!$F$7*'Exposure Inputs'!$F$12*'Exposure Inputs'!$C$15*H610)/('Exposure Inputs'!$F$8*'Exposure Inputs'!$F$13*'Exposure Inputs'!$C$16)</f>
        <v>2.6213484771126755E-8</v>
      </c>
      <c r="P610" s="47">
        <f>'Exposure Inputs'!$E$61/O610</f>
        <v>816373717.07142723</v>
      </c>
      <c r="Q610" s="47">
        <f>($F610*(1-('Exposure Inputs'!$C$17)/100)*'Exposure Inputs'!$G$7*'Exposure Inputs'!$G$12*'Exposure Inputs'!$C$15*H610)/('Exposure Inputs'!$G$8*'Exposure Inputs'!$G$13*'Exposure Inputs'!$C$16)</f>
        <v>4.370013226415094E-8</v>
      </c>
      <c r="R610" s="47">
        <f>'Exposure Inputs'!$E$61/Q610</f>
        <v>489701035.01392192</v>
      </c>
      <c r="S610" s="47">
        <f>($F610*(1-('Exposure Inputs'!$C$17)/100)*'Exposure Inputs'!$H$7*'Exposure Inputs'!$H$12*'Exposure Inputs'!$C$15*H610)/('Exposure Inputs'!$H$8*'Exposure Inputs'!$H$13*'Exposure Inputs'!$C$16)</f>
        <v>5.6896052777777765E-8</v>
      </c>
      <c r="T610" s="47">
        <f>'Exposure Inputs'!$E$61/S610</f>
        <v>376124510.49255085</v>
      </c>
    </row>
    <row r="611" spans="1:20" s="34" customFormat="1" ht="14.5" x14ac:dyDescent="0.35">
      <c r="A611" s="45" t="s">
        <v>1177</v>
      </c>
      <c r="B611" s="46">
        <v>2019</v>
      </c>
      <c r="C611" s="46" t="s">
        <v>1112</v>
      </c>
      <c r="D611" s="46" t="s">
        <v>733</v>
      </c>
      <c r="E611" s="46" t="s">
        <v>734</v>
      </c>
      <c r="F611" s="46">
        <v>4.653842E-3</v>
      </c>
      <c r="G611" s="46">
        <v>4.7907590000000003E-3</v>
      </c>
      <c r="H611" s="46">
        <v>365</v>
      </c>
      <c r="I611" s="47">
        <f>($F611*(1-('Exposure Inputs'!$C$17)/100)*'Exposure Inputs'!$C$7*'Exposure Inputs'!$C$12*'Exposure Inputs'!$C$15*H611)/('Exposure Inputs'!$C$8*'Exposure Inputs'!$C$13*'Exposure Inputs'!$C$16)</f>
        <v>5.1169809253508778E-8</v>
      </c>
      <c r="J611" s="47">
        <f>'Exposure Inputs'!$E$61/$I611</f>
        <v>418215356.12882072</v>
      </c>
      <c r="K611" s="47">
        <f>($F611*(1-('Exposure Inputs'!$C$17)/100)*'Exposure Inputs'!$D$7*'Exposure Inputs'!$D$12*'Exposure Inputs'!$C$15*H611)/('Exposure Inputs'!$D$8*'Exposure Inputs'!$D$13*'Exposure Inputs'!$C$16)</f>
        <v>1.3070364765957446E-7</v>
      </c>
      <c r="L611" s="47">
        <f>'Exposure Inputs'!$E$61/K611</f>
        <v>163729171.93357596</v>
      </c>
      <c r="M611" s="47">
        <f>($F611*(1-('Exposure Inputs'!$C$17)/100)*'Exposure Inputs'!$E$7*'Exposure Inputs'!$E$12*'Exposure Inputs'!$C$15*H611)/('Exposure Inputs'!$E$8*'Exposure Inputs'!$E$13*'Exposure Inputs'!$C$16)</f>
        <v>2.8339037877094972E-8</v>
      </c>
      <c r="N611" s="47">
        <f>'Exposure Inputs'!$E$61/M611</f>
        <v>755142079.72799766</v>
      </c>
      <c r="O611" s="47">
        <f>($F611*(1-('Exposure Inputs'!$C$17)/100)*'Exposure Inputs'!$F$7*'Exposure Inputs'!$F$12*'Exposure Inputs'!$C$15*H611)/('Exposure Inputs'!$F$8*'Exposure Inputs'!$F$13*'Exposure Inputs'!$C$16)</f>
        <v>2.5809158978873242E-8</v>
      </c>
      <c r="P611" s="47">
        <f>'Exposure Inputs'!$E$61/O611</f>
        <v>829163012.15074563</v>
      </c>
      <c r="Q611" s="47">
        <f>($F611*(1-('Exposure Inputs'!$C$17)/100)*'Exposure Inputs'!$G$7*'Exposure Inputs'!$G$12*'Exposure Inputs'!$C$15*H611)/('Exposure Inputs'!$G$8*'Exposure Inputs'!$G$13*'Exposure Inputs'!$C$16)</f>
        <v>4.3026086415094338E-8</v>
      </c>
      <c r="R611" s="47">
        <f>'Exposure Inputs'!$E$61/Q611</f>
        <v>497372682.08740658</v>
      </c>
      <c r="S611" s="47">
        <f>($F611*(1-('Exposure Inputs'!$C$17)/100)*'Exposure Inputs'!$H$7*'Exposure Inputs'!$H$12*'Exposure Inputs'!$C$15*H611)/('Exposure Inputs'!$H$8*'Exposure Inputs'!$H$13*'Exposure Inputs'!$C$16)</f>
        <v>5.601846851851852E-8</v>
      </c>
      <c r="T611" s="47">
        <f>'Exposure Inputs'!$E$61/S611</f>
        <v>382016869.89935493</v>
      </c>
    </row>
    <row r="612" spans="1:20" s="34" customFormat="1" ht="14.5" x14ac:dyDescent="0.35">
      <c r="A612" s="45" t="s">
        <v>1176</v>
      </c>
      <c r="B612" s="46">
        <v>2020</v>
      </c>
      <c r="C612" s="46" t="s">
        <v>970</v>
      </c>
      <c r="D612" s="46" t="s">
        <v>238</v>
      </c>
      <c r="E612" s="46" t="s">
        <v>237</v>
      </c>
      <c r="F612" s="46">
        <v>4.643416E-3</v>
      </c>
      <c r="G612" s="46">
        <v>9.1914969999999999E-3</v>
      </c>
      <c r="H612" s="46">
        <v>365</v>
      </c>
      <c r="I612" s="47">
        <f>($F612*(1-('Exposure Inputs'!$C$17)/100)*'Exposure Inputs'!$C$7*'Exposure Inputs'!$C$12*'Exposure Inputs'!$C$15*H612)/('Exposure Inputs'!$C$8*'Exposure Inputs'!$C$13*'Exposure Inputs'!$C$16)</f>
        <v>5.1055173554385971E-8</v>
      </c>
      <c r="J612" s="47">
        <f>'Exposure Inputs'!$E$61/$I612</f>
        <v>419154387.50205952</v>
      </c>
      <c r="K612" s="47">
        <f>($F612*(1-('Exposure Inputs'!$C$17)/100)*'Exposure Inputs'!$D$7*'Exposure Inputs'!$D$12*'Exposure Inputs'!$C$15*H612)/('Exposure Inputs'!$D$8*'Exposure Inputs'!$D$13*'Exposure Inputs'!$C$16)</f>
        <v>1.3041083234042552E-7</v>
      </c>
      <c r="L612" s="47">
        <f>'Exposure Inputs'!$E$61/K612</f>
        <v>164096797.91121385</v>
      </c>
      <c r="M612" s="47">
        <f>($F612*(1-('Exposure Inputs'!$C$17)/100)*'Exposure Inputs'!$E$7*'Exposure Inputs'!$E$12*'Exposure Inputs'!$C$15*H612)/('Exposure Inputs'!$E$8*'Exposure Inputs'!$E$13*'Exposure Inputs'!$C$16)</f>
        <v>2.8275549944134074E-8</v>
      </c>
      <c r="N612" s="47">
        <f>'Exposure Inputs'!$E$61/M612</f>
        <v>756837622.69103277</v>
      </c>
      <c r="O612" s="47">
        <f>($F612*(1-('Exposure Inputs'!$C$17)/100)*'Exposure Inputs'!$F$7*'Exposure Inputs'!$F$12*'Exposure Inputs'!$C$15*H612)/('Exposure Inputs'!$F$8*'Exposure Inputs'!$F$13*'Exposure Inputs'!$C$16)</f>
        <v>2.5751338732394365E-8</v>
      </c>
      <c r="P612" s="47">
        <f>'Exposure Inputs'!$E$61/O612</f>
        <v>831024756.51409447</v>
      </c>
      <c r="Q612" s="47">
        <f>($F612*(1-('Exposure Inputs'!$C$17)/100)*'Exposure Inputs'!$G$7*'Exposure Inputs'!$G$12*'Exposure Inputs'!$C$15*H612)/('Exposure Inputs'!$G$8*'Exposure Inputs'!$G$13*'Exposure Inputs'!$C$16)</f>
        <v>4.2929695094339625E-8</v>
      </c>
      <c r="R612" s="47">
        <f>'Exposure Inputs'!$E$61/Q612</f>
        <v>498489447.75807726</v>
      </c>
      <c r="S612" s="47">
        <f>($F612*(1-('Exposure Inputs'!$C$17)/100)*'Exposure Inputs'!$H$7*'Exposure Inputs'!$H$12*'Exposure Inputs'!$C$15*H612)/('Exposure Inputs'!$H$8*'Exposure Inputs'!$H$13*'Exposure Inputs'!$C$16)</f>
        <v>5.5892970370370364E-8</v>
      </c>
      <c r="T612" s="47">
        <f>'Exposure Inputs'!$E$61/S612</f>
        <v>382874623.73523152</v>
      </c>
    </row>
    <row r="613" spans="1:20" s="34" customFormat="1" ht="14.5" x14ac:dyDescent="0.35">
      <c r="A613" s="45" t="s">
        <v>1177</v>
      </c>
      <c r="B613" s="46">
        <v>2019</v>
      </c>
      <c r="C613" s="46" t="s">
        <v>1005</v>
      </c>
      <c r="D613" s="46" t="s">
        <v>728</v>
      </c>
      <c r="E613" s="46" t="s">
        <v>93</v>
      </c>
      <c r="F613" s="46">
        <v>4.5533090000000002E-3</v>
      </c>
      <c r="G613" s="46">
        <v>4.5533090000000002E-3</v>
      </c>
      <c r="H613" s="46">
        <v>365</v>
      </c>
      <c r="I613" s="47">
        <f>($F613*(1-('Exposure Inputs'!$C$17)/100)*'Exposure Inputs'!$C$7*'Exposure Inputs'!$C$12*'Exposure Inputs'!$C$15*H613)/('Exposure Inputs'!$C$8*'Exposure Inputs'!$C$13*'Exposure Inputs'!$C$16)</f>
        <v>5.0064431281140353E-8</v>
      </c>
      <c r="J613" s="47">
        <f>'Exposure Inputs'!$E$61/$I613</f>
        <v>427449178.03673404</v>
      </c>
      <c r="K613" s="47">
        <f>($F613*(1-('Exposure Inputs'!$C$17)/100)*'Exposure Inputs'!$D$7*'Exposure Inputs'!$D$12*'Exposure Inputs'!$C$15*H613)/('Exposure Inputs'!$D$8*'Exposure Inputs'!$D$13*'Exposure Inputs'!$C$16)</f>
        <v>1.2788016765957447E-7</v>
      </c>
      <c r="L613" s="47">
        <f>'Exposure Inputs'!$E$61/K613</f>
        <v>167344165.96143529</v>
      </c>
      <c r="M613" s="47">
        <f>($F613*(1-('Exposure Inputs'!$C$17)/100)*'Exposure Inputs'!$E$7*'Exposure Inputs'!$E$12*'Exposure Inputs'!$C$15*H613)/('Exposure Inputs'!$E$8*'Exposure Inputs'!$E$13*'Exposure Inputs'!$C$16)</f>
        <v>2.7726853687150843E-8</v>
      </c>
      <c r="N613" s="47">
        <f>'Exposure Inputs'!$E$61/M613</f>
        <v>771814943.06788838</v>
      </c>
      <c r="O613" s="47">
        <f>($F613*(1-('Exposure Inputs'!$C$17)/100)*'Exposure Inputs'!$F$7*'Exposure Inputs'!$F$12*'Exposure Inputs'!$C$15*H613)/('Exposure Inputs'!$F$8*'Exposure Inputs'!$F$13*'Exposure Inputs'!$C$16)</f>
        <v>2.5251625616197186E-8</v>
      </c>
      <c r="P613" s="47">
        <f>'Exposure Inputs'!$E$61/O613</f>
        <v>847470191.63286531</v>
      </c>
      <c r="Q613" s="47">
        <f>($F613*(1-('Exposure Inputs'!$C$17)/100)*'Exposure Inputs'!$G$7*'Exposure Inputs'!$G$12*'Exposure Inputs'!$C$15*H613)/('Exposure Inputs'!$G$8*'Exposure Inputs'!$G$13*'Exposure Inputs'!$C$16)</f>
        <v>4.2096630377358489E-8</v>
      </c>
      <c r="R613" s="47">
        <f>'Exposure Inputs'!$E$61/Q613</f>
        <v>508354227.12383902</v>
      </c>
      <c r="S613" s="47">
        <f>($F613*(1-('Exposure Inputs'!$C$17)/100)*'Exposure Inputs'!$H$7*'Exposure Inputs'!$H$12*'Exposure Inputs'!$C$15*H613)/('Exposure Inputs'!$H$8*'Exposure Inputs'!$H$13*'Exposure Inputs'!$C$16)</f>
        <v>5.4808349074074076E-8</v>
      </c>
      <c r="T613" s="47">
        <f>'Exposure Inputs'!$E$61/S613</f>
        <v>390451461.52965981</v>
      </c>
    </row>
    <row r="614" spans="1:20" s="34" customFormat="1" ht="14.5" x14ac:dyDescent="0.35">
      <c r="A614" s="45" t="s">
        <v>1177</v>
      </c>
      <c r="B614" s="46">
        <v>2020</v>
      </c>
      <c r="C614" s="46" t="s">
        <v>1005</v>
      </c>
      <c r="D614" s="46" t="s">
        <v>728</v>
      </c>
      <c r="E614" s="46" t="s">
        <v>93</v>
      </c>
      <c r="F614" s="46">
        <v>4.5533090000000002E-3</v>
      </c>
      <c r="G614" s="46">
        <v>4.5533090000000002E-3</v>
      </c>
      <c r="H614" s="46">
        <v>365</v>
      </c>
      <c r="I614" s="47">
        <f>($F614*(1-('Exposure Inputs'!$C$17)/100)*'Exposure Inputs'!$C$7*'Exposure Inputs'!$C$12*'Exposure Inputs'!$C$15*H614)/('Exposure Inputs'!$C$8*'Exposure Inputs'!$C$13*'Exposure Inputs'!$C$16)</f>
        <v>5.0064431281140353E-8</v>
      </c>
      <c r="J614" s="47">
        <f>'Exposure Inputs'!$E$61/$I614</f>
        <v>427449178.03673404</v>
      </c>
      <c r="K614" s="47">
        <f>($F614*(1-('Exposure Inputs'!$C$17)/100)*'Exposure Inputs'!$D$7*'Exposure Inputs'!$D$12*'Exposure Inputs'!$C$15*H614)/('Exposure Inputs'!$D$8*'Exposure Inputs'!$D$13*'Exposure Inputs'!$C$16)</f>
        <v>1.2788016765957447E-7</v>
      </c>
      <c r="L614" s="47">
        <f>'Exposure Inputs'!$E$61/K614</f>
        <v>167344165.96143529</v>
      </c>
      <c r="M614" s="47">
        <f>($F614*(1-('Exposure Inputs'!$C$17)/100)*'Exposure Inputs'!$E$7*'Exposure Inputs'!$E$12*'Exposure Inputs'!$C$15*H614)/('Exposure Inputs'!$E$8*'Exposure Inputs'!$E$13*'Exposure Inputs'!$C$16)</f>
        <v>2.7726853687150843E-8</v>
      </c>
      <c r="N614" s="47">
        <f>'Exposure Inputs'!$E$61/M614</f>
        <v>771814943.06788838</v>
      </c>
      <c r="O614" s="47">
        <f>($F614*(1-('Exposure Inputs'!$C$17)/100)*'Exposure Inputs'!$F$7*'Exposure Inputs'!$F$12*'Exposure Inputs'!$C$15*H614)/('Exposure Inputs'!$F$8*'Exposure Inputs'!$F$13*'Exposure Inputs'!$C$16)</f>
        <v>2.5251625616197186E-8</v>
      </c>
      <c r="P614" s="47">
        <f>'Exposure Inputs'!$E$61/O614</f>
        <v>847470191.63286531</v>
      </c>
      <c r="Q614" s="47">
        <f>($F614*(1-('Exposure Inputs'!$C$17)/100)*'Exposure Inputs'!$G$7*'Exposure Inputs'!$G$12*'Exposure Inputs'!$C$15*H614)/('Exposure Inputs'!$G$8*'Exposure Inputs'!$G$13*'Exposure Inputs'!$C$16)</f>
        <v>4.2096630377358489E-8</v>
      </c>
      <c r="R614" s="47">
        <f>'Exposure Inputs'!$E$61/Q614</f>
        <v>508354227.12383902</v>
      </c>
      <c r="S614" s="47">
        <f>($F614*(1-('Exposure Inputs'!$C$17)/100)*'Exposure Inputs'!$H$7*'Exposure Inputs'!$H$12*'Exposure Inputs'!$C$15*H614)/('Exposure Inputs'!$H$8*'Exposure Inputs'!$H$13*'Exposure Inputs'!$C$16)</f>
        <v>5.4808349074074076E-8</v>
      </c>
      <c r="T614" s="47">
        <f>'Exposure Inputs'!$E$61/S614</f>
        <v>390451461.52965981</v>
      </c>
    </row>
    <row r="615" spans="1:20" s="34" customFormat="1" ht="14.5" x14ac:dyDescent="0.35">
      <c r="A615" s="45" t="s">
        <v>1177</v>
      </c>
      <c r="B615" s="46">
        <v>2022</v>
      </c>
      <c r="C615" s="46" t="s">
        <v>1005</v>
      </c>
      <c r="D615" s="46" t="s">
        <v>728</v>
      </c>
      <c r="E615" s="46" t="s">
        <v>93</v>
      </c>
      <c r="F615" s="46">
        <v>4.5533090000000002E-3</v>
      </c>
      <c r="G615" s="46">
        <v>4.5533090000000002E-3</v>
      </c>
      <c r="H615" s="46">
        <v>365</v>
      </c>
      <c r="I615" s="47">
        <f>($F615*(1-('Exposure Inputs'!$C$17)/100)*'Exposure Inputs'!$C$7*'Exposure Inputs'!$C$12*'Exposure Inputs'!$C$15*H615)/('Exposure Inputs'!$C$8*'Exposure Inputs'!$C$13*'Exposure Inputs'!$C$16)</f>
        <v>5.0064431281140353E-8</v>
      </c>
      <c r="J615" s="47">
        <f>'Exposure Inputs'!$E$61/$I615</f>
        <v>427449178.03673404</v>
      </c>
      <c r="K615" s="47">
        <f>($F615*(1-('Exposure Inputs'!$C$17)/100)*'Exposure Inputs'!$D$7*'Exposure Inputs'!$D$12*'Exposure Inputs'!$C$15*H615)/('Exposure Inputs'!$D$8*'Exposure Inputs'!$D$13*'Exposure Inputs'!$C$16)</f>
        <v>1.2788016765957447E-7</v>
      </c>
      <c r="L615" s="47">
        <f>'Exposure Inputs'!$E$61/K615</f>
        <v>167344165.96143529</v>
      </c>
      <c r="M615" s="47">
        <f>($F615*(1-('Exposure Inputs'!$C$17)/100)*'Exposure Inputs'!$E$7*'Exposure Inputs'!$E$12*'Exposure Inputs'!$C$15*H615)/('Exposure Inputs'!$E$8*'Exposure Inputs'!$E$13*'Exposure Inputs'!$C$16)</f>
        <v>2.7726853687150843E-8</v>
      </c>
      <c r="N615" s="47">
        <f>'Exposure Inputs'!$E$61/M615</f>
        <v>771814943.06788838</v>
      </c>
      <c r="O615" s="47">
        <f>($F615*(1-('Exposure Inputs'!$C$17)/100)*'Exposure Inputs'!$F$7*'Exposure Inputs'!$F$12*'Exposure Inputs'!$C$15*H615)/('Exposure Inputs'!$F$8*'Exposure Inputs'!$F$13*'Exposure Inputs'!$C$16)</f>
        <v>2.5251625616197186E-8</v>
      </c>
      <c r="P615" s="47">
        <f>'Exposure Inputs'!$E$61/O615</f>
        <v>847470191.63286531</v>
      </c>
      <c r="Q615" s="47">
        <f>($F615*(1-('Exposure Inputs'!$C$17)/100)*'Exposure Inputs'!$G$7*'Exposure Inputs'!$G$12*'Exposure Inputs'!$C$15*H615)/('Exposure Inputs'!$G$8*'Exposure Inputs'!$G$13*'Exposure Inputs'!$C$16)</f>
        <v>4.2096630377358489E-8</v>
      </c>
      <c r="R615" s="47">
        <f>'Exposure Inputs'!$E$61/Q615</f>
        <v>508354227.12383902</v>
      </c>
      <c r="S615" s="47">
        <f>($F615*(1-('Exposure Inputs'!$C$17)/100)*'Exposure Inputs'!$H$7*'Exposure Inputs'!$H$12*'Exposure Inputs'!$C$15*H615)/('Exposure Inputs'!$H$8*'Exposure Inputs'!$H$13*'Exposure Inputs'!$C$16)</f>
        <v>5.4808349074074076E-8</v>
      </c>
      <c r="T615" s="47">
        <f>'Exposure Inputs'!$E$61/S615</f>
        <v>390451461.52965981</v>
      </c>
    </row>
    <row r="616" spans="1:20" s="34" customFormat="1" ht="14.5" x14ac:dyDescent="0.35">
      <c r="A616" s="45" t="s">
        <v>1177</v>
      </c>
      <c r="B616" s="46">
        <v>2023</v>
      </c>
      <c r="C616" s="46" t="s">
        <v>1005</v>
      </c>
      <c r="D616" s="46" t="s">
        <v>728</v>
      </c>
      <c r="E616" s="46" t="s">
        <v>93</v>
      </c>
      <c r="F616" s="46">
        <v>4.5533090000000002E-3</v>
      </c>
      <c r="G616" s="46">
        <v>4.5533090000000002E-3</v>
      </c>
      <c r="H616" s="46">
        <v>365</v>
      </c>
      <c r="I616" s="47">
        <f>($F616*(1-('Exposure Inputs'!$C$17)/100)*'Exposure Inputs'!$C$7*'Exposure Inputs'!$C$12*'Exposure Inputs'!$C$15*H616)/('Exposure Inputs'!$C$8*'Exposure Inputs'!$C$13*'Exposure Inputs'!$C$16)</f>
        <v>5.0064431281140353E-8</v>
      </c>
      <c r="J616" s="47">
        <f>'Exposure Inputs'!$E$61/$I616</f>
        <v>427449178.03673404</v>
      </c>
      <c r="K616" s="47">
        <f>($F616*(1-('Exposure Inputs'!$C$17)/100)*'Exposure Inputs'!$D$7*'Exposure Inputs'!$D$12*'Exposure Inputs'!$C$15*H616)/('Exposure Inputs'!$D$8*'Exposure Inputs'!$D$13*'Exposure Inputs'!$C$16)</f>
        <v>1.2788016765957447E-7</v>
      </c>
      <c r="L616" s="47">
        <f>'Exposure Inputs'!$E$61/K616</f>
        <v>167344165.96143529</v>
      </c>
      <c r="M616" s="47">
        <f>($F616*(1-('Exposure Inputs'!$C$17)/100)*'Exposure Inputs'!$E$7*'Exposure Inputs'!$E$12*'Exposure Inputs'!$C$15*H616)/('Exposure Inputs'!$E$8*'Exposure Inputs'!$E$13*'Exposure Inputs'!$C$16)</f>
        <v>2.7726853687150843E-8</v>
      </c>
      <c r="N616" s="47">
        <f>'Exposure Inputs'!$E$61/M616</f>
        <v>771814943.06788838</v>
      </c>
      <c r="O616" s="47">
        <f>($F616*(1-('Exposure Inputs'!$C$17)/100)*'Exposure Inputs'!$F$7*'Exposure Inputs'!$F$12*'Exposure Inputs'!$C$15*H616)/('Exposure Inputs'!$F$8*'Exposure Inputs'!$F$13*'Exposure Inputs'!$C$16)</f>
        <v>2.5251625616197186E-8</v>
      </c>
      <c r="P616" s="47">
        <f>'Exposure Inputs'!$E$61/O616</f>
        <v>847470191.63286531</v>
      </c>
      <c r="Q616" s="47">
        <f>($F616*(1-('Exposure Inputs'!$C$17)/100)*'Exposure Inputs'!$G$7*'Exposure Inputs'!$G$12*'Exposure Inputs'!$C$15*H616)/('Exposure Inputs'!$G$8*'Exposure Inputs'!$G$13*'Exposure Inputs'!$C$16)</f>
        <v>4.2096630377358489E-8</v>
      </c>
      <c r="R616" s="47">
        <f>'Exposure Inputs'!$E$61/Q616</f>
        <v>508354227.12383902</v>
      </c>
      <c r="S616" s="47">
        <f>($F616*(1-('Exposure Inputs'!$C$17)/100)*'Exposure Inputs'!$H$7*'Exposure Inputs'!$H$12*'Exposure Inputs'!$C$15*H616)/('Exposure Inputs'!$H$8*'Exposure Inputs'!$H$13*'Exposure Inputs'!$C$16)</f>
        <v>5.4808349074074076E-8</v>
      </c>
      <c r="T616" s="47">
        <f>'Exposure Inputs'!$E$61/S616</f>
        <v>390451461.52965981</v>
      </c>
    </row>
    <row r="617" spans="1:20" s="34" customFormat="1" ht="14.5" x14ac:dyDescent="0.35">
      <c r="A617" s="45" t="s">
        <v>1177</v>
      </c>
      <c r="B617" s="46">
        <v>2020</v>
      </c>
      <c r="C617" s="46" t="s">
        <v>1055</v>
      </c>
      <c r="D617" s="46" t="s">
        <v>504</v>
      </c>
      <c r="E617" s="46" t="s">
        <v>103</v>
      </c>
      <c r="F617" s="46">
        <v>4.4995859999999999E-3</v>
      </c>
      <c r="G617" s="46">
        <v>4.4995859999999999E-3</v>
      </c>
      <c r="H617" s="46">
        <v>365</v>
      </c>
      <c r="I617" s="47">
        <f>($F617*(1-('Exposure Inputs'!$C$17)/100)*'Exposure Inputs'!$C$7*'Exposure Inputs'!$C$12*'Exposure Inputs'!$C$15*H617)/('Exposure Inputs'!$C$8*'Exposure Inputs'!$C$13*'Exposure Inputs'!$C$16)</f>
        <v>4.9473737471052627E-8</v>
      </c>
      <c r="J617" s="47">
        <f>'Exposure Inputs'!$E$61/$I617</f>
        <v>432552725.82794589</v>
      </c>
      <c r="K617" s="47">
        <f>($F617*(1-('Exposure Inputs'!$C$17)/100)*'Exposure Inputs'!$D$7*'Exposure Inputs'!$D$12*'Exposure Inputs'!$C$15*H617)/('Exposure Inputs'!$D$8*'Exposure Inputs'!$D$13*'Exposure Inputs'!$C$16)</f>
        <v>1.2637135148936171E-7</v>
      </c>
      <c r="L617" s="47">
        <f>'Exposure Inputs'!$E$61/K617</f>
        <v>169342178.80704954</v>
      </c>
      <c r="M617" s="47">
        <f>($F617*(1-('Exposure Inputs'!$C$17)/100)*'Exposure Inputs'!$E$7*'Exposure Inputs'!$E$12*'Exposure Inputs'!$C$15*H617)/('Exposure Inputs'!$E$8*'Exposure Inputs'!$E$13*'Exposure Inputs'!$C$16)</f>
        <v>2.7399713631284916E-8</v>
      </c>
      <c r="N617" s="47">
        <f>'Exposure Inputs'!$E$61/M617</f>
        <v>781030060.67791665</v>
      </c>
      <c r="O617" s="47">
        <f>($F617*(1-('Exposure Inputs'!$C$17)/100)*'Exposure Inputs'!$F$7*'Exposure Inputs'!$F$12*'Exposure Inputs'!$C$15*H617)/('Exposure Inputs'!$F$8*'Exposure Inputs'!$F$13*'Exposure Inputs'!$C$16)</f>
        <v>2.4953689964788735E-8</v>
      </c>
      <c r="P617" s="47">
        <f>'Exposure Inputs'!$E$61/O617</f>
        <v>857588598.32741284</v>
      </c>
      <c r="Q617" s="47">
        <f>($F617*(1-('Exposure Inputs'!$C$17)/100)*'Exposure Inputs'!$G$7*'Exposure Inputs'!$G$12*'Exposure Inputs'!$C$15*H617)/('Exposure Inputs'!$G$8*'Exposure Inputs'!$G$13*'Exposure Inputs'!$C$16)</f>
        <v>4.1599946037735852E-8</v>
      </c>
      <c r="R617" s="47">
        <f>'Exposure Inputs'!$E$61/Q617</f>
        <v>514423744.21802807</v>
      </c>
      <c r="S617" s="47">
        <f>($F617*(1-('Exposure Inputs'!$C$17)/100)*'Exposure Inputs'!$H$7*'Exposure Inputs'!$H$12*'Exposure Inputs'!$C$15*H617)/('Exposure Inputs'!$H$8*'Exposure Inputs'!$H$13*'Exposure Inputs'!$C$16)</f>
        <v>5.4161683333333333E-8</v>
      </c>
      <c r="T617" s="47">
        <f>'Exposure Inputs'!$E$61/S617</f>
        <v>395113273.4980849</v>
      </c>
    </row>
    <row r="618" spans="1:20" s="34" customFormat="1" ht="14.5" x14ac:dyDescent="0.35">
      <c r="A618" s="45" t="s">
        <v>1177</v>
      </c>
      <c r="B618" s="46">
        <v>2023</v>
      </c>
      <c r="C618" s="46" t="s">
        <v>1055</v>
      </c>
      <c r="D618" s="46" t="s">
        <v>504</v>
      </c>
      <c r="E618" s="46" t="s">
        <v>103</v>
      </c>
      <c r="F618" s="46">
        <v>4.4995859999999999E-3</v>
      </c>
      <c r="G618" s="46">
        <v>4.4995859999999999E-3</v>
      </c>
      <c r="H618" s="46">
        <v>365</v>
      </c>
      <c r="I618" s="47">
        <f>($F618*(1-('Exposure Inputs'!$C$17)/100)*'Exposure Inputs'!$C$7*'Exposure Inputs'!$C$12*'Exposure Inputs'!$C$15*H618)/('Exposure Inputs'!$C$8*'Exposure Inputs'!$C$13*'Exposure Inputs'!$C$16)</f>
        <v>4.9473737471052627E-8</v>
      </c>
      <c r="J618" s="47">
        <f>'Exposure Inputs'!$E$61/$I618</f>
        <v>432552725.82794589</v>
      </c>
      <c r="K618" s="47">
        <f>($F618*(1-('Exposure Inputs'!$C$17)/100)*'Exposure Inputs'!$D$7*'Exposure Inputs'!$D$12*'Exposure Inputs'!$C$15*H618)/('Exposure Inputs'!$D$8*'Exposure Inputs'!$D$13*'Exposure Inputs'!$C$16)</f>
        <v>1.2637135148936171E-7</v>
      </c>
      <c r="L618" s="47">
        <f>'Exposure Inputs'!$E$61/K618</f>
        <v>169342178.80704954</v>
      </c>
      <c r="M618" s="47">
        <f>($F618*(1-('Exposure Inputs'!$C$17)/100)*'Exposure Inputs'!$E$7*'Exposure Inputs'!$E$12*'Exposure Inputs'!$C$15*H618)/('Exposure Inputs'!$E$8*'Exposure Inputs'!$E$13*'Exposure Inputs'!$C$16)</f>
        <v>2.7399713631284916E-8</v>
      </c>
      <c r="N618" s="47">
        <f>'Exposure Inputs'!$E$61/M618</f>
        <v>781030060.67791665</v>
      </c>
      <c r="O618" s="47">
        <f>($F618*(1-('Exposure Inputs'!$C$17)/100)*'Exposure Inputs'!$F$7*'Exposure Inputs'!$F$12*'Exposure Inputs'!$C$15*H618)/('Exposure Inputs'!$F$8*'Exposure Inputs'!$F$13*'Exposure Inputs'!$C$16)</f>
        <v>2.4953689964788735E-8</v>
      </c>
      <c r="P618" s="47">
        <f>'Exposure Inputs'!$E$61/O618</f>
        <v>857588598.32741284</v>
      </c>
      <c r="Q618" s="47">
        <f>($F618*(1-('Exposure Inputs'!$C$17)/100)*'Exposure Inputs'!$G$7*'Exposure Inputs'!$G$12*'Exposure Inputs'!$C$15*H618)/('Exposure Inputs'!$G$8*'Exposure Inputs'!$G$13*'Exposure Inputs'!$C$16)</f>
        <v>4.1599946037735852E-8</v>
      </c>
      <c r="R618" s="47">
        <f>'Exposure Inputs'!$E$61/Q618</f>
        <v>514423744.21802807</v>
      </c>
      <c r="S618" s="47">
        <f>($F618*(1-('Exposure Inputs'!$C$17)/100)*'Exposure Inputs'!$H$7*'Exposure Inputs'!$H$12*'Exposure Inputs'!$C$15*H618)/('Exposure Inputs'!$H$8*'Exposure Inputs'!$H$13*'Exposure Inputs'!$C$16)</f>
        <v>5.4161683333333333E-8</v>
      </c>
      <c r="T618" s="47">
        <f>'Exposure Inputs'!$E$61/S618</f>
        <v>395113273.4980849</v>
      </c>
    </row>
    <row r="619" spans="1:20" s="34" customFormat="1" ht="14.5" x14ac:dyDescent="0.35">
      <c r="A619" s="45" t="s">
        <v>1176</v>
      </c>
      <c r="B619" s="46">
        <v>2020</v>
      </c>
      <c r="C619" s="46" t="s">
        <v>963</v>
      </c>
      <c r="D619" s="46" t="s">
        <v>234</v>
      </c>
      <c r="E619" s="46" t="s">
        <v>233</v>
      </c>
      <c r="F619" s="46">
        <v>4.4773130000000001E-3</v>
      </c>
      <c r="G619" s="46">
        <v>1.0784647817393401E-2</v>
      </c>
      <c r="H619" s="46">
        <v>365</v>
      </c>
      <c r="I619" s="47">
        <f>($F619*(1-('Exposure Inputs'!$C$17)/100)*'Exposure Inputs'!$C$7*'Exposure Inputs'!$C$12*'Exposure Inputs'!$C$15*H619)/('Exposure Inputs'!$C$8*'Exposure Inputs'!$C$13*'Exposure Inputs'!$C$16)</f>
        <v>4.9228841928508778E-8</v>
      </c>
      <c r="J619" s="47">
        <f>'Exposure Inputs'!$E$61/$I619</f>
        <v>434704517.95468915</v>
      </c>
      <c r="K619" s="47">
        <f>($F619*(1-('Exposure Inputs'!$C$17)/100)*'Exposure Inputs'!$D$7*'Exposure Inputs'!$D$12*'Exposure Inputs'!$C$15*H619)/('Exposure Inputs'!$D$8*'Exposure Inputs'!$D$13*'Exposure Inputs'!$C$16)</f>
        <v>1.2574581191489365E-7</v>
      </c>
      <c r="L619" s="47">
        <f>'Exposure Inputs'!$E$61/K619</f>
        <v>170184594.41403732</v>
      </c>
      <c r="M619" s="47">
        <f>($F619*(1-('Exposure Inputs'!$C$17)/100)*'Exposure Inputs'!$E$7*'Exposure Inputs'!$E$12*'Exposure Inputs'!$C$15*H619)/('Exposure Inputs'!$E$8*'Exposure Inputs'!$E$13*'Exposure Inputs'!$C$16)</f>
        <v>2.7264084748603357E-8</v>
      </c>
      <c r="N619" s="47">
        <f>'Exposure Inputs'!$E$61/M619</f>
        <v>784915400.51041853</v>
      </c>
      <c r="O619" s="47">
        <f>($F619*(1-('Exposure Inputs'!$C$17)/100)*'Exposure Inputs'!$F$7*'Exposure Inputs'!$F$12*'Exposure Inputs'!$C$15*H619)/('Exposure Inputs'!$F$8*'Exposure Inputs'!$F$13*'Exposure Inputs'!$C$16)</f>
        <v>2.4830168926056342E-8</v>
      </c>
      <c r="P619" s="47">
        <f>'Exposure Inputs'!$E$61/O619</f>
        <v>861854788.97580981</v>
      </c>
      <c r="Q619" s="47">
        <f>($F619*(1-('Exposure Inputs'!$C$17)/100)*'Exposure Inputs'!$G$7*'Exposure Inputs'!$G$12*'Exposure Inputs'!$C$15*H619)/('Exposure Inputs'!$G$8*'Exposure Inputs'!$G$13*'Exposure Inputs'!$C$16)</f>
        <v>4.1394025849056606E-8</v>
      </c>
      <c r="R619" s="47">
        <f>'Exposure Inputs'!$E$61/Q619</f>
        <v>516982814.81572098</v>
      </c>
      <c r="S619" s="47">
        <f>($F619*(1-('Exposure Inputs'!$C$17)/100)*'Exposure Inputs'!$H$7*'Exposure Inputs'!$H$12*'Exposure Inputs'!$C$15*H619)/('Exposure Inputs'!$H$8*'Exposure Inputs'!$H$13*'Exposure Inputs'!$C$16)</f>
        <v>5.3893582407407408E-8</v>
      </c>
      <c r="T619" s="47">
        <f>'Exposure Inputs'!$E$61/S619</f>
        <v>397078817.99779326</v>
      </c>
    </row>
    <row r="620" spans="1:20" s="34" customFormat="1" ht="14.5" x14ac:dyDescent="0.35">
      <c r="A620" s="45" t="s">
        <v>1176</v>
      </c>
      <c r="B620" s="46">
        <v>2021</v>
      </c>
      <c r="C620" s="46" t="s">
        <v>901</v>
      </c>
      <c r="D620" s="46" t="s">
        <v>56</v>
      </c>
      <c r="E620" s="46" t="s">
        <v>55</v>
      </c>
      <c r="F620" s="46">
        <v>4.4757060000000003E-3</v>
      </c>
      <c r="G620" s="46">
        <v>4.4757060000000003E-3</v>
      </c>
      <c r="H620" s="46">
        <v>365</v>
      </c>
      <c r="I620" s="47">
        <f>($F620*(1-('Exposure Inputs'!$C$17)/100)*'Exposure Inputs'!$C$7*'Exposure Inputs'!$C$12*'Exposure Inputs'!$C$15*H620)/('Exposure Inputs'!$C$8*'Exposure Inputs'!$C$13*'Exposure Inputs'!$C$16)</f>
        <v>4.9211172681578949E-8</v>
      </c>
      <c r="J620" s="47">
        <f>'Exposure Inputs'!$E$61/$I620</f>
        <v>434860598.39436805</v>
      </c>
      <c r="K620" s="47">
        <f>($F620*(1-('Exposure Inputs'!$C$17)/100)*'Exposure Inputs'!$D$7*'Exposure Inputs'!$D$12*'Exposure Inputs'!$C$15*H620)/('Exposure Inputs'!$D$8*'Exposure Inputs'!$D$13*'Exposure Inputs'!$C$16)</f>
        <v>1.2570067914893621E-7</v>
      </c>
      <c r="L620" s="47">
        <f>'Exposure Inputs'!$E$61/K620</f>
        <v>170245699.10751435</v>
      </c>
      <c r="M620" s="47">
        <f>($F620*(1-('Exposure Inputs'!$C$17)/100)*'Exposure Inputs'!$E$7*'Exposure Inputs'!$E$12*'Exposure Inputs'!$C$15*H620)/('Exposure Inputs'!$E$8*'Exposure Inputs'!$E$13*'Exposure Inputs'!$C$16)</f>
        <v>2.7254299106145252E-8</v>
      </c>
      <c r="N620" s="47">
        <f>'Exposure Inputs'!$E$61/M620</f>
        <v>785197223.99226046</v>
      </c>
      <c r="O620" s="47">
        <f>($F620*(1-('Exposure Inputs'!$C$17)/100)*'Exposure Inputs'!$F$7*'Exposure Inputs'!$F$12*'Exposure Inputs'!$C$15*H620)/('Exposure Inputs'!$F$8*'Exposure Inputs'!$F$13*'Exposure Inputs'!$C$16)</f>
        <v>2.4821256866197187E-8</v>
      </c>
      <c r="P620" s="47">
        <f>'Exposure Inputs'!$E$61/O620</f>
        <v>862164237.5065856</v>
      </c>
      <c r="Q620" s="47">
        <f>($F620*(1-('Exposure Inputs'!$C$17)/100)*'Exposure Inputs'!$G$7*'Exposure Inputs'!$G$12*'Exposure Inputs'!$C$15*H620)/('Exposure Inputs'!$G$8*'Exposure Inputs'!$G$13*'Exposure Inputs'!$C$16)</f>
        <v>4.1379168679245286E-8</v>
      </c>
      <c r="R620" s="47">
        <f>'Exposure Inputs'!$E$61/Q620</f>
        <v>517168437.23672199</v>
      </c>
      <c r="S620" s="47">
        <f>($F620*(1-('Exposure Inputs'!$C$17)/100)*'Exposure Inputs'!$H$7*'Exposure Inputs'!$H$12*'Exposure Inputs'!$C$15*H620)/('Exposure Inputs'!$H$8*'Exposure Inputs'!$H$13*'Exposure Inputs'!$C$16)</f>
        <v>5.3874238888888895E-8</v>
      </c>
      <c r="T620" s="47">
        <f>'Exposure Inputs'!$E$61/S620</f>
        <v>397221388.94872755</v>
      </c>
    </row>
    <row r="621" spans="1:20" s="34" customFormat="1" ht="14.5" x14ac:dyDescent="0.35">
      <c r="A621" s="45" t="s">
        <v>1177</v>
      </c>
      <c r="B621" s="46">
        <v>2023</v>
      </c>
      <c r="C621" s="46" t="s">
        <v>929</v>
      </c>
      <c r="D621" s="46" t="s">
        <v>139</v>
      </c>
      <c r="E621" s="46" t="s">
        <v>178</v>
      </c>
      <c r="F621" s="46">
        <v>4.4702609999999997E-3</v>
      </c>
      <c r="G621" s="46">
        <v>7.3106000000000004E-3</v>
      </c>
      <c r="H621" s="46">
        <v>365</v>
      </c>
      <c r="I621" s="47">
        <f>($F621*(1-('Exposure Inputs'!$C$17)/100)*'Exposure Inputs'!$C$7*'Exposure Inputs'!$C$12*'Exposure Inputs'!$C$15*H621)/('Exposure Inputs'!$C$8*'Exposure Inputs'!$C$13*'Exposure Inputs'!$C$16)</f>
        <v>4.9151303951315781E-8</v>
      </c>
      <c r="J621" s="47">
        <f>'Exposure Inputs'!$E$61/$I621</f>
        <v>435390280.20897746</v>
      </c>
      <c r="K621" s="47">
        <f>($F621*(1-('Exposure Inputs'!$C$17)/100)*'Exposure Inputs'!$D$7*'Exposure Inputs'!$D$12*'Exposure Inputs'!$C$15*H621)/('Exposure Inputs'!$D$8*'Exposure Inputs'!$D$13*'Exposure Inputs'!$C$16)</f>
        <v>1.2554775574468087E-7</v>
      </c>
      <c r="L621" s="47">
        <f>'Exposure Inputs'!$E$61/K621</f>
        <v>170453066.82757378</v>
      </c>
      <c r="M621" s="47">
        <f>($F621*(1-('Exposure Inputs'!$C$17)/100)*'Exposure Inputs'!$E$7*'Exposure Inputs'!$E$12*'Exposure Inputs'!$C$15*H621)/('Exposure Inputs'!$E$8*'Exposure Inputs'!$E$13*'Exposure Inputs'!$C$16)</f>
        <v>2.7221142402234637E-8</v>
      </c>
      <c r="N621" s="47">
        <f>'Exposure Inputs'!$E$61/M621</f>
        <v>786153633.2230947</v>
      </c>
      <c r="O621" s="47">
        <f>($F621*(1-('Exposure Inputs'!$C$17)/100)*'Exposure Inputs'!$F$7*'Exposure Inputs'!$F$12*'Exposure Inputs'!$C$15*H621)/('Exposure Inputs'!$F$8*'Exposure Inputs'!$F$13*'Exposure Inputs'!$C$16)</f>
        <v>2.4791060123239435E-8</v>
      </c>
      <c r="P621" s="47">
        <f>'Exposure Inputs'!$E$61/O621</f>
        <v>863214396.38393617</v>
      </c>
      <c r="Q621" s="47">
        <f>($F621*(1-('Exposure Inputs'!$C$17)/100)*'Exposure Inputs'!$G$7*'Exposure Inputs'!$G$12*'Exposure Inputs'!$C$15*H621)/('Exposure Inputs'!$G$8*'Exposure Inputs'!$G$13*'Exposure Inputs'!$C$16)</f>
        <v>4.1328828113207539E-8</v>
      </c>
      <c r="R621" s="47">
        <f>'Exposure Inputs'!$E$61/Q621</f>
        <v>517798374.0884527</v>
      </c>
      <c r="S621" s="47">
        <f>($F621*(1-('Exposure Inputs'!$C$17)/100)*'Exposure Inputs'!$H$7*'Exposure Inputs'!$H$12*'Exposure Inputs'!$C$15*H621)/('Exposure Inputs'!$H$8*'Exposure Inputs'!$H$13*'Exposure Inputs'!$C$16)</f>
        <v>5.3808697222222219E-8</v>
      </c>
      <c r="T621" s="47">
        <f>'Exposure Inputs'!$E$61/S621</f>
        <v>397705224.33615261</v>
      </c>
    </row>
    <row r="622" spans="1:20" s="34" customFormat="1" ht="14.5" x14ac:dyDescent="0.35">
      <c r="A622" s="45" t="s">
        <v>1176</v>
      </c>
      <c r="B622" s="46">
        <v>2023</v>
      </c>
      <c r="C622" s="46" t="s">
        <v>901</v>
      </c>
      <c r="D622" s="46" t="s">
        <v>56</v>
      </c>
      <c r="E622" s="46" t="s">
        <v>55</v>
      </c>
      <c r="F622" s="46">
        <v>4.3804780000000001E-3</v>
      </c>
      <c r="G622" s="46">
        <v>4.3804780000000001E-3</v>
      </c>
      <c r="H622" s="46">
        <v>365</v>
      </c>
      <c r="I622" s="47">
        <f>($F622*(1-('Exposure Inputs'!$C$17)/100)*'Exposure Inputs'!$C$7*'Exposure Inputs'!$C$12*'Exposure Inputs'!$C$15*H622)/('Exposure Inputs'!$C$8*'Exposure Inputs'!$C$13*'Exposure Inputs'!$C$16)</f>
        <v>4.8164124114912282E-8</v>
      </c>
      <c r="J622" s="47">
        <f>'Exposure Inputs'!$E$61/$I622</f>
        <v>444314111.24476904</v>
      </c>
      <c r="K622" s="47">
        <f>($F622*(1-('Exposure Inputs'!$C$17)/100)*'Exposure Inputs'!$D$7*'Exposure Inputs'!$D$12*'Exposure Inputs'!$C$15*H622)/('Exposure Inputs'!$D$8*'Exposure Inputs'!$D$13*'Exposure Inputs'!$C$16)</f>
        <v>1.2302619063829788E-7</v>
      </c>
      <c r="L622" s="47">
        <f>'Exposure Inputs'!$E$61/K622</f>
        <v>173946701.01520813</v>
      </c>
      <c r="M622" s="47">
        <f>($F622*(1-('Exposure Inputs'!$C$17)/100)*'Exposure Inputs'!$E$7*'Exposure Inputs'!$E$12*'Exposure Inputs'!$C$15*H622)/('Exposure Inputs'!$E$8*'Exposure Inputs'!$E$13*'Exposure Inputs'!$C$16)</f>
        <v>2.6674419106145251E-8</v>
      </c>
      <c r="N622" s="47">
        <f>'Exposure Inputs'!$E$61/M622</f>
        <v>802266767.82887721</v>
      </c>
      <c r="O622" s="47">
        <f>($F622*(1-('Exposure Inputs'!$C$17)/100)*'Exposure Inputs'!$F$7*'Exposure Inputs'!$F$12*'Exposure Inputs'!$C$15*H622)/('Exposure Inputs'!$F$8*'Exposure Inputs'!$F$13*'Exposure Inputs'!$C$16)</f>
        <v>2.4293143838028174E-8</v>
      </c>
      <c r="P622" s="47">
        <f>'Exposure Inputs'!$E$61/O622</f>
        <v>880906981.10883105</v>
      </c>
      <c r="Q622" s="47">
        <f>($F622*(1-('Exposure Inputs'!$C$17)/100)*'Exposure Inputs'!$G$7*'Exposure Inputs'!$G$12*'Exposure Inputs'!$C$15*H622)/('Exposure Inputs'!$G$8*'Exposure Inputs'!$G$13*'Exposure Inputs'!$C$16)</f>
        <v>4.0498758867924525E-8</v>
      </c>
      <c r="R622" s="47">
        <f>'Exposure Inputs'!$E$61/Q622</f>
        <v>528411255.01623803</v>
      </c>
      <c r="S622" s="47">
        <f>($F622*(1-('Exposure Inputs'!$C$17)/100)*'Exposure Inputs'!$H$7*'Exposure Inputs'!$H$12*'Exposure Inputs'!$C$15*H622)/('Exposure Inputs'!$H$8*'Exposure Inputs'!$H$13*'Exposure Inputs'!$C$16)</f>
        <v>5.2727975925925916E-8</v>
      </c>
      <c r="T622" s="47">
        <f>'Exposure Inputs'!$E$61/S622</f>
        <v>405856656.24759537</v>
      </c>
    </row>
    <row r="623" spans="1:20" s="34" customFormat="1" ht="14.5" x14ac:dyDescent="0.35">
      <c r="A623" s="45" t="s">
        <v>1177</v>
      </c>
      <c r="B623" s="46">
        <v>2021</v>
      </c>
      <c r="C623" s="46" t="s">
        <v>1112</v>
      </c>
      <c r="D623" s="46" t="s">
        <v>733</v>
      </c>
      <c r="E623" s="46" t="s">
        <v>734</v>
      </c>
      <c r="F623" s="46">
        <v>4.334353E-3</v>
      </c>
      <c r="G623" s="46">
        <v>4.4618699999999997E-3</v>
      </c>
      <c r="H623" s="46">
        <v>365</v>
      </c>
      <c r="I623" s="47">
        <f>($F623*(1-('Exposure Inputs'!$C$17)/100)*'Exposure Inputs'!$C$7*'Exposure Inputs'!$C$12*'Exposure Inputs'!$C$15*H623)/('Exposure Inputs'!$C$8*'Exposure Inputs'!$C$13*'Exposure Inputs'!$C$16)</f>
        <v>4.7656971647807021E-8</v>
      </c>
      <c r="J623" s="47">
        <f>'Exposure Inputs'!$E$61/$I623</f>
        <v>449042380.58073795</v>
      </c>
      <c r="K623" s="47">
        <f>($F623*(1-('Exposure Inputs'!$C$17)/100)*'Exposure Inputs'!$D$7*'Exposure Inputs'!$D$12*'Exposure Inputs'!$C$15*H623)/('Exposure Inputs'!$D$8*'Exposure Inputs'!$D$13*'Exposure Inputs'!$C$16)</f>
        <v>1.2173076510638299E-7</v>
      </c>
      <c r="L623" s="47">
        <f>'Exposure Inputs'!$E$61/K623</f>
        <v>175797794.26587933</v>
      </c>
      <c r="M623" s="47">
        <f>($F623*(1-('Exposure Inputs'!$C$17)/100)*'Exposure Inputs'!$E$7*'Exposure Inputs'!$E$12*'Exposure Inputs'!$C$15*H623)/('Exposure Inputs'!$E$8*'Exposure Inputs'!$E$13*'Exposure Inputs'!$C$16)</f>
        <v>2.6393546201117315E-8</v>
      </c>
      <c r="N623" s="47">
        <f>'Exposure Inputs'!$E$61/M623</f>
        <v>810804271.50384498</v>
      </c>
      <c r="O623" s="47">
        <f>($F623*(1-('Exposure Inputs'!$C$17)/100)*'Exposure Inputs'!$F$7*'Exposure Inputs'!$F$12*'Exposure Inputs'!$C$15*H623)/('Exposure Inputs'!$F$8*'Exposure Inputs'!$F$13*'Exposure Inputs'!$C$16)</f>
        <v>2.4037344982394364E-8</v>
      </c>
      <c r="P623" s="47">
        <f>'Exposure Inputs'!$E$61/O623</f>
        <v>890281352.44029522</v>
      </c>
      <c r="Q623" s="47">
        <f>($F623*(1-('Exposure Inputs'!$C$17)/100)*'Exposure Inputs'!$G$7*'Exposure Inputs'!$G$12*'Exposure Inputs'!$C$15*H623)/('Exposure Inputs'!$G$8*'Exposure Inputs'!$G$13*'Exposure Inputs'!$C$16)</f>
        <v>4.0072320188679242E-8</v>
      </c>
      <c r="R623" s="47">
        <f>'Exposure Inputs'!$E$61/Q623</f>
        <v>534034463.17155534</v>
      </c>
      <c r="S623" s="47">
        <f>($F623*(1-('Exposure Inputs'!$C$17)/100)*'Exposure Inputs'!$H$7*'Exposure Inputs'!$H$12*'Exposure Inputs'!$C$15*H623)/('Exposure Inputs'!$H$8*'Exposure Inputs'!$H$13*'Exposure Inputs'!$C$16)</f>
        <v>5.217276759259259E-8</v>
      </c>
      <c r="T623" s="47">
        <f>'Exposure Inputs'!$E$61/S623</f>
        <v>410175671.85832667</v>
      </c>
    </row>
    <row r="624" spans="1:20" s="34" customFormat="1" ht="14.5" x14ac:dyDescent="0.35">
      <c r="A624" s="45" t="s">
        <v>1176</v>
      </c>
      <c r="B624" s="46">
        <v>2022</v>
      </c>
      <c r="C624" s="46" t="s">
        <v>901</v>
      </c>
      <c r="D624" s="46" t="s">
        <v>56</v>
      </c>
      <c r="E624" s="46" t="s">
        <v>55</v>
      </c>
      <c r="F624" s="46">
        <v>4.3169929999999999E-3</v>
      </c>
      <c r="G624" s="46">
        <v>4.3169929999999999E-3</v>
      </c>
      <c r="H624" s="46">
        <v>365</v>
      </c>
      <c r="I624" s="47">
        <f>($F624*(1-('Exposure Inputs'!$C$17)/100)*'Exposure Inputs'!$C$7*'Exposure Inputs'!$C$12*'Exposure Inputs'!$C$15*H624)/('Exposure Inputs'!$C$8*'Exposure Inputs'!$C$13*'Exposure Inputs'!$C$16)</f>
        <v>4.7466095402192979E-8</v>
      </c>
      <c r="J624" s="47">
        <f>'Exposure Inputs'!$E$61/$I624</f>
        <v>450848122.61619687</v>
      </c>
      <c r="K624" s="47">
        <f>($F624*(1-('Exposure Inputs'!$C$17)/100)*'Exposure Inputs'!$D$7*'Exposure Inputs'!$D$12*'Exposure Inputs'!$C$15*H624)/('Exposure Inputs'!$D$8*'Exposure Inputs'!$D$13*'Exposure Inputs'!$C$16)</f>
        <v>1.212432076595745E-7</v>
      </c>
      <c r="L624" s="47">
        <f>'Exposure Inputs'!$E$61/K624</f>
        <v>176504733.03285336</v>
      </c>
      <c r="M624" s="47">
        <f>($F624*(1-('Exposure Inputs'!$C$17)/100)*'Exposure Inputs'!$E$7*'Exposure Inputs'!$E$12*'Exposure Inputs'!$C$15*H624)/('Exposure Inputs'!$E$8*'Exposure Inputs'!$E$13*'Exposure Inputs'!$C$16)</f>
        <v>2.628783446927374E-8</v>
      </c>
      <c r="N624" s="47">
        <f>'Exposure Inputs'!$E$61/M624</f>
        <v>814064773.00415003</v>
      </c>
      <c r="O624" s="47">
        <f>($F624*(1-('Exposure Inputs'!$C$17)/100)*'Exposure Inputs'!$F$7*'Exposure Inputs'!$F$12*'Exposure Inputs'!$C$15*H624)/('Exposure Inputs'!$F$8*'Exposure Inputs'!$F$13*'Exposure Inputs'!$C$16)</f>
        <v>2.3941070334507044E-8</v>
      </c>
      <c r="P624" s="47">
        <f>'Exposure Inputs'!$E$61/O624</f>
        <v>893861456.52625573</v>
      </c>
      <c r="Q624" s="47">
        <f>($F624*(1-('Exposure Inputs'!$C$17)/100)*'Exposure Inputs'!$G$7*'Exposure Inputs'!$G$12*'Exposure Inputs'!$C$15*H624)/('Exposure Inputs'!$G$8*'Exposure Inputs'!$G$13*'Exposure Inputs'!$C$16)</f>
        <v>3.9911822075471691E-8</v>
      </c>
      <c r="R624" s="47">
        <f>'Exposure Inputs'!$E$61/Q624</f>
        <v>536181985.36597598</v>
      </c>
      <c r="S624" s="47">
        <f>($F624*(1-('Exposure Inputs'!$C$17)/100)*'Exposure Inputs'!$H$7*'Exposure Inputs'!$H$12*'Exposure Inputs'!$C$15*H624)/('Exposure Inputs'!$H$8*'Exposure Inputs'!$H$13*'Exposure Inputs'!$C$16)</f>
        <v>5.1963804629629625E-8</v>
      </c>
      <c r="T624" s="47">
        <f>'Exposure Inputs'!$E$61/S624</f>
        <v>411825118.51331562</v>
      </c>
    </row>
    <row r="625" spans="1:20" s="34" customFormat="1" ht="14.5" x14ac:dyDescent="0.35">
      <c r="A625" s="45" t="s">
        <v>1174</v>
      </c>
      <c r="B625" s="46">
        <v>2020</v>
      </c>
      <c r="C625" s="46" t="s">
        <v>1134</v>
      </c>
      <c r="D625" s="46" t="s">
        <v>287</v>
      </c>
      <c r="E625" s="46" t="s">
        <v>286</v>
      </c>
      <c r="F625" s="46">
        <v>4.2539740266446403E-3</v>
      </c>
      <c r="G625" s="46">
        <v>5.5254876339053101E-3</v>
      </c>
      <c r="H625" s="46">
        <v>365</v>
      </c>
      <c r="I625" s="47">
        <f>($F625*(1-('Exposure Inputs'!$C$17)/100)*'Exposure Inputs'!$C$7*'Exposure Inputs'!$C$12*'Exposure Inputs'!$C$15*H625)/('Exposure Inputs'!$C$8*'Exposure Inputs'!$C$13*'Exposure Inputs'!$C$16)</f>
        <v>4.6773190734190562E-8</v>
      </c>
      <c r="J625" s="47">
        <f>'Exposure Inputs'!$E$61/$I625</f>
        <v>457527050.51949537</v>
      </c>
      <c r="K625" s="47">
        <f>($F625*(1-('Exposure Inputs'!$C$17)/100)*'Exposure Inputs'!$D$7*'Exposure Inputs'!$D$12*'Exposure Inputs'!$C$15*H625)/('Exposure Inputs'!$D$8*'Exposure Inputs'!$D$13*'Exposure Inputs'!$C$16)</f>
        <v>1.1947331308874311E-7</v>
      </c>
      <c r="L625" s="47">
        <f>'Exposure Inputs'!$E$61/K625</f>
        <v>179119499.13119406</v>
      </c>
      <c r="M625" s="47">
        <f>($F625*(1-('Exposure Inputs'!$C$17)/100)*'Exposure Inputs'!$E$7*'Exposure Inputs'!$E$12*'Exposure Inputs'!$C$15*H625)/('Exposure Inputs'!$E$8*'Exposure Inputs'!$E$13*'Exposure Inputs'!$C$16)</f>
        <v>2.5904087648283012E-8</v>
      </c>
      <c r="N625" s="47">
        <f>'Exposure Inputs'!$E$61/M625</f>
        <v>826124443.77744544</v>
      </c>
      <c r="O625" s="47">
        <f>($F625*(1-('Exposure Inputs'!$C$17)/100)*'Exposure Inputs'!$F$7*'Exposure Inputs'!$F$12*'Exposure Inputs'!$C$15*H625)/('Exposure Inputs'!$F$8*'Exposure Inputs'!$F$13*'Exposure Inputs'!$C$16)</f>
        <v>2.3591581309737002E-8</v>
      </c>
      <c r="P625" s="47">
        <f>'Exposure Inputs'!$E$61/O625</f>
        <v>907103246.66399252</v>
      </c>
      <c r="Q625" s="47">
        <f>($F625*(1-('Exposure Inputs'!$C$17)/100)*'Exposure Inputs'!$G$7*'Exposure Inputs'!$G$12*'Exposure Inputs'!$C$15*H625)/('Exposure Inputs'!$G$8*'Exposure Inputs'!$G$13*'Exposure Inputs'!$C$16)</f>
        <v>3.9329193831242896E-8</v>
      </c>
      <c r="R625" s="47">
        <f>'Exposure Inputs'!$E$61/Q625</f>
        <v>544125061.1905489</v>
      </c>
      <c r="S625" s="47">
        <f>($F625*(1-('Exposure Inputs'!$C$17)/100)*'Exposure Inputs'!$H$7*'Exposure Inputs'!$H$12*'Exposure Inputs'!$C$15*H625)/('Exposure Inputs'!$H$8*'Exposure Inputs'!$H$13*'Exposure Inputs'!$C$16)</f>
        <v>5.1205242913315114E-8</v>
      </c>
      <c r="T625" s="47">
        <f>'Exposure Inputs'!$E$61/S625</f>
        <v>417925954.11036056</v>
      </c>
    </row>
    <row r="626" spans="1:20" s="34" customFormat="1" ht="14.5" x14ac:dyDescent="0.35">
      <c r="A626" s="45" t="s">
        <v>1177</v>
      </c>
      <c r="B626" s="46">
        <v>2020</v>
      </c>
      <c r="C626" s="46" t="s">
        <v>1059</v>
      </c>
      <c r="D626" s="46" t="s">
        <v>487</v>
      </c>
      <c r="E626" s="46" t="s">
        <v>105</v>
      </c>
      <c r="F626" s="46">
        <v>4.2227380000000002E-3</v>
      </c>
      <c r="G626" s="46">
        <v>4.2227380000000002E-3</v>
      </c>
      <c r="H626" s="46">
        <v>365</v>
      </c>
      <c r="I626" s="47">
        <f>($F626*(1-('Exposure Inputs'!$C$17)/100)*'Exposure Inputs'!$C$7*'Exposure Inputs'!$C$12*'Exposure Inputs'!$C$15*H626)/('Exposure Inputs'!$C$8*'Exposure Inputs'!$C$13*'Exposure Inputs'!$C$16)</f>
        <v>4.6429745141228081E-8</v>
      </c>
      <c r="J626" s="47">
        <f>'Exposure Inputs'!$E$61/$I626</f>
        <v>460911425.09842265</v>
      </c>
      <c r="K626" s="47">
        <f>($F626*(1-('Exposure Inputs'!$C$17)/100)*'Exposure Inputs'!$D$7*'Exposure Inputs'!$D$12*'Exposure Inputs'!$C$15*H626)/('Exposure Inputs'!$D$8*'Exposure Inputs'!$D$13*'Exposure Inputs'!$C$16)</f>
        <v>1.1859604595744681E-7</v>
      </c>
      <c r="L626" s="47">
        <f>'Exposure Inputs'!$E$61/K626</f>
        <v>180444464.46113801</v>
      </c>
      <c r="M626" s="47">
        <f>($F626*(1-('Exposure Inputs'!$C$17)/100)*'Exposure Inputs'!$E$7*'Exposure Inputs'!$E$12*'Exposure Inputs'!$C$15*H626)/('Exposure Inputs'!$E$8*'Exposure Inputs'!$E$13*'Exposure Inputs'!$C$16)</f>
        <v>2.5713879441340789E-8</v>
      </c>
      <c r="N626" s="47">
        <f>'Exposure Inputs'!$E$61/M626</f>
        <v>832235371.12780941</v>
      </c>
      <c r="O626" s="47">
        <f>($F626*(1-('Exposure Inputs'!$C$17)/100)*'Exposure Inputs'!$F$7*'Exposure Inputs'!$F$12*'Exposure Inputs'!$C$15*H626)/('Exposure Inputs'!$F$8*'Exposure Inputs'!$F$13*'Exposure Inputs'!$C$16)</f>
        <v>2.3418353345070425E-8</v>
      </c>
      <c r="P626" s="47">
        <f>'Exposure Inputs'!$E$61/O626</f>
        <v>913813182.53551376</v>
      </c>
      <c r="Q626" s="47">
        <f>($F626*(1-('Exposure Inputs'!$C$17)/100)*'Exposure Inputs'!$G$7*'Exposure Inputs'!$G$12*'Exposure Inputs'!$C$15*H626)/('Exposure Inputs'!$G$8*'Exposure Inputs'!$G$13*'Exposure Inputs'!$C$16)</f>
        <v>3.9040407924528301E-8</v>
      </c>
      <c r="R626" s="47">
        <f>'Exposure Inputs'!$E$61/Q626</f>
        <v>548150010.14768624</v>
      </c>
      <c r="S626" s="47">
        <f>($F626*(1-('Exposure Inputs'!$C$17)/100)*'Exposure Inputs'!$H$7*'Exposure Inputs'!$H$12*'Exposure Inputs'!$C$15*H626)/('Exposure Inputs'!$H$8*'Exposure Inputs'!$H$13*'Exposure Inputs'!$C$16)</f>
        <v>5.0829253703703706E-8</v>
      </c>
      <c r="T626" s="47">
        <f>'Exposure Inputs'!$E$61/S626</f>
        <v>421017395.31227219</v>
      </c>
    </row>
    <row r="627" spans="1:20" s="34" customFormat="1" ht="14.5" x14ac:dyDescent="0.35">
      <c r="A627" s="45" t="s">
        <v>1176</v>
      </c>
      <c r="B627" s="46">
        <v>2019</v>
      </c>
      <c r="C627" s="46" t="s">
        <v>963</v>
      </c>
      <c r="D627" s="46" t="s">
        <v>234</v>
      </c>
      <c r="E627" s="46" t="s">
        <v>233</v>
      </c>
      <c r="F627" s="46">
        <v>4.2199309999999997E-3</v>
      </c>
      <c r="G627" s="46">
        <v>1.01646838547564E-2</v>
      </c>
      <c r="H627" s="46">
        <v>365</v>
      </c>
      <c r="I627" s="47">
        <f>($F627*(1-('Exposure Inputs'!$C$17)/100)*'Exposure Inputs'!$C$7*'Exposure Inputs'!$C$12*'Exposure Inputs'!$C$15*H627)/('Exposure Inputs'!$C$8*'Exposure Inputs'!$C$13*'Exposure Inputs'!$C$16)</f>
        <v>4.6398881683771935E-8</v>
      </c>
      <c r="J627" s="47">
        <f>'Exposure Inputs'!$E$61/$I627</f>
        <v>461218012.66353959</v>
      </c>
      <c r="K627" s="47">
        <f>($F627*(1-('Exposure Inputs'!$C$17)/100)*'Exposure Inputs'!$D$7*'Exposure Inputs'!$D$12*'Exposure Inputs'!$C$15*H627)/('Exposure Inputs'!$D$8*'Exposure Inputs'!$D$13*'Exposure Inputs'!$C$16)</f>
        <v>1.1851721106382978E-7</v>
      </c>
      <c r="L627" s="47">
        <f>'Exposure Inputs'!$E$61/K627</f>
        <v>180564491.92408523</v>
      </c>
      <c r="M627" s="47">
        <f>($F627*(1-('Exposure Inputs'!$C$17)/100)*'Exposure Inputs'!$E$7*'Exposure Inputs'!$E$12*'Exposure Inputs'!$C$15*H627)/('Exposure Inputs'!$E$8*'Exposure Inputs'!$E$13*'Exposure Inputs'!$C$16)</f>
        <v>2.5696786536312847E-8</v>
      </c>
      <c r="N627" s="47">
        <f>'Exposure Inputs'!$E$61/M627</f>
        <v>832788954.74961674</v>
      </c>
      <c r="O627" s="47">
        <f>($F627*(1-('Exposure Inputs'!$C$17)/100)*'Exposure Inputs'!$F$7*'Exposure Inputs'!$F$12*'Exposure Inputs'!$C$15*H627)/('Exposure Inputs'!$F$8*'Exposure Inputs'!$F$13*'Exposure Inputs'!$C$16)</f>
        <v>2.3402786355633803E-8</v>
      </c>
      <c r="P627" s="47">
        <f>'Exposure Inputs'!$E$61/O627</f>
        <v>914421029.82102084</v>
      </c>
      <c r="Q627" s="47">
        <f>($F627*(1-('Exposure Inputs'!$C$17)/100)*'Exposure Inputs'!$G$7*'Exposure Inputs'!$G$12*'Exposure Inputs'!$C$15*H627)/('Exposure Inputs'!$G$8*'Exposure Inputs'!$G$13*'Exposure Inputs'!$C$16)</f>
        <v>3.9014456415094333E-8</v>
      </c>
      <c r="R627" s="47">
        <f>'Exposure Inputs'!$E$61/Q627</f>
        <v>548514626.79153299</v>
      </c>
      <c r="S627" s="47">
        <f>($F627*(1-('Exposure Inputs'!$C$17)/100)*'Exposure Inputs'!$H$7*'Exposure Inputs'!$H$12*'Exposure Inputs'!$C$15*H627)/('Exposure Inputs'!$H$8*'Exposure Inputs'!$H$13*'Exposure Inputs'!$C$16)</f>
        <v>5.0795465740740733E-8</v>
      </c>
      <c r="T627" s="47">
        <f>'Exposure Inputs'!$E$61/S627</f>
        <v>421297446.29619628</v>
      </c>
    </row>
    <row r="628" spans="1:20" s="34" customFormat="1" ht="14.5" x14ac:dyDescent="0.35">
      <c r="A628" s="45" t="s">
        <v>1176</v>
      </c>
      <c r="B628" s="46">
        <v>2019</v>
      </c>
      <c r="C628" s="46" t="s">
        <v>970</v>
      </c>
      <c r="D628" s="46" t="s">
        <v>238</v>
      </c>
      <c r="E628" s="46" t="s">
        <v>237</v>
      </c>
      <c r="F628" s="46">
        <v>4.2137629999999997E-3</v>
      </c>
      <c r="G628" s="46">
        <v>8.3410129999999996E-3</v>
      </c>
      <c r="H628" s="46">
        <v>365</v>
      </c>
      <c r="I628" s="47">
        <f>($F628*(1-('Exposure Inputs'!$C$17)/100)*'Exposure Inputs'!$C$7*'Exposure Inputs'!$C$12*'Exposure Inputs'!$C$15*H628)/('Exposure Inputs'!$C$8*'Exposure Inputs'!$C$13*'Exposure Inputs'!$C$16)</f>
        <v>4.6331063441666666E-8</v>
      </c>
      <c r="J628" s="47">
        <f>'Exposure Inputs'!$E$61/$I628</f>
        <v>461893131.95765007</v>
      </c>
      <c r="K628" s="47">
        <f>($F628*(1-('Exposure Inputs'!$C$17)/100)*'Exposure Inputs'!$D$7*'Exposure Inputs'!$D$12*'Exposure Inputs'!$C$15*H628)/('Exposure Inputs'!$D$8*'Exposure Inputs'!$D$13*'Exposure Inputs'!$C$16)</f>
        <v>1.1834398212765957E-7</v>
      </c>
      <c r="L628" s="47">
        <f>'Exposure Inputs'!$E$61/K628</f>
        <v>180828797.6731717</v>
      </c>
      <c r="M628" s="47">
        <f>($F628*(1-('Exposure Inputs'!$C$17)/100)*'Exposure Inputs'!$E$7*'Exposure Inputs'!$E$12*'Exposure Inputs'!$C$15*H628)/('Exposure Inputs'!$E$8*'Exposure Inputs'!$E$13*'Exposure Inputs'!$C$16)</f>
        <v>2.565922720670391E-8</v>
      </c>
      <c r="N628" s="47">
        <f>'Exposure Inputs'!$E$61/M628</f>
        <v>834007970.21700191</v>
      </c>
      <c r="O628" s="47">
        <f>($F628*(1-('Exposure Inputs'!$C$17)/100)*'Exposure Inputs'!$F$7*'Exposure Inputs'!$F$12*'Exposure Inputs'!$C$15*H628)/('Exposure Inputs'!$F$8*'Exposure Inputs'!$F$13*'Exposure Inputs'!$C$16)</f>
        <v>2.3368580017605634E-8</v>
      </c>
      <c r="P628" s="47">
        <f>'Exposure Inputs'!$E$61/O628</f>
        <v>915759536.26097405</v>
      </c>
      <c r="Q628" s="47">
        <f>($F628*(1-('Exposure Inputs'!$C$17)/100)*'Exposure Inputs'!$G$7*'Exposure Inputs'!$G$12*'Exposure Inputs'!$C$15*H628)/('Exposure Inputs'!$G$8*'Exposure Inputs'!$G$13*'Exposure Inputs'!$C$16)</f>
        <v>3.8957431509433961E-8</v>
      </c>
      <c r="R628" s="47">
        <f>'Exposure Inputs'!$E$61/Q628</f>
        <v>549317528.66761148</v>
      </c>
      <c r="S628" s="47">
        <f>($F628*(1-('Exposure Inputs'!$C$17)/100)*'Exposure Inputs'!$H$7*'Exposure Inputs'!$H$12*'Exposure Inputs'!$C$15*H628)/('Exposure Inputs'!$H$8*'Exposure Inputs'!$H$13*'Exposure Inputs'!$C$16)</f>
        <v>5.0721221296296283E-8</v>
      </c>
      <c r="T628" s="47">
        <f>'Exposure Inputs'!$E$61/S628</f>
        <v>421914130.87213355</v>
      </c>
    </row>
    <row r="629" spans="1:20" s="34" customFormat="1" ht="14.5" x14ac:dyDescent="0.35">
      <c r="A629" s="45" t="s">
        <v>1177</v>
      </c>
      <c r="B629" s="46">
        <v>2022</v>
      </c>
      <c r="C629" s="46" t="s">
        <v>1112</v>
      </c>
      <c r="D629" s="46" t="s">
        <v>733</v>
      </c>
      <c r="E629" s="46" t="s">
        <v>734</v>
      </c>
      <c r="F629" s="46">
        <v>4.1871790000000001E-3</v>
      </c>
      <c r="G629" s="46">
        <v>4.3103660000000004E-3</v>
      </c>
      <c r="H629" s="46">
        <v>365</v>
      </c>
      <c r="I629" s="47">
        <f>($F629*(1-('Exposure Inputs'!$C$17)/100)*'Exposure Inputs'!$C$7*'Exposure Inputs'!$C$12*'Exposure Inputs'!$C$15*H629)/('Exposure Inputs'!$C$8*'Exposure Inputs'!$C$13*'Exposure Inputs'!$C$16)</f>
        <v>4.6038767697807025E-8</v>
      </c>
      <c r="J629" s="47">
        <f>'Exposure Inputs'!$E$61/$I629</f>
        <v>464825647.38628638</v>
      </c>
      <c r="K629" s="47">
        <f>($F629*(1-('Exposure Inputs'!$C$17)/100)*'Exposure Inputs'!$D$7*'Exposure Inputs'!$D$12*'Exposure Inputs'!$C$15*H629)/('Exposure Inputs'!$D$8*'Exposure Inputs'!$D$13*'Exposure Inputs'!$C$16)</f>
        <v>1.1759736765957447E-7</v>
      </c>
      <c r="L629" s="47">
        <f>'Exposure Inputs'!$E$61/K629</f>
        <v>181976862.45792142</v>
      </c>
      <c r="M629" s="47">
        <f>($F629*(1-('Exposure Inputs'!$C$17)/100)*'Exposure Inputs'!$E$7*'Exposure Inputs'!$E$12*'Exposure Inputs'!$C$15*H629)/('Exposure Inputs'!$E$8*'Exposure Inputs'!$E$13*'Exposure Inputs'!$C$16)</f>
        <v>2.5497346983240227E-8</v>
      </c>
      <c r="N629" s="47">
        <f>'Exposure Inputs'!$E$61/M629</f>
        <v>839303007.25273597</v>
      </c>
      <c r="O629" s="47">
        <f>($F629*(1-('Exposure Inputs'!$C$17)/100)*'Exposure Inputs'!$F$7*'Exposure Inputs'!$F$12*'Exposure Inputs'!$C$15*H629)/('Exposure Inputs'!$F$8*'Exposure Inputs'!$F$13*'Exposure Inputs'!$C$16)</f>
        <v>2.32211511443662E-8</v>
      </c>
      <c r="P629" s="47">
        <f>'Exposure Inputs'!$E$61/O629</f>
        <v>921573606.19014621</v>
      </c>
      <c r="Q629" s="47">
        <f>($F629*(1-('Exposure Inputs'!$C$17)/100)*'Exposure Inputs'!$G$7*'Exposure Inputs'!$G$12*'Exposure Inputs'!$C$15*H629)/('Exposure Inputs'!$G$8*'Exposure Inputs'!$G$13*'Exposure Inputs'!$C$16)</f>
        <v>3.8711654905660384E-8</v>
      </c>
      <c r="R629" s="47">
        <f>'Exposure Inputs'!$E$61/Q629</f>
        <v>552805093.25037694</v>
      </c>
      <c r="S629" s="47">
        <f>($F629*(1-('Exposure Inputs'!$C$17)/100)*'Exposure Inputs'!$H$7*'Exposure Inputs'!$H$12*'Exposure Inputs'!$C$15*H629)/('Exposure Inputs'!$H$8*'Exposure Inputs'!$H$13*'Exposure Inputs'!$C$16)</f>
        <v>5.0401228703703699E-8</v>
      </c>
      <c r="T629" s="47">
        <f>'Exposure Inputs'!$E$61/S629</f>
        <v>424592823.43700945</v>
      </c>
    </row>
    <row r="630" spans="1:20" s="34" customFormat="1" ht="14.5" x14ac:dyDescent="0.35">
      <c r="A630" s="45" t="s">
        <v>614</v>
      </c>
      <c r="B630" s="46">
        <v>2022</v>
      </c>
      <c r="C630" s="46" t="s">
        <v>1000</v>
      </c>
      <c r="D630" s="46" t="s">
        <v>547</v>
      </c>
      <c r="E630" s="46" t="s">
        <v>592</v>
      </c>
      <c r="F630" s="46">
        <v>4.2782456185928098E-3</v>
      </c>
      <c r="G630" s="46">
        <v>9.5371809043913493E-3</v>
      </c>
      <c r="H630" s="46">
        <v>350</v>
      </c>
      <c r="I630" s="47">
        <f>($F630*(1-('Exposure Inputs'!$C$17)/100)*'Exposure Inputs'!$C$7*'Exposure Inputs'!$C$12*'Exposure Inputs'!$C$15*H630)/('Exposure Inputs'!$C$8*'Exposure Inputs'!$C$13*'Exposure Inputs'!$C$16)</f>
        <v>4.5106907948060679E-8</v>
      </c>
      <c r="J630" s="47">
        <f>'Exposure Inputs'!$E$61/$I630</f>
        <v>474428440.64242864</v>
      </c>
      <c r="K630" s="47">
        <f>($F630*(1-('Exposure Inputs'!$C$17)/100)*'Exposure Inputs'!$D$7*'Exposure Inputs'!$D$12*'Exposure Inputs'!$C$15*H630)/('Exposure Inputs'!$D$8*'Exposure Inputs'!$D$13*'Exposure Inputs'!$C$16)</f>
        <v>1.1521710730340298E-7</v>
      </c>
      <c r="L630" s="47">
        <f>'Exposure Inputs'!$E$61/K630</f>
        <v>185736306.88060108</v>
      </c>
      <c r="M630" s="47">
        <f>($F630*(1-('Exposure Inputs'!$C$17)/100)*'Exposure Inputs'!$E$7*'Exposure Inputs'!$E$12*'Exposure Inputs'!$C$15*H630)/('Exposure Inputs'!$E$8*'Exposure Inputs'!$E$13*'Exposure Inputs'!$C$16)</f>
        <v>2.4981261245781851E-8</v>
      </c>
      <c r="N630" s="47">
        <f>'Exposure Inputs'!$E$61/M630</f>
        <v>856642096.2277652</v>
      </c>
      <c r="O630" s="47">
        <f>($F630*(1-('Exposure Inputs'!$C$17)/100)*'Exposure Inputs'!$F$7*'Exposure Inputs'!$F$12*'Exposure Inputs'!$C$15*H630)/('Exposure Inputs'!$F$8*'Exposure Inputs'!$F$13*'Exposure Inputs'!$C$16)</f>
        <v>2.2751137345642356E-8</v>
      </c>
      <c r="P630" s="47">
        <f>'Exposure Inputs'!$E$61/O630</f>
        <v>940612316.42552817</v>
      </c>
      <c r="Q630" s="47">
        <f>($F630*(1-('Exposure Inputs'!$C$17)/100)*'Exposure Inputs'!$G$7*'Exposure Inputs'!$G$12*'Exposure Inputs'!$C$15*H630)/('Exposure Inputs'!$G$8*'Exposure Inputs'!$G$13*'Exposure Inputs'!$C$16)</f>
        <v>3.7928101503678821E-8</v>
      </c>
      <c r="R630" s="47">
        <f>'Exposure Inputs'!$E$61/Q630</f>
        <v>564225446.34680212</v>
      </c>
      <c r="S630" s="47">
        <f>($F630*(1-('Exposure Inputs'!$C$17)/100)*'Exposure Inputs'!$H$7*'Exposure Inputs'!$H$12*'Exposure Inputs'!$C$15*H630)/('Exposure Inputs'!$H$8*'Exposure Inputs'!$H$13*'Exposure Inputs'!$C$16)</f>
        <v>4.9381069418055006E-8</v>
      </c>
      <c r="T630" s="47">
        <f>'Exposure Inputs'!$E$61/S630</f>
        <v>433364450.22747117</v>
      </c>
    </row>
    <row r="631" spans="1:20" s="34" customFormat="1" ht="14.5" x14ac:dyDescent="0.35">
      <c r="A631" s="45" t="s">
        <v>1177</v>
      </c>
      <c r="B631" s="46">
        <v>2022</v>
      </c>
      <c r="C631" s="46" t="s">
        <v>1126</v>
      </c>
      <c r="D631" s="46" t="s">
        <v>162</v>
      </c>
      <c r="E631" s="46" t="s">
        <v>161</v>
      </c>
      <c r="F631" s="46">
        <v>4.0932900000000003E-3</v>
      </c>
      <c r="G631" s="46">
        <v>1.03984160040126E-2</v>
      </c>
      <c r="H631" s="46">
        <v>365</v>
      </c>
      <c r="I631" s="47">
        <f>($F631*(1-('Exposure Inputs'!$C$17)/100)*'Exposure Inputs'!$C$7*'Exposure Inputs'!$C$12*'Exposure Inputs'!$C$15*H631)/('Exposure Inputs'!$C$8*'Exposure Inputs'!$C$13*'Exposure Inputs'!$C$16)</f>
        <v>4.5006441671052632E-8</v>
      </c>
      <c r="J631" s="47">
        <f>'Exposure Inputs'!$E$61/$I631</f>
        <v>475487490.35549968</v>
      </c>
      <c r="K631" s="47">
        <f>($F631*(1-('Exposure Inputs'!$C$17)/100)*'Exposure Inputs'!$D$7*'Exposure Inputs'!$D$12*'Exposure Inputs'!$C$15*H631)/('Exposure Inputs'!$D$8*'Exposure Inputs'!$D$13*'Exposure Inputs'!$C$16)</f>
        <v>1.1496048510638299E-7</v>
      </c>
      <c r="L631" s="47">
        <f>'Exposure Inputs'!$E$61/K631</f>
        <v>186150919.42415437</v>
      </c>
      <c r="M631" s="47">
        <f>($F631*(1-('Exposure Inputs'!$C$17)/100)*'Exposure Inputs'!$E$7*'Exposure Inputs'!$E$12*'Exposure Inputs'!$C$15*H631)/('Exposure Inputs'!$E$8*'Exposure Inputs'!$E$13*'Exposure Inputs'!$C$16)</f>
        <v>2.4925620670391068E-8</v>
      </c>
      <c r="N631" s="47">
        <f>'Exposure Inputs'!$E$61/M631</f>
        <v>858554347.87310541</v>
      </c>
      <c r="O631" s="47">
        <f>($F631*(1-('Exposure Inputs'!$C$17)/100)*'Exposure Inputs'!$F$7*'Exposure Inputs'!$F$12*'Exposure Inputs'!$C$15*H631)/('Exposure Inputs'!$F$8*'Exposure Inputs'!$F$13*'Exposure Inputs'!$C$16)</f>
        <v>2.2700463908450711E-8</v>
      </c>
      <c r="P631" s="47">
        <f>'Exposure Inputs'!$E$61/O631</f>
        <v>942712011.80313373</v>
      </c>
      <c r="Q631" s="47">
        <f>($F631*(1-('Exposure Inputs'!$C$17)/100)*'Exposure Inputs'!$G$7*'Exposure Inputs'!$G$12*'Exposure Inputs'!$C$15*H631)/('Exposure Inputs'!$G$8*'Exposure Inputs'!$G$13*'Exposure Inputs'!$C$16)</f>
        <v>3.7843624528301891E-8</v>
      </c>
      <c r="R631" s="47">
        <f>'Exposure Inputs'!$E$61/Q631</f>
        <v>565484946.71792614</v>
      </c>
      <c r="S631" s="47">
        <f>($F631*(1-('Exposure Inputs'!$C$17)/100)*'Exposure Inputs'!$H$7*'Exposure Inputs'!$H$12*'Exposure Inputs'!$C$15*H631)/('Exposure Inputs'!$H$8*'Exposure Inputs'!$H$13*'Exposure Inputs'!$C$16)</f>
        <v>4.9271083333333334E-8</v>
      </c>
      <c r="T631" s="47">
        <f>'Exposure Inputs'!$E$61/S631</f>
        <v>434331834.25707775</v>
      </c>
    </row>
    <row r="632" spans="1:20" s="34" customFormat="1" ht="14.5" x14ac:dyDescent="0.35">
      <c r="A632" s="45" t="s">
        <v>1177</v>
      </c>
      <c r="B632" s="46">
        <v>2020</v>
      </c>
      <c r="C632" s="46" t="s">
        <v>1112</v>
      </c>
      <c r="D632" s="46" t="s">
        <v>733</v>
      </c>
      <c r="E632" s="46" t="s">
        <v>734</v>
      </c>
      <c r="F632" s="46">
        <v>4.0001790000000004E-3</v>
      </c>
      <c r="G632" s="46">
        <v>4.1178650000000001E-3</v>
      </c>
      <c r="H632" s="46">
        <v>365</v>
      </c>
      <c r="I632" s="47">
        <f>($F632*(1-('Exposure Inputs'!$C$17)/100)*'Exposure Inputs'!$C$7*'Exposure Inputs'!$C$12*'Exposure Inputs'!$C$15*H632)/('Exposure Inputs'!$C$8*'Exposure Inputs'!$C$13*'Exposure Inputs'!$C$16)</f>
        <v>4.3982669890789479E-8</v>
      </c>
      <c r="J632" s="47">
        <f>'Exposure Inputs'!$E$61/$I632</f>
        <v>486555274.00080425</v>
      </c>
      <c r="K632" s="47">
        <f>($F632*(1-('Exposure Inputs'!$C$17)/100)*'Exposure Inputs'!$D$7*'Exposure Inputs'!$D$12*'Exposure Inputs'!$C$15*H632)/('Exposure Inputs'!$D$8*'Exposure Inputs'!$D$13*'Exposure Inputs'!$C$16)</f>
        <v>1.1234545276595747E-7</v>
      </c>
      <c r="L632" s="47">
        <f>'Exposure Inputs'!$E$61/K632</f>
        <v>190483900.08789524</v>
      </c>
      <c r="M632" s="47">
        <f>($F632*(1-('Exposure Inputs'!$C$17)/100)*'Exposure Inputs'!$E$7*'Exposure Inputs'!$E$12*'Exposure Inputs'!$C$15*H632)/('Exposure Inputs'!$E$8*'Exposure Inputs'!$E$13*'Exposure Inputs'!$C$16)</f>
        <v>2.4358631899441342E-8</v>
      </c>
      <c r="N632" s="47">
        <f>'Exposure Inputs'!$E$61/M632</f>
        <v>878538667.04602575</v>
      </c>
      <c r="O632" s="47">
        <f>($F632*(1-('Exposure Inputs'!$C$17)/100)*'Exposure Inputs'!$F$7*'Exposure Inputs'!$F$12*'Exposure Inputs'!$C$15*H632)/('Exposure Inputs'!$F$8*'Exposure Inputs'!$F$13*'Exposure Inputs'!$C$16)</f>
        <v>2.2184091285211268E-8</v>
      </c>
      <c r="P632" s="47">
        <f>'Exposure Inputs'!$E$61/O632</f>
        <v>964655244.37622678</v>
      </c>
      <c r="Q632" s="47">
        <f>($F632*(1-('Exposure Inputs'!$C$17)/100)*'Exposure Inputs'!$G$7*'Exposure Inputs'!$G$12*'Exposure Inputs'!$C$15*H632)/('Exposure Inputs'!$G$8*'Exposure Inputs'!$G$13*'Exposure Inputs'!$C$16)</f>
        <v>3.6982786981132079E-8</v>
      </c>
      <c r="R632" s="47">
        <f>'Exposure Inputs'!$E$61/Q632</f>
        <v>578647574.90877783</v>
      </c>
      <c r="S632" s="47">
        <f>($F632*(1-('Exposure Inputs'!$C$17)/100)*'Exposure Inputs'!$H$7*'Exposure Inputs'!$H$12*'Exposure Inputs'!$C$15*H632)/('Exposure Inputs'!$H$8*'Exposure Inputs'!$H$13*'Exposure Inputs'!$C$16)</f>
        <v>4.8150302777777781E-8</v>
      </c>
      <c r="T632" s="47">
        <f>'Exposure Inputs'!$E$61/S632</f>
        <v>444441649.69771445</v>
      </c>
    </row>
    <row r="633" spans="1:20" s="34" customFormat="1" ht="14.5" x14ac:dyDescent="0.35">
      <c r="A633" s="45" t="s">
        <v>1177</v>
      </c>
      <c r="B633" s="46">
        <v>2022</v>
      </c>
      <c r="C633" s="46" t="s">
        <v>1038</v>
      </c>
      <c r="D633" s="46" t="s">
        <v>712</v>
      </c>
      <c r="E633" s="46" t="s">
        <v>713</v>
      </c>
      <c r="F633" s="46">
        <v>3.9648469999999996E-3</v>
      </c>
      <c r="G633" s="46">
        <v>5.4640260000000003E-3</v>
      </c>
      <c r="H633" s="46">
        <v>365</v>
      </c>
      <c r="I633" s="47">
        <f>($F633*(1-('Exposure Inputs'!$C$17)/100)*'Exposure Inputs'!$C$7*'Exposure Inputs'!$C$12*'Exposure Inputs'!$C$15*H633)/('Exposure Inputs'!$C$8*'Exposure Inputs'!$C$13*'Exposure Inputs'!$C$16)</f>
        <v>4.3594188352192971E-8</v>
      </c>
      <c r="J633" s="47">
        <f>'Exposure Inputs'!$E$61/$I633</f>
        <v>490891121.24560267</v>
      </c>
      <c r="K633" s="47">
        <f>($F633*(1-('Exposure Inputs'!$C$17)/100)*'Exposure Inputs'!$D$7*'Exposure Inputs'!$D$12*'Exposure Inputs'!$C$15*H633)/('Exposure Inputs'!$D$8*'Exposure Inputs'!$D$13*'Exposure Inputs'!$C$16)</f>
        <v>1.1135314978723405E-7</v>
      </c>
      <c r="L633" s="47">
        <f>'Exposure Inputs'!$E$61/K633</f>
        <v>192181362.09788093</v>
      </c>
      <c r="M633" s="47">
        <f>($F633*(1-('Exposure Inputs'!$C$17)/100)*'Exposure Inputs'!$E$7*'Exposure Inputs'!$E$12*'Exposure Inputs'!$C$15*H633)/('Exposure Inputs'!$E$8*'Exposure Inputs'!$E$13*'Exposure Inputs'!$C$16)</f>
        <v>2.4143481731843575E-8</v>
      </c>
      <c r="N633" s="47">
        <f>'Exposure Inputs'!$E$61/M633</f>
        <v>886367601.7272557</v>
      </c>
      <c r="O633" s="47">
        <f>($F633*(1-('Exposure Inputs'!$C$17)/100)*'Exposure Inputs'!$F$7*'Exposure Inputs'!$F$12*'Exposure Inputs'!$C$15*H633)/('Exposure Inputs'!$F$8*'Exposure Inputs'!$F$13*'Exposure Inputs'!$C$16)</f>
        <v>2.1988147975352114E-8</v>
      </c>
      <c r="P633" s="47">
        <f>'Exposure Inputs'!$E$61/O633</f>
        <v>973251590.9929564</v>
      </c>
      <c r="Q633" s="47">
        <f>($F633*(1-('Exposure Inputs'!$C$17)/100)*'Exposure Inputs'!$G$7*'Exposure Inputs'!$G$12*'Exposure Inputs'!$C$15*H633)/('Exposure Inputs'!$G$8*'Exposure Inputs'!$G$13*'Exposure Inputs'!$C$16)</f>
        <v>3.6656132641509425E-8</v>
      </c>
      <c r="R633" s="47">
        <f>'Exposure Inputs'!$E$61/Q633</f>
        <v>583804085.64341092</v>
      </c>
      <c r="S633" s="47">
        <f>($F633*(1-('Exposure Inputs'!$C$17)/100)*'Exposure Inputs'!$H$7*'Exposure Inputs'!$H$12*'Exposure Inputs'!$C$15*H633)/('Exposure Inputs'!$H$8*'Exposure Inputs'!$H$13*'Exposure Inputs'!$C$16)</f>
        <v>4.7725010185185181E-8</v>
      </c>
      <c r="T633" s="47">
        <f>'Exposure Inputs'!$E$61/S633</f>
        <v>448402209.17633235</v>
      </c>
    </row>
    <row r="634" spans="1:20" s="34" customFormat="1" ht="14.5" x14ac:dyDescent="0.35">
      <c r="A634" s="45" t="s">
        <v>1177</v>
      </c>
      <c r="B634" s="46">
        <v>2022</v>
      </c>
      <c r="C634" s="46" t="s">
        <v>1113</v>
      </c>
      <c r="D634" s="46" t="s">
        <v>709</v>
      </c>
      <c r="E634" s="46" t="s">
        <v>710</v>
      </c>
      <c r="F634" s="46">
        <v>3.9109169999999999E-3</v>
      </c>
      <c r="G634" s="46">
        <v>3.9990980000000004E-3</v>
      </c>
      <c r="H634" s="46">
        <v>365</v>
      </c>
      <c r="I634" s="47">
        <f>($F634*(1-('Exposure Inputs'!$C$17)/100)*'Exposure Inputs'!$C$7*'Exposure Inputs'!$C$12*'Exposure Inputs'!$C$15*H634)/('Exposure Inputs'!$C$8*'Exposure Inputs'!$C$13*'Exposure Inputs'!$C$16)</f>
        <v>4.3001218540789475E-8</v>
      </c>
      <c r="J634" s="47">
        <f>'Exposure Inputs'!$E$61/$I634</f>
        <v>497660315.82804322</v>
      </c>
      <c r="K634" s="47">
        <f>($F634*(1-('Exposure Inputs'!$C$17)/100)*'Exposure Inputs'!$D$7*'Exposure Inputs'!$D$12*'Exposure Inputs'!$C$15*H634)/('Exposure Inputs'!$D$8*'Exposure Inputs'!$D$13*'Exposure Inputs'!$C$16)</f>
        <v>1.0983852E-7</v>
      </c>
      <c r="L634" s="47">
        <f>'Exposure Inputs'!$E$61/K634</f>
        <v>194831467.1392149</v>
      </c>
      <c r="M634" s="47">
        <f>($F634*(1-('Exposure Inputs'!$C$17)/100)*'Exposure Inputs'!$E$7*'Exposure Inputs'!$E$12*'Exposure Inputs'!$C$15*H634)/('Exposure Inputs'!$E$8*'Exposure Inputs'!$E$13*'Exposure Inputs'!$C$16)</f>
        <v>2.3815081173184361E-8</v>
      </c>
      <c r="N634" s="47">
        <f>'Exposure Inputs'!$E$61/M634</f>
        <v>898590260.69985735</v>
      </c>
      <c r="O634" s="47">
        <f>($F634*(1-('Exposure Inputs'!$C$17)/100)*'Exposure Inputs'!$F$7*'Exposure Inputs'!$F$12*'Exposure Inputs'!$C$15*H634)/('Exposure Inputs'!$F$8*'Exposure Inputs'!$F$13*'Exposure Inputs'!$C$16)</f>
        <v>2.1689064348591546E-8</v>
      </c>
      <c r="P634" s="47">
        <f>'Exposure Inputs'!$E$61/O634</f>
        <v>986672345.84463215</v>
      </c>
      <c r="Q634" s="47">
        <f>($F634*(1-('Exposure Inputs'!$C$17)/100)*'Exposure Inputs'!$G$7*'Exposure Inputs'!$G$12*'Exposure Inputs'!$C$15*H634)/('Exposure Inputs'!$G$8*'Exposure Inputs'!$G$13*'Exposure Inputs'!$C$16)</f>
        <v>3.6157534528301889E-8</v>
      </c>
      <c r="R634" s="47">
        <f>'Exposure Inputs'!$E$61/Q634</f>
        <v>591854513.28959942</v>
      </c>
      <c r="S634" s="47">
        <f>($F634*(1-('Exposure Inputs'!$C$17)/100)*'Exposure Inputs'!$H$7*'Exposure Inputs'!$H$12*'Exposure Inputs'!$C$15*H634)/('Exposure Inputs'!$H$8*'Exposure Inputs'!$H$13*'Exposure Inputs'!$C$16)</f>
        <v>4.7075852777777777E-8</v>
      </c>
      <c r="T634" s="47">
        <f>'Exposure Inputs'!$E$61/S634</f>
        <v>454585498.45116985</v>
      </c>
    </row>
    <row r="635" spans="1:20" s="34" customFormat="1" ht="14.5" x14ac:dyDescent="0.35">
      <c r="A635" s="45" t="s">
        <v>1177</v>
      </c>
      <c r="B635" s="46">
        <v>2019</v>
      </c>
      <c r="C635" s="46" t="s">
        <v>1055</v>
      </c>
      <c r="D635" s="46" t="s">
        <v>504</v>
      </c>
      <c r="E635" s="46" t="s">
        <v>103</v>
      </c>
      <c r="F635" s="46">
        <v>3.904196E-3</v>
      </c>
      <c r="G635" s="46">
        <v>3.904196E-3</v>
      </c>
      <c r="H635" s="46">
        <v>365</v>
      </c>
      <c r="I635" s="47">
        <f>($F635*(1-('Exposure Inputs'!$C$17)/100)*'Exposure Inputs'!$C$7*'Exposure Inputs'!$C$12*'Exposure Inputs'!$C$15*H635)/('Exposure Inputs'!$C$8*'Exposure Inputs'!$C$13*'Exposure Inputs'!$C$16)</f>
        <v>4.2927319966666667E-8</v>
      </c>
      <c r="J635" s="47">
        <f>'Exposure Inputs'!$E$61/$I635</f>
        <v>498517028.70380056</v>
      </c>
      <c r="K635" s="47">
        <f>($F635*(1-('Exposure Inputs'!$C$17)/100)*'Exposure Inputs'!$D$7*'Exposure Inputs'!$D$12*'Exposure Inputs'!$C$15*H635)/('Exposure Inputs'!$D$8*'Exposure Inputs'!$D$13*'Exposure Inputs'!$C$16)</f>
        <v>1.0964976000000001E-7</v>
      </c>
      <c r="L635" s="47">
        <f>'Exposure Inputs'!$E$61/K635</f>
        <v>195166865.84630916</v>
      </c>
      <c r="M635" s="47">
        <f>($F635*(1-('Exposure Inputs'!$C$17)/100)*'Exposure Inputs'!$E$7*'Exposure Inputs'!$E$12*'Exposure Inputs'!$C$15*H635)/('Exposure Inputs'!$E$8*'Exposure Inputs'!$E$13*'Exposure Inputs'!$C$16)</f>
        <v>2.3774154413407821E-8</v>
      </c>
      <c r="N635" s="47">
        <f>'Exposure Inputs'!$E$61/M635</f>
        <v>900137166.93667638</v>
      </c>
      <c r="O635" s="47">
        <f>($F635*(1-('Exposure Inputs'!$C$17)/100)*'Exposure Inputs'!$F$7*'Exposure Inputs'!$F$12*'Exposure Inputs'!$C$15*H635)/('Exposure Inputs'!$F$8*'Exposure Inputs'!$F$13*'Exposure Inputs'!$C$16)</f>
        <v>2.1651791197183097E-8</v>
      </c>
      <c r="P635" s="47">
        <f>'Exposure Inputs'!$E$61/O635</f>
        <v>988370883.7347436</v>
      </c>
      <c r="Q635" s="47">
        <f>($F635*(1-('Exposure Inputs'!$C$17)/100)*'Exposure Inputs'!$G$7*'Exposure Inputs'!$G$12*'Exposure Inputs'!$C$15*H635)/('Exposure Inputs'!$G$8*'Exposure Inputs'!$G$13*'Exposure Inputs'!$C$16)</f>
        <v>3.6095396981132074E-8</v>
      </c>
      <c r="R635" s="47">
        <f>'Exposure Inputs'!$E$61/Q635</f>
        <v>592873379.70507121</v>
      </c>
      <c r="S635" s="47">
        <f>($F635*(1-('Exposure Inputs'!$C$17)/100)*'Exposure Inputs'!$H$7*'Exposure Inputs'!$H$12*'Exposure Inputs'!$C$15*H635)/('Exposure Inputs'!$H$8*'Exposure Inputs'!$H$13*'Exposure Inputs'!$C$16)</f>
        <v>4.6994951851851849E-8</v>
      </c>
      <c r="T635" s="47">
        <f>'Exposure Inputs'!$E$61/S635</f>
        <v>455368058.83878624</v>
      </c>
    </row>
    <row r="636" spans="1:20" s="34" customFormat="1" ht="14.5" x14ac:dyDescent="0.35">
      <c r="A636" s="45" t="s">
        <v>1176</v>
      </c>
      <c r="B636" s="46">
        <v>2021</v>
      </c>
      <c r="C636" s="46" t="s">
        <v>986</v>
      </c>
      <c r="D636" s="46" t="s">
        <v>527</v>
      </c>
      <c r="E636" s="46" t="s">
        <v>575</v>
      </c>
      <c r="F636" s="46">
        <v>3.89675E-3</v>
      </c>
      <c r="G636" s="46">
        <v>8.8680559999999992E-3</v>
      </c>
      <c r="H636" s="46">
        <v>365</v>
      </c>
      <c r="I636" s="47">
        <f>($F636*(1-('Exposure Inputs'!$C$17)/100)*'Exposure Inputs'!$C$7*'Exposure Inputs'!$C$12*'Exposure Inputs'!$C$15*H636)/('Exposure Inputs'!$C$8*'Exposure Inputs'!$C$13*'Exposure Inputs'!$C$16)</f>
        <v>4.2845449890350879E-8</v>
      </c>
      <c r="J636" s="47">
        <f>'Exposure Inputs'!$E$61/$I636</f>
        <v>499469606.5688749</v>
      </c>
      <c r="K636" s="47">
        <f>($F636*(1-('Exposure Inputs'!$C$17)/100)*'Exposure Inputs'!$D$7*'Exposure Inputs'!$D$12*'Exposure Inputs'!$C$15*H636)/('Exposure Inputs'!$D$8*'Exposure Inputs'!$D$13*'Exposure Inputs'!$C$16)</f>
        <v>1.0944063829787235E-7</v>
      </c>
      <c r="L636" s="47">
        <f>'Exposure Inputs'!$E$61/K636</f>
        <v>195539795.20618385</v>
      </c>
      <c r="M636" s="47">
        <f>($F636*(1-('Exposure Inputs'!$C$17)/100)*'Exposure Inputs'!$E$7*'Exposure Inputs'!$E$12*'Exposure Inputs'!$C$15*H636)/('Exposure Inputs'!$E$8*'Exposure Inputs'!$E$13*'Exposure Inputs'!$C$16)</f>
        <v>2.3728812849162011E-8</v>
      </c>
      <c r="N636" s="47">
        <f>'Exposure Inputs'!$E$61/M636</f>
        <v>901857169.84807968</v>
      </c>
      <c r="O636" s="47">
        <f>($F636*(1-('Exposure Inputs'!$C$17)/100)*'Exposure Inputs'!$F$7*'Exposure Inputs'!$F$12*'Exposure Inputs'!$C$15*H636)/('Exposure Inputs'!$F$8*'Exposure Inputs'!$F$13*'Exposure Inputs'!$C$16)</f>
        <v>2.1610497359154932E-8</v>
      </c>
      <c r="P636" s="47">
        <f>'Exposure Inputs'!$E$61/O636</f>
        <v>990259485.67232955</v>
      </c>
      <c r="Q636" s="47">
        <f>($F636*(1-('Exposure Inputs'!$C$17)/100)*'Exposure Inputs'!$G$7*'Exposure Inputs'!$G$12*'Exposure Inputs'!$C$15*H636)/('Exposure Inputs'!$G$8*'Exposure Inputs'!$G$13*'Exposure Inputs'!$C$16)</f>
        <v>3.6026556603773588E-8</v>
      </c>
      <c r="R636" s="47">
        <f>'Exposure Inputs'!$E$61/Q636</f>
        <v>594006255.86733043</v>
      </c>
      <c r="S636" s="47">
        <f>($F636*(1-('Exposure Inputs'!$C$17)/100)*'Exposure Inputs'!$H$7*'Exposure Inputs'!$H$12*'Exposure Inputs'!$C$15*H636)/('Exposure Inputs'!$H$8*'Exposure Inputs'!$H$13*'Exposure Inputs'!$C$16)</f>
        <v>4.690532407407407E-8</v>
      </c>
      <c r="T636" s="47">
        <f>'Exposure Inputs'!$E$61/S636</f>
        <v>456238186.65455931</v>
      </c>
    </row>
    <row r="637" spans="1:20" s="34" customFormat="1" ht="14.5" x14ac:dyDescent="0.35">
      <c r="A637" s="45" t="s">
        <v>1177</v>
      </c>
      <c r="B637" s="46">
        <v>2022</v>
      </c>
      <c r="C637" s="46" t="s">
        <v>1055</v>
      </c>
      <c r="D637" s="46" t="s">
        <v>504</v>
      </c>
      <c r="E637" s="46" t="s">
        <v>103</v>
      </c>
      <c r="F637" s="46">
        <v>3.8944359999999998E-3</v>
      </c>
      <c r="G637" s="46">
        <v>3.8944359999999998E-3</v>
      </c>
      <c r="H637" s="46">
        <v>365</v>
      </c>
      <c r="I637" s="47">
        <f>($F637*(1-('Exposure Inputs'!$C$17)/100)*'Exposure Inputs'!$C$7*'Exposure Inputs'!$C$12*'Exposure Inputs'!$C$15*H637)/('Exposure Inputs'!$C$8*'Exposure Inputs'!$C$13*'Exposure Inputs'!$C$16)</f>
        <v>4.2820007054385962E-8</v>
      </c>
      <c r="J637" s="47">
        <f>'Exposure Inputs'!$E$61/$I637</f>
        <v>499766381.93496144</v>
      </c>
      <c r="K637" s="47">
        <f>($F637*(1-('Exposure Inputs'!$C$17)/100)*'Exposure Inputs'!$D$7*'Exposure Inputs'!$D$12*'Exposure Inputs'!$C$15*H637)/('Exposure Inputs'!$D$8*'Exposure Inputs'!$D$13*'Exposure Inputs'!$C$16)</f>
        <v>1.0937564936170214E-7</v>
      </c>
      <c r="L637" s="47">
        <f>'Exposure Inputs'!$E$61/K637</f>
        <v>195655981.24341929</v>
      </c>
      <c r="M637" s="47">
        <f>($F637*(1-('Exposure Inputs'!$C$17)/100)*'Exposure Inputs'!$E$7*'Exposure Inputs'!$E$12*'Exposure Inputs'!$C$15*H637)/('Exposure Inputs'!$E$8*'Exposure Inputs'!$E$13*'Exposure Inputs'!$C$16)</f>
        <v>2.3714722011173183E-8</v>
      </c>
      <c r="N637" s="47">
        <f>'Exposure Inputs'!$E$61/M637</f>
        <v>902393036.27162051</v>
      </c>
      <c r="O637" s="47">
        <f>($F637*(1-('Exposure Inputs'!$C$17)/100)*'Exposure Inputs'!$F$7*'Exposure Inputs'!$F$12*'Exposure Inputs'!$C$15*H637)/('Exposure Inputs'!$F$8*'Exposure Inputs'!$F$13*'Exposure Inputs'!$C$16)</f>
        <v>2.1597664436619721E-8</v>
      </c>
      <c r="P637" s="47">
        <f>'Exposure Inputs'!$E$61/O637</f>
        <v>990847879.07508302</v>
      </c>
      <c r="Q637" s="47">
        <f>($F637*(1-('Exposure Inputs'!$C$17)/100)*'Exposure Inputs'!$G$7*'Exposure Inputs'!$G$12*'Exposure Inputs'!$C$15*H637)/('Exposure Inputs'!$G$8*'Exposure Inputs'!$G$13*'Exposure Inputs'!$C$16)</f>
        <v>3.600516301886793E-8</v>
      </c>
      <c r="R637" s="47">
        <f>'Exposure Inputs'!$E$61/Q637</f>
        <v>594359203.11722159</v>
      </c>
      <c r="S637" s="47">
        <f>($F637*(1-('Exposure Inputs'!$C$17)/100)*'Exposure Inputs'!$H$7*'Exposure Inputs'!$H$12*'Exposure Inputs'!$C$15*H637)/('Exposure Inputs'!$H$8*'Exposure Inputs'!$H$13*'Exposure Inputs'!$C$16)</f>
        <v>4.6877470370370365E-8</v>
      </c>
      <c r="T637" s="47">
        <f>'Exposure Inputs'!$E$61/S637</f>
        <v>456509274.73096335</v>
      </c>
    </row>
    <row r="638" spans="1:20" s="34" customFormat="1" ht="14.5" x14ac:dyDescent="0.35">
      <c r="A638" s="45" t="s">
        <v>1176</v>
      </c>
      <c r="B638" s="46">
        <v>2019</v>
      </c>
      <c r="C638" s="46" t="s">
        <v>959</v>
      </c>
      <c r="D638" s="46" t="s">
        <v>172</v>
      </c>
      <c r="E638" s="46" t="s">
        <v>171</v>
      </c>
      <c r="F638" s="46">
        <v>3.8852940000000001E-3</v>
      </c>
      <c r="G638" s="46">
        <v>9.8351180000000003E-3</v>
      </c>
      <c r="H638" s="46">
        <v>365</v>
      </c>
      <c r="I638" s="47">
        <f>($F638*(1-('Exposure Inputs'!$C$17)/100)*'Exposure Inputs'!$C$7*'Exposure Inputs'!$C$12*'Exposure Inputs'!$C$15*H638)/('Exposure Inputs'!$C$8*'Exposure Inputs'!$C$13*'Exposure Inputs'!$C$16)</f>
        <v>4.2719489160526323E-8</v>
      </c>
      <c r="J638" s="47">
        <f>'Exposure Inputs'!$E$61/$I638</f>
        <v>500942319.78256035</v>
      </c>
      <c r="K638" s="47">
        <f>($F638*(1-('Exposure Inputs'!$C$17)/100)*'Exposure Inputs'!$D$7*'Exposure Inputs'!$D$12*'Exposure Inputs'!$C$15*H638)/('Exposure Inputs'!$D$8*'Exposure Inputs'!$D$13*'Exposure Inputs'!$C$16)</f>
        <v>1.0911889531914894E-7</v>
      </c>
      <c r="L638" s="47">
        <f>'Exposure Inputs'!$E$61/K638</f>
        <v>196116354.89352849</v>
      </c>
      <c r="M638" s="47">
        <f>($F638*(1-('Exposure Inputs'!$C$17)/100)*'Exposure Inputs'!$E$7*'Exposure Inputs'!$E$12*'Exposure Inputs'!$C$15*H638)/('Exposure Inputs'!$E$8*'Exposure Inputs'!$E$13*'Exposure Inputs'!$C$16)</f>
        <v>2.3659052849162011E-8</v>
      </c>
      <c r="N638" s="47">
        <f>'Exposure Inputs'!$E$61/M638</f>
        <v>904516344.60751343</v>
      </c>
      <c r="O638" s="47">
        <f>($F638*(1-('Exposure Inputs'!$C$17)/100)*'Exposure Inputs'!$F$7*'Exposure Inputs'!$F$12*'Exposure Inputs'!$C$15*H638)/('Exposure Inputs'!$F$8*'Exposure Inputs'!$F$13*'Exposure Inputs'!$C$16)</f>
        <v>2.1546964964788731E-8</v>
      </c>
      <c r="P638" s="47">
        <f>'Exposure Inputs'!$E$61/O638</f>
        <v>993179319.45269799</v>
      </c>
      <c r="Q638" s="47">
        <f>($F638*(1-('Exposure Inputs'!$C$17)/100)*'Exposure Inputs'!$G$7*'Exposure Inputs'!$G$12*'Exposure Inputs'!$C$15*H638)/('Exposure Inputs'!$G$8*'Exposure Inputs'!$G$13*'Exposure Inputs'!$C$16)</f>
        <v>3.5920642641509435E-8</v>
      </c>
      <c r="R638" s="47">
        <f>'Exposure Inputs'!$E$61/Q638</f>
        <v>595757715.51677179</v>
      </c>
      <c r="S638" s="47">
        <f>($F638*(1-('Exposure Inputs'!$C$17)/100)*'Exposure Inputs'!$H$7*'Exposure Inputs'!$H$12*'Exposure Inputs'!$C$15*H638)/('Exposure Inputs'!$H$8*'Exposure Inputs'!$H$13*'Exposure Inputs'!$C$16)</f>
        <v>4.6767427777777772E-8</v>
      </c>
      <c r="T638" s="47">
        <f>'Exposure Inputs'!$E$61/S638</f>
        <v>457583429.68283838</v>
      </c>
    </row>
    <row r="639" spans="1:20" s="34" customFormat="1" ht="14.5" x14ac:dyDescent="0.35">
      <c r="A639" s="45" t="s">
        <v>1177</v>
      </c>
      <c r="B639" s="46">
        <v>2020</v>
      </c>
      <c r="C639" s="46" t="s">
        <v>1010</v>
      </c>
      <c r="D639" s="46" t="s">
        <v>174</v>
      </c>
      <c r="E639" s="46" t="s">
        <v>173</v>
      </c>
      <c r="F639" s="46">
        <v>3.8420720000000002E-3</v>
      </c>
      <c r="G639" s="46">
        <v>3.8420720000000002E-3</v>
      </c>
      <c r="H639" s="46">
        <v>365</v>
      </c>
      <c r="I639" s="47">
        <f>($F639*(1-('Exposure Inputs'!$C$17)/100)*'Exposure Inputs'!$C$7*'Exposure Inputs'!$C$12*'Exposure Inputs'!$C$15*H639)/('Exposure Inputs'!$C$8*'Exposure Inputs'!$C$13*'Exposure Inputs'!$C$16)</f>
        <v>4.2244255687719301E-8</v>
      </c>
      <c r="J639" s="47">
        <f>'Exposure Inputs'!$E$61/$I639</f>
        <v>506577750.07789111</v>
      </c>
      <c r="K639" s="47">
        <f>($F639*(1-('Exposure Inputs'!$C$17)/100)*'Exposure Inputs'!$D$7*'Exposure Inputs'!$D$12*'Exposure Inputs'!$C$15*H639)/('Exposure Inputs'!$D$8*'Exposure Inputs'!$D$13*'Exposure Inputs'!$C$16)</f>
        <v>1.0790500085106386E-7</v>
      </c>
      <c r="L639" s="47">
        <f>'Exposure Inputs'!$E$61/K639</f>
        <v>198322597.01788428</v>
      </c>
      <c r="M639" s="47">
        <f>($F639*(1-('Exposure Inputs'!$C$17)/100)*'Exposure Inputs'!$E$7*'Exposure Inputs'!$E$12*'Exposure Inputs'!$C$15*H639)/('Exposure Inputs'!$E$8*'Exposure Inputs'!$E$13*'Exposure Inputs'!$C$16)</f>
        <v>2.3395857430167602E-8</v>
      </c>
      <c r="N639" s="47">
        <f>'Exposure Inputs'!$E$61/M639</f>
        <v>914691845.07877612</v>
      </c>
      <c r="O639" s="47">
        <f>($F639*(1-('Exposure Inputs'!$C$17)/100)*'Exposure Inputs'!$F$7*'Exposure Inputs'!$F$12*'Exposure Inputs'!$C$15*H639)/('Exposure Inputs'!$F$8*'Exposure Inputs'!$F$13*'Exposure Inputs'!$C$16)</f>
        <v>2.1307265492957749E-8</v>
      </c>
      <c r="P639" s="47">
        <f>'Exposure Inputs'!$E$61/O639</f>
        <v>1004352248.1602765</v>
      </c>
      <c r="Q639" s="47">
        <f>($F639*(1-('Exposure Inputs'!$C$17)/100)*'Exposure Inputs'!$G$7*'Exposure Inputs'!$G$12*'Exposure Inputs'!$C$15*H639)/('Exposure Inputs'!$G$8*'Exposure Inputs'!$G$13*'Exposure Inputs'!$C$16)</f>
        <v>3.5521043018867925E-8</v>
      </c>
      <c r="R639" s="47">
        <f>'Exposure Inputs'!$E$61/Q639</f>
        <v>602459786.68567908</v>
      </c>
      <c r="S639" s="47">
        <f>($F639*(1-('Exposure Inputs'!$C$17)/100)*'Exposure Inputs'!$H$7*'Exposure Inputs'!$H$12*'Exposure Inputs'!$C$15*H639)/('Exposure Inputs'!$H$8*'Exposure Inputs'!$H$13*'Exposure Inputs'!$C$16)</f>
        <v>4.6247162962962961E-8</v>
      </c>
      <c r="T639" s="47">
        <f>'Exposure Inputs'!$E$61/S639</f>
        <v>462731087.24827486</v>
      </c>
    </row>
    <row r="640" spans="1:20" s="34" customFormat="1" ht="14.5" x14ac:dyDescent="0.35">
      <c r="A640" s="45" t="s">
        <v>1177</v>
      </c>
      <c r="B640" s="46">
        <v>2022</v>
      </c>
      <c r="C640" s="46" t="s">
        <v>1147</v>
      </c>
      <c r="D640" s="46" t="s">
        <v>542</v>
      </c>
      <c r="E640" s="46" t="s">
        <v>586</v>
      </c>
      <c r="F640" s="46">
        <v>3.7652824278023699E-3</v>
      </c>
      <c r="G640" s="46">
        <v>5.20169738973614E-3</v>
      </c>
      <c r="H640" s="46">
        <v>365</v>
      </c>
      <c r="I640" s="47">
        <f>($F640*(1-('Exposure Inputs'!$C$17)/100)*'Exposure Inputs'!$C$7*'Exposure Inputs'!$C$12*'Exposure Inputs'!$C$15*H640)/('Exposure Inputs'!$C$8*'Exposure Inputs'!$C$13*'Exposure Inputs'!$C$16)</f>
        <v>4.1399940869551577E-8</v>
      </c>
      <c r="J640" s="47">
        <f>'Exposure Inputs'!$E$61/$I640</f>
        <v>516908950.84681296</v>
      </c>
      <c r="K640" s="47">
        <f>($F640*(1-('Exposure Inputs'!$C$17)/100)*'Exposure Inputs'!$D$7*'Exposure Inputs'!$D$12*'Exposure Inputs'!$C$15*H640)/('Exposure Inputs'!$D$8*'Exposure Inputs'!$D$13*'Exposure Inputs'!$C$16)</f>
        <v>1.0574835754678997E-7</v>
      </c>
      <c r="L640" s="47">
        <f>'Exposure Inputs'!$E$61/K640</f>
        <v>202367209.25458574</v>
      </c>
      <c r="M640" s="47">
        <f>($F640*(1-('Exposure Inputs'!$C$17)/100)*'Exposure Inputs'!$E$7*'Exposure Inputs'!$E$12*'Exposure Inputs'!$C$15*H640)/('Exposure Inputs'!$E$8*'Exposure Inputs'!$E$13*'Exposure Inputs'!$C$16)</f>
        <v>2.2928256124606614E-8</v>
      </c>
      <c r="N640" s="47">
        <f>'Exposure Inputs'!$E$61/M640</f>
        <v>933346168.31297123</v>
      </c>
      <c r="O640" s="47">
        <f>($F640*(1-('Exposure Inputs'!$C$17)/100)*'Exposure Inputs'!$F$7*'Exposure Inputs'!$F$12*'Exposure Inputs'!$C$15*H640)/('Exposure Inputs'!$F$8*'Exposure Inputs'!$F$13*'Exposure Inputs'!$C$16)</f>
        <v>2.0881407830242019E-8</v>
      </c>
      <c r="P640" s="47">
        <f>'Exposure Inputs'!$E$61/O640</f>
        <v>1024835115.2361919</v>
      </c>
      <c r="Q640" s="47">
        <f>($F640*(1-('Exposure Inputs'!$C$17)/100)*'Exposure Inputs'!$G$7*'Exposure Inputs'!$G$12*'Exposure Inputs'!$C$15*H640)/('Exposure Inputs'!$G$8*'Exposure Inputs'!$G$13*'Exposure Inputs'!$C$16)</f>
        <v>3.4811101691003042E-8</v>
      </c>
      <c r="R640" s="47">
        <f>'Exposure Inputs'!$E$61/Q640</f>
        <v>614746415.95531142</v>
      </c>
      <c r="S640" s="47">
        <f>($F640*(1-('Exposure Inputs'!$C$17)/100)*'Exposure Inputs'!$H$7*'Exposure Inputs'!$H$12*'Exposure Inputs'!$C$15*H640)/('Exposure Inputs'!$H$8*'Exposure Inputs'!$H$13*'Exposure Inputs'!$C$16)</f>
        <v>4.5322844038361856E-8</v>
      </c>
      <c r="T640" s="47">
        <f>'Exposure Inputs'!$E$61/S640</f>
        <v>472168074.48991406</v>
      </c>
    </row>
    <row r="641" spans="1:20" s="34" customFormat="1" ht="14.5" x14ac:dyDescent="0.35">
      <c r="A641" s="45" t="s">
        <v>1177</v>
      </c>
      <c r="B641" s="46">
        <v>2019</v>
      </c>
      <c r="C641" s="46" t="s">
        <v>1082</v>
      </c>
      <c r="D641" s="46" t="s">
        <v>130</v>
      </c>
      <c r="E641" s="46" t="s">
        <v>129</v>
      </c>
      <c r="F641" s="46">
        <v>3.7495950000000001E-3</v>
      </c>
      <c r="G641" s="46">
        <v>3.7495950000000001E-3</v>
      </c>
      <c r="H641" s="46">
        <v>365</v>
      </c>
      <c r="I641" s="47">
        <f>($F641*(1-('Exposure Inputs'!$C$17)/100)*'Exposure Inputs'!$C$7*'Exposure Inputs'!$C$12*'Exposure Inputs'!$C$15*H641)/('Exposure Inputs'!$C$8*'Exposure Inputs'!$C$13*'Exposure Inputs'!$C$16)</f>
        <v>4.1227454848684213E-8</v>
      </c>
      <c r="J641" s="47">
        <f>'Exposure Inputs'!$E$61/$I641</f>
        <v>519071576.90290904</v>
      </c>
      <c r="K641" s="47">
        <f>($F641*(1-('Exposure Inputs'!$C$17)/100)*'Exposure Inputs'!$D$7*'Exposure Inputs'!$D$12*'Exposure Inputs'!$C$15*H641)/('Exposure Inputs'!$D$8*'Exposure Inputs'!$D$13*'Exposure Inputs'!$C$16)</f>
        <v>1.0530777446808512E-7</v>
      </c>
      <c r="L641" s="47">
        <f>'Exposure Inputs'!$E$61/K641</f>
        <v>203213866.28947842</v>
      </c>
      <c r="M641" s="47">
        <f>($F641*(1-('Exposure Inputs'!$C$17)/100)*'Exposure Inputs'!$E$7*'Exposure Inputs'!$E$12*'Exposure Inputs'!$C$15*H641)/('Exposure Inputs'!$E$8*'Exposure Inputs'!$E$13*'Exposure Inputs'!$C$16)</f>
        <v>2.2832729329608938E-8</v>
      </c>
      <c r="N641" s="47">
        <f>'Exposure Inputs'!$E$61/M641</f>
        <v>937251070.21038389</v>
      </c>
      <c r="O641" s="47">
        <f>($F641*(1-('Exposure Inputs'!$C$17)/100)*'Exposure Inputs'!$F$7*'Exposure Inputs'!$F$12*'Exposure Inputs'!$C$15*H641)/('Exposure Inputs'!$F$8*'Exposure Inputs'!$F$13*'Exposure Inputs'!$C$16)</f>
        <v>2.0794408890845073E-8</v>
      </c>
      <c r="P641" s="47">
        <f>'Exposure Inputs'!$E$61/O641</f>
        <v>1029122785.472471</v>
      </c>
      <c r="Q641" s="47">
        <f>($F641*(1-('Exposure Inputs'!$C$17)/100)*'Exposure Inputs'!$G$7*'Exposure Inputs'!$G$12*'Exposure Inputs'!$C$15*H641)/('Exposure Inputs'!$G$8*'Exposure Inputs'!$G$13*'Exposure Inputs'!$C$16)</f>
        <v>3.4666066981132075E-8</v>
      </c>
      <c r="R641" s="47">
        <f>'Exposure Inputs'!$E$61/Q641</f>
        <v>617318371.06434703</v>
      </c>
      <c r="S641" s="47">
        <f>($F641*(1-('Exposure Inputs'!$C$17)/100)*'Exposure Inputs'!$H$7*'Exposure Inputs'!$H$12*'Exposure Inputs'!$C$15*H641)/('Exposure Inputs'!$H$8*'Exposure Inputs'!$H$13*'Exposure Inputs'!$C$16)</f>
        <v>4.5134013888888895E-8</v>
      </c>
      <c r="T641" s="47">
        <f>'Exposure Inputs'!$E$61/S641</f>
        <v>474143515.19194835</v>
      </c>
    </row>
    <row r="642" spans="1:20" s="34" customFormat="1" ht="14.5" x14ac:dyDescent="0.35">
      <c r="A642" s="45" t="s">
        <v>1176</v>
      </c>
      <c r="B642" s="46">
        <v>2020</v>
      </c>
      <c r="C642" s="46" t="s">
        <v>997</v>
      </c>
      <c r="D642" s="46" t="s">
        <v>248</v>
      </c>
      <c r="E642" s="46" t="s">
        <v>247</v>
      </c>
      <c r="F642" s="46">
        <v>3.7359670000000002E-3</v>
      </c>
      <c r="G642" s="46">
        <v>9.4738689999999993E-3</v>
      </c>
      <c r="H642" s="46">
        <v>365</v>
      </c>
      <c r="I642" s="47">
        <f>($F642*(1-('Exposure Inputs'!$C$17)/100)*'Exposure Inputs'!$C$7*'Exposure Inputs'!$C$12*'Exposure Inputs'!$C$15*H642)/('Exposure Inputs'!$C$8*'Exposure Inputs'!$C$13*'Exposure Inputs'!$C$16)</f>
        <v>4.1077612597807016E-8</v>
      </c>
      <c r="J642" s="47">
        <f>'Exposure Inputs'!$E$61/$I642</f>
        <v>520965037.80607897</v>
      </c>
      <c r="K642" s="47">
        <f>($F642*(1-('Exposure Inputs'!$C$17)/100)*'Exposure Inputs'!$D$7*'Exposure Inputs'!$D$12*'Exposure Inputs'!$C$15*H642)/('Exposure Inputs'!$D$8*'Exposure Inputs'!$D$13*'Exposure Inputs'!$C$16)</f>
        <v>1.0492503063829789E-7</v>
      </c>
      <c r="L642" s="47">
        <f>'Exposure Inputs'!$E$61/K642</f>
        <v>203955146.5443075</v>
      </c>
      <c r="M642" s="47">
        <f>($F642*(1-('Exposure Inputs'!$C$17)/100)*'Exposure Inputs'!$E$7*'Exposure Inputs'!$E$12*'Exposure Inputs'!$C$15*H642)/('Exposure Inputs'!$E$8*'Exposure Inputs'!$E$13*'Exposure Inputs'!$C$16)</f>
        <v>2.2749743184357541E-8</v>
      </c>
      <c r="N642" s="47">
        <f>'Exposure Inputs'!$E$61/M642</f>
        <v>940669959.50593364</v>
      </c>
      <c r="O642" s="47">
        <f>($F642*(1-('Exposure Inputs'!$C$17)/100)*'Exposure Inputs'!$F$7*'Exposure Inputs'!$F$12*'Exposure Inputs'!$C$15*H642)/('Exposure Inputs'!$F$8*'Exposure Inputs'!$F$13*'Exposure Inputs'!$C$16)</f>
        <v>2.0718831073943664E-8</v>
      </c>
      <c r="P642" s="47">
        <f>'Exposure Inputs'!$E$61/O642</f>
        <v>1032876802.9250928</v>
      </c>
      <c r="Q642" s="47">
        <f>($F642*(1-('Exposure Inputs'!$C$17)/100)*'Exposure Inputs'!$G$7*'Exposure Inputs'!$G$12*'Exposure Inputs'!$C$15*H642)/('Exposure Inputs'!$G$8*'Exposure Inputs'!$G$13*'Exposure Inputs'!$C$16)</f>
        <v>3.4540072264150944E-8</v>
      </c>
      <c r="R642" s="47">
        <f>'Exposure Inputs'!$E$61/Q642</f>
        <v>619570215.03429234</v>
      </c>
      <c r="S642" s="47">
        <f>($F642*(1-('Exposure Inputs'!$C$17)/100)*'Exposure Inputs'!$H$7*'Exposure Inputs'!$H$12*'Exposure Inputs'!$C$15*H642)/('Exposure Inputs'!$H$8*'Exposure Inputs'!$H$13*'Exposure Inputs'!$C$16)</f>
        <v>4.4969973148148147E-8</v>
      </c>
      <c r="T642" s="47">
        <f>'Exposure Inputs'!$E$61/S642</f>
        <v>475873088.23824024</v>
      </c>
    </row>
    <row r="643" spans="1:20" s="34" customFormat="1" ht="14.5" x14ac:dyDescent="0.35">
      <c r="A643" s="45" t="s">
        <v>1177</v>
      </c>
      <c r="B643" s="46">
        <v>2021</v>
      </c>
      <c r="C643" s="46" t="s">
        <v>852</v>
      </c>
      <c r="D643" s="46" t="s">
        <v>225</v>
      </c>
      <c r="E643" s="46" t="s">
        <v>224</v>
      </c>
      <c r="F643" s="46">
        <v>3.735075E-3</v>
      </c>
      <c r="G643" s="46">
        <v>4.6552360000000001E-3</v>
      </c>
      <c r="H643" s="46">
        <v>365</v>
      </c>
      <c r="I643" s="47">
        <f>($F643*(1-('Exposure Inputs'!$C$17)/100)*'Exposure Inputs'!$C$7*'Exposure Inputs'!$C$12*'Exposure Inputs'!$C$15*H643)/('Exposure Inputs'!$C$8*'Exposure Inputs'!$C$13*'Exposure Inputs'!$C$16)</f>
        <v>4.1067804901315786E-8</v>
      </c>
      <c r="J643" s="47">
        <f>'Exposure Inputs'!$E$61/$I643</f>
        <v>521089453.196325</v>
      </c>
      <c r="K643" s="47">
        <f>($F643*(1-('Exposure Inputs'!$C$17)/100)*'Exposure Inputs'!$D$7*'Exposure Inputs'!$D$12*'Exposure Inputs'!$C$15*H643)/('Exposure Inputs'!$D$8*'Exposure Inputs'!$D$13*'Exposure Inputs'!$C$16)</f>
        <v>1.0489997872340425E-7</v>
      </c>
      <c r="L643" s="47">
        <f>'Exposure Inputs'!$E$61/K643</f>
        <v>204003854.53296039</v>
      </c>
      <c r="M643" s="47">
        <f>($F643*(1-('Exposure Inputs'!$C$17)/100)*'Exposure Inputs'!$E$7*'Exposure Inputs'!$E$12*'Exposure Inputs'!$C$15*H643)/('Exposure Inputs'!$E$8*'Exposure Inputs'!$E$13*'Exposure Inputs'!$C$16)</f>
        <v>2.274431145251397E-8</v>
      </c>
      <c r="N643" s="47">
        <f>'Exposure Inputs'!$E$61/M643</f>
        <v>940894607.6331811</v>
      </c>
      <c r="O643" s="47">
        <f>($F643*(1-('Exposure Inputs'!$C$17)/100)*'Exposure Inputs'!$F$7*'Exposure Inputs'!$F$12*'Exposure Inputs'!$C$15*H643)/('Exposure Inputs'!$F$8*'Exposure Inputs'!$F$13*'Exposure Inputs'!$C$16)</f>
        <v>2.0713884242957748E-8</v>
      </c>
      <c r="P643" s="47">
        <f>'Exposure Inputs'!$E$61/O643</f>
        <v>1033123471.6287224</v>
      </c>
      <c r="Q643" s="47">
        <f>($F643*(1-('Exposure Inputs'!$C$17)/100)*'Exposure Inputs'!$G$7*'Exposure Inputs'!$G$12*'Exposure Inputs'!$C$15*H643)/('Exposure Inputs'!$G$8*'Exposure Inputs'!$G$13*'Exposure Inputs'!$C$16)</f>
        <v>3.4531825471698111E-8</v>
      </c>
      <c r="R643" s="47">
        <f>'Exposure Inputs'!$E$61/Q643</f>
        <v>619718179.03282273</v>
      </c>
      <c r="S643" s="47">
        <f>($F643*(1-('Exposure Inputs'!$C$17)/100)*'Exposure Inputs'!$H$7*'Exposure Inputs'!$H$12*'Exposure Inputs'!$C$15*H643)/('Exposure Inputs'!$H$8*'Exposure Inputs'!$H$13*'Exposure Inputs'!$C$16)</f>
        <v>4.4959236111111117E-8</v>
      </c>
      <c r="T643" s="47">
        <f>'Exposure Inputs'!$E$61/S643</f>
        <v>475986734.89719844</v>
      </c>
    </row>
    <row r="644" spans="1:20" s="34" customFormat="1" ht="14.5" x14ac:dyDescent="0.35">
      <c r="A644" s="45" t="s">
        <v>1177</v>
      </c>
      <c r="B644" s="46">
        <v>2021</v>
      </c>
      <c r="C644" s="46" t="s">
        <v>1065</v>
      </c>
      <c r="D644" s="46" t="s">
        <v>731</v>
      </c>
      <c r="E644" s="46" t="s">
        <v>732</v>
      </c>
      <c r="F644" s="46">
        <v>3.6706170000000002E-3</v>
      </c>
      <c r="G644" s="46">
        <v>5.1730839999999997E-3</v>
      </c>
      <c r="H644" s="46">
        <v>365</v>
      </c>
      <c r="I644" s="47">
        <f>($F644*(1-('Exposure Inputs'!$C$17)/100)*'Exposure Inputs'!$C$7*'Exposure Inputs'!$C$12*'Exposure Inputs'!$C$15*H644)/('Exposure Inputs'!$C$8*'Exposure Inputs'!$C$13*'Exposure Inputs'!$C$16)</f>
        <v>4.0359077882894726E-8</v>
      </c>
      <c r="J644" s="47">
        <f>'Exposure Inputs'!$E$61/$I644</f>
        <v>530240063.01863253</v>
      </c>
      <c r="K644" s="47">
        <f>($F644*(1-('Exposure Inputs'!$C$17)/100)*'Exposure Inputs'!$D$7*'Exposure Inputs'!$D$12*'Exposure Inputs'!$C$15*H644)/('Exposure Inputs'!$D$8*'Exposure Inputs'!$D$13*'Exposure Inputs'!$C$16)</f>
        <v>1.0308966893617021E-7</v>
      </c>
      <c r="L644" s="47">
        <f>'Exposure Inputs'!$E$61/K644</f>
        <v>207586271.45509785</v>
      </c>
      <c r="M644" s="47">
        <f>($F644*(1-('Exposure Inputs'!$C$17)/100)*'Exposure Inputs'!$E$7*'Exposure Inputs'!$E$12*'Exposure Inputs'!$C$15*H644)/('Exposure Inputs'!$E$8*'Exposure Inputs'!$E$13*'Exposure Inputs'!$C$16)</f>
        <v>2.2351801843575418E-8</v>
      </c>
      <c r="N644" s="47">
        <f>'Exposure Inputs'!$E$61/M644</f>
        <v>957417220.75757408</v>
      </c>
      <c r="O644" s="47">
        <f>($F644*(1-('Exposure Inputs'!$C$17)/100)*'Exposure Inputs'!$F$7*'Exposure Inputs'!$F$12*'Exposure Inputs'!$C$15*H644)/('Exposure Inputs'!$F$8*'Exposure Inputs'!$F$13*'Exposure Inputs'!$C$16)</f>
        <v>2.0356414700704224E-8</v>
      </c>
      <c r="P644" s="47">
        <f>'Exposure Inputs'!$E$61/O644</f>
        <v>1051265672.9900316</v>
      </c>
      <c r="Q644" s="47">
        <f>($F644*(1-('Exposure Inputs'!$C$17)/100)*'Exposure Inputs'!$G$7*'Exposure Inputs'!$G$12*'Exposure Inputs'!$C$15*H644)/('Exposure Inputs'!$G$8*'Exposure Inputs'!$G$13*'Exposure Inputs'!$C$16)</f>
        <v>3.3935893018867926E-8</v>
      </c>
      <c r="R644" s="47">
        <f>'Exposure Inputs'!$E$61/Q644</f>
        <v>630600762.09286344</v>
      </c>
      <c r="S644" s="47">
        <f>($F644*(1-('Exposure Inputs'!$C$17)/100)*'Exposure Inputs'!$H$7*'Exposure Inputs'!$H$12*'Exposure Inputs'!$C$15*H644)/('Exposure Inputs'!$H$8*'Exposure Inputs'!$H$13*'Exposure Inputs'!$C$16)</f>
        <v>4.4183352777777772E-8</v>
      </c>
      <c r="T644" s="47">
        <f>'Exposure Inputs'!$E$61/S644</f>
        <v>484345316.8353315</v>
      </c>
    </row>
    <row r="645" spans="1:20" s="34" customFormat="1" ht="14.5" x14ac:dyDescent="0.35">
      <c r="A645" s="45" t="s">
        <v>1177</v>
      </c>
      <c r="B645" s="46">
        <v>2023</v>
      </c>
      <c r="C645" s="46" t="s">
        <v>1126</v>
      </c>
      <c r="D645" s="46" t="s">
        <v>162</v>
      </c>
      <c r="E645" s="46" t="s">
        <v>161</v>
      </c>
      <c r="F645" s="46">
        <v>3.6289249999999999E-3</v>
      </c>
      <c r="G645" s="46">
        <v>9.2187640000000008E-3</v>
      </c>
      <c r="H645" s="46">
        <v>365</v>
      </c>
      <c r="I645" s="47">
        <f>($F645*(1-('Exposure Inputs'!$C$17)/100)*'Exposure Inputs'!$C$7*'Exposure Inputs'!$C$12*'Exposure Inputs'!$C$15*H645)/('Exposure Inputs'!$C$8*'Exposure Inputs'!$C$13*'Exposure Inputs'!$C$16)</f>
        <v>3.9900667028508771E-8</v>
      </c>
      <c r="J645" s="47">
        <f>'Exposure Inputs'!$E$61/$I645</f>
        <v>536331885.9985432</v>
      </c>
      <c r="K645" s="47">
        <f>($F645*(1-('Exposure Inputs'!$C$17)/100)*'Exposure Inputs'!$D$7*'Exposure Inputs'!$D$12*'Exposure Inputs'!$C$15*H645)/('Exposure Inputs'!$D$8*'Exposure Inputs'!$D$13*'Exposure Inputs'!$C$16)</f>
        <v>1.0191874468085108E-7</v>
      </c>
      <c r="L645" s="47">
        <f>'Exposure Inputs'!$E$61/K645</f>
        <v>209971188.98012409</v>
      </c>
      <c r="M645" s="47">
        <f>($F645*(1-('Exposure Inputs'!$C$17)/100)*'Exposure Inputs'!$E$7*'Exposure Inputs'!$E$12*'Exposure Inputs'!$C$15*H645)/('Exposure Inputs'!$E$8*'Exposure Inputs'!$E$13*'Exposure Inputs'!$C$16)</f>
        <v>2.2097923184357537E-8</v>
      </c>
      <c r="N645" s="47">
        <f>'Exposure Inputs'!$E$61/M645</f>
        <v>968416797.42775202</v>
      </c>
      <c r="O645" s="47">
        <f>($F645*(1-('Exposure Inputs'!$C$17)/100)*'Exposure Inputs'!$F$7*'Exposure Inputs'!$F$12*'Exposure Inputs'!$C$15*H645)/('Exposure Inputs'!$F$8*'Exposure Inputs'!$F$13*'Exposure Inputs'!$C$16)</f>
        <v>2.0125200264084505E-8</v>
      </c>
      <c r="P645" s="47">
        <f>'Exposure Inputs'!$E$61/O645</f>
        <v>1063343455.9252812</v>
      </c>
      <c r="Q645" s="47">
        <f>($F645*(1-('Exposure Inputs'!$C$17)/100)*'Exposure Inputs'!$G$7*'Exposure Inputs'!$G$12*'Exposure Inputs'!$C$15*H645)/('Exposure Inputs'!$G$8*'Exposure Inputs'!$G$13*'Exposure Inputs'!$C$16)</f>
        <v>3.3550438679245276E-8</v>
      </c>
      <c r="R645" s="47">
        <f>'Exposure Inputs'!$E$61/Q645</f>
        <v>637845609.25095475</v>
      </c>
      <c r="S645" s="47">
        <f>($F645*(1-('Exposure Inputs'!$C$17)/100)*'Exposure Inputs'!$H$7*'Exposure Inputs'!$H$12*'Exposure Inputs'!$C$15*H645)/('Exposure Inputs'!$H$8*'Exposure Inputs'!$H$13*'Exposure Inputs'!$C$16)</f>
        <v>4.3681504629629627E-8</v>
      </c>
      <c r="T645" s="47">
        <f>'Exposure Inputs'!$E$61/S645</f>
        <v>489909864.17359239</v>
      </c>
    </row>
    <row r="646" spans="1:20" s="34" customFormat="1" ht="14.5" x14ac:dyDescent="0.35">
      <c r="A646" s="45" t="s">
        <v>1177</v>
      </c>
      <c r="B646" s="46">
        <v>2021</v>
      </c>
      <c r="C646" s="46" t="s">
        <v>1081</v>
      </c>
      <c r="D646" s="46" t="s">
        <v>128</v>
      </c>
      <c r="E646" s="46" t="s">
        <v>127</v>
      </c>
      <c r="F646" s="46">
        <v>3.617964E-3</v>
      </c>
      <c r="G646" s="46">
        <v>5.1059E-3</v>
      </c>
      <c r="H646" s="46">
        <v>365</v>
      </c>
      <c r="I646" s="47">
        <f>($F646*(1-('Exposure Inputs'!$C$17)/100)*'Exposure Inputs'!$C$7*'Exposure Inputs'!$C$12*'Exposure Inputs'!$C$15*H646)/('Exposure Inputs'!$C$8*'Exposure Inputs'!$C$13*'Exposure Inputs'!$C$16)</f>
        <v>3.9780148910526322E-8</v>
      </c>
      <c r="J646" s="47">
        <f>'Exposure Inputs'!$E$61/$I646</f>
        <v>537956759.49159884</v>
      </c>
      <c r="K646" s="47">
        <f>($F646*(1-('Exposure Inputs'!$C$17)/100)*'Exposure Inputs'!$D$7*'Exposure Inputs'!$D$12*'Exposure Inputs'!$C$15*H646)/('Exposure Inputs'!$D$8*'Exposure Inputs'!$D$13*'Exposure Inputs'!$C$16)</f>
        <v>1.0161090382978725E-7</v>
      </c>
      <c r="L646" s="47">
        <f>'Exposure Inputs'!$E$61/K646</f>
        <v>210607318.63824427</v>
      </c>
      <c r="M646" s="47">
        <f>($F646*(1-('Exposure Inputs'!$C$17)/100)*'Exposure Inputs'!$E$7*'Exposure Inputs'!$E$12*'Exposure Inputs'!$C$15*H646)/('Exposure Inputs'!$E$8*'Exposure Inputs'!$E$13*'Exposure Inputs'!$C$16)</f>
        <v>2.2031177430167602E-8</v>
      </c>
      <c r="N646" s="47">
        <f>'Exposure Inputs'!$E$61/M646</f>
        <v>971350717.31103563</v>
      </c>
      <c r="O646" s="47">
        <f>($F646*(1-('Exposure Inputs'!$C$17)/100)*'Exposure Inputs'!$F$7*'Exposure Inputs'!$F$12*'Exposure Inputs'!$C$15*H646)/('Exposure Inputs'!$F$8*'Exposure Inputs'!$F$13*'Exposure Inputs'!$C$16)</f>
        <v>2.0064413028169013E-8</v>
      </c>
      <c r="P646" s="47">
        <f>'Exposure Inputs'!$E$61/O646</f>
        <v>1066564966.0399194</v>
      </c>
      <c r="Q646" s="47">
        <f>($F646*(1-('Exposure Inputs'!$C$17)/100)*'Exposure Inputs'!$G$7*'Exposure Inputs'!$G$12*'Exposure Inputs'!$C$15*H646)/('Exposure Inputs'!$G$8*'Exposure Inputs'!$G$13*'Exposure Inputs'!$C$16)</f>
        <v>3.3449101132075478E-8</v>
      </c>
      <c r="R646" s="47">
        <f>'Exposure Inputs'!$E$61/Q646</f>
        <v>639778029.17635989</v>
      </c>
      <c r="S646" s="47">
        <f>($F646*(1-('Exposure Inputs'!$C$17)/100)*'Exposure Inputs'!$H$7*'Exposure Inputs'!$H$12*'Exposure Inputs'!$C$15*H646)/('Exposure Inputs'!$H$8*'Exposure Inputs'!$H$13*'Exposure Inputs'!$C$16)</f>
        <v>4.3549566666666662E-8</v>
      </c>
      <c r="T646" s="47">
        <f>'Exposure Inputs'!$E$61/S646</f>
        <v>491394097.30062377</v>
      </c>
    </row>
    <row r="647" spans="1:20" s="34" customFormat="1" ht="14.5" x14ac:dyDescent="0.35">
      <c r="A647" s="45" t="s">
        <v>1176</v>
      </c>
      <c r="B647" s="46">
        <v>2021</v>
      </c>
      <c r="C647" s="46" t="s">
        <v>959</v>
      </c>
      <c r="D647" s="46" t="s">
        <v>172</v>
      </c>
      <c r="E647" s="46" t="s">
        <v>171</v>
      </c>
      <c r="F647" s="46">
        <v>3.6110370000000001E-3</v>
      </c>
      <c r="G647" s="46">
        <v>9.1408749999999997E-3</v>
      </c>
      <c r="H647" s="46">
        <v>365</v>
      </c>
      <c r="I647" s="47">
        <f>($F647*(1-('Exposure Inputs'!$C$17)/100)*'Exposure Inputs'!$C$7*'Exposure Inputs'!$C$12*'Exposure Inputs'!$C$15*H647)/('Exposure Inputs'!$C$8*'Exposure Inputs'!$C$13*'Exposure Inputs'!$C$16)</f>
        <v>3.9703985330263157E-8</v>
      </c>
      <c r="J647" s="47">
        <f>'Exposure Inputs'!$E$61/$I647</f>
        <v>538988714.15531421</v>
      </c>
      <c r="K647" s="47">
        <f>($F647*(1-('Exposure Inputs'!$C$17)/100)*'Exposure Inputs'!$D$7*'Exposure Inputs'!$D$12*'Exposure Inputs'!$C$15*H647)/('Exposure Inputs'!$D$8*'Exposure Inputs'!$D$13*'Exposure Inputs'!$C$16)</f>
        <v>1.0141635829787235E-7</v>
      </c>
      <c r="L647" s="47">
        <f>'Exposure Inputs'!$E$61/K647</f>
        <v>211011323.60861903</v>
      </c>
      <c r="M647" s="47">
        <f>($F647*(1-('Exposure Inputs'!$C$17)/100)*'Exposure Inputs'!$E$7*'Exposure Inputs'!$E$12*'Exposure Inputs'!$C$15*H647)/('Exposure Inputs'!$E$8*'Exposure Inputs'!$E$13*'Exposure Inputs'!$C$16)</f>
        <v>2.198899625698324E-8</v>
      </c>
      <c r="N647" s="47">
        <f>'Exposure Inputs'!$E$61/M647</f>
        <v>973214045.32977772</v>
      </c>
      <c r="O647" s="47">
        <f>($F647*(1-('Exposure Inputs'!$C$17)/100)*'Exposure Inputs'!$F$7*'Exposure Inputs'!$F$12*'Exposure Inputs'!$C$15*H647)/('Exposure Inputs'!$F$8*'Exposure Inputs'!$F$13*'Exposure Inputs'!$C$16)</f>
        <v>2.0025997447183103E-8</v>
      </c>
      <c r="P647" s="47">
        <f>'Exposure Inputs'!$E$61/O647</f>
        <v>1068610942.1735778</v>
      </c>
      <c r="Q647" s="47">
        <f>($F647*(1-('Exposure Inputs'!$C$17)/100)*'Exposure Inputs'!$G$7*'Exposure Inputs'!$G$12*'Exposure Inputs'!$C$15*H647)/('Exposure Inputs'!$G$8*'Exposure Inputs'!$G$13*'Exposure Inputs'!$C$16)</f>
        <v>3.3385059056603771E-8</v>
      </c>
      <c r="R647" s="47">
        <f>'Exposure Inputs'!$E$61/Q647</f>
        <v>641005306.10764182</v>
      </c>
      <c r="S647" s="47">
        <f>($F647*(1-('Exposure Inputs'!$C$17)/100)*'Exposure Inputs'!$H$7*'Exposure Inputs'!$H$12*'Exposure Inputs'!$C$15*H647)/('Exposure Inputs'!$H$8*'Exposure Inputs'!$H$13*'Exposure Inputs'!$C$16)</f>
        <v>4.3466186111111109E-8</v>
      </c>
      <c r="T647" s="47">
        <f>'Exposure Inputs'!$E$61/S647</f>
        <v>492336731.48354721</v>
      </c>
    </row>
    <row r="648" spans="1:20" s="34" customFormat="1" ht="14.5" x14ac:dyDescent="0.35">
      <c r="A648" s="45" t="s">
        <v>1177</v>
      </c>
      <c r="B648" s="46">
        <v>2021</v>
      </c>
      <c r="C648" s="46" t="s">
        <v>1055</v>
      </c>
      <c r="D648" s="46" t="s">
        <v>504</v>
      </c>
      <c r="E648" s="46" t="s">
        <v>103</v>
      </c>
      <c r="F648" s="46">
        <v>3.6016210000000002E-3</v>
      </c>
      <c r="G648" s="46">
        <v>3.6016210000000002E-3</v>
      </c>
      <c r="H648" s="46">
        <v>365</v>
      </c>
      <c r="I648" s="47">
        <f>($F648*(1-('Exposure Inputs'!$C$17)/100)*'Exposure Inputs'!$C$7*'Exposure Inputs'!$C$12*'Exposure Inputs'!$C$15*H648)/('Exposure Inputs'!$C$8*'Exposure Inputs'!$C$13*'Exposure Inputs'!$C$16)</f>
        <v>3.9600454758333341E-8</v>
      </c>
      <c r="J648" s="47">
        <f>'Exposure Inputs'!$E$61/$I648</f>
        <v>540397834.5853889</v>
      </c>
      <c r="K648" s="47">
        <f>($F648*(1-('Exposure Inputs'!$C$17)/100)*'Exposure Inputs'!$D$7*'Exposure Inputs'!$D$12*'Exposure Inputs'!$C$15*H648)/('Exposure Inputs'!$D$8*'Exposure Inputs'!$D$13*'Exposure Inputs'!$C$16)</f>
        <v>1.0115190893617024E-7</v>
      </c>
      <c r="L648" s="47">
        <f>'Exposure Inputs'!$E$61/K648</f>
        <v>211562987.04658175</v>
      </c>
      <c r="M648" s="47">
        <f>($F648*(1-('Exposure Inputs'!$C$17)/100)*'Exposure Inputs'!$E$7*'Exposure Inputs'!$E$12*'Exposure Inputs'!$C$15*H648)/('Exposure Inputs'!$E$8*'Exposure Inputs'!$E$13*'Exposure Inputs'!$C$16)</f>
        <v>2.1931658603351952E-8</v>
      </c>
      <c r="N648" s="47">
        <f>'Exposure Inputs'!$E$61/M648</f>
        <v>975758395.06863856</v>
      </c>
      <c r="O648" s="47">
        <f>($F648*(1-('Exposure Inputs'!$C$17)/100)*'Exposure Inputs'!$F$7*'Exposure Inputs'!$F$12*'Exposure Inputs'!$C$15*H648)/('Exposure Inputs'!$F$8*'Exposure Inputs'!$F$13*'Exposure Inputs'!$C$16)</f>
        <v>1.997377843309859E-8</v>
      </c>
      <c r="P648" s="47">
        <f>'Exposure Inputs'!$E$61/O648</f>
        <v>1071404695.4950703</v>
      </c>
      <c r="Q648" s="47">
        <f>($F648*(1-('Exposure Inputs'!$C$17)/100)*'Exposure Inputs'!$G$7*'Exposure Inputs'!$G$12*'Exposure Inputs'!$C$15*H648)/('Exposure Inputs'!$G$8*'Exposure Inputs'!$G$13*'Exposure Inputs'!$C$16)</f>
        <v>3.3298005471698113E-8</v>
      </c>
      <c r="R648" s="47">
        <f>'Exposure Inputs'!$E$61/Q648</f>
        <v>642681136.50798357</v>
      </c>
      <c r="S648" s="47">
        <f>($F648*(1-('Exposure Inputs'!$C$17)/100)*'Exposure Inputs'!$H$7*'Exposure Inputs'!$H$12*'Exposure Inputs'!$C$15*H648)/('Exposure Inputs'!$H$8*'Exposure Inputs'!$H$13*'Exposure Inputs'!$C$16)</f>
        <v>4.3352845370370369E-8</v>
      </c>
      <c r="T648" s="47">
        <f>'Exposure Inputs'!$E$61/S648</f>
        <v>493623885.97971684</v>
      </c>
    </row>
    <row r="649" spans="1:20" s="34" customFormat="1" ht="14.5" x14ac:dyDescent="0.35">
      <c r="A649" s="45" t="s">
        <v>1177</v>
      </c>
      <c r="B649" s="46">
        <v>2022</v>
      </c>
      <c r="C649" s="46" t="s">
        <v>981</v>
      </c>
      <c r="D649" s="46" t="s">
        <v>716</v>
      </c>
      <c r="E649" s="46" t="s">
        <v>717</v>
      </c>
      <c r="F649" s="46">
        <v>3.5539040000000001E-3</v>
      </c>
      <c r="G649" s="46">
        <v>5.5169590000000001E-3</v>
      </c>
      <c r="H649" s="46">
        <v>365</v>
      </c>
      <c r="I649" s="47">
        <f>($F649*(1-('Exposure Inputs'!$C$17)/100)*'Exposure Inputs'!$C$7*'Exposure Inputs'!$C$12*'Exposure Inputs'!$C$15*H649)/('Exposure Inputs'!$C$8*'Exposure Inputs'!$C$13*'Exposure Inputs'!$C$16)</f>
        <v>3.9075797971929825E-8</v>
      </c>
      <c r="J649" s="47">
        <f>'Exposure Inputs'!$E$61/$I649</f>
        <v>547653563.3481555</v>
      </c>
      <c r="K649" s="47">
        <f>($F649*(1-('Exposure Inputs'!$C$17)/100)*'Exposure Inputs'!$D$7*'Exposure Inputs'!$D$12*'Exposure Inputs'!$C$15*H649)/('Exposure Inputs'!$D$8*'Exposure Inputs'!$D$13*'Exposure Inputs'!$C$16)</f>
        <v>9.9811771914893611E-8</v>
      </c>
      <c r="L649" s="47">
        <f>'Exposure Inputs'!$E$61/K649</f>
        <v>214403567.72993782</v>
      </c>
      <c r="M649" s="47">
        <f>($F649*(1-('Exposure Inputs'!$C$17)/100)*'Exposure Inputs'!$E$7*'Exposure Inputs'!$E$12*'Exposure Inputs'!$C$15*H649)/('Exposure Inputs'!$E$8*'Exposure Inputs'!$E$13*'Exposure Inputs'!$C$16)</f>
        <v>2.1641091396648047E-8</v>
      </c>
      <c r="N649" s="47">
        <f>'Exposure Inputs'!$E$61/M649</f>
        <v>988859554.62091947</v>
      </c>
      <c r="O649" s="47">
        <f>($F649*(1-('Exposure Inputs'!$C$17)/100)*'Exposure Inputs'!$F$7*'Exposure Inputs'!$F$12*'Exposure Inputs'!$C$15*H649)/('Exposure Inputs'!$F$8*'Exposure Inputs'!$F$13*'Exposure Inputs'!$C$16)</f>
        <v>1.9709150704225352E-8</v>
      </c>
      <c r="P649" s="47">
        <f>'Exposure Inputs'!$E$61/O649</f>
        <v>1085790063.7703354</v>
      </c>
      <c r="Q649" s="47">
        <f>($F649*(1-('Exposure Inputs'!$C$17)/100)*'Exposure Inputs'!$G$7*'Exposure Inputs'!$G$12*'Exposure Inputs'!$C$15*H649)/('Exposure Inputs'!$G$8*'Exposure Inputs'!$G$13*'Exposure Inputs'!$C$16)</f>
        <v>3.2856848301886796E-8</v>
      </c>
      <c r="R649" s="47">
        <f>'Exposure Inputs'!$E$61/Q649</f>
        <v>651310186.64292002</v>
      </c>
      <c r="S649" s="47">
        <f>($F649*(1-('Exposure Inputs'!$C$17)/100)*'Exposure Inputs'!$H$7*'Exposure Inputs'!$H$12*'Exposure Inputs'!$C$15*H649)/('Exposure Inputs'!$H$8*'Exposure Inputs'!$H$13*'Exposure Inputs'!$C$16)</f>
        <v>4.277847407407407E-8</v>
      </c>
      <c r="T649" s="47">
        <f>'Exposure Inputs'!$E$61/S649</f>
        <v>500251597.63633287</v>
      </c>
    </row>
    <row r="650" spans="1:20" s="34" customFormat="1" ht="14.5" x14ac:dyDescent="0.35">
      <c r="A650" s="45" t="s">
        <v>1176</v>
      </c>
      <c r="B650" s="46">
        <v>2021</v>
      </c>
      <c r="C650" s="46" t="s">
        <v>963</v>
      </c>
      <c r="D650" s="46" t="s">
        <v>234</v>
      </c>
      <c r="E650" s="46" t="s">
        <v>233</v>
      </c>
      <c r="F650" s="46">
        <v>3.5524350000000001E-3</v>
      </c>
      <c r="G650" s="46">
        <v>8.5568650000000003E-3</v>
      </c>
      <c r="H650" s="46">
        <v>365</v>
      </c>
      <c r="I650" s="47">
        <f>($F650*(1-('Exposure Inputs'!$C$17)/100)*'Exposure Inputs'!$C$7*'Exposure Inputs'!$C$12*'Exposure Inputs'!$C$15*H650)/('Exposure Inputs'!$C$8*'Exposure Inputs'!$C$13*'Exposure Inputs'!$C$16)</f>
        <v>3.9059646059210528E-8</v>
      </c>
      <c r="J650" s="47">
        <f>'Exposure Inputs'!$E$61/$I650</f>
        <v>547880028.59933066</v>
      </c>
      <c r="K650" s="47">
        <f>($F650*(1-('Exposure Inputs'!$C$17)/100)*'Exposure Inputs'!$D$7*'Exposure Inputs'!$D$12*'Exposure Inputs'!$C$15*H650)/('Exposure Inputs'!$D$8*'Exposure Inputs'!$D$13*'Exposure Inputs'!$C$16)</f>
        <v>9.9770514893617031E-8</v>
      </c>
      <c r="L650" s="47">
        <f>'Exposure Inputs'!$E$61/K650</f>
        <v>214492227.71695945</v>
      </c>
      <c r="M650" s="47">
        <f>($F650*(1-('Exposure Inputs'!$C$17)/100)*'Exposure Inputs'!$E$7*'Exposure Inputs'!$E$12*'Exposure Inputs'!$C$15*H650)/('Exposure Inputs'!$E$8*'Exposure Inputs'!$E$13*'Exposure Inputs'!$C$16)</f>
        <v>2.1632146089385479E-8</v>
      </c>
      <c r="N650" s="47">
        <f>'Exposure Inputs'!$E$61/M650</f>
        <v>989268467.01079786</v>
      </c>
      <c r="O650" s="47">
        <f>($F650*(1-('Exposure Inputs'!$C$17)/100)*'Exposure Inputs'!$F$7*'Exposure Inputs'!$F$12*'Exposure Inputs'!$C$15*H650)/('Exposure Inputs'!$F$8*'Exposure Inputs'!$F$13*'Exposure Inputs'!$C$16)</f>
        <v>1.9701003961267609E-8</v>
      </c>
      <c r="P650" s="47">
        <f>'Exposure Inputs'!$E$61/O650</f>
        <v>1086239058.7846506</v>
      </c>
      <c r="Q650" s="47">
        <f>($F650*(1-('Exposure Inputs'!$C$17)/100)*'Exposure Inputs'!$G$7*'Exposure Inputs'!$G$12*'Exposure Inputs'!$C$15*H650)/('Exposure Inputs'!$G$8*'Exposure Inputs'!$G$13*'Exposure Inputs'!$C$16)</f>
        <v>3.2843266981132077E-8</v>
      </c>
      <c r="R650" s="47">
        <f>'Exposure Inputs'!$E$61/Q650</f>
        <v>651579515.89572227</v>
      </c>
      <c r="S650" s="47">
        <f>($F650*(1-('Exposure Inputs'!$C$17)/100)*'Exposure Inputs'!$H$7*'Exposure Inputs'!$H$12*'Exposure Inputs'!$C$15*H650)/('Exposure Inputs'!$H$8*'Exposure Inputs'!$H$13*'Exposure Inputs'!$C$16)</f>
        <v>4.2760791666666662E-8</v>
      </c>
      <c r="T650" s="47">
        <f>'Exposure Inputs'!$E$61/S650</f>
        <v>500458461.26562595</v>
      </c>
    </row>
    <row r="651" spans="1:20" s="34" customFormat="1" ht="14.5" x14ac:dyDescent="0.35">
      <c r="A651" s="45" t="s">
        <v>1177</v>
      </c>
      <c r="B651" s="46">
        <v>2021</v>
      </c>
      <c r="C651" s="46" t="s">
        <v>1094</v>
      </c>
      <c r="D651" s="46" t="s">
        <v>726</v>
      </c>
      <c r="E651" s="46" t="s">
        <v>727</v>
      </c>
      <c r="F651" s="46">
        <v>3.4886399999999999E-3</v>
      </c>
      <c r="G651" s="46">
        <v>6.4081720000000002E-3</v>
      </c>
      <c r="H651" s="46">
        <v>365</v>
      </c>
      <c r="I651" s="47">
        <f>($F651*(1-('Exposure Inputs'!$C$17)/100)*'Exposure Inputs'!$C$7*'Exposure Inputs'!$C$12*'Exposure Inputs'!$C$15*H651)/('Exposure Inputs'!$C$8*'Exposure Inputs'!$C$13*'Exposure Inputs'!$C$16)</f>
        <v>3.8358208842105265E-8</v>
      </c>
      <c r="J651" s="47">
        <f>'Exposure Inputs'!$E$61/$I651</f>
        <v>557898834.33007228</v>
      </c>
      <c r="K651" s="47">
        <f>($F651*(1-('Exposure Inputs'!$C$17)/100)*'Exposure Inputs'!$D$7*'Exposure Inputs'!$D$12*'Exposure Inputs'!$C$15*H651)/('Exposure Inputs'!$D$8*'Exposure Inputs'!$D$13*'Exposure Inputs'!$C$16)</f>
        <v>9.79788255319149E-8</v>
      </c>
      <c r="L651" s="47">
        <f>'Exposure Inputs'!$E$61/K651</f>
        <v>218414538.89472598</v>
      </c>
      <c r="M651" s="47">
        <f>($F651*(1-('Exposure Inputs'!$C$17)/100)*'Exposure Inputs'!$E$7*'Exposure Inputs'!$E$12*'Exposure Inputs'!$C$15*H651)/('Exposure Inputs'!$E$8*'Exposure Inputs'!$E$13*'Exposure Inputs'!$C$16)</f>
        <v>2.1243673743016759E-8</v>
      </c>
      <c r="N651" s="47">
        <f>'Exposure Inputs'!$E$61/M651</f>
        <v>1007358720.4771787</v>
      </c>
      <c r="O651" s="47">
        <f>($F651*(1-('Exposure Inputs'!$C$17)/100)*'Exposure Inputs'!$F$7*'Exposure Inputs'!$F$12*'Exposure Inputs'!$C$15*H651)/('Exposure Inputs'!$F$8*'Exposure Inputs'!$F$13*'Exposure Inputs'!$C$16)</f>
        <v>1.9347211267605633E-8</v>
      </c>
      <c r="P651" s="47">
        <f>'Exposure Inputs'!$E$61/O651</f>
        <v>1106102564.5505557</v>
      </c>
      <c r="Q651" s="47">
        <f>($F651*(1-('Exposure Inputs'!$C$17)/100)*'Exposure Inputs'!$G$7*'Exposure Inputs'!$G$12*'Exposure Inputs'!$C$15*H651)/('Exposure Inputs'!$G$8*'Exposure Inputs'!$G$13*'Exposure Inputs'!$C$16)</f>
        <v>3.2253464150943389E-8</v>
      </c>
      <c r="R651" s="47">
        <f>'Exposure Inputs'!$E$61/Q651</f>
        <v>663494621.84433496</v>
      </c>
      <c r="S651" s="47">
        <f>($F651*(1-('Exposure Inputs'!$C$17)/100)*'Exposure Inputs'!$H$7*'Exposure Inputs'!$H$12*'Exposure Inputs'!$C$15*H651)/('Exposure Inputs'!$H$8*'Exposure Inputs'!$H$13*'Exposure Inputs'!$C$16)</f>
        <v>4.1992888888888883E-8</v>
      </c>
      <c r="T651" s="47">
        <f>'Exposure Inputs'!$E$61/S651</f>
        <v>509610092.71411037</v>
      </c>
    </row>
    <row r="652" spans="1:20" s="34" customFormat="1" ht="14.5" x14ac:dyDescent="0.35">
      <c r="A652" s="45" t="s">
        <v>1177</v>
      </c>
      <c r="B652" s="46">
        <v>2022</v>
      </c>
      <c r="C652" s="46" t="s">
        <v>1094</v>
      </c>
      <c r="D652" s="46" t="s">
        <v>726</v>
      </c>
      <c r="E652" s="46" t="s">
        <v>727</v>
      </c>
      <c r="F652" s="46">
        <v>3.4602909999999999E-3</v>
      </c>
      <c r="G652" s="46">
        <v>6.3560989999999996E-3</v>
      </c>
      <c r="H652" s="46">
        <v>365</v>
      </c>
      <c r="I652" s="47">
        <f>($F652*(1-('Exposure Inputs'!$C$17)/100)*'Exposure Inputs'!$C$7*'Exposure Inputs'!$C$12*'Exposure Inputs'!$C$15*H652)/('Exposure Inputs'!$C$8*'Exposure Inputs'!$C$13*'Exposure Inputs'!$C$16)</f>
        <v>3.8046506613596495E-8</v>
      </c>
      <c r="J652" s="47">
        <f>'Exposure Inputs'!$E$61/$I652</f>
        <v>562469511.78304458</v>
      </c>
      <c r="K652" s="47">
        <f>($F652*(1-('Exposure Inputs'!$C$17)/100)*'Exposure Inputs'!$D$7*'Exposure Inputs'!$D$12*'Exposure Inputs'!$C$15*H652)/('Exposure Inputs'!$D$8*'Exposure Inputs'!$D$13*'Exposure Inputs'!$C$16)</f>
        <v>9.718264085106384E-8</v>
      </c>
      <c r="L652" s="47">
        <f>'Exposure Inputs'!$E$61/K652</f>
        <v>220203935.72959524</v>
      </c>
      <c r="M652" s="47">
        <f>($F652*(1-('Exposure Inputs'!$C$17)/100)*'Exposure Inputs'!$E$7*'Exposure Inputs'!$E$12*'Exposure Inputs'!$C$15*H652)/('Exposure Inputs'!$E$8*'Exposure Inputs'!$E$13*'Exposure Inputs'!$C$16)</f>
        <v>2.1071045754189945E-8</v>
      </c>
      <c r="N652" s="47">
        <f>'Exposure Inputs'!$E$61/M652</f>
        <v>1015611671.5633177</v>
      </c>
      <c r="O652" s="47">
        <f>($F652*(1-('Exposure Inputs'!$C$17)/100)*'Exposure Inputs'!$F$7*'Exposure Inputs'!$F$12*'Exposure Inputs'!$C$15*H652)/('Exposure Inputs'!$F$8*'Exposure Inputs'!$F$13*'Exposure Inputs'!$C$16)</f>
        <v>1.9189994102112674E-8</v>
      </c>
      <c r="P652" s="47">
        <f>'Exposure Inputs'!$E$61/O652</f>
        <v>1115164490.730303</v>
      </c>
      <c r="Q652" s="47">
        <f>($F652*(1-('Exposure Inputs'!$C$17)/100)*'Exposure Inputs'!$G$7*'Exposure Inputs'!$G$12*'Exposure Inputs'!$C$15*H652)/('Exposure Inputs'!$G$8*'Exposure Inputs'!$G$13*'Exposure Inputs'!$C$16)</f>
        <v>3.1991369622641505E-8</v>
      </c>
      <c r="R652" s="47">
        <f>'Exposure Inputs'!$E$61/Q652</f>
        <v>668930410.05829298</v>
      </c>
      <c r="S652" s="47">
        <f>($F652*(1-('Exposure Inputs'!$C$17)/100)*'Exposure Inputs'!$H$7*'Exposure Inputs'!$H$12*'Exposure Inputs'!$C$15*H652)/('Exposure Inputs'!$H$8*'Exposure Inputs'!$H$13*'Exposure Inputs'!$C$16)</f>
        <v>4.1651650925925922E-8</v>
      </c>
      <c r="T652" s="47">
        <f>'Exposure Inputs'!$E$61/S652</f>
        <v>513785156.75304586</v>
      </c>
    </row>
    <row r="653" spans="1:20" s="34" customFormat="1" ht="14.5" x14ac:dyDescent="0.35">
      <c r="A653" s="45" t="s">
        <v>1177</v>
      </c>
      <c r="B653" s="46">
        <v>2021</v>
      </c>
      <c r="C653" s="46" t="s">
        <v>929</v>
      </c>
      <c r="D653" s="46" t="s">
        <v>139</v>
      </c>
      <c r="E653" s="46" t="s">
        <v>178</v>
      </c>
      <c r="F653" s="46">
        <v>3.3545710000000002E-3</v>
      </c>
      <c r="G653" s="46">
        <v>5.4860159999999998E-3</v>
      </c>
      <c r="H653" s="46">
        <v>365</v>
      </c>
      <c r="I653" s="47">
        <f>($F653*(1-('Exposure Inputs'!$C$17)/100)*'Exposure Inputs'!$C$7*'Exposure Inputs'!$C$12*'Exposure Inputs'!$C$15*H653)/('Exposure Inputs'!$C$8*'Exposure Inputs'!$C$13*'Exposure Inputs'!$C$16)</f>
        <v>3.6884096666228072E-8</v>
      </c>
      <c r="J653" s="47">
        <f>'Exposure Inputs'!$E$61/$I653</f>
        <v>580195854.96841872</v>
      </c>
      <c r="K653" s="47">
        <f>($F653*(1-('Exposure Inputs'!$C$17)/100)*'Exposure Inputs'!$D$7*'Exposure Inputs'!$D$12*'Exposure Inputs'!$C$15*H653)/('Exposure Inputs'!$D$8*'Exposure Inputs'!$D$13*'Exposure Inputs'!$C$16)</f>
        <v>9.4213483404255318E-8</v>
      </c>
      <c r="L653" s="47">
        <f>'Exposure Inputs'!$E$61/K653</f>
        <v>227143708.38169676</v>
      </c>
      <c r="M653" s="47">
        <f>($F653*(1-('Exposure Inputs'!$C$17)/100)*'Exposure Inputs'!$E$7*'Exposure Inputs'!$E$12*'Exposure Inputs'!$C$15*H653)/('Exposure Inputs'!$E$8*'Exposure Inputs'!$E$13*'Exposure Inputs'!$C$16)</f>
        <v>2.0427275921787711E-8</v>
      </c>
      <c r="N653" s="47">
        <f>'Exposure Inputs'!$E$61/M653</f>
        <v>1047618883.7873768</v>
      </c>
      <c r="O653" s="47">
        <f>($F653*(1-('Exposure Inputs'!$C$17)/100)*'Exposure Inputs'!$F$7*'Exposure Inputs'!$F$12*'Exposure Inputs'!$C$15*H653)/('Exposure Inputs'!$F$8*'Exposure Inputs'!$F$13*'Exposure Inputs'!$C$16)</f>
        <v>1.8603694806338028E-8</v>
      </c>
      <c r="P653" s="47">
        <f>'Exposure Inputs'!$E$61/O653</f>
        <v>1150309130.6738329</v>
      </c>
      <c r="Q653" s="47">
        <f>($F653*(1-('Exposure Inputs'!$C$17)/100)*'Exposure Inputs'!$G$7*'Exposure Inputs'!$G$12*'Exposure Inputs'!$C$15*H653)/('Exposure Inputs'!$G$8*'Exposure Inputs'!$G$13*'Exposure Inputs'!$C$16)</f>
        <v>3.1013958301886793E-8</v>
      </c>
      <c r="R653" s="47">
        <f>'Exposure Inputs'!$E$61/Q653</f>
        <v>690011890.50731683</v>
      </c>
      <c r="S653" s="47">
        <f>($F653*(1-('Exposure Inputs'!$C$17)/100)*'Exposure Inputs'!$H$7*'Exposure Inputs'!$H$12*'Exposure Inputs'!$C$15*H653)/('Exposure Inputs'!$H$8*'Exposure Inputs'!$H$13*'Exposure Inputs'!$C$16)</f>
        <v>4.0379095370370365E-8</v>
      </c>
      <c r="T653" s="47">
        <f>'Exposure Inputs'!$E$61/S653</f>
        <v>529977202.40416849</v>
      </c>
    </row>
    <row r="654" spans="1:20" s="34" customFormat="1" ht="14.5" x14ac:dyDescent="0.35">
      <c r="A654" s="45" t="s">
        <v>1177</v>
      </c>
      <c r="B654" s="46">
        <v>2022</v>
      </c>
      <c r="C654" s="46" t="s">
        <v>1065</v>
      </c>
      <c r="D654" s="46" t="s">
        <v>731</v>
      </c>
      <c r="E654" s="46" t="s">
        <v>732</v>
      </c>
      <c r="F654" s="46">
        <v>3.3459319999999998E-3</v>
      </c>
      <c r="G654" s="46">
        <v>4.7154989999999997E-3</v>
      </c>
      <c r="H654" s="46">
        <v>365</v>
      </c>
      <c r="I654" s="47">
        <f>($F654*(1-('Exposure Inputs'!$C$17)/100)*'Exposure Inputs'!$C$7*'Exposure Inputs'!$C$12*'Exposure Inputs'!$C$15*H654)/('Exposure Inputs'!$C$8*'Exposure Inputs'!$C$13*'Exposure Inputs'!$C$16)</f>
        <v>3.6789109345614031E-8</v>
      </c>
      <c r="J654" s="47">
        <f>'Exposure Inputs'!$E$61/$I654</f>
        <v>581693886.60536551</v>
      </c>
      <c r="K654" s="47">
        <f>($F654*(1-('Exposure Inputs'!$C$17)/100)*'Exposure Inputs'!$D$7*'Exposure Inputs'!$D$12*'Exposure Inputs'!$C$15*H654)/('Exposure Inputs'!$D$8*'Exposure Inputs'!$D$13*'Exposure Inputs'!$C$16)</f>
        <v>9.3970856170212762E-8</v>
      </c>
      <c r="L654" s="47">
        <f>'Exposure Inputs'!$E$61/K654</f>
        <v>227730180.10219482</v>
      </c>
      <c r="M654" s="47">
        <f>($F654*(1-('Exposure Inputs'!$C$17)/100)*'Exposure Inputs'!$E$7*'Exposure Inputs'!$E$12*'Exposure Inputs'!$C$15*H654)/('Exposure Inputs'!$E$8*'Exposure Inputs'!$E$13*'Exposure Inputs'!$C$16)</f>
        <v>2.0374669720670391E-8</v>
      </c>
      <c r="N654" s="47">
        <f>'Exposure Inputs'!$E$61/M654</f>
        <v>1050323774.2445167</v>
      </c>
      <c r="O654" s="47">
        <f>($F654*(1-('Exposure Inputs'!$C$17)/100)*'Exposure Inputs'!$F$7*'Exposure Inputs'!$F$12*'Exposure Inputs'!$C$15*H654)/('Exposure Inputs'!$F$8*'Exposure Inputs'!$F$13*'Exposure Inputs'!$C$16)</f>
        <v>1.855578485915493E-8</v>
      </c>
      <c r="P654" s="47">
        <f>'Exposure Inputs'!$E$61/O654</f>
        <v>1153279161.3199701</v>
      </c>
      <c r="Q654" s="47">
        <f>($F654*(1-('Exposure Inputs'!$C$17)/100)*'Exposure Inputs'!$G$7*'Exposure Inputs'!$G$12*'Exposure Inputs'!$C$15*H654)/('Exposure Inputs'!$G$8*'Exposure Inputs'!$G$13*'Exposure Inputs'!$C$16)</f>
        <v>3.0934088301886797E-8</v>
      </c>
      <c r="R654" s="47">
        <f>'Exposure Inputs'!$E$61/Q654</f>
        <v>691793460.70123959</v>
      </c>
      <c r="S654" s="47">
        <f>($F654*(1-('Exposure Inputs'!$C$17)/100)*'Exposure Inputs'!$H$7*'Exposure Inputs'!$H$12*'Exposure Inputs'!$C$15*H654)/('Exposure Inputs'!$H$8*'Exposure Inputs'!$H$13*'Exposure Inputs'!$C$16)</f>
        <v>4.0275107407407402E-8</v>
      </c>
      <c r="T654" s="47">
        <f>'Exposure Inputs'!$E$61/S654</f>
        <v>531345572.42829621</v>
      </c>
    </row>
    <row r="655" spans="1:20" s="34" customFormat="1" ht="14.5" x14ac:dyDescent="0.35">
      <c r="A655" s="45" t="s">
        <v>1176</v>
      </c>
      <c r="B655" s="46">
        <v>2023</v>
      </c>
      <c r="C655" s="46" t="s">
        <v>952</v>
      </c>
      <c r="D655" s="46" t="s">
        <v>316</v>
      </c>
      <c r="E655" s="46" t="s">
        <v>325</v>
      </c>
      <c r="F655" s="46">
        <v>3.3367700000000002E-3</v>
      </c>
      <c r="G655" s="46">
        <v>7.4143610000000004E-3</v>
      </c>
      <c r="H655" s="46">
        <v>365</v>
      </c>
      <c r="I655" s="47">
        <f>($F655*(1-('Exposure Inputs'!$C$17)/100)*'Exposure Inputs'!$C$7*'Exposure Inputs'!$C$12*'Exposure Inputs'!$C$15*H655)/('Exposure Inputs'!$C$8*'Exposure Inputs'!$C$13*'Exposure Inputs'!$C$16)</f>
        <v>3.6688371548245615E-8</v>
      </c>
      <c r="J655" s="47">
        <f>'Exposure Inputs'!$E$61/$I655</f>
        <v>583291083.7118721</v>
      </c>
      <c r="K655" s="47">
        <f>($F655*(1-('Exposure Inputs'!$C$17)/100)*'Exposure Inputs'!$D$7*'Exposure Inputs'!$D$12*'Exposure Inputs'!$C$15*H655)/('Exposure Inputs'!$D$8*'Exposure Inputs'!$D$13*'Exposure Inputs'!$C$16)</f>
        <v>9.3713540425531936E-8</v>
      </c>
      <c r="L655" s="47">
        <f>'Exposure Inputs'!$E$61/K655</f>
        <v>228355474.59659994</v>
      </c>
      <c r="M655" s="47">
        <f>($F655*(1-('Exposure Inputs'!$C$17)/100)*'Exposure Inputs'!$E$7*'Exposure Inputs'!$E$12*'Exposure Inputs'!$C$15*H655)/('Exposure Inputs'!$E$8*'Exposure Inputs'!$E$13*'Exposure Inputs'!$C$16)</f>
        <v>2.0318878770949721E-8</v>
      </c>
      <c r="N655" s="47">
        <f>'Exposure Inputs'!$E$61/M655</f>
        <v>1053207720.8214843</v>
      </c>
      <c r="O655" s="47">
        <f>($F655*(1-('Exposure Inputs'!$C$17)/100)*'Exposure Inputs'!$F$7*'Exposure Inputs'!$F$12*'Exposure Inputs'!$C$15*H655)/('Exposure Inputs'!$F$8*'Exposure Inputs'!$F$13*'Exposure Inputs'!$C$16)</f>
        <v>1.8504974471830986E-8</v>
      </c>
      <c r="P655" s="47">
        <f>'Exposure Inputs'!$E$61/O655</f>
        <v>1156445799.6186883</v>
      </c>
      <c r="Q655" s="47">
        <f>($F655*(1-('Exposure Inputs'!$C$17)/100)*'Exposure Inputs'!$G$7*'Exposure Inputs'!$G$12*'Exposure Inputs'!$C$15*H655)/('Exposure Inputs'!$G$8*'Exposure Inputs'!$G$13*'Exposure Inputs'!$C$16)</f>
        <v>3.0849383018867924E-8</v>
      </c>
      <c r="R655" s="47">
        <f>'Exposure Inputs'!$E$61/Q655</f>
        <v>693692965.81754816</v>
      </c>
      <c r="S655" s="47">
        <f>($F655*(1-('Exposure Inputs'!$C$17)/100)*'Exposure Inputs'!$H$7*'Exposure Inputs'!$H$12*'Exposure Inputs'!$C$15*H655)/('Exposure Inputs'!$H$8*'Exposure Inputs'!$H$13*'Exposure Inputs'!$C$16)</f>
        <v>4.016482407407407E-8</v>
      </c>
      <c r="T655" s="47">
        <f>'Exposure Inputs'!$E$61/S655</f>
        <v>532804524.68889195</v>
      </c>
    </row>
    <row r="656" spans="1:20" s="34" customFormat="1" ht="14.5" x14ac:dyDescent="0.35">
      <c r="A656" s="45" t="s">
        <v>1177</v>
      </c>
      <c r="B656" s="46">
        <v>2020</v>
      </c>
      <c r="C656" s="46" t="s">
        <v>1065</v>
      </c>
      <c r="D656" s="46" t="s">
        <v>731</v>
      </c>
      <c r="E656" s="46" t="s">
        <v>732</v>
      </c>
      <c r="F656" s="46">
        <v>3.3211099999999999E-3</v>
      </c>
      <c r="G656" s="46">
        <v>4.680516E-3</v>
      </c>
      <c r="H656" s="46">
        <v>365</v>
      </c>
      <c r="I656" s="47">
        <f>($F656*(1-('Exposure Inputs'!$C$17)/100)*'Exposure Inputs'!$C$7*'Exposure Inputs'!$C$12*'Exposure Inputs'!$C$15*H656)/('Exposure Inputs'!$C$8*'Exposure Inputs'!$C$13*'Exposure Inputs'!$C$16)</f>
        <v>3.6516187100877195E-8</v>
      </c>
      <c r="J656" s="47">
        <f>'Exposure Inputs'!$E$61/$I656</f>
        <v>586041470.89294338</v>
      </c>
      <c r="K656" s="47">
        <f>($F656*(1-('Exposure Inputs'!$C$17)/100)*'Exposure Inputs'!$D$7*'Exposure Inputs'!$D$12*'Exposure Inputs'!$C$15*H656)/('Exposure Inputs'!$D$8*'Exposure Inputs'!$D$13*'Exposure Inputs'!$C$16)</f>
        <v>9.3273727659574465E-8</v>
      </c>
      <c r="L656" s="47">
        <f>'Exposure Inputs'!$E$61/K656</f>
        <v>229432237.1043708</v>
      </c>
      <c r="M656" s="47">
        <f>($F656*(1-('Exposure Inputs'!$C$17)/100)*'Exposure Inputs'!$E$7*'Exposure Inputs'!$E$12*'Exposure Inputs'!$C$15*H656)/('Exposure Inputs'!$E$8*'Exposure Inputs'!$E$13*'Exposure Inputs'!$C$16)</f>
        <v>2.0223518994413409E-8</v>
      </c>
      <c r="N656" s="47">
        <f>'Exposure Inputs'!$E$61/M656</f>
        <v>1058173901.6791085</v>
      </c>
      <c r="O656" s="47">
        <f>($F656*(1-('Exposure Inputs'!$C$17)/100)*'Exposure Inputs'!$F$7*'Exposure Inputs'!$F$12*'Exposure Inputs'!$C$15*H656)/('Exposure Inputs'!$F$8*'Exposure Inputs'!$F$13*'Exposure Inputs'!$C$16)</f>
        <v>1.8418127640845068E-8</v>
      </c>
      <c r="P656" s="47">
        <f>'Exposure Inputs'!$E$61/O656</f>
        <v>1161898778.0572312</v>
      </c>
      <c r="Q656" s="47">
        <f>($F656*(1-('Exposure Inputs'!$C$17)/100)*'Exposure Inputs'!$G$7*'Exposure Inputs'!$G$12*'Exposure Inputs'!$C$15*H656)/('Exposure Inputs'!$G$8*'Exposure Inputs'!$G$13*'Exposure Inputs'!$C$16)</f>
        <v>3.0704601886792453E-8</v>
      </c>
      <c r="R656" s="47">
        <f>'Exposure Inputs'!$E$61/Q656</f>
        <v>696963929.99660361</v>
      </c>
      <c r="S656" s="47">
        <f>($F656*(1-('Exposure Inputs'!$C$17)/100)*'Exposure Inputs'!$H$7*'Exposure Inputs'!$H$12*'Exposure Inputs'!$C$15*H656)/('Exposure Inputs'!$H$8*'Exposure Inputs'!$H$13*'Exposure Inputs'!$C$16)</f>
        <v>3.9976324074074074E-8</v>
      </c>
      <c r="T656" s="47">
        <f>'Exposure Inputs'!$E$61/S656</f>
        <v>535316853.05399513</v>
      </c>
    </row>
    <row r="657" spans="1:20" s="34" customFormat="1" ht="14.5" x14ac:dyDescent="0.35">
      <c r="A657" s="45" t="s">
        <v>1177</v>
      </c>
      <c r="B657" s="46">
        <v>2021</v>
      </c>
      <c r="C657" s="46" t="s">
        <v>1126</v>
      </c>
      <c r="D657" s="46" t="s">
        <v>162</v>
      </c>
      <c r="E657" s="46" t="s">
        <v>161</v>
      </c>
      <c r="F657" s="46">
        <v>3.1645599999999999E-3</v>
      </c>
      <c r="G657" s="46">
        <v>8.0391119999999993E-3</v>
      </c>
      <c r="H657" s="46">
        <v>365</v>
      </c>
      <c r="I657" s="47">
        <f>($F657*(1-('Exposure Inputs'!$C$17)/100)*'Exposure Inputs'!$C$7*'Exposure Inputs'!$C$12*'Exposure Inputs'!$C$15*H657)/('Exposure Inputs'!$C$8*'Exposure Inputs'!$C$13*'Exposure Inputs'!$C$16)</f>
        <v>3.4794892385964909E-8</v>
      </c>
      <c r="J657" s="47">
        <f>'Exposure Inputs'!$E$61/$I657</f>
        <v>615032797.41804981</v>
      </c>
      <c r="K657" s="47">
        <f>($F657*(1-('Exposure Inputs'!$C$17)/100)*'Exposure Inputs'!$D$7*'Exposure Inputs'!$D$12*'Exposure Inputs'!$C$15*H657)/('Exposure Inputs'!$D$8*'Exposure Inputs'!$D$13*'Exposure Inputs'!$C$16)</f>
        <v>8.8877004255319166E-8</v>
      </c>
      <c r="L657" s="47">
        <f>'Exposure Inputs'!$E$61/K657</f>
        <v>240782193.09151882</v>
      </c>
      <c r="M657" s="47">
        <f>($F657*(1-('Exposure Inputs'!$C$17)/100)*'Exposure Inputs'!$E$7*'Exposure Inputs'!$E$12*'Exposure Inputs'!$C$15*H657)/('Exposure Inputs'!$E$8*'Exposure Inputs'!$E$13*'Exposure Inputs'!$C$16)</f>
        <v>1.927022569832402E-8</v>
      </c>
      <c r="N657" s="47">
        <f>'Exposure Inputs'!$E$61/M657</f>
        <v>1110521502.706697</v>
      </c>
      <c r="O657" s="47">
        <f>($F657*(1-('Exposure Inputs'!$C$17)/100)*'Exposure Inputs'!$F$7*'Exposure Inputs'!$F$12*'Exposure Inputs'!$C$15*H657)/('Exposure Inputs'!$F$8*'Exposure Inputs'!$F$13*'Exposure Inputs'!$C$16)</f>
        <v>1.7549936619718313E-8</v>
      </c>
      <c r="P657" s="47">
        <f>'Exposure Inputs'!$E$61/O657</f>
        <v>1219377623.0482752</v>
      </c>
      <c r="Q657" s="47">
        <f>($F657*(1-('Exposure Inputs'!$C$17)/100)*'Exposure Inputs'!$G$7*'Exposure Inputs'!$G$12*'Exposure Inputs'!$C$15*H657)/('Exposure Inputs'!$G$8*'Exposure Inputs'!$G$13*'Exposure Inputs'!$C$16)</f>
        <v>2.9257252830188677E-8</v>
      </c>
      <c r="R657" s="47">
        <f>'Exposure Inputs'!$E$61/Q657</f>
        <v>731442563.12126184</v>
      </c>
      <c r="S657" s="47">
        <f>($F657*(1-('Exposure Inputs'!$C$17)/100)*'Exposure Inputs'!$H$7*'Exposure Inputs'!$H$12*'Exposure Inputs'!$C$15*H657)/('Exposure Inputs'!$H$8*'Exposure Inputs'!$H$13*'Exposure Inputs'!$C$16)</f>
        <v>3.8091925925925921E-8</v>
      </c>
      <c r="T657" s="47">
        <f>'Exposure Inputs'!$E$61/S657</f>
        <v>561798845.28849316</v>
      </c>
    </row>
    <row r="658" spans="1:20" s="34" customFormat="1" ht="14.5" x14ac:dyDescent="0.35">
      <c r="A658" s="45" t="s">
        <v>1177</v>
      </c>
      <c r="B658" s="46">
        <v>2021</v>
      </c>
      <c r="C658" s="46" t="s">
        <v>1147</v>
      </c>
      <c r="D658" s="46" t="s">
        <v>542</v>
      </c>
      <c r="E658" s="46" t="s">
        <v>586</v>
      </c>
      <c r="F658" s="46">
        <v>3.0702718536510299E-3</v>
      </c>
      <c r="G658" s="46">
        <v>4.2415477173748904E-3</v>
      </c>
      <c r="H658" s="46">
        <v>365</v>
      </c>
      <c r="I658" s="47">
        <f>($F658*(1-('Exposure Inputs'!$C$17)/100)*'Exposure Inputs'!$C$7*'Exposure Inputs'!$C$12*'Exposure Inputs'!$C$15*H658)/('Exposure Inputs'!$C$8*'Exposure Inputs'!$C$13*'Exposure Inputs'!$C$16)</f>
        <v>3.3758177675077931E-8</v>
      </c>
      <c r="J658" s="47">
        <f>'Exposure Inputs'!$E$61/$I658</f>
        <v>633920474.2025696</v>
      </c>
      <c r="K658" s="47">
        <f>($F658*(1-('Exposure Inputs'!$C$17)/100)*'Exposure Inputs'!$D$7*'Exposure Inputs'!$D$12*'Exposure Inputs'!$C$15*H658)/('Exposure Inputs'!$D$8*'Exposure Inputs'!$D$13*'Exposure Inputs'!$C$16)</f>
        <v>8.6228911634454457E-8</v>
      </c>
      <c r="L658" s="47">
        <f>'Exposure Inputs'!$E$61/K658</f>
        <v>248176621.90518948</v>
      </c>
      <c r="M658" s="47">
        <f>($F658*(1-('Exposure Inputs'!$C$17)/100)*'Exposure Inputs'!$E$7*'Exposure Inputs'!$E$12*'Exposure Inputs'!$C$15*H658)/('Exposure Inputs'!$E$8*'Exposure Inputs'!$E$13*'Exposure Inputs'!$C$16)</f>
        <v>1.86960688294951E-8</v>
      </c>
      <c r="N658" s="47">
        <f>'Exposure Inputs'!$E$61/M658</f>
        <v>1144625653.4014869</v>
      </c>
      <c r="O658" s="47">
        <f>($F658*(1-('Exposure Inputs'!$C$17)/100)*'Exposure Inputs'!$F$7*'Exposure Inputs'!$F$12*'Exposure Inputs'!$C$15*H658)/('Exposure Inputs'!$F$8*'Exposure Inputs'!$F$13*'Exposure Inputs'!$C$16)</f>
        <v>1.7027035808099904E-8</v>
      </c>
      <c r="P658" s="47">
        <f>'Exposure Inputs'!$E$61/O658</f>
        <v>1256824748.6635249</v>
      </c>
      <c r="Q658" s="47">
        <f>($F658*(1-('Exposure Inputs'!$C$17)/100)*'Exposure Inputs'!$G$7*'Exposure Inputs'!$G$12*'Exposure Inputs'!$C$15*H658)/('Exposure Inputs'!$G$8*'Exposure Inputs'!$G$13*'Exposure Inputs'!$C$16)</f>
        <v>2.8385532231868017E-8</v>
      </c>
      <c r="R658" s="47">
        <f>'Exposure Inputs'!$E$61/Q658</f>
        <v>753905187.51572096</v>
      </c>
      <c r="S658" s="47">
        <f>($F658*(1-('Exposure Inputs'!$C$17)/100)*'Exposure Inputs'!$H$7*'Exposure Inputs'!$H$12*'Exposure Inputs'!$C$15*H658)/('Exposure Inputs'!$H$8*'Exposure Inputs'!$H$13*'Exposure Inputs'!$C$16)</f>
        <v>3.6956976016169803E-8</v>
      </c>
      <c r="T658" s="47">
        <f>'Exposure Inputs'!$E$61/S658</f>
        <v>579051705.70873678</v>
      </c>
    </row>
    <row r="659" spans="1:20" s="34" customFormat="1" ht="14.5" x14ac:dyDescent="0.35">
      <c r="A659" s="45" t="s">
        <v>1177</v>
      </c>
      <c r="B659" s="46">
        <v>2023</v>
      </c>
      <c r="C659" s="46" t="s">
        <v>1091</v>
      </c>
      <c r="D659" s="46" t="s">
        <v>735</v>
      </c>
      <c r="E659" s="46" t="s">
        <v>736</v>
      </c>
      <c r="F659" s="46">
        <v>2.9729090000000001E-3</v>
      </c>
      <c r="G659" s="46">
        <v>4.9451089999999996E-3</v>
      </c>
      <c r="H659" s="46">
        <v>365</v>
      </c>
      <c r="I659" s="47">
        <f>($F659*(1-('Exposure Inputs'!$C$17)/100)*'Exposure Inputs'!$C$7*'Exposure Inputs'!$C$12*'Exposure Inputs'!$C$15*H659)/('Exposure Inputs'!$C$8*'Exposure Inputs'!$C$13*'Exposure Inputs'!$C$16)</f>
        <v>3.2687656017982461E-8</v>
      </c>
      <c r="J659" s="47">
        <f>'Exposure Inputs'!$E$61/$I659</f>
        <v>654681387.62312043</v>
      </c>
      <c r="K659" s="47">
        <f>($F659*(1-('Exposure Inputs'!$C$17)/100)*'Exposure Inputs'!$D$7*'Exposure Inputs'!$D$12*'Exposure Inputs'!$C$15*H659)/('Exposure Inputs'!$D$8*'Exposure Inputs'!$D$13*'Exposure Inputs'!$C$16)</f>
        <v>8.3494465531914892E-8</v>
      </c>
      <c r="L659" s="47">
        <f>'Exposure Inputs'!$E$61/K659</f>
        <v>256304413.27659103</v>
      </c>
      <c r="M659" s="47">
        <f>($F659*(1-('Exposure Inputs'!$C$17)/100)*'Exposure Inputs'!$E$7*'Exposure Inputs'!$E$12*'Exposure Inputs'!$C$15*H659)/('Exposure Inputs'!$E$8*'Exposure Inputs'!$E$13*'Exposure Inputs'!$C$16)</f>
        <v>1.8103188882681563E-8</v>
      </c>
      <c r="N659" s="47">
        <f>'Exposure Inputs'!$E$61/M659</f>
        <v>1182112175.8538537</v>
      </c>
      <c r="O659" s="47">
        <f>($F659*(1-('Exposure Inputs'!$C$17)/100)*'Exposure Inputs'!$F$7*'Exposure Inputs'!$F$12*'Exposure Inputs'!$C$15*H659)/('Exposure Inputs'!$F$8*'Exposure Inputs'!$F$13*'Exposure Inputs'!$C$16)</f>
        <v>1.6487083362676056E-8</v>
      </c>
      <c r="P659" s="47">
        <f>'Exposure Inputs'!$E$61/O659</f>
        <v>1297985794.6521909</v>
      </c>
      <c r="Q659" s="47">
        <f>($F659*(1-('Exposure Inputs'!$C$17)/100)*'Exposure Inputs'!$G$7*'Exposure Inputs'!$G$12*'Exposure Inputs'!$C$15*H659)/('Exposure Inputs'!$G$8*'Exposure Inputs'!$G$13*'Exposure Inputs'!$C$16)</f>
        <v>2.7485385094339619E-8</v>
      </c>
      <c r="R659" s="47">
        <f>'Exposure Inputs'!$E$61/Q659</f>
        <v>778595603.68346977</v>
      </c>
      <c r="S659" s="47">
        <f>($F659*(1-('Exposure Inputs'!$C$17)/100)*'Exposure Inputs'!$H$7*'Exposure Inputs'!$H$12*'Exposure Inputs'!$C$15*H659)/('Exposure Inputs'!$H$8*'Exposure Inputs'!$H$13*'Exposure Inputs'!$C$16)</f>
        <v>3.5785015740740742E-8</v>
      </c>
      <c r="T659" s="47">
        <f>'Exposure Inputs'!$E$61/S659</f>
        <v>598015665.41261566</v>
      </c>
    </row>
    <row r="660" spans="1:20" s="34" customFormat="1" ht="14.5" x14ac:dyDescent="0.35">
      <c r="A660" s="45" t="s">
        <v>1176</v>
      </c>
      <c r="B660" s="46">
        <v>2020</v>
      </c>
      <c r="C660" s="46" t="s">
        <v>986</v>
      </c>
      <c r="D660" s="46" t="s">
        <v>527</v>
      </c>
      <c r="E660" s="46" t="s">
        <v>575</v>
      </c>
      <c r="F660" s="46">
        <v>2.9341789999999999E-3</v>
      </c>
      <c r="G660" s="46">
        <v>6.6774800000000004E-3</v>
      </c>
      <c r="H660" s="46">
        <v>365</v>
      </c>
      <c r="I660" s="47">
        <f>($F660*(1-('Exposure Inputs'!$C$17)/100)*'Exposure Inputs'!$C$7*'Exposure Inputs'!$C$12*'Exposure Inputs'!$C$15*H660)/('Exposure Inputs'!$C$8*'Exposure Inputs'!$C$13*'Exposure Inputs'!$C$16)</f>
        <v>3.2261812873245614E-8</v>
      </c>
      <c r="J660" s="47">
        <f>'Exposure Inputs'!$E$61/$I660</f>
        <v>663322922.49288929</v>
      </c>
      <c r="K660" s="47">
        <f>($F660*(1-('Exposure Inputs'!$C$17)/100)*'Exposure Inputs'!$D$7*'Exposure Inputs'!$D$12*'Exposure Inputs'!$C$15*H660)/('Exposure Inputs'!$D$8*'Exposure Inputs'!$D$13*'Exposure Inputs'!$C$16)</f>
        <v>8.2406729361702128E-8</v>
      </c>
      <c r="L660" s="47">
        <f>'Exposure Inputs'!$E$61/K660</f>
        <v>259687529.95972532</v>
      </c>
      <c r="M660" s="47">
        <f>($F660*(1-('Exposure Inputs'!$C$17)/100)*'Exposure Inputs'!$E$7*'Exposure Inputs'!$E$12*'Exposure Inputs'!$C$15*H660)/('Exposure Inputs'!$E$8*'Exposure Inputs'!$E$13*'Exposure Inputs'!$C$16)</f>
        <v>1.7867346983240224E-8</v>
      </c>
      <c r="N660" s="47">
        <f>'Exposure Inputs'!$E$61/M660</f>
        <v>1197715588.1101677</v>
      </c>
      <c r="O660" s="47">
        <f>($F660*(1-('Exposure Inputs'!$C$17)/100)*'Exposure Inputs'!$F$7*'Exposure Inputs'!$F$12*'Exposure Inputs'!$C$15*H660)/('Exposure Inputs'!$F$8*'Exposure Inputs'!$F$13*'Exposure Inputs'!$C$16)</f>
        <v>1.6272295510563379E-8</v>
      </c>
      <c r="P660" s="47">
        <f>'Exposure Inputs'!$E$61/O660</f>
        <v>1315118692.756526</v>
      </c>
      <c r="Q660" s="47">
        <f>($F660*(1-('Exposure Inputs'!$C$17)/100)*'Exposure Inputs'!$G$7*'Exposure Inputs'!$G$12*'Exposure Inputs'!$C$15*H660)/('Exposure Inputs'!$G$8*'Exposure Inputs'!$G$13*'Exposure Inputs'!$C$16)</f>
        <v>2.7127315283018867E-8</v>
      </c>
      <c r="R660" s="47">
        <f>'Exposure Inputs'!$E$61/Q660</f>
        <v>788872757.0986706</v>
      </c>
      <c r="S660" s="47">
        <f>($F660*(1-('Exposure Inputs'!$C$17)/100)*'Exposure Inputs'!$H$7*'Exposure Inputs'!$H$12*'Exposure Inputs'!$C$15*H660)/('Exposure Inputs'!$H$8*'Exposure Inputs'!$H$13*'Exposure Inputs'!$C$16)</f>
        <v>3.5318821296296287E-8</v>
      </c>
      <c r="T660" s="47">
        <f>'Exposure Inputs'!$E$61/S660</f>
        <v>605909235.20553935</v>
      </c>
    </row>
    <row r="661" spans="1:20" s="34" customFormat="1" ht="14.5" x14ac:dyDescent="0.35">
      <c r="A661" s="45" t="s">
        <v>1175</v>
      </c>
      <c r="B661" s="46">
        <v>2020</v>
      </c>
      <c r="C661" s="46" t="s">
        <v>1034</v>
      </c>
      <c r="D661" s="46" t="s">
        <v>737</v>
      </c>
      <c r="E661" s="46" t="s">
        <v>738</v>
      </c>
      <c r="F661" s="46">
        <v>2.9303279999999998E-3</v>
      </c>
      <c r="G661" s="46">
        <v>3.9576799999999999E-3</v>
      </c>
      <c r="H661" s="46">
        <v>365</v>
      </c>
      <c r="I661" s="47">
        <f>($F661*(1-('Exposure Inputs'!$C$17)/100)*'Exposure Inputs'!$C$7*'Exposure Inputs'!$C$12*'Exposure Inputs'!$C$15*H661)/('Exposure Inputs'!$C$8*'Exposure Inputs'!$C$13*'Exposure Inputs'!$C$16)</f>
        <v>3.2219470452631573E-8</v>
      </c>
      <c r="J661" s="47">
        <f>'Exposure Inputs'!$E$61/$I661</f>
        <v>664194653.08909571</v>
      </c>
      <c r="K661" s="47">
        <f>($F661*(1-('Exposure Inputs'!$C$17)/100)*'Exposure Inputs'!$D$7*'Exposure Inputs'!$D$12*'Exposure Inputs'!$C$15*H661)/('Exposure Inputs'!$D$8*'Exposure Inputs'!$D$13*'Exposure Inputs'!$C$16)</f>
        <v>8.2298573617021284E-8</v>
      </c>
      <c r="L661" s="47">
        <f>'Exposure Inputs'!$E$61/K661</f>
        <v>260028808.02753031</v>
      </c>
      <c r="M661" s="47">
        <f>($F661*(1-('Exposure Inputs'!$C$17)/100)*'Exposure Inputs'!$E$7*'Exposure Inputs'!$E$12*'Exposure Inputs'!$C$15*H661)/('Exposure Inputs'!$E$8*'Exposure Inputs'!$E$13*'Exposure Inputs'!$C$16)</f>
        <v>1.7843896759776534E-8</v>
      </c>
      <c r="N661" s="47">
        <f>'Exposure Inputs'!$E$61/M661</f>
        <v>1199289610.7894764</v>
      </c>
      <c r="O661" s="47">
        <f>($F661*(1-('Exposure Inputs'!$C$17)/100)*'Exposure Inputs'!$F$7*'Exposure Inputs'!$F$12*'Exposure Inputs'!$C$15*H661)/('Exposure Inputs'!$F$8*'Exposure Inputs'!$F$13*'Exposure Inputs'!$C$16)</f>
        <v>1.6250938732394368E-8</v>
      </c>
      <c r="P661" s="47">
        <f>'Exposure Inputs'!$E$61/O661</f>
        <v>1316847005.1112537</v>
      </c>
      <c r="Q661" s="47">
        <f>($F661*(1-('Exposure Inputs'!$C$17)/100)*'Exposure Inputs'!$G$7*'Exposure Inputs'!$G$12*'Exposure Inputs'!$C$15*H661)/('Exposure Inputs'!$G$8*'Exposure Inputs'!$G$13*'Exposure Inputs'!$C$16)</f>
        <v>2.7091711698113205E-8</v>
      </c>
      <c r="R661" s="47">
        <f>'Exposure Inputs'!$E$61/Q661</f>
        <v>789909483.69978392</v>
      </c>
      <c r="S661" s="47">
        <f>($F661*(1-('Exposure Inputs'!$C$17)/100)*'Exposure Inputs'!$H$7*'Exposure Inputs'!$H$12*'Exposure Inputs'!$C$15*H661)/('Exposure Inputs'!$H$8*'Exposure Inputs'!$H$13*'Exposure Inputs'!$C$16)</f>
        <v>3.5272466666666654E-8</v>
      </c>
      <c r="T661" s="47">
        <f>'Exposure Inputs'!$E$61/S661</f>
        <v>606705513.4599793</v>
      </c>
    </row>
    <row r="662" spans="1:20" s="34" customFormat="1" ht="14.5" x14ac:dyDescent="0.35">
      <c r="A662" s="45" t="s">
        <v>1177</v>
      </c>
      <c r="B662" s="46">
        <v>2022</v>
      </c>
      <c r="C662" s="46" t="s">
        <v>1052</v>
      </c>
      <c r="D662" s="46" t="s">
        <v>729</v>
      </c>
      <c r="E662" s="46" t="s">
        <v>730</v>
      </c>
      <c r="F662" s="46">
        <v>2.9065430000000001E-3</v>
      </c>
      <c r="G662" s="46">
        <v>5.3439660000000003E-3</v>
      </c>
      <c r="H662" s="46">
        <v>365</v>
      </c>
      <c r="I662" s="47">
        <f>($F662*(1-('Exposure Inputs'!$C$17)/100)*'Exposure Inputs'!$C$7*'Exposure Inputs'!$C$12*'Exposure Inputs'!$C$15*H662)/('Exposure Inputs'!$C$8*'Exposure Inputs'!$C$13*'Exposure Inputs'!$C$16)</f>
        <v>3.1957950204824569E-8</v>
      </c>
      <c r="J662" s="47">
        <f>'Exposure Inputs'!$E$61/$I662</f>
        <v>669629931.29544723</v>
      </c>
      <c r="K662" s="47">
        <f>($F662*(1-('Exposure Inputs'!$C$17)/100)*'Exposure Inputs'!$D$7*'Exposure Inputs'!$D$12*'Exposure Inputs'!$C$15*H662)/('Exposure Inputs'!$D$8*'Exposure Inputs'!$D$13*'Exposure Inputs'!$C$16)</f>
        <v>8.1630569361702136E-8</v>
      </c>
      <c r="L662" s="47">
        <f>'Exposure Inputs'!$E$61/K662</f>
        <v>262156691.63322091</v>
      </c>
      <c r="M662" s="47">
        <f>($F662*(1-('Exposure Inputs'!$C$17)/100)*'Exposure Inputs'!$E$7*'Exposure Inputs'!$E$12*'Exposure Inputs'!$C$15*H662)/('Exposure Inputs'!$E$8*'Exposure Inputs'!$E$13*'Exposure Inputs'!$C$16)</f>
        <v>1.7699060726256985E-8</v>
      </c>
      <c r="N662" s="47">
        <f>'Exposure Inputs'!$E$61/M662</f>
        <v>1209103710.6987593</v>
      </c>
      <c r="O662" s="47">
        <f>($F662*(1-('Exposure Inputs'!$C$17)/100)*'Exposure Inputs'!$F$7*'Exposure Inputs'!$F$12*'Exposure Inputs'!$C$15*H662)/('Exposure Inputs'!$F$8*'Exposure Inputs'!$F$13*'Exposure Inputs'!$C$16)</f>
        <v>1.6119032482394366E-8</v>
      </c>
      <c r="P662" s="47">
        <f>'Exposure Inputs'!$E$61/O662</f>
        <v>1327623107.8616936</v>
      </c>
      <c r="Q662" s="47">
        <f>($F662*(1-('Exposure Inputs'!$C$17)/100)*'Exposure Inputs'!$G$7*'Exposure Inputs'!$G$12*'Exposure Inputs'!$C$15*H662)/('Exposure Inputs'!$G$8*'Exposure Inputs'!$G$13*'Exposure Inputs'!$C$16)</f>
        <v>2.6871812641509436E-8</v>
      </c>
      <c r="R662" s="47">
        <f>'Exposure Inputs'!$E$61/Q662</f>
        <v>796373519.17760038</v>
      </c>
      <c r="S662" s="47">
        <f>($F662*(1-('Exposure Inputs'!$C$17)/100)*'Exposure Inputs'!$H$7*'Exposure Inputs'!$H$12*'Exposure Inputs'!$C$15*H662)/('Exposure Inputs'!$H$8*'Exposure Inputs'!$H$13*'Exposure Inputs'!$C$16)</f>
        <v>3.4986165740740744E-8</v>
      </c>
      <c r="T662" s="47">
        <f>'Exposure Inputs'!$E$61/S662</f>
        <v>611670343.03161991</v>
      </c>
    </row>
    <row r="663" spans="1:20" s="34" customFormat="1" ht="14.5" x14ac:dyDescent="0.35">
      <c r="A663" s="45" t="s">
        <v>1177</v>
      </c>
      <c r="B663" s="46">
        <v>2023</v>
      </c>
      <c r="C663" s="46" t="s">
        <v>1065</v>
      </c>
      <c r="D663" s="46" t="s">
        <v>731</v>
      </c>
      <c r="E663" s="46" t="s">
        <v>732</v>
      </c>
      <c r="F663" s="46">
        <v>2.8238550000000001E-3</v>
      </c>
      <c r="G663" s="46">
        <v>3.9797230000000001E-3</v>
      </c>
      <c r="H663" s="46">
        <v>365</v>
      </c>
      <c r="I663" s="47">
        <f>($F663*(1-('Exposure Inputs'!$C$17)/100)*'Exposure Inputs'!$C$7*'Exposure Inputs'!$C$12*'Exposure Inputs'!$C$15*H663)/('Exposure Inputs'!$C$8*'Exposure Inputs'!$C$13*'Exposure Inputs'!$C$16)</f>
        <v>3.1048781138157898E-8</v>
      </c>
      <c r="J663" s="47">
        <f>'Exposure Inputs'!$E$61/$I663</f>
        <v>689238005.98729861</v>
      </c>
      <c r="K663" s="47">
        <f>($F663*(1-('Exposure Inputs'!$C$17)/100)*'Exposure Inputs'!$D$7*'Exposure Inputs'!$D$12*'Exposure Inputs'!$C$15*H663)/('Exposure Inputs'!$D$8*'Exposure Inputs'!$D$13*'Exposure Inputs'!$C$16)</f>
        <v>7.9308268085106394E-8</v>
      </c>
      <c r="L663" s="47">
        <f>'Exposure Inputs'!$E$61/K663</f>
        <v>269833152.54136521</v>
      </c>
      <c r="M663" s="47">
        <f>($F663*(1-('Exposure Inputs'!$C$17)/100)*'Exposure Inputs'!$E$7*'Exposure Inputs'!$E$12*'Exposure Inputs'!$C$15*H663)/('Exposure Inputs'!$E$8*'Exposure Inputs'!$E$13*'Exposure Inputs'!$C$16)</f>
        <v>1.7195541620111735E-8</v>
      </c>
      <c r="N663" s="47">
        <f>'Exposure Inputs'!$E$61/M663</f>
        <v>1244508633.2710085</v>
      </c>
      <c r="O663" s="47">
        <f>($F663*(1-('Exposure Inputs'!$C$17)/100)*'Exposure Inputs'!$F$7*'Exposure Inputs'!$F$12*'Exposure Inputs'!$C$15*H663)/('Exposure Inputs'!$F$8*'Exposure Inputs'!$F$13*'Exposure Inputs'!$C$16)</f>
        <v>1.5660463468309857E-8</v>
      </c>
      <c r="P663" s="47">
        <f>'Exposure Inputs'!$E$61/O663</f>
        <v>1366498510.2966161</v>
      </c>
      <c r="Q663" s="47">
        <f>($F663*(1-('Exposure Inputs'!$C$17)/100)*'Exposure Inputs'!$G$7*'Exposure Inputs'!$G$12*'Exposure Inputs'!$C$15*H663)/('Exposure Inputs'!$G$8*'Exposure Inputs'!$G$13*'Exposure Inputs'!$C$16)</f>
        <v>2.6107338679245288E-8</v>
      </c>
      <c r="R663" s="47">
        <f>'Exposure Inputs'!$E$61/Q663</f>
        <v>819692894.12913191</v>
      </c>
      <c r="S663" s="47">
        <f>($F663*(1-('Exposure Inputs'!$C$17)/100)*'Exposure Inputs'!$H$7*'Exposure Inputs'!$H$12*'Exposure Inputs'!$C$15*H663)/('Exposure Inputs'!$H$8*'Exposure Inputs'!$H$13*'Exposure Inputs'!$C$16)</f>
        <v>3.3990847222222228E-8</v>
      </c>
      <c r="T663" s="47">
        <f>'Exposure Inputs'!$E$61/S663</f>
        <v>629581247.56623602</v>
      </c>
    </row>
    <row r="664" spans="1:20" s="34" customFormat="1" ht="14.5" x14ac:dyDescent="0.35">
      <c r="A664" s="45" t="s">
        <v>1177</v>
      </c>
      <c r="B664" s="46">
        <v>2023</v>
      </c>
      <c r="C664" s="46" t="s">
        <v>1094</v>
      </c>
      <c r="D664" s="46" t="s">
        <v>726</v>
      </c>
      <c r="E664" s="46" t="s">
        <v>727</v>
      </c>
      <c r="F664" s="46">
        <v>2.7949870000000001E-3</v>
      </c>
      <c r="G664" s="46">
        <v>5.1340229999999997E-3</v>
      </c>
      <c r="H664" s="46">
        <v>365</v>
      </c>
      <c r="I664" s="47">
        <f>($F664*(1-('Exposure Inputs'!$C$17)/100)*'Exposure Inputs'!$C$7*'Exposure Inputs'!$C$12*'Exposure Inputs'!$C$15*H664)/('Exposure Inputs'!$C$8*'Exposure Inputs'!$C$13*'Exposure Inputs'!$C$16)</f>
        <v>3.0731372413596492E-8</v>
      </c>
      <c r="J664" s="47">
        <f>'Exposure Inputs'!$E$61/$I664</f>
        <v>696356795.00379193</v>
      </c>
      <c r="K664" s="47">
        <f>($F664*(1-('Exposure Inputs'!$C$17)/100)*'Exposure Inputs'!$D$7*'Exposure Inputs'!$D$12*'Exposure Inputs'!$C$15*H664)/('Exposure Inputs'!$D$8*'Exposure Inputs'!$D$13*'Exposure Inputs'!$C$16)</f>
        <v>7.8497507234042566E-8</v>
      </c>
      <c r="L664" s="47">
        <f>'Exposure Inputs'!$E$61/K664</f>
        <v>272620122.01477027</v>
      </c>
      <c r="M664" s="47">
        <f>($F664*(1-('Exposure Inputs'!$C$17)/100)*'Exposure Inputs'!$E$7*'Exposure Inputs'!$E$12*'Exposure Inputs'!$C$15*H664)/('Exposure Inputs'!$E$8*'Exposure Inputs'!$E$13*'Exposure Inputs'!$C$16)</f>
        <v>1.7019753240223467E-8</v>
      </c>
      <c r="N664" s="47">
        <f>'Exposure Inputs'!$E$61/M664</f>
        <v>1257362530.3464751</v>
      </c>
      <c r="O664" s="47">
        <f>($F664*(1-('Exposure Inputs'!$C$17)/100)*'Exposure Inputs'!$F$7*'Exposure Inputs'!$F$12*'Exposure Inputs'!$C$15*H664)/('Exposure Inputs'!$F$8*'Exposure Inputs'!$F$13*'Exposure Inputs'!$C$16)</f>
        <v>1.5500368045774648E-8</v>
      </c>
      <c r="P664" s="47">
        <f>'Exposure Inputs'!$E$61/O664</f>
        <v>1380612378.8030679</v>
      </c>
      <c r="Q664" s="47">
        <f>($F664*(1-('Exposure Inputs'!$C$17)/100)*'Exposure Inputs'!$G$7*'Exposure Inputs'!$G$12*'Exposure Inputs'!$C$15*H664)/('Exposure Inputs'!$G$8*'Exposure Inputs'!$G$13*'Exposure Inputs'!$C$16)</f>
        <v>2.5840445849056603E-8</v>
      </c>
      <c r="R664" s="47">
        <f>'Exposure Inputs'!$E$61/Q664</f>
        <v>828159085.37357068</v>
      </c>
      <c r="S664" s="47">
        <f>($F664*(1-('Exposure Inputs'!$C$17)/100)*'Exposure Inputs'!$H$7*'Exposure Inputs'!$H$12*'Exposure Inputs'!$C$15*H664)/('Exposure Inputs'!$H$8*'Exposure Inputs'!$H$13*'Exposure Inputs'!$C$16)</f>
        <v>3.3643362037037034E-8</v>
      </c>
      <c r="T664" s="47">
        <f>'Exposure Inputs'!$E$61/S664</f>
        <v>636083872.2491926</v>
      </c>
    </row>
    <row r="665" spans="1:20" s="34" customFormat="1" ht="14.5" x14ac:dyDescent="0.35">
      <c r="A665" s="45" t="s">
        <v>1176</v>
      </c>
      <c r="B665" s="46">
        <v>2019</v>
      </c>
      <c r="C665" s="46" t="s">
        <v>997</v>
      </c>
      <c r="D665" s="46" t="s">
        <v>248</v>
      </c>
      <c r="E665" s="46" t="s">
        <v>247</v>
      </c>
      <c r="F665" s="46">
        <v>2.777252E-3</v>
      </c>
      <c r="G665" s="46">
        <v>7.0427069999999996E-3</v>
      </c>
      <c r="H665" s="46">
        <v>365</v>
      </c>
      <c r="I665" s="47">
        <f>($F665*(1-('Exposure Inputs'!$C$17)/100)*'Exposure Inputs'!$C$7*'Exposure Inputs'!$C$12*'Exposure Inputs'!$C$15*H665)/('Exposure Inputs'!$C$8*'Exposure Inputs'!$C$13*'Exposure Inputs'!$C$16)</f>
        <v>3.0536372977192976E-8</v>
      </c>
      <c r="J665" s="47">
        <f>'Exposure Inputs'!$E$61/$I665</f>
        <v>700803596.28772032</v>
      </c>
      <c r="K665" s="47">
        <f>($F665*(1-('Exposure Inputs'!$C$17)/100)*'Exposure Inputs'!$D$7*'Exposure Inputs'!$D$12*'Exposure Inputs'!$C$15*H665)/('Exposure Inputs'!$D$8*'Exposure Inputs'!$D$13*'Exposure Inputs'!$C$16)</f>
        <v>7.7999417872340439E-8</v>
      </c>
      <c r="L665" s="47">
        <f>'Exposure Inputs'!$E$61/K665</f>
        <v>274361021.96332806</v>
      </c>
      <c r="M665" s="47">
        <f>($F665*(1-('Exposure Inputs'!$C$17)/100)*'Exposure Inputs'!$E$7*'Exposure Inputs'!$E$12*'Exposure Inputs'!$C$15*H665)/('Exposure Inputs'!$E$8*'Exposure Inputs'!$E$13*'Exposure Inputs'!$C$16)</f>
        <v>1.6911757988826817E-8</v>
      </c>
      <c r="N665" s="47">
        <f>'Exposure Inputs'!$E$61/M665</f>
        <v>1265391806.939199</v>
      </c>
      <c r="O665" s="47">
        <f>($F665*(1-('Exposure Inputs'!$C$17)/100)*'Exposure Inputs'!$F$7*'Exposure Inputs'!$F$12*'Exposure Inputs'!$C$15*H665)/('Exposure Inputs'!$F$8*'Exposure Inputs'!$F$13*'Exposure Inputs'!$C$16)</f>
        <v>1.5402013732394369E-8</v>
      </c>
      <c r="P665" s="47">
        <f>'Exposure Inputs'!$E$61/O665</f>
        <v>1389428705.3510628</v>
      </c>
      <c r="Q665" s="47">
        <f>($F665*(1-('Exposure Inputs'!$C$17)/100)*'Exposure Inputs'!$G$7*'Exposure Inputs'!$G$12*'Exposure Inputs'!$C$15*H665)/('Exposure Inputs'!$G$8*'Exposure Inputs'!$G$13*'Exposure Inputs'!$C$16)</f>
        <v>2.5676480754716979E-8</v>
      </c>
      <c r="R665" s="47">
        <f>'Exposure Inputs'!$E$61/Q665</f>
        <v>833447550.8707962</v>
      </c>
      <c r="S665" s="47">
        <f>($F665*(1-('Exposure Inputs'!$C$17)/100)*'Exposure Inputs'!$H$7*'Exposure Inputs'!$H$12*'Exposure Inputs'!$C$15*H665)/('Exposure Inputs'!$H$8*'Exposure Inputs'!$H$13*'Exposure Inputs'!$C$16)</f>
        <v>3.3429885185185181E-8</v>
      </c>
      <c r="T665" s="47">
        <f>'Exposure Inputs'!$E$61/S665</f>
        <v>640145782.17826617</v>
      </c>
    </row>
    <row r="666" spans="1:20" s="34" customFormat="1" ht="14.5" x14ac:dyDescent="0.35">
      <c r="A666" s="45" t="s">
        <v>1177</v>
      </c>
      <c r="B666" s="46">
        <v>2022</v>
      </c>
      <c r="C666" s="46" t="s">
        <v>1079</v>
      </c>
      <c r="D666" s="46" t="s">
        <v>125</v>
      </c>
      <c r="E666" s="46" t="s">
        <v>124</v>
      </c>
      <c r="F666" s="46">
        <v>2.749703E-3</v>
      </c>
      <c r="G666" s="46">
        <v>2.749703E-3</v>
      </c>
      <c r="H666" s="46">
        <v>365</v>
      </c>
      <c r="I666" s="47">
        <f>($F666*(1-('Exposure Inputs'!$C$17)/100)*'Exposure Inputs'!$C$7*'Exposure Inputs'!$C$12*'Exposure Inputs'!$C$15*H666)/('Exposure Inputs'!$C$8*'Exposure Inputs'!$C$13*'Exposure Inputs'!$C$16)</f>
        <v>3.0233466889035094E-8</v>
      </c>
      <c r="J666" s="47">
        <f>'Exposure Inputs'!$E$61/$I666</f>
        <v>707824877.59487593</v>
      </c>
      <c r="K666" s="47">
        <f>($F666*(1-('Exposure Inputs'!$C$17)/100)*'Exposure Inputs'!$D$7*'Exposure Inputs'!$D$12*'Exposure Inputs'!$C$15*H666)/('Exposure Inputs'!$D$8*'Exposure Inputs'!$D$13*'Exposure Inputs'!$C$16)</f>
        <v>7.7225701276595744E-8</v>
      </c>
      <c r="L666" s="47">
        <f>'Exposure Inputs'!$E$61/K666</f>
        <v>277109817.66747063</v>
      </c>
      <c r="M666" s="47">
        <f>($F666*(1-('Exposure Inputs'!$C$17)/100)*'Exposure Inputs'!$E$7*'Exposure Inputs'!$E$12*'Exposure Inputs'!$C$15*H666)/('Exposure Inputs'!$E$8*'Exposure Inputs'!$E$13*'Exposure Inputs'!$C$16)</f>
        <v>1.6744001508379889E-8</v>
      </c>
      <c r="N666" s="47">
        <f>'Exposure Inputs'!$E$61/M666</f>
        <v>1278069641.1959779</v>
      </c>
      <c r="O666" s="47">
        <f>($F666*(1-('Exposure Inputs'!$C$17)/100)*'Exposure Inputs'!$F$7*'Exposure Inputs'!$F$12*'Exposure Inputs'!$C$15*H666)/('Exposure Inputs'!$F$8*'Exposure Inputs'!$F$13*'Exposure Inputs'!$C$16)</f>
        <v>1.524923318661972E-8</v>
      </c>
      <c r="P666" s="47">
        <f>'Exposure Inputs'!$E$61/O666</f>
        <v>1403349252.917006</v>
      </c>
      <c r="Q666" s="47">
        <f>($F666*(1-('Exposure Inputs'!$C$17)/100)*'Exposure Inputs'!$G$7*'Exposure Inputs'!$G$12*'Exposure Inputs'!$C$15*H666)/('Exposure Inputs'!$G$8*'Exposure Inputs'!$G$13*'Exposure Inputs'!$C$16)</f>
        <v>2.5421782452830187E-8</v>
      </c>
      <c r="R666" s="47">
        <f>'Exposure Inputs'!$E$61/Q666</f>
        <v>841797778.72410965</v>
      </c>
      <c r="S666" s="47">
        <f>($F666*(1-('Exposure Inputs'!$C$17)/100)*'Exposure Inputs'!$H$7*'Exposure Inputs'!$H$12*'Exposure Inputs'!$C$15*H666)/('Exposure Inputs'!$H$8*'Exposure Inputs'!$H$13*'Exposure Inputs'!$C$16)</f>
        <v>3.3098276851851855E-8</v>
      </c>
      <c r="T666" s="47">
        <f>'Exposure Inputs'!$E$61/S666</f>
        <v>646559338.89811134</v>
      </c>
    </row>
    <row r="667" spans="1:20" s="34" customFormat="1" ht="14.5" x14ac:dyDescent="0.35">
      <c r="A667" s="45" t="s">
        <v>1177</v>
      </c>
      <c r="B667" s="46">
        <v>2023</v>
      </c>
      <c r="C667" s="46" t="s">
        <v>1052</v>
      </c>
      <c r="D667" s="46" t="s">
        <v>729</v>
      </c>
      <c r="E667" s="46" t="s">
        <v>730</v>
      </c>
      <c r="F667" s="46">
        <v>2.7285640000000002E-3</v>
      </c>
      <c r="G667" s="46">
        <v>5.0167349999999996E-3</v>
      </c>
      <c r="H667" s="46">
        <v>365</v>
      </c>
      <c r="I667" s="47">
        <f>($F667*(1-('Exposure Inputs'!$C$17)/100)*'Exposure Inputs'!$C$7*'Exposure Inputs'!$C$12*'Exposure Inputs'!$C$15*H667)/('Exposure Inputs'!$C$8*'Exposure Inputs'!$C$13*'Exposure Inputs'!$C$16)</f>
        <v>3.0001039875438602E-8</v>
      </c>
      <c r="J667" s="47">
        <f>'Exposure Inputs'!$E$61/$I667</f>
        <v>713308608.26327074</v>
      </c>
      <c r="K667" s="47">
        <f>($F667*(1-('Exposure Inputs'!$C$17)/100)*'Exposure Inputs'!$D$7*'Exposure Inputs'!$D$12*'Exposure Inputs'!$C$15*H667)/('Exposure Inputs'!$D$8*'Exposure Inputs'!$D$13*'Exposure Inputs'!$C$16)</f>
        <v>7.6632010212765972E-8</v>
      </c>
      <c r="L667" s="47">
        <f>'Exposure Inputs'!$E$61/K667</f>
        <v>279256670.16412181</v>
      </c>
      <c r="M667" s="47">
        <f>($F667*(1-('Exposure Inputs'!$C$17)/100)*'Exposure Inputs'!$E$7*'Exposure Inputs'!$E$12*'Exposure Inputs'!$C$15*H667)/('Exposure Inputs'!$E$8*'Exposure Inputs'!$E$13*'Exposure Inputs'!$C$16)</f>
        <v>1.6615277988826818E-8</v>
      </c>
      <c r="N667" s="47">
        <f>'Exposure Inputs'!$E$61/M667</f>
        <v>1287971228.3111205</v>
      </c>
      <c r="O667" s="47">
        <f>($F667*(1-('Exposure Inputs'!$C$17)/100)*'Exposure Inputs'!$F$7*'Exposure Inputs'!$F$12*'Exposure Inputs'!$C$15*H667)/('Exposure Inputs'!$F$8*'Exposure Inputs'!$F$13*'Exposure Inputs'!$C$16)</f>
        <v>1.5132001056338031E-8</v>
      </c>
      <c r="P667" s="47">
        <f>'Exposure Inputs'!$E$61/O667</f>
        <v>1414221418.5900166</v>
      </c>
      <c r="Q667" s="47">
        <f>($F667*(1-('Exposure Inputs'!$C$17)/100)*'Exposure Inputs'!$G$7*'Exposure Inputs'!$G$12*'Exposure Inputs'!$C$15*H667)/('Exposure Inputs'!$G$8*'Exposure Inputs'!$G$13*'Exposure Inputs'!$C$16)</f>
        <v>2.5226346415094344E-8</v>
      </c>
      <c r="R667" s="47">
        <f>'Exposure Inputs'!$E$61/Q667</f>
        <v>848319437.45905173</v>
      </c>
      <c r="S667" s="47">
        <f>($F667*(1-('Exposure Inputs'!$C$17)/100)*'Exposure Inputs'!$H$7*'Exposure Inputs'!$H$12*'Exposure Inputs'!$C$15*H667)/('Exposure Inputs'!$H$8*'Exposure Inputs'!$H$13*'Exposure Inputs'!$C$16)</f>
        <v>3.2843825925925927E-8</v>
      </c>
      <c r="T667" s="47">
        <f>'Exposure Inputs'!$E$61/S667</f>
        <v>651568427.14561713</v>
      </c>
    </row>
    <row r="668" spans="1:20" s="34" customFormat="1" ht="14.5" x14ac:dyDescent="0.35">
      <c r="A668" s="45" t="s">
        <v>1177</v>
      </c>
      <c r="B668" s="46">
        <v>2023</v>
      </c>
      <c r="C668" s="46" t="s">
        <v>1098</v>
      </c>
      <c r="D668" s="46" t="s">
        <v>739</v>
      </c>
      <c r="E668" s="46" t="s">
        <v>740</v>
      </c>
      <c r="F668" s="46">
        <v>2.7256619999999998E-3</v>
      </c>
      <c r="G668" s="46">
        <v>3.5966689999999998E-3</v>
      </c>
      <c r="H668" s="46">
        <v>365</v>
      </c>
      <c r="I668" s="47">
        <f>($F668*(1-('Exposure Inputs'!$C$17)/100)*'Exposure Inputs'!$C$7*'Exposure Inputs'!$C$12*'Exposure Inputs'!$C$15*H668)/('Exposure Inputs'!$C$8*'Exposure Inputs'!$C$13*'Exposure Inputs'!$C$16)</f>
        <v>2.9969131876315783E-8</v>
      </c>
      <c r="J668" s="47">
        <f>'Exposure Inputs'!$E$61/$I668</f>
        <v>714068064.71134853</v>
      </c>
      <c r="K668" s="47">
        <f>($F668*(1-('Exposure Inputs'!$C$17)/100)*'Exposure Inputs'!$D$7*'Exposure Inputs'!$D$12*'Exposure Inputs'!$C$15*H668)/('Exposure Inputs'!$D$8*'Exposure Inputs'!$D$13*'Exposure Inputs'!$C$16)</f>
        <v>7.6550507234042542E-8</v>
      </c>
      <c r="L668" s="47">
        <f>'Exposure Inputs'!$E$61/K668</f>
        <v>279553993.47743666</v>
      </c>
      <c r="M668" s="47">
        <f>($F668*(1-('Exposure Inputs'!$C$17)/100)*'Exposure Inputs'!$E$7*'Exposure Inputs'!$E$12*'Exposure Inputs'!$C$15*H668)/('Exposure Inputs'!$E$8*'Exposure Inputs'!$E$13*'Exposure Inputs'!$C$16)</f>
        <v>1.659760659217877E-8</v>
      </c>
      <c r="N668" s="47">
        <f>'Exposure Inputs'!$E$61/M668</f>
        <v>1289342525.4508829</v>
      </c>
      <c r="O668" s="47">
        <f>($F668*(1-('Exposure Inputs'!$C$17)/100)*'Exposure Inputs'!$F$7*'Exposure Inputs'!$F$12*'Exposure Inputs'!$C$15*H668)/('Exposure Inputs'!$F$8*'Exposure Inputs'!$F$13*'Exposure Inputs'!$C$16)</f>
        <v>1.5115907218309856E-8</v>
      </c>
      <c r="P668" s="47">
        <f>'Exposure Inputs'!$E$61/O668</f>
        <v>1415727133.7361901</v>
      </c>
      <c r="Q668" s="47">
        <f>($F668*(1-('Exposure Inputs'!$C$17)/100)*'Exposure Inputs'!$G$7*'Exposure Inputs'!$G$12*'Exposure Inputs'!$C$15*H668)/('Exposure Inputs'!$G$8*'Exposure Inputs'!$G$13*'Exposure Inputs'!$C$16)</f>
        <v>2.5199516603773583E-8</v>
      </c>
      <c r="R668" s="47">
        <f>'Exposure Inputs'!$E$61/Q668</f>
        <v>849222639.32616019</v>
      </c>
      <c r="S668" s="47">
        <f>($F668*(1-('Exposure Inputs'!$C$17)/100)*'Exposure Inputs'!$H$7*'Exposure Inputs'!$H$12*'Exposure Inputs'!$C$15*H668)/('Exposure Inputs'!$H$8*'Exposure Inputs'!$H$13*'Exposure Inputs'!$C$16)</f>
        <v>3.280889444444444E-8</v>
      </c>
      <c r="T668" s="47">
        <f>'Exposure Inputs'!$E$61/S668</f>
        <v>652262149.10218287</v>
      </c>
    </row>
    <row r="669" spans="1:20" s="34" customFormat="1" ht="14.5" x14ac:dyDescent="0.35">
      <c r="A669" s="45" t="s">
        <v>1177</v>
      </c>
      <c r="B669" s="46">
        <v>2020</v>
      </c>
      <c r="C669" s="46" t="s">
        <v>1126</v>
      </c>
      <c r="D669" s="46" t="s">
        <v>162</v>
      </c>
      <c r="E669" s="46" t="s">
        <v>161</v>
      </c>
      <c r="F669" s="46">
        <v>2.7173940000000001E-3</v>
      </c>
      <c r="G669" s="46">
        <v>6.9031500000000003E-3</v>
      </c>
      <c r="H669" s="46">
        <v>365</v>
      </c>
      <c r="I669" s="47">
        <f>($F669*(1-('Exposure Inputs'!$C$17)/100)*'Exposure Inputs'!$C$7*'Exposure Inputs'!$C$12*'Exposure Inputs'!$C$15*H669)/('Exposure Inputs'!$C$8*'Exposure Inputs'!$C$13*'Exposure Inputs'!$C$16)</f>
        <v>2.9878223765789477E-8</v>
      </c>
      <c r="J669" s="47">
        <f>'Exposure Inputs'!$E$61/$I669</f>
        <v>716240703.18741524</v>
      </c>
      <c r="K669" s="47">
        <f>($F669*(1-('Exposure Inputs'!$C$17)/100)*'Exposure Inputs'!$D$7*'Exposure Inputs'!$D$12*'Exposure Inputs'!$C$15*H669)/('Exposure Inputs'!$D$8*'Exposure Inputs'!$D$13*'Exposure Inputs'!$C$16)</f>
        <v>7.6318299574468103E-8</v>
      </c>
      <c r="L669" s="47">
        <f>'Exposure Inputs'!$E$61/K669</f>
        <v>280404570.32351464</v>
      </c>
      <c r="M669" s="47">
        <f>($F669*(1-('Exposure Inputs'!$C$17)/100)*'Exposure Inputs'!$E$7*'Exposure Inputs'!$E$12*'Exposure Inputs'!$C$15*H669)/('Exposure Inputs'!$E$8*'Exposure Inputs'!$E$13*'Exposure Inputs'!$C$16)</f>
        <v>1.6547259553072627E-8</v>
      </c>
      <c r="N669" s="47">
        <f>'Exposure Inputs'!$E$61/M669</f>
        <v>1293265506.0714436</v>
      </c>
      <c r="O669" s="47">
        <f>($F669*(1-('Exposure Inputs'!$C$17)/100)*'Exposure Inputs'!$F$7*'Exposure Inputs'!$F$12*'Exposure Inputs'!$C$15*H669)/('Exposure Inputs'!$F$8*'Exposure Inputs'!$F$13*'Exposure Inputs'!$C$16)</f>
        <v>1.5070054753521128E-8</v>
      </c>
      <c r="P669" s="47">
        <f>'Exposure Inputs'!$E$61/O669</f>
        <v>1420034654.8176856</v>
      </c>
      <c r="Q669" s="47">
        <f>($F669*(1-('Exposure Inputs'!$C$17)/100)*'Exposure Inputs'!$G$7*'Exposure Inputs'!$G$12*'Exposure Inputs'!$C$15*H669)/('Exposure Inputs'!$G$8*'Exposure Inputs'!$G$13*'Exposure Inputs'!$C$16)</f>
        <v>2.5123076603773585E-8</v>
      </c>
      <c r="R669" s="47">
        <f>'Exposure Inputs'!$E$61/Q669</f>
        <v>851806501.94672549</v>
      </c>
      <c r="S669" s="47">
        <f>($F669*(1-('Exposure Inputs'!$C$17)/100)*'Exposure Inputs'!$H$7*'Exposure Inputs'!$H$12*'Exposure Inputs'!$C$15*H669)/('Exposure Inputs'!$H$8*'Exposure Inputs'!$H$13*'Exposure Inputs'!$C$16)</f>
        <v>3.2709372222222222E-8</v>
      </c>
      <c r="T669" s="47">
        <f>'Exposure Inputs'!$E$61/S669</f>
        <v>654246735.60262287</v>
      </c>
    </row>
    <row r="670" spans="1:20" s="34" customFormat="1" ht="14.5" x14ac:dyDescent="0.35">
      <c r="A670" s="45" t="s">
        <v>1177</v>
      </c>
      <c r="B670" s="46">
        <v>2021</v>
      </c>
      <c r="C670" s="46" t="s">
        <v>1098</v>
      </c>
      <c r="D670" s="46" t="s">
        <v>739</v>
      </c>
      <c r="E670" s="46" t="s">
        <v>740</v>
      </c>
      <c r="F670" s="46">
        <v>2.6794779999999999E-3</v>
      </c>
      <c r="G670" s="46">
        <v>3.5357269999999998E-3</v>
      </c>
      <c r="H670" s="46">
        <v>365</v>
      </c>
      <c r="I670" s="47">
        <f>($F670*(1-('Exposure Inputs'!$C$17)/100)*'Exposure Inputs'!$C$7*'Exposure Inputs'!$C$12*'Exposure Inputs'!$C$15*H670)/('Exposure Inputs'!$C$8*'Exposure Inputs'!$C$13*'Exposure Inputs'!$C$16)</f>
        <v>2.9461330693859646E-8</v>
      </c>
      <c r="J670" s="47">
        <f>'Exposure Inputs'!$E$61/$I670</f>
        <v>726375879.70390642</v>
      </c>
      <c r="K670" s="47">
        <f>($F670*(1-('Exposure Inputs'!$C$17)/100)*'Exposure Inputs'!$D$7*'Exposure Inputs'!$D$12*'Exposure Inputs'!$C$15*H670)/('Exposure Inputs'!$D$8*'Exposure Inputs'!$D$13*'Exposure Inputs'!$C$16)</f>
        <v>7.525342468085106E-8</v>
      </c>
      <c r="L670" s="47">
        <f>'Exposure Inputs'!$E$61/K670</f>
        <v>284372440.06843758</v>
      </c>
      <c r="M670" s="47">
        <f>($F670*(1-('Exposure Inputs'!$C$17)/100)*'Exposure Inputs'!$E$7*'Exposure Inputs'!$E$12*'Exposure Inputs'!$C$15*H670)/('Exposure Inputs'!$E$8*'Exposure Inputs'!$E$13*'Exposure Inputs'!$C$16)</f>
        <v>1.6316374413407822E-8</v>
      </c>
      <c r="N670" s="47">
        <f>'Exposure Inputs'!$E$61/M670</f>
        <v>1311565882.0880425</v>
      </c>
      <c r="O670" s="47">
        <f>($F670*(1-('Exposure Inputs'!$C$17)/100)*'Exposure Inputs'!$F$7*'Exposure Inputs'!$F$12*'Exposure Inputs'!$C$15*H670)/('Exposure Inputs'!$F$8*'Exposure Inputs'!$F$13*'Exposure Inputs'!$C$16)</f>
        <v>1.4859781161971831E-8</v>
      </c>
      <c r="P670" s="47">
        <f>'Exposure Inputs'!$E$61/O670</f>
        <v>1440128879.8764725</v>
      </c>
      <c r="Q670" s="47">
        <f>($F670*(1-('Exposure Inputs'!$C$17)/100)*'Exposure Inputs'!$G$7*'Exposure Inputs'!$G$12*'Exposure Inputs'!$C$15*H670)/('Exposure Inputs'!$G$8*'Exposure Inputs'!$G$13*'Exposure Inputs'!$C$16)</f>
        <v>2.4772532452830185E-8</v>
      </c>
      <c r="R670" s="47">
        <f>'Exposure Inputs'!$E$61/Q670</f>
        <v>863860004.65427244</v>
      </c>
      <c r="S670" s="47">
        <f>($F670*(1-('Exposure Inputs'!$C$17)/100)*'Exposure Inputs'!$H$7*'Exposure Inputs'!$H$12*'Exposure Inputs'!$C$15*H670)/('Exposure Inputs'!$H$8*'Exposure Inputs'!$H$13*'Exposure Inputs'!$C$16)</f>
        <v>3.2252975925925913E-8</v>
      </c>
      <c r="T670" s="47">
        <f>'Exposure Inputs'!$E$61/S670</f>
        <v>663504665.403543</v>
      </c>
    </row>
    <row r="671" spans="1:20" s="34" customFormat="1" ht="14.5" x14ac:dyDescent="0.35">
      <c r="A671" s="45" t="s">
        <v>1176</v>
      </c>
      <c r="B671" s="46">
        <v>2020</v>
      </c>
      <c r="C671" s="46" t="s">
        <v>959</v>
      </c>
      <c r="D671" s="46" t="s">
        <v>172</v>
      </c>
      <c r="E671" s="46" t="s">
        <v>171</v>
      </c>
      <c r="F671" s="46">
        <v>2.628287E-3</v>
      </c>
      <c r="G671" s="46">
        <v>6.6531680000000001E-3</v>
      </c>
      <c r="H671" s="46">
        <v>365</v>
      </c>
      <c r="I671" s="47">
        <f>($F671*(1-('Exposure Inputs'!$C$17)/100)*'Exposure Inputs'!$C$7*'Exposure Inputs'!$C$12*'Exposure Inputs'!$C$15*H671)/('Exposure Inputs'!$C$8*'Exposure Inputs'!$C$13*'Exposure Inputs'!$C$16)</f>
        <v>2.8898476667982459E-8</v>
      </c>
      <c r="J671" s="47">
        <f>'Exposure Inputs'!$E$61/$I671</f>
        <v>740523462.39100349</v>
      </c>
      <c r="K671" s="47">
        <f>($F671*(1-('Exposure Inputs'!$C$17)/100)*'Exposure Inputs'!$D$7*'Exposure Inputs'!$D$12*'Exposure Inputs'!$C$15*H671)/('Exposure Inputs'!$D$8*'Exposure Inputs'!$D$13*'Exposure Inputs'!$C$16)</f>
        <v>7.3815720000000007E-8</v>
      </c>
      <c r="L671" s="47">
        <f>'Exposure Inputs'!$E$61/K671</f>
        <v>289911146.29783463</v>
      </c>
      <c r="M671" s="47">
        <f>($F671*(1-('Exposure Inputs'!$C$17)/100)*'Exposure Inputs'!$E$7*'Exposure Inputs'!$E$12*'Exposure Inputs'!$C$15*H671)/('Exposure Inputs'!$E$8*'Exposure Inputs'!$E$13*'Exposure Inputs'!$C$16)</f>
        <v>1.6004652681564245E-8</v>
      </c>
      <c r="N671" s="47">
        <f>'Exposure Inputs'!$E$61/M671</f>
        <v>1337111177.9670577</v>
      </c>
      <c r="O671" s="47">
        <f>($F671*(1-('Exposure Inputs'!$C$17)/100)*'Exposure Inputs'!$F$7*'Exposure Inputs'!$F$12*'Exposure Inputs'!$C$15*H671)/('Exposure Inputs'!$F$8*'Exposure Inputs'!$F$13*'Exposure Inputs'!$C$16)</f>
        <v>1.4575887411971833E-8</v>
      </c>
      <c r="P671" s="47">
        <f>'Exposure Inputs'!$E$61/O671</f>
        <v>1468178190.1267443</v>
      </c>
      <c r="Q671" s="47">
        <f>($F671*(1-('Exposure Inputs'!$C$17)/100)*'Exposure Inputs'!$G$7*'Exposure Inputs'!$G$12*'Exposure Inputs'!$C$15*H671)/('Exposure Inputs'!$G$8*'Exposure Inputs'!$G$13*'Exposure Inputs'!$C$16)</f>
        <v>2.4299257169811323E-8</v>
      </c>
      <c r="R671" s="47">
        <f>'Exposure Inputs'!$E$61/Q671</f>
        <v>880685358.01113808</v>
      </c>
      <c r="S671" s="47">
        <f>($F671*(1-('Exposure Inputs'!$C$17)/100)*'Exposure Inputs'!$H$7*'Exposure Inputs'!$H$12*'Exposure Inputs'!$C$15*H671)/('Exposure Inputs'!$H$8*'Exposure Inputs'!$H$13*'Exposure Inputs'!$C$16)</f>
        <v>3.1636787962962954E-8</v>
      </c>
      <c r="T671" s="47">
        <f>'Exposure Inputs'!$E$61/S671</f>
        <v>676427708.93975973</v>
      </c>
    </row>
    <row r="672" spans="1:20" s="34" customFormat="1" ht="14.5" x14ac:dyDescent="0.35">
      <c r="A672" s="45" t="s">
        <v>1175</v>
      </c>
      <c r="B672" s="46">
        <v>2022</v>
      </c>
      <c r="C672" s="46" t="s">
        <v>1034</v>
      </c>
      <c r="D672" s="46" t="s">
        <v>737</v>
      </c>
      <c r="E672" s="46" t="s">
        <v>738</v>
      </c>
      <c r="F672" s="46">
        <v>2.6271350000000001E-3</v>
      </c>
      <c r="G672" s="46">
        <v>3.5481900000000001E-3</v>
      </c>
      <c r="H672" s="46">
        <v>365</v>
      </c>
      <c r="I672" s="47">
        <f>($F672*(1-('Exposure Inputs'!$C$17)/100)*'Exposure Inputs'!$C$7*'Exposure Inputs'!$C$12*'Exposure Inputs'!$C$15*H672)/('Exposure Inputs'!$C$8*'Exposure Inputs'!$C$13*'Exposure Inputs'!$C$16)</f>
        <v>2.8885810225877194E-8</v>
      </c>
      <c r="J672" s="47">
        <f>'Exposure Inputs'!$E$61/$I672</f>
        <v>740848182.296404</v>
      </c>
      <c r="K672" s="47">
        <f>($F672*(1-('Exposure Inputs'!$C$17)/100)*'Exposure Inputs'!$D$7*'Exposure Inputs'!$D$12*'Exposure Inputs'!$C$15*H672)/('Exposure Inputs'!$D$8*'Exposure Inputs'!$D$13*'Exposure Inputs'!$C$16)</f>
        <v>7.3783365957446809E-8</v>
      </c>
      <c r="L672" s="47">
        <f>'Exposure Inputs'!$E$61/K672</f>
        <v>290038272.47922051</v>
      </c>
      <c r="M672" s="47">
        <f>($F672*(1-('Exposure Inputs'!$C$17)/100)*'Exposure Inputs'!$E$7*'Exposure Inputs'!$E$12*'Exposure Inputs'!$C$15*H672)/('Exposure Inputs'!$E$8*'Exposure Inputs'!$E$13*'Exposure Inputs'!$C$16)</f>
        <v>1.5997637709497209E-8</v>
      </c>
      <c r="N672" s="47">
        <f>'Exposure Inputs'!$E$61/M672</f>
        <v>1337697501.8815188</v>
      </c>
      <c r="O672" s="47">
        <f>($F672*(1-('Exposure Inputs'!$C$17)/100)*'Exposure Inputs'!$F$7*'Exposure Inputs'!$F$12*'Exposure Inputs'!$C$15*H672)/('Exposure Inputs'!$F$8*'Exposure Inputs'!$F$13*'Exposure Inputs'!$C$16)</f>
        <v>1.4569498679577466E-8</v>
      </c>
      <c r="P672" s="47">
        <f>'Exposure Inputs'!$E$61/O672</f>
        <v>1468821986.9910188</v>
      </c>
      <c r="Q672" s="47">
        <f>($F672*(1-('Exposure Inputs'!$C$17)/100)*'Exposure Inputs'!$G$7*'Exposure Inputs'!$G$12*'Exposure Inputs'!$C$15*H672)/('Exposure Inputs'!$G$8*'Exposure Inputs'!$G$13*'Exposure Inputs'!$C$16)</f>
        <v>2.4288606603773582E-8</v>
      </c>
      <c r="R672" s="47">
        <f>'Exposure Inputs'!$E$61/Q672</f>
        <v>881071538.97725868</v>
      </c>
      <c r="S672" s="47">
        <f>($F672*(1-('Exposure Inputs'!$C$17)/100)*'Exposure Inputs'!$H$7*'Exposure Inputs'!$H$12*'Exposure Inputs'!$C$15*H672)/('Exposure Inputs'!$H$8*'Exposure Inputs'!$H$13*'Exposure Inputs'!$C$16)</f>
        <v>3.1622921296296297E-8</v>
      </c>
      <c r="T672" s="47">
        <f>'Exposure Inputs'!$E$61/S672</f>
        <v>676724322.82549381</v>
      </c>
    </row>
    <row r="673" spans="1:20" s="34" customFormat="1" ht="14.5" x14ac:dyDescent="0.35">
      <c r="A673" s="45" t="s">
        <v>1175</v>
      </c>
      <c r="B673" s="46">
        <v>2021</v>
      </c>
      <c r="C673" s="46" t="s">
        <v>1034</v>
      </c>
      <c r="D673" s="46" t="s">
        <v>737</v>
      </c>
      <c r="E673" s="46" t="s">
        <v>738</v>
      </c>
      <c r="F673" s="46">
        <v>2.5835910000000001E-3</v>
      </c>
      <c r="G673" s="46">
        <v>3.4893799999999998E-3</v>
      </c>
      <c r="H673" s="46">
        <v>365</v>
      </c>
      <c r="I673" s="47">
        <f>($F673*(1-('Exposure Inputs'!$C$17)/100)*'Exposure Inputs'!$C$7*'Exposure Inputs'!$C$12*'Exposure Inputs'!$C$15*H673)/('Exposure Inputs'!$C$8*'Exposure Inputs'!$C$13*'Exposure Inputs'!$C$16)</f>
        <v>2.8407036306578949E-8</v>
      </c>
      <c r="J673" s="47">
        <f>'Exposure Inputs'!$E$61/$I673</f>
        <v>753334482.66279888</v>
      </c>
      <c r="K673" s="47">
        <f>($F673*(1-('Exposure Inputs'!$C$17)/100)*'Exposure Inputs'!$D$7*'Exposure Inputs'!$D$12*'Exposure Inputs'!$C$15*H673)/('Exposure Inputs'!$D$8*'Exposure Inputs'!$D$13*'Exposure Inputs'!$C$16)</f>
        <v>7.256042808510639E-8</v>
      </c>
      <c r="L673" s="47">
        <f>'Exposure Inputs'!$E$61/K673</f>
        <v>294926595.18077624</v>
      </c>
      <c r="M673" s="47">
        <f>($F673*(1-('Exposure Inputs'!$C$17)/100)*'Exposure Inputs'!$E$7*'Exposure Inputs'!$E$12*'Exposure Inputs'!$C$15*H673)/('Exposure Inputs'!$E$8*'Exposure Inputs'!$E$13*'Exposure Inputs'!$C$16)</f>
        <v>1.573248150837989E-8</v>
      </c>
      <c r="N673" s="47">
        <f>'Exposure Inputs'!$E$61/M673</f>
        <v>1360243137.0156901</v>
      </c>
      <c r="O673" s="47">
        <f>($F673*(1-('Exposure Inputs'!$C$17)/100)*'Exposure Inputs'!$F$7*'Exposure Inputs'!$F$12*'Exposure Inputs'!$C$15*H673)/('Exposure Inputs'!$F$8*'Exposure Inputs'!$F$13*'Exposure Inputs'!$C$16)</f>
        <v>1.4328013468309859E-8</v>
      </c>
      <c r="P673" s="47">
        <f>'Exposure Inputs'!$E$61/O673</f>
        <v>1493577602.1799312</v>
      </c>
      <c r="Q673" s="47">
        <f>($F673*(1-('Exposure Inputs'!$C$17)/100)*'Exposure Inputs'!$G$7*'Exposure Inputs'!$G$12*'Exposure Inputs'!$C$15*H673)/('Exposure Inputs'!$G$8*'Exposure Inputs'!$G$13*'Exposure Inputs'!$C$16)</f>
        <v>2.3886029999999999E-8</v>
      </c>
      <c r="R673" s="47">
        <f>'Exposure Inputs'!$E$61/Q673</f>
        <v>895921172.33378673</v>
      </c>
      <c r="S673" s="47">
        <f>($F673*(1-('Exposure Inputs'!$C$17)/100)*'Exposure Inputs'!$H$7*'Exposure Inputs'!$H$12*'Exposure Inputs'!$C$15*H673)/('Exposure Inputs'!$H$8*'Exposure Inputs'!$H$13*'Exposure Inputs'!$C$16)</f>
        <v>3.1098780555555552E-8</v>
      </c>
      <c r="T673" s="47">
        <f>'Exposure Inputs'!$E$61/S673</f>
        <v>688129875.76058054</v>
      </c>
    </row>
    <row r="674" spans="1:20" s="34" customFormat="1" ht="14.5" x14ac:dyDescent="0.35">
      <c r="A674" s="45" t="s">
        <v>1177</v>
      </c>
      <c r="B674" s="46">
        <v>2021</v>
      </c>
      <c r="C674" s="46" t="s">
        <v>981</v>
      </c>
      <c r="D674" s="46" t="s">
        <v>716</v>
      </c>
      <c r="E674" s="46" t="s">
        <v>717</v>
      </c>
      <c r="F674" s="46">
        <v>2.5603869999999999E-3</v>
      </c>
      <c r="G674" s="46">
        <v>3.9746570000000004E-3</v>
      </c>
      <c r="H674" s="46">
        <v>365</v>
      </c>
      <c r="I674" s="47">
        <f>($F674*(1-('Exposure Inputs'!$C$17)/100)*'Exposure Inputs'!$C$7*'Exposure Inputs'!$C$12*'Exposure Inputs'!$C$15*H674)/('Exposure Inputs'!$C$8*'Exposure Inputs'!$C$13*'Exposure Inputs'!$C$16)</f>
        <v>2.8151904255701752E-8</v>
      </c>
      <c r="J674" s="47">
        <f>'Exposure Inputs'!$E$61/$I674</f>
        <v>760161721.41057718</v>
      </c>
      <c r="K674" s="47">
        <f>($F674*(1-('Exposure Inputs'!$C$17)/100)*'Exposure Inputs'!$D$7*'Exposure Inputs'!$D$12*'Exposure Inputs'!$C$15*H674)/('Exposure Inputs'!$D$8*'Exposure Inputs'!$D$13*'Exposure Inputs'!$C$16)</f>
        <v>7.1908741276595749E-8</v>
      </c>
      <c r="L674" s="47">
        <f>'Exposure Inputs'!$E$61/K674</f>
        <v>297599424.21583021</v>
      </c>
      <c r="M674" s="47">
        <f>($F674*(1-('Exposure Inputs'!$C$17)/100)*'Exposure Inputs'!$E$7*'Exposure Inputs'!$E$12*'Exposure Inputs'!$C$15*H674)/('Exposure Inputs'!$E$8*'Exposure Inputs'!$E$13*'Exposure Inputs'!$C$16)</f>
        <v>1.5591183407821227E-8</v>
      </c>
      <c r="N674" s="47">
        <f>'Exposure Inputs'!$E$61/M674</f>
        <v>1372570602.2587619</v>
      </c>
      <c r="O674" s="47">
        <f>($F674*(1-('Exposure Inputs'!$C$17)/100)*'Exposure Inputs'!$F$7*'Exposure Inputs'!$F$12*'Exposure Inputs'!$C$15*H674)/('Exposure Inputs'!$F$8*'Exposure Inputs'!$F$13*'Exposure Inputs'!$C$16)</f>
        <v>1.4199329313380281E-8</v>
      </c>
      <c r="P674" s="47">
        <f>'Exposure Inputs'!$E$61/O674</f>
        <v>1507113436.6772096</v>
      </c>
      <c r="Q674" s="47">
        <f>($F674*(1-('Exposure Inputs'!$C$17)/100)*'Exposure Inputs'!$G$7*'Exposure Inputs'!$G$12*'Exposure Inputs'!$C$15*H674)/('Exposure Inputs'!$G$8*'Exposure Inputs'!$G$13*'Exposure Inputs'!$C$16)</f>
        <v>2.3671502452830188E-8</v>
      </c>
      <c r="R674" s="47">
        <f>'Exposure Inputs'!$E$61/Q674</f>
        <v>904040630.40119338</v>
      </c>
      <c r="S674" s="47">
        <f>($F674*(1-('Exposure Inputs'!$C$17)/100)*'Exposure Inputs'!$H$7*'Exposure Inputs'!$H$12*'Exposure Inputs'!$C$15*H674)/('Exposure Inputs'!$H$8*'Exposure Inputs'!$H$13*'Exposure Inputs'!$C$16)</f>
        <v>3.0819473148148142E-8</v>
      </c>
      <c r="T674" s="47">
        <f>'Exposure Inputs'!$E$61/S674</f>
        <v>694366185.20799947</v>
      </c>
    </row>
    <row r="675" spans="1:20" s="34" customFormat="1" ht="14.5" x14ac:dyDescent="0.35">
      <c r="A675" s="45" t="s">
        <v>1177</v>
      </c>
      <c r="B675" s="46">
        <v>2020</v>
      </c>
      <c r="C675" s="46" t="s">
        <v>1083</v>
      </c>
      <c r="D675" s="46" t="s">
        <v>132</v>
      </c>
      <c r="E675" s="46" t="s">
        <v>131</v>
      </c>
      <c r="F675" s="46">
        <v>2.519477E-3</v>
      </c>
      <c r="G675" s="46">
        <v>3.5556450000000001E-3</v>
      </c>
      <c r="H675" s="46">
        <v>365</v>
      </c>
      <c r="I675" s="47">
        <f>($F675*(1-('Exposure Inputs'!$C$17)/100)*'Exposure Inputs'!$C$7*'Exposure Inputs'!$C$12*'Exposure Inputs'!$C$15*H675)/('Exposure Inputs'!$C$8*'Exposure Inputs'!$C$13*'Exposure Inputs'!$C$16)</f>
        <v>2.7702091628508771E-8</v>
      </c>
      <c r="J675" s="47">
        <f>'Exposure Inputs'!$E$61/$I675</f>
        <v>772504845.01238286</v>
      </c>
      <c r="K675" s="47">
        <f>($F675*(1-('Exposure Inputs'!$C$17)/100)*'Exposure Inputs'!$D$7*'Exposure Inputs'!$D$12*'Exposure Inputs'!$C$15*H675)/('Exposure Inputs'!$D$8*'Exposure Inputs'!$D$13*'Exposure Inputs'!$C$16)</f>
        <v>7.0759779574468093E-8</v>
      </c>
      <c r="L675" s="47">
        <f>'Exposure Inputs'!$E$61/K675</f>
        <v>302431693.94667894</v>
      </c>
      <c r="M675" s="47">
        <f>($F675*(1-('Exposure Inputs'!$C$17)/100)*'Exposure Inputs'!$E$7*'Exposure Inputs'!$E$12*'Exposure Inputs'!$C$15*H675)/('Exposure Inputs'!$E$8*'Exposure Inputs'!$E$13*'Exposure Inputs'!$C$16)</f>
        <v>1.5342066648044692E-8</v>
      </c>
      <c r="N675" s="47">
        <f>'Exposure Inputs'!$E$61/M675</f>
        <v>1394857713.1704335</v>
      </c>
      <c r="O675" s="47">
        <f>($F675*(1-('Exposure Inputs'!$C$17)/100)*'Exposure Inputs'!$F$7*'Exposure Inputs'!$F$12*'Exposure Inputs'!$C$15*H675)/('Exposure Inputs'!$F$8*'Exposure Inputs'!$F$13*'Exposure Inputs'!$C$16)</f>
        <v>1.3972451672535211E-8</v>
      </c>
      <c r="P675" s="47">
        <f>'Exposure Inputs'!$E$61/O675</f>
        <v>1531585186.4468899</v>
      </c>
      <c r="Q675" s="47">
        <f>($F675*(1-('Exposure Inputs'!$C$17)/100)*'Exposure Inputs'!$G$7*'Exposure Inputs'!$G$12*'Exposure Inputs'!$C$15*H675)/('Exposure Inputs'!$G$8*'Exposure Inputs'!$G$13*'Exposure Inputs'!$C$16)</f>
        <v>2.3293277924528304E-8</v>
      </c>
      <c r="R675" s="47">
        <f>'Exposure Inputs'!$E$61/Q675</f>
        <v>918719987.34301603</v>
      </c>
      <c r="S675" s="47">
        <f>($F675*(1-('Exposure Inputs'!$C$17)/100)*'Exposure Inputs'!$H$7*'Exposure Inputs'!$H$12*'Exposure Inputs'!$C$15*H675)/('Exposure Inputs'!$H$8*'Exposure Inputs'!$H$13*'Exposure Inputs'!$C$16)</f>
        <v>3.0327037962962958E-8</v>
      </c>
      <c r="T675" s="47">
        <f>'Exposure Inputs'!$E$61/S675</f>
        <v>705640953.99408448</v>
      </c>
    </row>
    <row r="676" spans="1:20" s="34" customFormat="1" ht="14.5" x14ac:dyDescent="0.35">
      <c r="A676" s="45" t="s">
        <v>1177</v>
      </c>
      <c r="B676" s="46">
        <v>2021</v>
      </c>
      <c r="C676" s="46" t="s">
        <v>1100</v>
      </c>
      <c r="D676" s="46" t="s">
        <v>724</v>
      </c>
      <c r="E676" s="46" t="s">
        <v>725</v>
      </c>
      <c r="F676" s="46">
        <v>2.5130949999999999E-3</v>
      </c>
      <c r="G676" s="46">
        <v>6.6591020000000001E-3</v>
      </c>
      <c r="H676" s="46">
        <v>365</v>
      </c>
      <c r="I676" s="47">
        <f>($F676*(1-('Exposure Inputs'!$C$17)/100)*'Exposure Inputs'!$C$7*'Exposure Inputs'!$C$12*'Exposure Inputs'!$C$15*H676)/('Exposure Inputs'!$C$8*'Exposure Inputs'!$C$13*'Exposure Inputs'!$C$16)</f>
        <v>2.7631920418859645E-8</v>
      </c>
      <c r="J676" s="47">
        <f>'Exposure Inputs'!$E$61/$I676</f>
        <v>774466619.60541236</v>
      </c>
      <c r="K676" s="47">
        <f>($F676*(1-('Exposure Inputs'!$C$17)/100)*'Exposure Inputs'!$D$7*'Exposure Inputs'!$D$12*'Exposure Inputs'!$C$15*H676)/('Exposure Inputs'!$D$8*'Exposure Inputs'!$D$13*'Exposure Inputs'!$C$16)</f>
        <v>7.058054042553191E-8</v>
      </c>
      <c r="L676" s="47">
        <f>'Exposure Inputs'!$E$61/K676</f>
        <v>303199718.66152972</v>
      </c>
      <c r="M676" s="47">
        <f>($F676*(1-('Exposure Inputs'!$C$17)/100)*'Exposure Inputs'!$E$7*'Exposure Inputs'!$E$12*'Exposure Inputs'!$C$15*H676)/('Exposure Inputs'!$E$8*'Exposure Inputs'!$E$13*'Exposure Inputs'!$C$16)</f>
        <v>1.5303204189944134E-8</v>
      </c>
      <c r="N676" s="47">
        <f>'Exposure Inputs'!$E$61/M676</f>
        <v>1398399951.6952221</v>
      </c>
      <c r="O676" s="47">
        <f>($F676*(1-('Exposure Inputs'!$C$17)/100)*'Exposure Inputs'!$F$7*'Exposure Inputs'!$F$12*'Exposure Inputs'!$C$15*H676)/('Exposure Inputs'!$F$8*'Exposure Inputs'!$F$13*'Exposure Inputs'!$C$16)</f>
        <v>1.3937058538732396E-8</v>
      </c>
      <c r="P676" s="47">
        <f>'Exposure Inputs'!$E$61/O676</f>
        <v>1535474644.1314993</v>
      </c>
      <c r="Q676" s="47">
        <f>($F676*(1-('Exposure Inputs'!$C$17)/100)*'Exposure Inputs'!$G$7*'Exposure Inputs'!$G$12*'Exposure Inputs'!$C$15*H676)/('Exposure Inputs'!$G$8*'Exposure Inputs'!$G$13*'Exposure Inputs'!$C$16)</f>
        <v>2.3234274528301883E-8</v>
      </c>
      <c r="R676" s="47">
        <f>'Exposure Inputs'!$E$61/Q676</f>
        <v>921053075.01348758</v>
      </c>
      <c r="S676" s="47">
        <f>($F676*(1-('Exposure Inputs'!$C$17)/100)*'Exposure Inputs'!$H$7*'Exposure Inputs'!$H$12*'Exposure Inputs'!$C$15*H676)/('Exposure Inputs'!$H$8*'Exposure Inputs'!$H$13*'Exposure Inputs'!$C$16)</f>
        <v>3.025021759259259E-8</v>
      </c>
      <c r="T676" s="47">
        <f>'Exposure Inputs'!$E$61/S676</f>
        <v>707432927.86231875</v>
      </c>
    </row>
    <row r="677" spans="1:20" s="34" customFormat="1" ht="14.5" x14ac:dyDescent="0.35">
      <c r="A677" s="45" t="s">
        <v>1177</v>
      </c>
      <c r="B677" s="46">
        <v>2019</v>
      </c>
      <c r="C677" s="46" t="s">
        <v>1094</v>
      </c>
      <c r="D677" s="46" t="s">
        <v>726</v>
      </c>
      <c r="E677" s="46" t="s">
        <v>727</v>
      </c>
      <c r="F677" s="46">
        <v>2.4769520000000001E-3</v>
      </c>
      <c r="G677" s="46">
        <v>4.549834E-3</v>
      </c>
      <c r="H677" s="46">
        <v>365</v>
      </c>
      <c r="I677" s="47">
        <f>($F677*(1-('Exposure Inputs'!$C$17)/100)*'Exposure Inputs'!$C$7*'Exposure Inputs'!$C$12*'Exposure Inputs'!$C$15*H677)/('Exposure Inputs'!$C$8*'Exposure Inputs'!$C$13*'Exposure Inputs'!$C$16)</f>
        <v>2.723452179298246E-8</v>
      </c>
      <c r="J677" s="47">
        <f>'Exposure Inputs'!$E$61/$I677</f>
        <v>785767422.78302658</v>
      </c>
      <c r="K677" s="47">
        <f>($F677*(1-('Exposure Inputs'!$C$17)/100)*'Exposure Inputs'!$D$7*'Exposure Inputs'!$D$12*'Exposure Inputs'!$C$15*H677)/('Exposure Inputs'!$D$8*'Exposure Inputs'!$D$13*'Exposure Inputs'!$C$16)</f>
        <v>6.9565460425531925E-8</v>
      </c>
      <c r="L677" s="47">
        <f>'Exposure Inputs'!$E$61/K677</f>
        <v>307623925.27981842</v>
      </c>
      <c r="M677" s="47">
        <f>($F677*(1-('Exposure Inputs'!$C$17)/100)*'Exposure Inputs'!$E$7*'Exposure Inputs'!$E$12*'Exposure Inputs'!$C$15*H677)/('Exposure Inputs'!$E$8*'Exposure Inputs'!$E$13*'Exposure Inputs'!$C$16)</f>
        <v>1.5083115530726258E-8</v>
      </c>
      <c r="N677" s="47">
        <f>'Exposure Inputs'!$E$61/M677</f>
        <v>1418805017.8628831</v>
      </c>
      <c r="O677" s="47">
        <f>($F677*(1-('Exposure Inputs'!$C$17)/100)*'Exposure Inputs'!$F$7*'Exposure Inputs'!$F$12*'Exposure Inputs'!$C$15*H677)/('Exposure Inputs'!$F$8*'Exposure Inputs'!$F$13*'Exposure Inputs'!$C$16)</f>
        <v>1.3736617605633803E-8</v>
      </c>
      <c r="P677" s="47">
        <f>'Exposure Inputs'!$E$61/O677</f>
        <v>1557879866.3816056</v>
      </c>
      <c r="Q677" s="47">
        <f>($F677*(1-('Exposure Inputs'!$C$17)/100)*'Exposure Inputs'!$G$7*'Exposure Inputs'!$G$12*'Exposure Inputs'!$C$15*H677)/('Exposure Inputs'!$G$8*'Exposure Inputs'!$G$13*'Exposure Inputs'!$C$16)</f>
        <v>2.2900122264150943E-8</v>
      </c>
      <c r="R677" s="47">
        <f>'Exposure Inputs'!$E$61/Q677</f>
        <v>934492827.29379511</v>
      </c>
      <c r="S677" s="47">
        <f>($F677*(1-('Exposure Inputs'!$C$17)/100)*'Exposure Inputs'!$H$7*'Exposure Inputs'!$H$12*'Exposure Inputs'!$C$15*H677)/('Exposure Inputs'!$H$8*'Exposure Inputs'!$H$13*'Exposure Inputs'!$C$16)</f>
        <v>2.9815162962962957E-8</v>
      </c>
      <c r="T677" s="47">
        <f>'Exposure Inputs'!$E$61/S677</f>
        <v>717755593.90983522</v>
      </c>
    </row>
    <row r="678" spans="1:20" s="34" customFormat="1" ht="14.5" x14ac:dyDescent="0.35">
      <c r="A678" s="45" t="s">
        <v>1177</v>
      </c>
      <c r="B678" s="46">
        <v>2022</v>
      </c>
      <c r="C678" s="46" t="s">
        <v>1100</v>
      </c>
      <c r="D678" s="46" t="s">
        <v>724</v>
      </c>
      <c r="E678" s="46" t="s">
        <v>725</v>
      </c>
      <c r="F678" s="46">
        <v>2.4732040000000001E-3</v>
      </c>
      <c r="G678" s="46">
        <v>6.5534019999999998E-3</v>
      </c>
      <c r="H678" s="46">
        <v>365</v>
      </c>
      <c r="I678" s="47">
        <f>($F678*(1-('Exposure Inputs'!$C$17)/100)*'Exposure Inputs'!$C$7*'Exposure Inputs'!$C$12*'Exposure Inputs'!$C$15*H678)/('Exposure Inputs'!$C$8*'Exposure Inputs'!$C$13*'Exposure Inputs'!$C$16)</f>
        <v>2.7193311875438595E-8</v>
      </c>
      <c r="J678" s="47">
        <f>'Exposure Inputs'!$E$61/$I678</f>
        <v>786958208.62220168</v>
      </c>
      <c r="K678" s="47">
        <f>($F678*(1-('Exposure Inputs'!$C$17)/100)*'Exposure Inputs'!$D$7*'Exposure Inputs'!$D$12*'Exposure Inputs'!$C$15*H678)/('Exposure Inputs'!$D$8*'Exposure Inputs'!$D$13*'Exposure Inputs'!$C$16)</f>
        <v>6.9460197446808518E-8</v>
      </c>
      <c r="L678" s="47">
        <f>'Exposure Inputs'!$E$61/K678</f>
        <v>308090111.84265304</v>
      </c>
      <c r="M678" s="47">
        <f>($F678*(1-('Exposure Inputs'!$C$17)/100)*'Exposure Inputs'!$E$7*'Exposure Inputs'!$E$12*'Exposure Inputs'!$C$15*H678)/('Exposure Inputs'!$E$8*'Exposure Inputs'!$E$13*'Exposure Inputs'!$C$16)</f>
        <v>1.5060292513966481E-8</v>
      </c>
      <c r="N678" s="47">
        <f>'Exposure Inputs'!$E$61/M678</f>
        <v>1420955136.1737666</v>
      </c>
      <c r="O678" s="47">
        <f>($F678*(1-('Exposure Inputs'!$C$17)/100)*'Exposure Inputs'!$F$7*'Exposure Inputs'!$F$12*'Exposure Inputs'!$C$15*H678)/('Exposure Inputs'!$F$8*'Exposure Inputs'!$F$13*'Exposure Inputs'!$C$16)</f>
        <v>1.3715832042253522E-8</v>
      </c>
      <c r="P678" s="47">
        <f>'Exposure Inputs'!$E$61/O678</f>
        <v>1560240744.71562</v>
      </c>
      <c r="Q678" s="47">
        <f>($F678*(1-('Exposure Inputs'!$C$17)/100)*'Exposure Inputs'!$G$7*'Exposure Inputs'!$G$12*'Exposure Inputs'!$C$15*H678)/('Exposure Inputs'!$G$8*'Exposure Inputs'!$G$13*'Exposure Inputs'!$C$16)</f>
        <v>2.2865470943396227E-8</v>
      </c>
      <c r="R678" s="47">
        <f>'Exposure Inputs'!$E$61/Q678</f>
        <v>935908998.02483749</v>
      </c>
      <c r="S678" s="47">
        <f>($F678*(1-('Exposure Inputs'!$C$17)/100)*'Exposure Inputs'!$H$7*'Exposure Inputs'!$H$12*'Exposure Inputs'!$C$15*H678)/('Exposure Inputs'!$H$8*'Exposure Inputs'!$H$13*'Exposure Inputs'!$C$16)</f>
        <v>2.977004814814815E-8</v>
      </c>
      <c r="T678" s="47">
        <f>'Exposure Inputs'!$E$61/S678</f>
        <v>718843311.69048476</v>
      </c>
    </row>
    <row r="679" spans="1:20" s="34" customFormat="1" ht="14.5" x14ac:dyDescent="0.35">
      <c r="A679" s="45" t="s">
        <v>1177</v>
      </c>
      <c r="B679" s="46">
        <v>2023</v>
      </c>
      <c r="C679" s="46" t="s">
        <v>1100</v>
      </c>
      <c r="D679" s="46" t="s">
        <v>724</v>
      </c>
      <c r="E679" s="46" t="s">
        <v>725</v>
      </c>
      <c r="F679" s="46">
        <v>2.4732040000000001E-3</v>
      </c>
      <c r="G679" s="46">
        <v>6.5534019999999998E-3</v>
      </c>
      <c r="H679" s="46">
        <v>365</v>
      </c>
      <c r="I679" s="47">
        <f>($F679*(1-('Exposure Inputs'!$C$17)/100)*'Exposure Inputs'!$C$7*'Exposure Inputs'!$C$12*'Exposure Inputs'!$C$15*H679)/('Exposure Inputs'!$C$8*'Exposure Inputs'!$C$13*'Exposure Inputs'!$C$16)</f>
        <v>2.7193311875438595E-8</v>
      </c>
      <c r="J679" s="47">
        <f>'Exposure Inputs'!$E$61/$I679</f>
        <v>786958208.62220168</v>
      </c>
      <c r="K679" s="47">
        <f>($F679*(1-('Exposure Inputs'!$C$17)/100)*'Exposure Inputs'!$D$7*'Exposure Inputs'!$D$12*'Exposure Inputs'!$C$15*H679)/('Exposure Inputs'!$D$8*'Exposure Inputs'!$D$13*'Exposure Inputs'!$C$16)</f>
        <v>6.9460197446808518E-8</v>
      </c>
      <c r="L679" s="47">
        <f>'Exposure Inputs'!$E$61/K679</f>
        <v>308090111.84265304</v>
      </c>
      <c r="M679" s="47">
        <f>($F679*(1-('Exposure Inputs'!$C$17)/100)*'Exposure Inputs'!$E$7*'Exposure Inputs'!$E$12*'Exposure Inputs'!$C$15*H679)/('Exposure Inputs'!$E$8*'Exposure Inputs'!$E$13*'Exposure Inputs'!$C$16)</f>
        <v>1.5060292513966481E-8</v>
      </c>
      <c r="N679" s="47">
        <f>'Exposure Inputs'!$E$61/M679</f>
        <v>1420955136.1737666</v>
      </c>
      <c r="O679" s="47">
        <f>($F679*(1-('Exposure Inputs'!$C$17)/100)*'Exposure Inputs'!$F$7*'Exposure Inputs'!$F$12*'Exposure Inputs'!$C$15*H679)/('Exposure Inputs'!$F$8*'Exposure Inputs'!$F$13*'Exposure Inputs'!$C$16)</f>
        <v>1.3715832042253522E-8</v>
      </c>
      <c r="P679" s="47">
        <f>'Exposure Inputs'!$E$61/O679</f>
        <v>1560240744.71562</v>
      </c>
      <c r="Q679" s="47">
        <f>($F679*(1-('Exposure Inputs'!$C$17)/100)*'Exposure Inputs'!$G$7*'Exposure Inputs'!$G$12*'Exposure Inputs'!$C$15*H679)/('Exposure Inputs'!$G$8*'Exposure Inputs'!$G$13*'Exposure Inputs'!$C$16)</f>
        <v>2.2865470943396227E-8</v>
      </c>
      <c r="R679" s="47">
        <f>'Exposure Inputs'!$E$61/Q679</f>
        <v>935908998.02483749</v>
      </c>
      <c r="S679" s="47">
        <f>($F679*(1-('Exposure Inputs'!$C$17)/100)*'Exposure Inputs'!$H$7*'Exposure Inputs'!$H$12*'Exposure Inputs'!$C$15*H679)/('Exposure Inputs'!$H$8*'Exposure Inputs'!$H$13*'Exposure Inputs'!$C$16)</f>
        <v>2.977004814814815E-8</v>
      </c>
      <c r="T679" s="47">
        <f>'Exposure Inputs'!$E$61/S679</f>
        <v>718843311.69048476</v>
      </c>
    </row>
    <row r="680" spans="1:20" s="34" customFormat="1" ht="14.5" x14ac:dyDescent="0.35">
      <c r="A680" s="45" t="s">
        <v>1177</v>
      </c>
      <c r="B680" s="46">
        <v>2020</v>
      </c>
      <c r="C680" s="46" t="s">
        <v>1098</v>
      </c>
      <c r="D680" s="46" t="s">
        <v>739</v>
      </c>
      <c r="E680" s="46" t="s">
        <v>740</v>
      </c>
      <c r="F680" s="46">
        <v>2.4653069999999999E-3</v>
      </c>
      <c r="G680" s="46">
        <v>3.2531159999999999E-3</v>
      </c>
      <c r="H680" s="46">
        <v>365</v>
      </c>
      <c r="I680" s="47">
        <f>($F680*(1-('Exposure Inputs'!$C$17)/100)*'Exposure Inputs'!$C$7*'Exposure Inputs'!$C$12*'Exposure Inputs'!$C$15*H680)/('Exposure Inputs'!$C$8*'Exposure Inputs'!$C$13*'Exposure Inputs'!$C$16)</f>
        <v>2.7106482975000004E-8</v>
      </c>
      <c r="J680" s="47">
        <f>'Exposure Inputs'!$E$61/$I680</f>
        <v>789479034.21247864</v>
      </c>
      <c r="K680" s="47">
        <f>($F680*(1-('Exposure Inputs'!$C$17)/100)*'Exposure Inputs'!$D$7*'Exposure Inputs'!$D$12*'Exposure Inputs'!$C$15*H680)/('Exposure Inputs'!$D$8*'Exposure Inputs'!$D$13*'Exposure Inputs'!$C$16)</f>
        <v>6.9238409361702129E-8</v>
      </c>
      <c r="L680" s="47">
        <f>'Exposure Inputs'!$E$61/K680</f>
        <v>309077002.16228521</v>
      </c>
      <c r="M680" s="47">
        <f>($F680*(1-('Exposure Inputs'!$C$17)/100)*'Exposure Inputs'!$E$7*'Exposure Inputs'!$E$12*'Exposure Inputs'!$C$15*H680)/('Exposure Inputs'!$E$8*'Exposure Inputs'!$E$13*'Exposure Inputs'!$C$16)</f>
        <v>1.5012204636871508E-8</v>
      </c>
      <c r="N680" s="47">
        <f>'Exposure Inputs'!$E$61/M680</f>
        <v>1425506813.7986484</v>
      </c>
      <c r="O680" s="47">
        <f>($F680*(1-('Exposure Inputs'!$C$17)/100)*'Exposure Inputs'!$F$7*'Exposure Inputs'!$F$12*'Exposure Inputs'!$C$15*H680)/('Exposure Inputs'!$F$8*'Exposure Inputs'!$F$13*'Exposure Inputs'!$C$16)</f>
        <v>1.3672037059859155E-8</v>
      </c>
      <c r="P680" s="47">
        <f>'Exposure Inputs'!$E$61/O680</f>
        <v>1565238589.2684565</v>
      </c>
      <c r="Q680" s="47">
        <f>($F680*(1-('Exposure Inputs'!$C$17)/100)*'Exposure Inputs'!$G$7*'Exposure Inputs'!$G$12*'Exposure Inputs'!$C$15*H680)/('Exposure Inputs'!$G$8*'Exposure Inputs'!$G$13*'Exposure Inputs'!$C$16)</f>
        <v>2.2792460943396224E-8</v>
      </c>
      <c r="R680" s="47">
        <f>'Exposure Inputs'!$E$61/Q680</f>
        <v>938906950.55464518</v>
      </c>
      <c r="S680" s="47">
        <f>($F680*(1-('Exposure Inputs'!$C$17)/100)*'Exposure Inputs'!$H$7*'Exposure Inputs'!$H$12*'Exposure Inputs'!$C$15*H680)/('Exposure Inputs'!$H$8*'Exposure Inputs'!$H$13*'Exposure Inputs'!$C$16)</f>
        <v>2.9674991666666661E-8</v>
      </c>
      <c r="T680" s="47">
        <f>'Exposure Inputs'!$E$61/S680</f>
        <v>721145948.08928621</v>
      </c>
    </row>
    <row r="681" spans="1:20" s="34" customFormat="1" ht="14.5" x14ac:dyDescent="0.35">
      <c r="A681" s="45" t="s">
        <v>1176</v>
      </c>
      <c r="B681" s="46">
        <v>2019</v>
      </c>
      <c r="C681" s="46" t="s">
        <v>977</v>
      </c>
      <c r="D681" s="46" t="s">
        <v>276</v>
      </c>
      <c r="E681" s="46" t="s">
        <v>275</v>
      </c>
      <c r="F681" s="46">
        <v>2.4122359999999999E-3</v>
      </c>
      <c r="G681" s="46">
        <v>5.4624399999999998E-3</v>
      </c>
      <c r="H681" s="46">
        <v>365</v>
      </c>
      <c r="I681" s="47">
        <f>($F681*(1-('Exposure Inputs'!$C$17)/100)*'Exposure Inputs'!$C$7*'Exposure Inputs'!$C$12*'Exposure Inputs'!$C$15*H681)/('Exposure Inputs'!$C$8*'Exposure Inputs'!$C$13*'Exposure Inputs'!$C$16)</f>
        <v>2.6522958019298245E-8</v>
      </c>
      <c r="J681" s="47">
        <f>'Exposure Inputs'!$E$61/$I681</f>
        <v>806848164.68921924</v>
      </c>
      <c r="K681" s="47">
        <f>($F681*(1-('Exposure Inputs'!$C$17)/100)*'Exposure Inputs'!$D$7*'Exposure Inputs'!$D$12*'Exposure Inputs'!$C$15*H681)/('Exposure Inputs'!$D$8*'Exposure Inputs'!$D$13*'Exposure Inputs'!$C$16)</f>
        <v>6.774790468085108E-8</v>
      </c>
      <c r="L681" s="47">
        <f>'Exposure Inputs'!$E$61/K681</f>
        <v>315876927.86679941</v>
      </c>
      <c r="M681" s="47">
        <f>($F681*(1-('Exposure Inputs'!$C$17)/100)*'Exposure Inputs'!$E$7*'Exposure Inputs'!$E$12*'Exposure Inputs'!$C$15*H681)/('Exposure Inputs'!$E$8*'Exposure Inputs'!$E$13*'Exposure Inputs'!$C$16)</f>
        <v>1.4689034860335197E-8</v>
      </c>
      <c r="N681" s="47">
        <f>'Exposure Inputs'!$E$61/M681</f>
        <v>1456869032.1367826</v>
      </c>
      <c r="O681" s="47">
        <f>($F681*(1-('Exposure Inputs'!$C$17)/100)*'Exposure Inputs'!$F$7*'Exposure Inputs'!$F$12*'Exposure Inputs'!$C$15*H681)/('Exposure Inputs'!$F$8*'Exposure Inputs'!$F$13*'Exposure Inputs'!$C$16)</f>
        <v>1.3377717253521125E-8</v>
      </c>
      <c r="P681" s="47">
        <f>'Exposure Inputs'!$E$61/O681</f>
        <v>1599675011.3975792</v>
      </c>
      <c r="Q681" s="47">
        <f>($F681*(1-('Exposure Inputs'!$C$17)/100)*'Exposure Inputs'!$G$7*'Exposure Inputs'!$G$12*'Exposure Inputs'!$C$15*H681)/('Exposure Inputs'!$G$8*'Exposure Inputs'!$G$13*'Exposure Inputs'!$C$16)</f>
        <v>2.2301804528301888E-8</v>
      </c>
      <c r="R681" s="47">
        <f>'Exposure Inputs'!$E$61/Q681</f>
        <v>959563607.18894017</v>
      </c>
      <c r="S681" s="47">
        <f>($F681*(1-('Exposure Inputs'!$C$17)/100)*'Exposure Inputs'!$H$7*'Exposure Inputs'!$H$12*'Exposure Inputs'!$C$15*H681)/('Exposure Inputs'!$H$8*'Exposure Inputs'!$H$13*'Exposure Inputs'!$C$16)</f>
        <v>2.9036174074074069E-8</v>
      </c>
      <c r="T681" s="47">
        <f>'Exposure Inputs'!$E$61/S681</f>
        <v>737011699.45484352</v>
      </c>
    </row>
    <row r="682" spans="1:20" s="34" customFormat="1" ht="14.5" x14ac:dyDescent="0.35">
      <c r="A682" s="45" t="s">
        <v>1177</v>
      </c>
      <c r="B682" s="46">
        <v>2019</v>
      </c>
      <c r="C682" s="46" t="s">
        <v>1098</v>
      </c>
      <c r="D682" s="46" t="s">
        <v>739</v>
      </c>
      <c r="E682" s="46" t="s">
        <v>740</v>
      </c>
      <c r="F682" s="46">
        <v>2.3591010000000002E-3</v>
      </c>
      <c r="G682" s="46">
        <v>3.112971E-3</v>
      </c>
      <c r="H682" s="46">
        <v>365</v>
      </c>
      <c r="I682" s="47">
        <f>($F682*(1-('Exposure Inputs'!$C$17)/100)*'Exposure Inputs'!$C$7*'Exposure Inputs'!$C$12*'Exposure Inputs'!$C$15*H682)/('Exposure Inputs'!$C$8*'Exposure Inputs'!$C$13*'Exposure Inputs'!$C$16)</f>
        <v>2.5938729372368423E-8</v>
      </c>
      <c r="J682" s="47">
        <f>'Exposure Inputs'!$E$61/$I682</f>
        <v>825021137.03366804</v>
      </c>
      <c r="K682" s="47">
        <f>($F682*(1-('Exposure Inputs'!$C$17)/100)*'Exposure Inputs'!$D$7*'Exposure Inputs'!$D$12*'Exposure Inputs'!$C$15*H682)/('Exposure Inputs'!$D$8*'Exposure Inputs'!$D$13*'Exposure Inputs'!$C$16)</f>
        <v>6.6255602553191494E-8</v>
      </c>
      <c r="L682" s="47">
        <f>'Exposure Inputs'!$E$61/K682</f>
        <v>322991553.5492956</v>
      </c>
      <c r="M682" s="47">
        <f>($F682*(1-('Exposure Inputs'!$C$17)/100)*'Exposure Inputs'!$E$7*'Exposure Inputs'!$E$12*'Exposure Inputs'!$C$15*H682)/('Exposure Inputs'!$E$8*'Exposure Inputs'!$E$13*'Exposure Inputs'!$C$16)</f>
        <v>1.4365475363128496E-8</v>
      </c>
      <c r="N682" s="47">
        <f>'Exposure Inputs'!$E$61/M682</f>
        <v>1489682691.2478538</v>
      </c>
      <c r="O682" s="47">
        <f>($F682*(1-('Exposure Inputs'!$C$17)/100)*'Exposure Inputs'!$F$7*'Exposure Inputs'!$F$12*'Exposure Inputs'!$C$15*H682)/('Exposure Inputs'!$F$8*'Exposure Inputs'!$F$13*'Exposure Inputs'!$C$16)</f>
        <v>1.3083042517605635E-8</v>
      </c>
      <c r="P682" s="47">
        <f>'Exposure Inputs'!$E$61/O682</f>
        <v>1635705148.1872332</v>
      </c>
      <c r="Q682" s="47">
        <f>($F682*(1-('Exposure Inputs'!$C$17)/100)*'Exposure Inputs'!$G$7*'Exposure Inputs'!$G$12*'Exposure Inputs'!$C$15*H682)/('Exposure Inputs'!$G$8*'Exposure Inputs'!$G$13*'Exposure Inputs'!$C$16)</f>
        <v>2.1810556415094342E-8</v>
      </c>
      <c r="R682" s="47">
        <f>'Exposure Inputs'!$E$61/Q682</f>
        <v>981176252.11935389</v>
      </c>
      <c r="S682" s="47">
        <f>($F682*(1-('Exposure Inputs'!$C$17)/100)*'Exposure Inputs'!$H$7*'Exposure Inputs'!$H$12*'Exposure Inputs'!$C$15*H682)/('Exposure Inputs'!$H$8*'Exposure Inputs'!$H$13*'Exposure Inputs'!$C$16)</f>
        <v>2.8396586111111112E-8</v>
      </c>
      <c r="T682" s="47">
        <f>'Exposure Inputs'!$E$61/S682</f>
        <v>753611716.43187535</v>
      </c>
    </row>
    <row r="683" spans="1:20" s="34" customFormat="1" ht="14.5" x14ac:dyDescent="0.35">
      <c r="A683" s="45" t="s">
        <v>1175</v>
      </c>
      <c r="B683" s="46">
        <v>2019</v>
      </c>
      <c r="C683" s="46" t="s">
        <v>1034</v>
      </c>
      <c r="D683" s="46" t="s">
        <v>737</v>
      </c>
      <c r="E683" s="46" t="s">
        <v>738</v>
      </c>
      <c r="F683" s="46">
        <v>2.3336189999999999E-3</v>
      </c>
      <c r="G683" s="46">
        <v>3.151769E-3</v>
      </c>
      <c r="H683" s="46">
        <v>365</v>
      </c>
      <c r="I683" s="47">
        <f>($F683*(1-('Exposure Inputs'!$C$17)/100)*'Exposure Inputs'!$C$7*'Exposure Inputs'!$C$12*'Exposure Inputs'!$C$15*H683)/('Exposure Inputs'!$C$8*'Exposure Inputs'!$C$13*'Exposure Inputs'!$C$16)</f>
        <v>2.5658550311842105E-8</v>
      </c>
      <c r="J683" s="47">
        <f>'Exposure Inputs'!$E$61/$I683</f>
        <v>834029972.07224631</v>
      </c>
      <c r="K683" s="47">
        <f>($F683*(1-('Exposure Inputs'!$C$17)/100)*'Exposure Inputs'!$D$7*'Exposure Inputs'!$D$12*'Exposure Inputs'!$C$15*H683)/('Exposure Inputs'!$D$8*'Exposure Inputs'!$D$13*'Exposure Inputs'!$C$16)</f>
        <v>6.5539937872340439E-8</v>
      </c>
      <c r="L683" s="47">
        <f>'Exposure Inputs'!$E$61/K683</f>
        <v>326518466.36905885</v>
      </c>
      <c r="M683" s="47">
        <f>($F683*(1-('Exposure Inputs'!$C$17)/100)*'Exposure Inputs'!$E$7*'Exposure Inputs'!$E$12*'Exposure Inputs'!$C$15*H683)/('Exposure Inputs'!$E$8*'Exposure Inputs'!$E$13*'Exposure Inputs'!$C$16)</f>
        <v>1.4210305642458102E-8</v>
      </c>
      <c r="N683" s="47">
        <f>'Exposure Inputs'!$E$61/M683</f>
        <v>1505949311.6080663</v>
      </c>
      <c r="O683" s="47">
        <f>($F683*(1-('Exposure Inputs'!$C$17)/100)*'Exposure Inputs'!$F$7*'Exposure Inputs'!$F$12*'Exposure Inputs'!$C$15*H683)/('Exposure Inputs'!$F$8*'Exposure Inputs'!$F$13*'Exposure Inputs'!$C$16)</f>
        <v>1.2941725088028168E-8</v>
      </c>
      <c r="P683" s="47">
        <f>'Exposure Inputs'!$E$61/O683</f>
        <v>1653566263.7275627</v>
      </c>
      <c r="Q683" s="47">
        <f>($F683*(1-('Exposure Inputs'!$C$17)/100)*'Exposure Inputs'!$G$7*'Exposure Inputs'!$G$12*'Exposure Inputs'!$C$15*H683)/('Exposure Inputs'!$G$8*'Exposure Inputs'!$G$13*'Exposure Inputs'!$C$16)</f>
        <v>2.1574968113207544E-8</v>
      </c>
      <c r="R683" s="47">
        <f>'Exposure Inputs'!$E$61/Q683</f>
        <v>991890226.10418439</v>
      </c>
      <c r="S683" s="47">
        <f>($F683*(1-('Exposure Inputs'!$C$17)/100)*'Exposure Inputs'!$H$7*'Exposure Inputs'!$H$12*'Exposure Inputs'!$C$15*H683)/('Exposure Inputs'!$H$8*'Exposure Inputs'!$H$13*'Exposure Inputs'!$C$16)</f>
        <v>2.8089858333333332E-8</v>
      </c>
      <c r="T683" s="47">
        <f>'Exposure Inputs'!$E$61/S683</f>
        <v>761840794.8538959</v>
      </c>
    </row>
    <row r="684" spans="1:20" s="34" customFormat="1" ht="14.5" x14ac:dyDescent="0.35">
      <c r="A684" s="45" t="s">
        <v>1177</v>
      </c>
      <c r="B684" s="46">
        <v>2023</v>
      </c>
      <c r="C684" s="46" t="s">
        <v>1030</v>
      </c>
      <c r="D684" s="46" t="s">
        <v>745</v>
      </c>
      <c r="E684" s="46" t="s">
        <v>746</v>
      </c>
      <c r="F684" s="46">
        <v>2.3330479999999999E-3</v>
      </c>
      <c r="G684" s="46">
        <v>3.215215E-3</v>
      </c>
      <c r="H684" s="46">
        <v>365</v>
      </c>
      <c r="I684" s="47">
        <f>($F684*(1-('Exposure Inputs'!$C$17)/100)*'Exposure Inputs'!$C$7*'Exposure Inputs'!$C$12*'Exposure Inputs'!$C$15*H684)/('Exposure Inputs'!$C$8*'Exposure Inputs'!$C$13*'Exposure Inputs'!$C$16)</f>
        <v>2.5652272066666669E-8</v>
      </c>
      <c r="J684" s="47">
        <f>'Exposure Inputs'!$E$61/$I684</f>
        <v>834234096.08257663</v>
      </c>
      <c r="K684" s="47">
        <f>($F684*(1-('Exposure Inputs'!$C$17)/100)*'Exposure Inputs'!$D$7*'Exposure Inputs'!$D$12*'Exposure Inputs'!$C$15*H684)/('Exposure Inputs'!$D$8*'Exposure Inputs'!$D$13*'Exposure Inputs'!$C$16)</f>
        <v>6.5523901276595747E-8</v>
      </c>
      <c r="L684" s="47">
        <f>'Exposure Inputs'!$E$61/K684</f>
        <v>326598379.87460905</v>
      </c>
      <c r="M684" s="47">
        <f>($F684*(1-('Exposure Inputs'!$C$17)/100)*'Exposure Inputs'!$E$7*'Exposure Inputs'!$E$12*'Exposure Inputs'!$C$15*H684)/('Exposure Inputs'!$E$8*'Exposure Inputs'!$E$13*'Exposure Inputs'!$C$16)</f>
        <v>1.4206828603351954E-8</v>
      </c>
      <c r="N684" s="47">
        <f>'Exposure Inputs'!$E$61/M684</f>
        <v>1506317883.9893155</v>
      </c>
      <c r="O684" s="47">
        <f>($F684*(1-('Exposure Inputs'!$C$17)/100)*'Exposure Inputs'!$F$7*'Exposure Inputs'!$F$12*'Exposure Inputs'!$C$15*H684)/('Exposure Inputs'!$F$8*'Exposure Inputs'!$F$13*'Exposure Inputs'!$C$16)</f>
        <v>1.2938558450704225E-8</v>
      </c>
      <c r="P684" s="47">
        <f>'Exposure Inputs'!$E$61/O684</f>
        <v>1653970964.5037954</v>
      </c>
      <c r="Q684" s="47">
        <f>($F684*(1-('Exposure Inputs'!$C$17)/100)*'Exposure Inputs'!$G$7*'Exposure Inputs'!$G$12*'Exposure Inputs'!$C$15*H684)/('Exposure Inputs'!$G$8*'Exposure Inputs'!$G$13*'Exposure Inputs'!$C$16)</f>
        <v>2.1569689056603771E-8</v>
      </c>
      <c r="R684" s="47">
        <f>'Exposure Inputs'!$E$61/Q684</f>
        <v>992132985.49837828</v>
      </c>
      <c r="S684" s="47">
        <f>($F684*(1-('Exposure Inputs'!$C$17)/100)*'Exposure Inputs'!$H$7*'Exposure Inputs'!$H$12*'Exposure Inputs'!$C$15*H684)/('Exposure Inputs'!$H$8*'Exposure Inputs'!$H$13*'Exposure Inputs'!$C$16)</f>
        <v>2.8082985185185185E-8</v>
      </c>
      <c r="T684" s="47">
        <f>'Exposure Inputs'!$E$61/S684</f>
        <v>762027250.98075724</v>
      </c>
    </row>
    <row r="685" spans="1:20" s="34" customFormat="1" ht="14.5" x14ac:dyDescent="0.35">
      <c r="A685" s="45" t="s">
        <v>1177</v>
      </c>
      <c r="B685" s="46">
        <v>2022</v>
      </c>
      <c r="C685" s="46" t="s">
        <v>1098</v>
      </c>
      <c r="D685" s="46" t="s">
        <v>739</v>
      </c>
      <c r="E685" s="46" t="s">
        <v>740</v>
      </c>
      <c r="F685" s="46">
        <v>2.296537E-3</v>
      </c>
      <c r="G685" s="46">
        <v>3.0304139999999999E-3</v>
      </c>
      <c r="H685" s="46">
        <v>365</v>
      </c>
      <c r="I685" s="47">
        <f>($F685*(1-('Exposure Inputs'!$C$17)/100)*'Exposure Inputs'!$C$7*'Exposure Inputs'!$C$12*'Exposure Inputs'!$C$15*H685)/('Exposure Inputs'!$C$8*'Exposure Inputs'!$C$13*'Exposure Inputs'!$C$16)</f>
        <v>2.5250827216228069E-8</v>
      </c>
      <c r="J685" s="47">
        <f>'Exposure Inputs'!$E$61/$I685</f>
        <v>847496987.59360874</v>
      </c>
      <c r="K685" s="47">
        <f>($F685*(1-('Exposure Inputs'!$C$17)/100)*'Exposure Inputs'!$D$7*'Exposure Inputs'!$D$12*'Exposure Inputs'!$C$15*H685)/('Exposure Inputs'!$D$8*'Exposure Inputs'!$D$13*'Exposure Inputs'!$C$16)</f>
        <v>6.4498485957446814E-8</v>
      </c>
      <c r="L685" s="47">
        <f>'Exposure Inputs'!$E$61/K685</f>
        <v>331790734.03550512</v>
      </c>
      <c r="M685" s="47">
        <f>($F685*(1-('Exposure Inputs'!$C$17)/100)*'Exposure Inputs'!$E$7*'Exposure Inputs'!$E$12*'Exposure Inputs'!$C$15*H685)/('Exposure Inputs'!$E$8*'Exposure Inputs'!$E$13*'Exposure Inputs'!$C$16)</f>
        <v>1.398449905027933E-8</v>
      </c>
      <c r="N685" s="47">
        <f>'Exposure Inputs'!$E$61/M685</f>
        <v>1530265755.180737</v>
      </c>
      <c r="O685" s="47">
        <f>($F685*(1-('Exposure Inputs'!$C$17)/100)*'Exposure Inputs'!$F$7*'Exposure Inputs'!$F$12*'Exposure Inputs'!$C$15*H685)/('Exposure Inputs'!$F$8*'Exposure Inputs'!$F$13*'Exposure Inputs'!$C$16)</f>
        <v>1.2736076672535212E-8</v>
      </c>
      <c r="P685" s="47">
        <f>'Exposure Inputs'!$E$61/O685</f>
        <v>1680266266.4671419</v>
      </c>
      <c r="Q685" s="47">
        <f>($F685*(1-('Exposure Inputs'!$C$17)/100)*'Exposure Inputs'!$G$7*'Exposure Inputs'!$G$12*'Exposure Inputs'!$C$15*H685)/('Exposure Inputs'!$G$8*'Exposure Inputs'!$G$13*'Exposure Inputs'!$C$16)</f>
        <v>2.1232134528301885E-8</v>
      </c>
      <c r="R685" s="47">
        <f>'Exposure Inputs'!$E$61/Q685</f>
        <v>1007906198.5724683</v>
      </c>
      <c r="S685" s="47">
        <f>($F685*(1-('Exposure Inputs'!$C$17)/100)*'Exposure Inputs'!$H$7*'Exposure Inputs'!$H$12*'Exposure Inputs'!$C$15*H685)/('Exposure Inputs'!$H$8*'Exposure Inputs'!$H$13*'Exposure Inputs'!$C$16)</f>
        <v>2.7643500925925919E-8</v>
      </c>
      <c r="T685" s="47">
        <f>'Exposure Inputs'!$E$61/S685</f>
        <v>774142177.48120499</v>
      </c>
    </row>
    <row r="686" spans="1:20" s="34" customFormat="1" ht="14.5" x14ac:dyDescent="0.35">
      <c r="A686" s="45" t="s">
        <v>614</v>
      </c>
      <c r="B686" s="46">
        <v>2019</v>
      </c>
      <c r="C686" s="46" t="s">
        <v>1000</v>
      </c>
      <c r="D686" s="46" t="s">
        <v>547</v>
      </c>
      <c r="E686" s="46" t="s">
        <v>592</v>
      </c>
      <c r="F686" s="46">
        <v>2.3173830984239501E-3</v>
      </c>
      <c r="G686" s="46">
        <v>5.16597311252964E-3</v>
      </c>
      <c r="H686" s="46">
        <v>350</v>
      </c>
      <c r="I686" s="47">
        <f>($F686*(1-('Exposure Inputs'!$C$17)/100)*'Exposure Inputs'!$C$7*'Exposure Inputs'!$C$12*'Exposure Inputs'!$C$15*H686)/('Exposure Inputs'!$C$8*'Exposure Inputs'!$C$13*'Exposure Inputs'!$C$16)</f>
        <v>2.4432909051954458E-8</v>
      </c>
      <c r="J686" s="47">
        <f>'Exposure Inputs'!$E$61/$I686</f>
        <v>875867869.62185955</v>
      </c>
      <c r="K686" s="47">
        <f>($F686*(1-('Exposure Inputs'!$C$17)/100)*'Exposure Inputs'!$D$7*'Exposure Inputs'!$D$12*'Exposure Inputs'!$C$15*H686)/('Exposure Inputs'!$D$8*'Exposure Inputs'!$D$13*'Exposure Inputs'!$C$16)</f>
        <v>6.2409267937736229E-8</v>
      </c>
      <c r="L686" s="47">
        <f>'Exposure Inputs'!$E$61/K686</f>
        <v>342897789.17692333</v>
      </c>
      <c r="M686" s="47">
        <f>($F686*(1-('Exposure Inputs'!$C$17)/100)*'Exposure Inputs'!$E$7*'Exposure Inputs'!$E$12*'Exposure Inputs'!$C$15*H686)/('Exposure Inputs'!$E$8*'Exposure Inputs'!$E$13*'Exposure Inputs'!$C$16)</f>
        <v>1.3531516829398285E-8</v>
      </c>
      <c r="N686" s="47">
        <f>'Exposure Inputs'!$E$61/M686</f>
        <v>1581493063.1802351</v>
      </c>
      <c r="O686" s="47">
        <f>($F686*(1-('Exposure Inputs'!$C$17)/100)*'Exposure Inputs'!$F$7*'Exposure Inputs'!$F$12*'Exposure Inputs'!$C$15*H686)/('Exposure Inputs'!$F$8*'Exposure Inputs'!$F$13*'Exposure Inputs'!$C$16)</f>
        <v>1.2323533021476004E-8</v>
      </c>
      <c r="P686" s="47">
        <f>'Exposure Inputs'!$E$61/O686</f>
        <v>1736515004.4801757</v>
      </c>
      <c r="Q686" s="47">
        <f>($F686*(1-('Exposure Inputs'!$C$17)/100)*'Exposure Inputs'!$G$7*'Exposure Inputs'!$G$12*'Exposure Inputs'!$C$15*H686)/('Exposure Inputs'!$G$8*'Exposure Inputs'!$G$13*'Exposure Inputs'!$C$16)</f>
        <v>2.0544388802259368E-8</v>
      </c>
      <c r="R686" s="47">
        <f>'Exposure Inputs'!$E$61/Q686</f>
        <v>1041646953.1401458</v>
      </c>
      <c r="S686" s="47">
        <f>($F686*(1-('Exposure Inputs'!$C$17)/100)*'Exposure Inputs'!$H$7*'Exposure Inputs'!$H$12*'Exposure Inputs'!$C$15*H686)/('Exposure Inputs'!$H$8*'Exposure Inputs'!$H$13*'Exposure Inputs'!$C$16)</f>
        <v>2.6748079903168373E-8</v>
      </c>
      <c r="T686" s="47">
        <f>'Exposure Inputs'!$E$61/S686</f>
        <v>800057427.57875931</v>
      </c>
    </row>
    <row r="687" spans="1:20" s="34" customFormat="1" ht="14.5" x14ac:dyDescent="0.35">
      <c r="A687" s="45" t="s">
        <v>1177</v>
      </c>
      <c r="B687" s="46">
        <v>2020</v>
      </c>
      <c r="C687" s="46" t="s">
        <v>1040</v>
      </c>
      <c r="D687" s="46" t="s">
        <v>718</v>
      </c>
      <c r="E687" s="46" t="s">
        <v>719</v>
      </c>
      <c r="F687" s="46">
        <v>2.2042110000000002E-3</v>
      </c>
      <c r="G687" s="46">
        <v>3.4852110000000002E-3</v>
      </c>
      <c r="H687" s="46">
        <v>365</v>
      </c>
      <c r="I687" s="47">
        <f>($F687*(1-('Exposure Inputs'!$C$17)/100)*'Exposure Inputs'!$C$7*'Exposure Inputs'!$C$12*'Exposure Inputs'!$C$15*H687)/('Exposure Inputs'!$C$8*'Exposure Inputs'!$C$13*'Exposure Inputs'!$C$16)</f>
        <v>2.4235686648684213E-8</v>
      </c>
      <c r="J687" s="47">
        <f>'Exposure Inputs'!$E$61/$I687</f>
        <v>882995407.15351808</v>
      </c>
      <c r="K687" s="47">
        <f>($F687*(1-('Exposure Inputs'!$C$17)/100)*'Exposure Inputs'!$D$7*'Exposure Inputs'!$D$12*'Exposure Inputs'!$C$15*H687)/('Exposure Inputs'!$D$8*'Exposure Inputs'!$D$13*'Exposure Inputs'!$C$16)</f>
        <v>6.190550042553192E-8</v>
      </c>
      <c r="L687" s="47">
        <f>'Exposure Inputs'!$E$61/K687</f>
        <v>345688183.64924991</v>
      </c>
      <c r="M687" s="47">
        <f>($F687*(1-('Exposure Inputs'!$C$17)/100)*'Exposure Inputs'!$E$7*'Exposure Inputs'!$E$12*'Exposure Inputs'!$C$15*H687)/('Exposure Inputs'!$E$8*'Exposure Inputs'!$E$13*'Exposure Inputs'!$C$16)</f>
        <v>1.3422290446927373E-8</v>
      </c>
      <c r="N687" s="47">
        <f>'Exposure Inputs'!$E$61/M687</f>
        <v>1594362756.8347607</v>
      </c>
      <c r="O687" s="47">
        <f>($F687*(1-('Exposure Inputs'!$C$17)/100)*'Exposure Inputs'!$F$7*'Exposure Inputs'!$F$12*'Exposure Inputs'!$C$15*H687)/('Exposure Inputs'!$F$8*'Exposure Inputs'!$F$13*'Exposure Inputs'!$C$16)</f>
        <v>1.2224057482394368E-8</v>
      </c>
      <c r="P687" s="47">
        <f>'Exposure Inputs'!$E$61/O687</f>
        <v>1750646217.9862318</v>
      </c>
      <c r="Q687" s="47">
        <f>($F687*(1-('Exposure Inputs'!$C$17)/100)*'Exposure Inputs'!$G$7*'Exposure Inputs'!$G$12*'Exposure Inputs'!$C$15*H687)/('Exposure Inputs'!$G$8*'Exposure Inputs'!$G$13*'Exposure Inputs'!$C$16)</f>
        <v>2.0378554528301891E-8</v>
      </c>
      <c r="R687" s="47">
        <f>'Exposure Inputs'!$E$61/Q687</f>
        <v>1050123548.766892</v>
      </c>
      <c r="S687" s="47">
        <f>($F687*(1-('Exposure Inputs'!$C$17)/100)*'Exposure Inputs'!$H$7*'Exposure Inputs'!$H$12*'Exposure Inputs'!$C$15*H687)/('Exposure Inputs'!$H$8*'Exposure Inputs'!$H$13*'Exposure Inputs'!$C$16)</f>
        <v>2.6532169444444444E-8</v>
      </c>
      <c r="T687" s="47">
        <f>'Exposure Inputs'!$E$61/S687</f>
        <v>806568043.55216169</v>
      </c>
    </row>
    <row r="688" spans="1:20" s="34" customFormat="1" ht="14.5" x14ac:dyDescent="0.35">
      <c r="A688" s="45" t="s">
        <v>1177</v>
      </c>
      <c r="B688" s="46">
        <v>2021</v>
      </c>
      <c r="C688" s="46" t="s">
        <v>933</v>
      </c>
      <c r="D688" s="46" t="s">
        <v>503</v>
      </c>
      <c r="E688" s="46" t="s">
        <v>85</v>
      </c>
      <c r="F688" s="46">
        <v>2.162888E-3</v>
      </c>
      <c r="G688" s="46">
        <v>3.8444310000000002E-3</v>
      </c>
      <c r="H688" s="46">
        <v>365</v>
      </c>
      <c r="I688" s="47">
        <f>($F688*(1-('Exposure Inputs'!$C$17)/100)*'Exposure Inputs'!$C$7*'Exposure Inputs'!$C$12*'Exposure Inputs'!$C$15*H688)/('Exposure Inputs'!$C$8*'Exposure Inputs'!$C$13*'Exposure Inputs'!$C$16)</f>
        <v>2.3781333014035084E-8</v>
      </c>
      <c r="J688" s="47">
        <f>'Exposure Inputs'!$E$61/$I688</f>
        <v>899865452.76374161</v>
      </c>
      <c r="K688" s="47">
        <f>($F688*(1-('Exposure Inputs'!$C$17)/100)*'Exposure Inputs'!$D$7*'Exposure Inputs'!$D$12*'Exposure Inputs'!$C$15*H688)/('Exposure Inputs'!$D$8*'Exposure Inputs'!$D$13*'Exposure Inputs'!$C$16)</f>
        <v>6.0744939574468091E-8</v>
      </c>
      <c r="L688" s="47">
        <f>'Exposure Inputs'!$E$61/K688</f>
        <v>352292720.18231958</v>
      </c>
      <c r="M688" s="47">
        <f>($F688*(1-('Exposure Inputs'!$C$17)/100)*'Exposure Inputs'!$E$7*'Exposure Inputs'!$E$12*'Exposure Inputs'!$C$15*H688)/('Exposure Inputs'!$E$8*'Exposure Inputs'!$E$13*'Exposure Inputs'!$C$16)</f>
        <v>1.3170658770949721E-8</v>
      </c>
      <c r="N688" s="47">
        <f>'Exposure Inputs'!$E$61/M688</f>
        <v>1624823812.701122</v>
      </c>
      <c r="O688" s="47">
        <f>($F688*(1-('Exposure Inputs'!$C$17)/100)*'Exposure Inputs'!$F$7*'Exposure Inputs'!$F$12*'Exposure Inputs'!$C$15*H688)/('Exposure Inputs'!$F$8*'Exposure Inputs'!$F$13*'Exposure Inputs'!$C$16)</f>
        <v>1.1994889436619718E-8</v>
      </c>
      <c r="P688" s="47">
        <f>'Exposure Inputs'!$E$61/O688</f>
        <v>1784093143.423816</v>
      </c>
      <c r="Q688" s="47">
        <f>($F688*(1-('Exposure Inputs'!$C$17)/100)*'Exposure Inputs'!$G$7*'Exposure Inputs'!$G$12*'Exposure Inputs'!$C$15*H688)/('Exposure Inputs'!$G$8*'Exposure Inputs'!$G$13*'Exposure Inputs'!$C$16)</f>
        <v>1.9996511698113206E-8</v>
      </c>
      <c r="R688" s="47">
        <f>'Exposure Inputs'!$E$61/Q688</f>
        <v>1070186656.7066905</v>
      </c>
      <c r="S688" s="47">
        <f>($F688*(1-('Exposure Inputs'!$C$17)/100)*'Exposure Inputs'!$H$7*'Exposure Inputs'!$H$12*'Exposure Inputs'!$C$15*H688)/('Exposure Inputs'!$H$8*'Exposure Inputs'!$H$13*'Exposure Inputs'!$C$16)</f>
        <v>2.603476296296296E-8</v>
      </c>
      <c r="T688" s="47">
        <f>'Exposure Inputs'!$E$61/S688</f>
        <v>821977908.17007351</v>
      </c>
    </row>
    <row r="689" spans="1:20" s="34" customFormat="1" ht="14.5" x14ac:dyDescent="0.35">
      <c r="A689" s="45" t="s">
        <v>1177</v>
      </c>
      <c r="B689" s="46">
        <v>2023</v>
      </c>
      <c r="C689" s="46" t="s">
        <v>1081</v>
      </c>
      <c r="D689" s="46" t="s">
        <v>128</v>
      </c>
      <c r="E689" s="46" t="s">
        <v>127</v>
      </c>
      <c r="F689" s="46">
        <v>2.1332069999999998E-3</v>
      </c>
      <c r="G689" s="46">
        <v>3.0105169999999999E-3</v>
      </c>
      <c r="H689" s="46">
        <v>365</v>
      </c>
      <c r="I689" s="47">
        <f>($F689*(1-('Exposure Inputs'!$C$17)/100)*'Exposure Inputs'!$C$7*'Exposure Inputs'!$C$12*'Exposure Inputs'!$C$15*H689)/('Exposure Inputs'!$C$8*'Exposure Inputs'!$C$13*'Exposure Inputs'!$C$16)</f>
        <v>2.3454985211842105E-8</v>
      </c>
      <c r="J689" s="47">
        <f>'Exposure Inputs'!$E$61/$I689</f>
        <v>912385994.13805759</v>
      </c>
      <c r="K689" s="47">
        <f>($F689*(1-('Exposure Inputs'!$C$17)/100)*'Exposure Inputs'!$D$7*'Exposure Inputs'!$D$12*'Exposure Inputs'!$C$15*H689)/('Exposure Inputs'!$D$8*'Exposure Inputs'!$D$13*'Exposure Inputs'!$C$16)</f>
        <v>5.9911345531914887E-8</v>
      </c>
      <c r="L689" s="47">
        <f>'Exposure Inputs'!$E$61/K689</f>
        <v>357194448.06326669</v>
      </c>
      <c r="M689" s="47">
        <f>($F689*(1-('Exposure Inputs'!$C$17)/100)*'Exposure Inputs'!$E$7*'Exposure Inputs'!$E$12*'Exposure Inputs'!$C$15*H689)/('Exposure Inputs'!$E$8*'Exposure Inputs'!$E$13*'Exposure Inputs'!$C$16)</f>
        <v>1.2989919720670393E-8</v>
      </c>
      <c r="N689" s="47">
        <f>'Exposure Inputs'!$E$61/M689</f>
        <v>1647431274.4171119</v>
      </c>
      <c r="O689" s="47">
        <f>($F689*(1-('Exposure Inputs'!$C$17)/100)*'Exposure Inputs'!$F$7*'Exposure Inputs'!$F$12*'Exposure Inputs'!$C$15*H689)/('Exposure Inputs'!$F$8*'Exposure Inputs'!$F$13*'Exposure Inputs'!$C$16)</f>
        <v>1.1830285299295772E-8</v>
      </c>
      <c r="P689" s="47">
        <f>'Exposure Inputs'!$E$61/O689</f>
        <v>1808916645.5921302</v>
      </c>
      <c r="Q689" s="47">
        <f>($F689*(1-('Exposure Inputs'!$C$17)/100)*'Exposure Inputs'!$G$7*'Exposure Inputs'!$G$12*'Exposure Inputs'!$C$15*H689)/('Exposure Inputs'!$G$8*'Exposure Inputs'!$G$13*'Exposure Inputs'!$C$16)</f>
        <v>1.9722102452830188E-8</v>
      </c>
      <c r="R689" s="47">
        <f>'Exposure Inputs'!$E$61/Q689</f>
        <v>1085077012.0063455</v>
      </c>
      <c r="S689" s="47">
        <f>($F689*(1-('Exposure Inputs'!$C$17)/100)*'Exposure Inputs'!$H$7*'Exposure Inputs'!$H$12*'Exposure Inputs'!$C$15*H689)/('Exposure Inputs'!$H$8*'Exposure Inputs'!$H$13*'Exposure Inputs'!$C$16)</f>
        <v>2.5677491666666661E-8</v>
      </c>
      <c r="T689" s="47">
        <f>'Exposure Inputs'!$E$61/S689</f>
        <v>833414738.39442408</v>
      </c>
    </row>
    <row r="690" spans="1:20" s="34" customFormat="1" ht="14.5" x14ac:dyDescent="0.35">
      <c r="A690" s="45" t="s">
        <v>1177</v>
      </c>
      <c r="B690" s="46">
        <v>2019</v>
      </c>
      <c r="C690" s="46" t="s">
        <v>1066</v>
      </c>
      <c r="D690" s="46" t="s">
        <v>747</v>
      </c>
      <c r="E690" s="46" t="s">
        <v>748</v>
      </c>
      <c r="F690" s="46">
        <v>2.0791199999999998E-3</v>
      </c>
      <c r="G690" s="46">
        <v>2.3205510000000001E-3</v>
      </c>
      <c r="H690" s="46">
        <v>365</v>
      </c>
      <c r="I690" s="47">
        <f>($F690*(1-('Exposure Inputs'!$C$17)/100)*'Exposure Inputs'!$C$7*'Exposure Inputs'!$C$12*'Exposure Inputs'!$C$15*H690)/('Exposure Inputs'!$C$8*'Exposure Inputs'!$C$13*'Exposure Inputs'!$C$16)</f>
        <v>2.286028915789473E-8</v>
      </c>
      <c r="J690" s="47">
        <f>'Exposure Inputs'!$E$61/$I690</f>
        <v>936121142.30889225</v>
      </c>
      <c r="K690" s="47">
        <f>($F690*(1-('Exposure Inputs'!$C$17)/100)*'Exposure Inputs'!$D$7*'Exposure Inputs'!$D$12*'Exposure Inputs'!$C$15*H690)/('Exposure Inputs'!$D$8*'Exposure Inputs'!$D$13*'Exposure Inputs'!$C$16)</f>
        <v>5.8392306382978723E-8</v>
      </c>
      <c r="L690" s="47">
        <f>'Exposure Inputs'!$E$61/K690</f>
        <v>366486637.12036675</v>
      </c>
      <c r="M690" s="47">
        <f>($F690*(1-('Exposure Inputs'!$C$17)/100)*'Exposure Inputs'!$E$7*'Exposure Inputs'!$E$12*'Exposure Inputs'!$C$15*H690)/('Exposure Inputs'!$E$8*'Exposure Inputs'!$E$13*'Exposure Inputs'!$C$16)</f>
        <v>1.2660563128491619E-8</v>
      </c>
      <c r="N690" s="47">
        <f>'Exposure Inputs'!$E$61/M690</f>
        <v>1690288163.5526111</v>
      </c>
      <c r="O690" s="47">
        <f>($F690*(1-('Exposure Inputs'!$C$17)/100)*'Exposure Inputs'!$F$7*'Exposure Inputs'!$F$12*'Exposure Inputs'!$C$15*H690)/('Exposure Inputs'!$F$8*'Exposure Inputs'!$F$13*'Exposure Inputs'!$C$16)</f>
        <v>1.1530330985915492E-8</v>
      </c>
      <c r="P690" s="47">
        <f>'Exposure Inputs'!$E$61/O690</f>
        <v>1855974475.1595149</v>
      </c>
      <c r="Q690" s="47">
        <f>($F690*(1-('Exposure Inputs'!$C$17)/100)*'Exposure Inputs'!$G$7*'Exposure Inputs'!$G$12*'Exposure Inputs'!$C$15*H690)/('Exposure Inputs'!$G$8*'Exposure Inputs'!$G$13*'Exposure Inputs'!$C$16)</f>
        <v>1.9222052830188676E-8</v>
      </c>
      <c r="R690" s="47">
        <f>'Exposure Inputs'!$E$61/Q690</f>
        <v>1113304608.4646487</v>
      </c>
      <c r="S690" s="47">
        <f>($F690*(1-('Exposure Inputs'!$C$17)/100)*'Exposure Inputs'!$H$7*'Exposure Inputs'!$H$12*'Exposure Inputs'!$C$15*H690)/('Exposure Inputs'!$H$8*'Exposure Inputs'!$H$13*'Exposure Inputs'!$C$16)</f>
        <v>2.5026444444444439E-8</v>
      </c>
      <c r="T690" s="47">
        <f>'Exposure Inputs'!$E$61/S690</f>
        <v>855095498.98329782</v>
      </c>
    </row>
    <row r="691" spans="1:20" s="34" customFormat="1" ht="14.5" x14ac:dyDescent="0.35">
      <c r="A691" s="45" t="s">
        <v>1177</v>
      </c>
      <c r="B691" s="46">
        <v>2019</v>
      </c>
      <c r="C691" s="46" t="s">
        <v>1100</v>
      </c>
      <c r="D691" s="46" t="s">
        <v>724</v>
      </c>
      <c r="E691" s="46" t="s">
        <v>725</v>
      </c>
      <c r="F691" s="46">
        <v>2.0024980000000001E-3</v>
      </c>
      <c r="G691" s="46">
        <v>5.3061410000000003E-3</v>
      </c>
      <c r="H691" s="46">
        <v>365</v>
      </c>
      <c r="I691" s="47">
        <f>($F691*(1-('Exposure Inputs'!$C$17)/100)*'Exposure Inputs'!$C$7*'Exposure Inputs'!$C$12*'Exposure Inputs'!$C$15*H691)/('Exposure Inputs'!$C$8*'Exposure Inputs'!$C$13*'Exposure Inputs'!$C$16)</f>
        <v>2.2017816825438597E-8</v>
      </c>
      <c r="J691" s="47">
        <f>'Exposure Inputs'!$E$61/$I691</f>
        <v>971940141.46194577</v>
      </c>
      <c r="K691" s="47">
        <f>($F691*(1-('Exposure Inputs'!$C$17)/100)*'Exposure Inputs'!$D$7*'Exposure Inputs'!$D$12*'Exposure Inputs'!$C$15*H691)/('Exposure Inputs'!$D$8*'Exposure Inputs'!$D$13*'Exposure Inputs'!$C$16)</f>
        <v>5.6240369361702141E-8</v>
      </c>
      <c r="L691" s="47">
        <f>'Exposure Inputs'!$E$61/K691</f>
        <v>380509592.00443482</v>
      </c>
      <c r="M691" s="47">
        <f>($F691*(1-('Exposure Inputs'!$C$17)/100)*'Exposure Inputs'!$E$7*'Exposure Inputs'!$E$12*'Exposure Inputs'!$C$15*H691)/('Exposure Inputs'!$E$8*'Exposure Inputs'!$E$13*'Exposure Inputs'!$C$16)</f>
        <v>1.2193982234636875E-8</v>
      </c>
      <c r="N691" s="47">
        <f>'Exposure Inputs'!$E$61/M691</f>
        <v>1754964013.2502022</v>
      </c>
      <c r="O691" s="47">
        <f>($F691*(1-('Exposure Inputs'!$C$17)/100)*'Exposure Inputs'!$F$7*'Exposure Inputs'!$F$12*'Exposure Inputs'!$C$15*H691)/('Exposure Inputs'!$F$8*'Exposure Inputs'!$F$13*'Exposure Inputs'!$C$16)</f>
        <v>1.1105402640845072E-8</v>
      </c>
      <c r="P691" s="47">
        <f>'Exposure Inputs'!$E$61/O691</f>
        <v>1926990014.8682544</v>
      </c>
      <c r="Q691" s="47">
        <f>($F691*(1-('Exposure Inputs'!$C$17)/100)*'Exposure Inputs'!$G$7*'Exposure Inputs'!$G$12*'Exposure Inputs'!$C$15*H691)/('Exposure Inputs'!$G$8*'Exposure Inputs'!$G$13*'Exposure Inputs'!$C$16)</f>
        <v>1.8513660754716984E-8</v>
      </c>
      <c r="R691" s="47">
        <f>'Exposure Inputs'!$E$61/Q691</f>
        <v>1155903215.6591516</v>
      </c>
      <c r="S691" s="47">
        <f>($F691*(1-('Exposure Inputs'!$C$17)/100)*'Exposure Inputs'!$H$7*'Exposure Inputs'!$H$12*'Exposure Inputs'!$C$15*H691)/('Exposure Inputs'!$H$8*'Exposure Inputs'!$H$13*'Exposure Inputs'!$C$16)</f>
        <v>2.4104142592592592E-8</v>
      </c>
      <c r="T691" s="47">
        <f>'Exposure Inputs'!$E$61/S691</f>
        <v>887814196.9910351</v>
      </c>
    </row>
    <row r="692" spans="1:20" s="34" customFormat="1" ht="14.5" x14ac:dyDescent="0.35">
      <c r="A692" s="45" t="s">
        <v>1177</v>
      </c>
      <c r="B692" s="46">
        <v>2020</v>
      </c>
      <c r="C692" s="46" t="s">
        <v>1094</v>
      </c>
      <c r="D692" s="46" t="s">
        <v>726</v>
      </c>
      <c r="E692" s="46" t="s">
        <v>727</v>
      </c>
      <c r="F692" s="46">
        <v>1.9808529999999999E-3</v>
      </c>
      <c r="G692" s="46">
        <v>3.6385660000000002E-3</v>
      </c>
      <c r="H692" s="46">
        <v>365</v>
      </c>
      <c r="I692" s="47">
        <f>($F692*(1-('Exposure Inputs'!$C$17)/100)*'Exposure Inputs'!$C$7*'Exposure Inputs'!$C$12*'Exposure Inputs'!$C$15*H692)/('Exposure Inputs'!$C$8*'Exposure Inputs'!$C$13*'Exposure Inputs'!$C$16)</f>
        <v>2.1779826253070176E-8</v>
      </c>
      <c r="J692" s="47">
        <f>'Exposure Inputs'!$E$61/$I692</f>
        <v>982560638.97586715</v>
      </c>
      <c r="K692" s="47">
        <f>($F692*(1-('Exposure Inputs'!$C$17)/100)*'Exposure Inputs'!$D$7*'Exposure Inputs'!$D$12*'Exposure Inputs'!$C$15*H692)/('Exposure Inputs'!$D$8*'Exposure Inputs'!$D$13*'Exposure Inputs'!$C$16)</f>
        <v>5.563246723404256E-8</v>
      </c>
      <c r="L692" s="47">
        <f>'Exposure Inputs'!$E$61/K692</f>
        <v>384667462.4364841</v>
      </c>
      <c r="M692" s="47">
        <f>($F692*(1-('Exposure Inputs'!$C$17)/100)*'Exposure Inputs'!$E$7*'Exposure Inputs'!$E$12*'Exposure Inputs'!$C$15*H692)/('Exposure Inputs'!$E$8*'Exposure Inputs'!$E$13*'Exposure Inputs'!$C$16)</f>
        <v>1.206217748603352E-8</v>
      </c>
      <c r="N692" s="47">
        <f>'Exposure Inputs'!$E$61/M692</f>
        <v>1774140699.28738</v>
      </c>
      <c r="O692" s="47">
        <f>($F692*(1-('Exposure Inputs'!$C$17)/100)*'Exposure Inputs'!$F$7*'Exposure Inputs'!$F$12*'Exposure Inputs'!$C$15*H692)/('Exposure Inputs'!$F$8*'Exposure Inputs'!$F$13*'Exposure Inputs'!$C$16)</f>
        <v>1.098536434859155E-8</v>
      </c>
      <c r="P692" s="47">
        <f>'Exposure Inputs'!$E$61/O692</f>
        <v>1948046448.0673985</v>
      </c>
      <c r="Q692" s="47">
        <f>($F692*(1-('Exposure Inputs'!$C$17)/100)*'Exposure Inputs'!$G$7*'Exposure Inputs'!$G$12*'Exposure Inputs'!$C$15*H692)/('Exposure Inputs'!$G$8*'Exposure Inputs'!$G$13*'Exposure Inputs'!$C$16)</f>
        <v>1.8313546603773584E-8</v>
      </c>
      <c r="R692" s="47">
        <f>'Exposure Inputs'!$E$61/Q692</f>
        <v>1168533898.0484774</v>
      </c>
      <c r="S692" s="47">
        <f>($F692*(1-('Exposure Inputs'!$C$17)/100)*'Exposure Inputs'!$H$7*'Exposure Inputs'!$H$12*'Exposure Inputs'!$C$15*H692)/('Exposure Inputs'!$H$8*'Exposure Inputs'!$H$13*'Exposure Inputs'!$C$16)</f>
        <v>2.3843600925925923E-8</v>
      </c>
      <c r="T692" s="47">
        <f>'Exposure Inputs'!$E$61/S692</f>
        <v>897515440.99746621</v>
      </c>
    </row>
    <row r="693" spans="1:20" s="34" customFormat="1" ht="14.5" x14ac:dyDescent="0.35">
      <c r="A693" s="45" t="s">
        <v>1174</v>
      </c>
      <c r="B693" s="46">
        <v>2023</v>
      </c>
      <c r="C693" s="46" t="s">
        <v>1134</v>
      </c>
      <c r="D693" s="46" t="s">
        <v>287</v>
      </c>
      <c r="E693" s="46" t="s">
        <v>286</v>
      </c>
      <c r="F693" s="46">
        <v>1.9794370308379898E-3</v>
      </c>
      <c r="G693" s="46">
        <v>2.57109111797198E-3</v>
      </c>
      <c r="H693" s="46">
        <v>365</v>
      </c>
      <c r="I693" s="47">
        <f>($F693*(1-('Exposure Inputs'!$C$17)/100)*'Exposure Inputs'!$C$7*'Exposure Inputs'!$C$12*'Exposure Inputs'!$C$15*H693)/('Exposure Inputs'!$C$8*'Exposure Inputs'!$C$13*'Exposure Inputs'!$C$16)</f>
        <v>2.1764257423718231E-8</v>
      </c>
      <c r="J693" s="47">
        <f>'Exposure Inputs'!$E$61/$I693</f>
        <v>983263503.24632382</v>
      </c>
      <c r="K693" s="47">
        <f>($F693*(1-('Exposure Inputs'!$C$17)/100)*'Exposure Inputs'!$D$7*'Exposure Inputs'!$D$12*'Exposure Inputs'!$C$15*H693)/('Exposure Inputs'!$D$8*'Exposure Inputs'!$D$13*'Exposure Inputs'!$C$16)</f>
        <v>5.5592699589492481E-8</v>
      </c>
      <c r="L693" s="47">
        <f>'Exposure Inputs'!$E$61/K693</f>
        <v>384942630.20184022</v>
      </c>
      <c r="M693" s="47">
        <f>($F693*(1-('Exposure Inputs'!$C$17)/100)*'Exposure Inputs'!$E$7*'Exposure Inputs'!$E$12*'Exposure Inputs'!$C$15*H693)/('Exposure Inputs'!$E$8*'Exposure Inputs'!$E$13*'Exposure Inputs'!$C$16)</f>
        <v>1.2053555103985525E-8</v>
      </c>
      <c r="N693" s="47">
        <f>'Exposure Inputs'!$E$61/M693</f>
        <v>1775409811.9088581</v>
      </c>
      <c r="O693" s="47">
        <f>($F693*(1-('Exposure Inputs'!$C$17)/100)*'Exposure Inputs'!$F$7*'Exposure Inputs'!$F$12*'Exposure Inputs'!$C$15*H693)/('Exposure Inputs'!$F$8*'Exposure Inputs'!$F$13*'Exposure Inputs'!$C$16)</f>
        <v>1.0977511702710683E-8</v>
      </c>
      <c r="P693" s="47">
        <f>'Exposure Inputs'!$E$61/O693</f>
        <v>1949439962.3109202</v>
      </c>
      <c r="Q693" s="47">
        <f>($F693*(1-('Exposure Inputs'!$C$17)/100)*'Exposure Inputs'!$G$7*'Exposure Inputs'!$G$12*'Exposure Inputs'!$C$15*H693)/('Exposure Inputs'!$G$8*'Exposure Inputs'!$G$13*'Exposure Inputs'!$C$16)</f>
        <v>1.8300455568124815E-8</v>
      </c>
      <c r="R693" s="47">
        <f>'Exposure Inputs'!$E$61/Q693</f>
        <v>1169369796.3057203</v>
      </c>
      <c r="S693" s="47">
        <f>($F693*(1-('Exposure Inputs'!$C$17)/100)*'Exposure Inputs'!$H$7*'Exposure Inputs'!$H$12*'Exposure Inputs'!$C$15*H693)/('Exposure Inputs'!$H$8*'Exposure Inputs'!$H$13*'Exposure Inputs'!$C$16)</f>
        <v>2.3826556852679507E-8</v>
      </c>
      <c r="T693" s="47">
        <f>'Exposure Inputs'!$E$61/S693</f>
        <v>898157469.09286976</v>
      </c>
    </row>
    <row r="694" spans="1:20" s="34" customFormat="1" ht="14.5" x14ac:dyDescent="0.35">
      <c r="A694" s="45" t="s">
        <v>1177</v>
      </c>
      <c r="B694" s="46">
        <v>2021</v>
      </c>
      <c r="C694" s="46" t="s">
        <v>1066</v>
      </c>
      <c r="D694" s="46" t="s">
        <v>747</v>
      </c>
      <c r="E694" s="46" t="s">
        <v>748</v>
      </c>
      <c r="F694" s="46">
        <v>1.942554E-3</v>
      </c>
      <c r="G694" s="46">
        <v>2.1681270000000002E-3</v>
      </c>
      <c r="H694" s="46">
        <v>365</v>
      </c>
      <c r="I694" s="47">
        <f>($F694*(1-('Exposure Inputs'!$C$17)/100)*'Exposure Inputs'!$C$7*'Exposure Inputs'!$C$12*'Exposure Inputs'!$C$15*H694)/('Exposure Inputs'!$C$8*'Exposure Inputs'!$C$13*'Exposure Inputs'!$C$16)</f>
        <v>2.1358722028947368E-8</v>
      </c>
      <c r="J694" s="47">
        <f>'Exposure Inputs'!$E$61/$I694</f>
        <v>1001932604.9094458</v>
      </c>
      <c r="K694" s="47">
        <f>($F694*(1-('Exposure Inputs'!$C$17)/100)*'Exposure Inputs'!$D$7*'Exposure Inputs'!$D$12*'Exposure Inputs'!$C$15*H694)/('Exposure Inputs'!$D$8*'Exposure Inputs'!$D$13*'Exposure Inputs'!$C$16)</f>
        <v>5.4556835744680855E-8</v>
      </c>
      <c r="L694" s="47">
        <f>'Exposure Inputs'!$E$61/K694</f>
        <v>392251487.97392344</v>
      </c>
      <c r="M694" s="47">
        <f>($F694*(1-('Exposure Inputs'!$C$17)/100)*'Exposure Inputs'!$E$7*'Exposure Inputs'!$E$12*'Exposure Inputs'!$C$15*H694)/('Exposure Inputs'!$E$8*'Exposure Inputs'!$E$13*'Exposure Inputs'!$C$16)</f>
        <v>1.1828960111731845E-8</v>
      </c>
      <c r="N694" s="47">
        <f>'Exposure Inputs'!$E$61/M694</f>
        <v>1809119296.866653</v>
      </c>
      <c r="O694" s="47">
        <f>($F694*(1-('Exposure Inputs'!$C$17)/100)*'Exposure Inputs'!$F$7*'Exposure Inputs'!$F$12*'Exposure Inputs'!$C$15*H694)/('Exposure Inputs'!$F$8*'Exposure Inputs'!$F$13*'Exposure Inputs'!$C$16)</f>
        <v>1.0772966725352114E-8</v>
      </c>
      <c r="P694" s="47">
        <f>'Exposure Inputs'!$E$61/O694</f>
        <v>1986453736.0576077</v>
      </c>
      <c r="Q694" s="47">
        <f>($F694*(1-('Exposure Inputs'!$C$17)/100)*'Exposure Inputs'!$G$7*'Exposure Inputs'!$G$12*'Exposure Inputs'!$C$15*H694)/('Exposure Inputs'!$G$8*'Exposure Inputs'!$G$13*'Exposure Inputs'!$C$16)</f>
        <v>1.7959461509433961E-8</v>
      </c>
      <c r="R694" s="47">
        <f>'Exposure Inputs'!$E$61/Q694</f>
        <v>1191572474.974194</v>
      </c>
      <c r="S694" s="47">
        <f>($F694*(1-('Exposure Inputs'!$C$17)/100)*'Exposure Inputs'!$H$7*'Exposure Inputs'!$H$12*'Exposure Inputs'!$C$15*H694)/('Exposure Inputs'!$H$8*'Exposure Inputs'!$H$13*'Exposure Inputs'!$C$16)</f>
        <v>2.3382594444444442E-8</v>
      </c>
      <c r="T694" s="47">
        <f>'Exposure Inputs'!$E$61/S694</f>
        <v>915210673.0861299</v>
      </c>
    </row>
    <row r="695" spans="1:20" s="34" customFormat="1" ht="14.5" x14ac:dyDescent="0.35">
      <c r="A695" s="45" t="s">
        <v>1177</v>
      </c>
      <c r="B695" s="46">
        <v>2021</v>
      </c>
      <c r="C695" s="46" t="s">
        <v>1091</v>
      </c>
      <c r="D695" s="46" t="s">
        <v>735</v>
      </c>
      <c r="E695" s="46" t="s">
        <v>736</v>
      </c>
      <c r="F695" s="46">
        <v>1.926741E-3</v>
      </c>
      <c r="G695" s="46">
        <v>3.2049230000000001E-3</v>
      </c>
      <c r="H695" s="46">
        <v>365</v>
      </c>
      <c r="I695" s="47">
        <f>($F695*(1-('Exposure Inputs'!$C$17)/100)*'Exposure Inputs'!$C$7*'Exposure Inputs'!$C$12*'Exposure Inputs'!$C$15*H695)/('Exposure Inputs'!$C$8*'Exposure Inputs'!$C$13*'Exposure Inputs'!$C$16)</f>
        <v>2.118485531973684E-8</v>
      </c>
      <c r="J695" s="47">
        <f>'Exposure Inputs'!$E$61/$I695</f>
        <v>1010155588.8400483</v>
      </c>
      <c r="K695" s="47">
        <f>($F695*(1-('Exposure Inputs'!$C$17)/100)*'Exposure Inputs'!$D$7*'Exposure Inputs'!$D$12*'Exposure Inputs'!$C$15*H695)/('Exposure Inputs'!$D$8*'Exposure Inputs'!$D$13*'Exposure Inputs'!$C$16)</f>
        <v>5.411272595744682E-8</v>
      </c>
      <c r="L695" s="47">
        <f>'Exposure Inputs'!$E$61/K695</f>
        <v>395470744.10608214</v>
      </c>
      <c r="M695" s="47">
        <f>($F695*(1-('Exposure Inputs'!$C$17)/100)*'Exposure Inputs'!$E$7*'Exposure Inputs'!$E$12*'Exposure Inputs'!$C$15*H695)/('Exposure Inputs'!$E$8*'Exposure Inputs'!$E$13*'Exposure Inputs'!$C$16)</f>
        <v>1.1732668659217878E-8</v>
      </c>
      <c r="N695" s="47">
        <f>'Exposure Inputs'!$E$61/M695</f>
        <v>1823966961.1045303</v>
      </c>
      <c r="O695" s="47">
        <f>($F695*(1-('Exposure Inputs'!$C$17)/100)*'Exposure Inputs'!$F$7*'Exposure Inputs'!$F$12*'Exposure Inputs'!$C$15*H695)/('Exposure Inputs'!$F$8*'Exposure Inputs'!$F$13*'Exposure Inputs'!$C$16)</f>
        <v>1.0685271390845073E-8</v>
      </c>
      <c r="P695" s="47">
        <f>'Exposure Inputs'!$E$61/O695</f>
        <v>2002756805.8154416</v>
      </c>
      <c r="Q695" s="47">
        <f>($F695*(1-('Exposure Inputs'!$C$17)/100)*'Exposure Inputs'!$G$7*'Exposure Inputs'!$G$12*'Exposure Inputs'!$C$15*H695)/('Exposure Inputs'!$G$8*'Exposure Inputs'!$G$13*'Exposure Inputs'!$C$16)</f>
        <v>1.7813265849056602E-8</v>
      </c>
      <c r="R695" s="47">
        <f>'Exposure Inputs'!$E$61/Q695</f>
        <v>1201351856.6071</v>
      </c>
      <c r="S695" s="47">
        <f>($F695*(1-('Exposure Inputs'!$C$17)/100)*'Exposure Inputs'!$H$7*'Exposure Inputs'!$H$12*'Exposure Inputs'!$C$15*H695)/('Exposure Inputs'!$H$8*'Exposure Inputs'!$H$13*'Exposure Inputs'!$C$16)</f>
        <v>2.3192252777777778E-8</v>
      </c>
      <c r="T695" s="47">
        <f>'Exposure Inputs'!$E$61/S695</f>
        <v>922721919.47239077</v>
      </c>
    </row>
    <row r="696" spans="1:20" s="34" customFormat="1" ht="14.5" x14ac:dyDescent="0.35">
      <c r="A696" s="45" t="s">
        <v>1177</v>
      </c>
      <c r="B696" s="46">
        <v>2022</v>
      </c>
      <c r="C696" s="46" t="s">
        <v>1091</v>
      </c>
      <c r="D696" s="46" t="s">
        <v>735</v>
      </c>
      <c r="E696" s="46" t="s">
        <v>736</v>
      </c>
      <c r="F696" s="46">
        <v>1.9160729999999999E-3</v>
      </c>
      <c r="G696" s="46">
        <v>3.1871790000000001E-3</v>
      </c>
      <c r="H696" s="46">
        <v>365</v>
      </c>
      <c r="I696" s="47">
        <f>($F696*(1-('Exposure Inputs'!$C$17)/100)*'Exposure Inputs'!$C$7*'Exposure Inputs'!$C$12*'Exposure Inputs'!$C$15*H696)/('Exposure Inputs'!$C$8*'Exposure Inputs'!$C$13*'Exposure Inputs'!$C$16)</f>
        <v>2.1067558788157896E-8</v>
      </c>
      <c r="J696" s="47">
        <f>'Exposure Inputs'!$E$61/$I696</f>
        <v>1015779769.036599</v>
      </c>
      <c r="K696" s="47">
        <f>($F696*(1-('Exposure Inputs'!$C$17)/100)*'Exposure Inputs'!$D$7*'Exposure Inputs'!$D$12*'Exposure Inputs'!$C$15*H696)/('Exposure Inputs'!$D$8*'Exposure Inputs'!$D$13*'Exposure Inputs'!$C$16)</f>
        <v>5.3813114042553192E-8</v>
      </c>
      <c r="L696" s="47">
        <f>'Exposure Inputs'!$E$61/K696</f>
        <v>397672581.87433201</v>
      </c>
      <c r="M696" s="47">
        <f>($F696*(1-('Exposure Inputs'!$C$17)/100)*'Exposure Inputs'!$E$7*'Exposure Inputs'!$E$12*'Exposure Inputs'!$C$15*H696)/('Exposure Inputs'!$E$8*'Exposure Inputs'!$E$13*'Exposure Inputs'!$C$16)</f>
        <v>1.1667707094972067E-8</v>
      </c>
      <c r="N696" s="47">
        <f>'Exposure Inputs'!$E$61/M696</f>
        <v>1834122148.0629935</v>
      </c>
      <c r="O696" s="47">
        <f>($F696*(1-('Exposure Inputs'!$C$17)/100)*'Exposure Inputs'!$F$7*'Exposure Inputs'!$F$12*'Exposure Inputs'!$C$15*H696)/('Exposure Inputs'!$F$8*'Exposure Inputs'!$F$13*'Exposure Inputs'!$C$16)</f>
        <v>1.0626109066901409E-8</v>
      </c>
      <c r="P696" s="47">
        <f>'Exposure Inputs'!$E$61/O696</f>
        <v>2013907429.8284307</v>
      </c>
      <c r="Q696" s="47">
        <f>($F696*(1-('Exposure Inputs'!$C$17)/100)*'Exposure Inputs'!$G$7*'Exposure Inputs'!$G$12*'Exposure Inputs'!$C$15*H696)/('Exposure Inputs'!$G$8*'Exposure Inputs'!$G$13*'Exposure Inputs'!$C$16)</f>
        <v>1.7714637169811319E-8</v>
      </c>
      <c r="R696" s="47">
        <f>'Exposure Inputs'!$E$61/Q696</f>
        <v>1208040548.3251529</v>
      </c>
      <c r="S696" s="47">
        <f>($F696*(1-('Exposure Inputs'!$C$17)/100)*'Exposure Inputs'!$H$7*'Exposure Inputs'!$H$12*'Exposure Inputs'!$C$15*H696)/('Exposure Inputs'!$H$8*'Exposure Inputs'!$H$13*'Exposure Inputs'!$C$16)</f>
        <v>2.3063841666666668E-8</v>
      </c>
      <c r="T696" s="47">
        <f>'Exposure Inputs'!$E$61/S696</f>
        <v>927859300.68747568</v>
      </c>
    </row>
    <row r="697" spans="1:20" s="34" customFormat="1" ht="14.5" x14ac:dyDescent="0.35">
      <c r="A697" s="45" t="s">
        <v>1176</v>
      </c>
      <c r="B697" s="46">
        <v>2020</v>
      </c>
      <c r="C697" s="46" t="s">
        <v>977</v>
      </c>
      <c r="D697" s="46" t="s">
        <v>276</v>
      </c>
      <c r="E697" s="46" t="s">
        <v>275</v>
      </c>
      <c r="F697" s="46">
        <v>1.89748E-3</v>
      </c>
      <c r="G697" s="46">
        <v>4.2967889999999996E-3</v>
      </c>
      <c r="H697" s="46">
        <v>365</v>
      </c>
      <c r="I697" s="47">
        <f>($F697*(1-('Exposure Inputs'!$C$17)/100)*'Exposure Inputs'!$C$7*'Exposure Inputs'!$C$12*'Exposure Inputs'!$C$15*H697)/('Exposure Inputs'!$C$8*'Exposure Inputs'!$C$13*'Exposure Inputs'!$C$16)</f>
        <v>2.0863125491228069E-8</v>
      </c>
      <c r="J697" s="47">
        <f>'Exposure Inputs'!$E$61/$I697</f>
        <v>1025733177.3706514</v>
      </c>
      <c r="K697" s="47">
        <f>($F697*(1-('Exposure Inputs'!$C$17)/100)*'Exposure Inputs'!$D$7*'Exposure Inputs'!$D$12*'Exposure Inputs'!$C$15*H697)/('Exposure Inputs'!$D$8*'Exposure Inputs'!$D$13*'Exposure Inputs'!$C$16)</f>
        <v>5.3290927659574468E-8</v>
      </c>
      <c r="L697" s="47">
        <f>'Exposure Inputs'!$E$61/K697</f>
        <v>401569290.30593044</v>
      </c>
      <c r="M697" s="47">
        <f>($F697*(1-('Exposure Inputs'!$C$17)/100)*'Exposure Inputs'!$E$7*'Exposure Inputs'!$E$12*'Exposure Inputs'!$C$15*H697)/('Exposure Inputs'!$E$8*'Exposure Inputs'!$E$13*'Exposure Inputs'!$C$16)</f>
        <v>1.1554487150837991E-8</v>
      </c>
      <c r="N697" s="47">
        <f>'Exposure Inputs'!$E$61/M697</f>
        <v>1852094318.0457785</v>
      </c>
      <c r="O697" s="47">
        <f>($F697*(1-('Exposure Inputs'!$C$17)/100)*'Exposure Inputs'!$F$7*'Exposure Inputs'!$F$12*'Exposure Inputs'!$C$15*H697)/('Exposure Inputs'!$F$8*'Exposure Inputs'!$F$13*'Exposure Inputs'!$C$16)</f>
        <v>1.052299647887324E-8</v>
      </c>
      <c r="P697" s="47">
        <f>'Exposure Inputs'!$E$61/O697</f>
        <v>2033641277.2696683</v>
      </c>
      <c r="Q697" s="47">
        <f>($F697*(1-('Exposure Inputs'!$C$17)/100)*'Exposure Inputs'!$G$7*'Exposure Inputs'!$G$12*'Exposure Inputs'!$C$15*H697)/('Exposure Inputs'!$G$8*'Exposure Inputs'!$G$13*'Exposure Inputs'!$C$16)</f>
        <v>1.7542739622641512E-8</v>
      </c>
      <c r="R697" s="47">
        <f>'Exposure Inputs'!$E$61/Q697</f>
        <v>1219877878.8451104</v>
      </c>
      <c r="S697" s="47">
        <f>($F697*(1-('Exposure Inputs'!$C$17)/100)*'Exposure Inputs'!$H$7*'Exposure Inputs'!$H$12*'Exposure Inputs'!$C$15*H697)/('Exposure Inputs'!$H$8*'Exposure Inputs'!$H$13*'Exposure Inputs'!$C$16)</f>
        <v>2.2840037037037035E-8</v>
      </c>
      <c r="T697" s="47">
        <f>'Exposure Inputs'!$E$61/S697</f>
        <v>936951195.18843615</v>
      </c>
    </row>
    <row r="698" spans="1:20" s="34" customFormat="1" ht="14.5" x14ac:dyDescent="0.35">
      <c r="A698" s="45" t="s">
        <v>1175</v>
      </c>
      <c r="B698" s="46">
        <v>2021</v>
      </c>
      <c r="C698" s="46" t="s">
        <v>843</v>
      </c>
      <c r="D698" s="46" t="s">
        <v>99</v>
      </c>
      <c r="E698" s="46" t="s">
        <v>98</v>
      </c>
      <c r="F698" s="46">
        <v>1.8957150000000001E-3</v>
      </c>
      <c r="G698" s="46">
        <v>3.294347E-3</v>
      </c>
      <c r="H698" s="46">
        <v>365</v>
      </c>
      <c r="I698" s="47">
        <f>($F698*(1-('Exposure Inputs'!$C$17)/100)*'Exposure Inputs'!$C$7*'Exposure Inputs'!$C$12*'Exposure Inputs'!$C$15*H698)/('Exposure Inputs'!$C$8*'Exposure Inputs'!$C$13*'Exposure Inputs'!$C$16)</f>
        <v>2.0843719006578949E-8</v>
      </c>
      <c r="J698" s="47">
        <f>'Exposure Inputs'!$E$61/$I698</f>
        <v>1026688183.2961512</v>
      </c>
      <c r="K698" s="47">
        <f>($F698*(1-('Exposure Inputs'!$C$17)/100)*'Exposure Inputs'!$D$7*'Exposure Inputs'!$D$12*'Exposure Inputs'!$C$15*H698)/('Exposure Inputs'!$D$8*'Exposure Inputs'!$D$13*'Exposure Inputs'!$C$16)</f>
        <v>5.3241357446808528E-8</v>
      </c>
      <c r="L698" s="47">
        <f>'Exposure Inputs'!$E$61/K698</f>
        <v>401943170.23903733</v>
      </c>
      <c r="M698" s="47">
        <f>($F698*(1-('Exposure Inputs'!$C$17)/100)*'Exposure Inputs'!$E$7*'Exposure Inputs'!$E$12*'Exposure Inputs'!$C$15*H698)/('Exposure Inputs'!$E$8*'Exposure Inputs'!$E$13*'Exposure Inputs'!$C$16)</f>
        <v>1.1543739385474859E-8</v>
      </c>
      <c r="N698" s="47">
        <f>'Exposure Inputs'!$E$61/M698</f>
        <v>1853818705.135268</v>
      </c>
      <c r="O698" s="47">
        <f>($F698*(1-('Exposure Inputs'!$C$17)/100)*'Exposure Inputs'!$F$7*'Exposure Inputs'!$F$12*'Exposure Inputs'!$C$15*H698)/('Exposure Inputs'!$F$8*'Exposure Inputs'!$F$13*'Exposure Inputs'!$C$16)</f>
        <v>1.0513208186619716E-8</v>
      </c>
      <c r="P698" s="47">
        <f>'Exposure Inputs'!$E$61/O698</f>
        <v>2035534693.1335413</v>
      </c>
      <c r="Q698" s="47">
        <f>($F698*(1-('Exposure Inputs'!$C$17)/100)*'Exposure Inputs'!$G$7*'Exposure Inputs'!$G$12*'Exposure Inputs'!$C$15*H698)/('Exposure Inputs'!$G$8*'Exposure Inputs'!$G$13*'Exposure Inputs'!$C$16)</f>
        <v>1.7526421698113206E-8</v>
      </c>
      <c r="R698" s="47">
        <f>'Exposure Inputs'!$E$61/Q698</f>
        <v>1221013642.636694</v>
      </c>
      <c r="S698" s="47">
        <f>($F698*(1-('Exposure Inputs'!$C$17)/100)*'Exposure Inputs'!$H$7*'Exposure Inputs'!$H$12*'Exposure Inputs'!$C$15*H698)/('Exposure Inputs'!$H$8*'Exposure Inputs'!$H$13*'Exposure Inputs'!$C$16)</f>
        <v>2.2818791666666668E-8</v>
      </c>
      <c r="T698" s="47">
        <f>'Exposure Inputs'!$E$61/S698</f>
        <v>937823540.90470016</v>
      </c>
    </row>
    <row r="699" spans="1:20" s="34" customFormat="1" ht="14.5" x14ac:dyDescent="0.35">
      <c r="A699" s="45" t="s">
        <v>1177</v>
      </c>
      <c r="B699" s="46">
        <v>2023</v>
      </c>
      <c r="C699" s="46" t="s">
        <v>1066</v>
      </c>
      <c r="D699" s="46" t="s">
        <v>747</v>
      </c>
      <c r="E699" s="46" t="s">
        <v>748</v>
      </c>
      <c r="F699" s="46">
        <v>1.872947E-3</v>
      </c>
      <c r="G699" s="46">
        <v>2.0904370000000001E-3</v>
      </c>
      <c r="H699" s="46">
        <v>365</v>
      </c>
      <c r="I699" s="47">
        <f>($F699*(1-('Exposure Inputs'!$C$17)/100)*'Exposure Inputs'!$C$7*'Exposure Inputs'!$C$12*'Exposure Inputs'!$C$15*H699)/('Exposure Inputs'!$C$8*'Exposure Inputs'!$C$13*'Exposure Inputs'!$C$16)</f>
        <v>2.0593380852192983E-8</v>
      </c>
      <c r="J699" s="47">
        <f>'Exposure Inputs'!$E$61/$I699</f>
        <v>1039168854.9634684</v>
      </c>
      <c r="K699" s="47">
        <f>($F699*(1-('Exposure Inputs'!$C$17)/100)*'Exposure Inputs'!$D$7*'Exposure Inputs'!$D$12*'Exposure Inputs'!$C$15*H699)/('Exposure Inputs'!$D$8*'Exposure Inputs'!$D$13*'Exposure Inputs'!$C$16)</f>
        <v>5.260191574468086E-8</v>
      </c>
      <c r="L699" s="47">
        <f>'Exposure Inputs'!$E$61/K699</f>
        <v>406829289.33370608</v>
      </c>
      <c r="M699" s="47">
        <f>($F699*(1-('Exposure Inputs'!$C$17)/100)*'Exposure Inputs'!$E$7*'Exposure Inputs'!$E$12*'Exposure Inputs'!$C$15*H699)/('Exposure Inputs'!$E$8*'Exposure Inputs'!$E$13*'Exposure Inputs'!$C$16)</f>
        <v>1.1405096256983241E-8</v>
      </c>
      <c r="N699" s="47">
        <f>'Exposure Inputs'!$E$61/M699</f>
        <v>1876354176.9230545</v>
      </c>
      <c r="O699" s="47">
        <f>($F699*(1-('Exposure Inputs'!$C$17)/100)*'Exposure Inputs'!$F$7*'Exposure Inputs'!$F$12*'Exposure Inputs'!$C$15*H699)/('Exposure Inputs'!$F$8*'Exposure Inputs'!$F$13*'Exposure Inputs'!$C$16)</f>
        <v>1.0386941989436618E-8</v>
      </c>
      <c r="P699" s="47">
        <f>'Exposure Inputs'!$E$61/O699</f>
        <v>2060279148.7392068</v>
      </c>
      <c r="Q699" s="47">
        <f>($F699*(1-('Exposure Inputs'!$C$17)/100)*'Exposure Inputs'!$G$7*'Exposure Inputs'!$G$12*'Exposure Inputs'!$C$15*H699)/('Exposure Inputs'!$G$8*'Exposure Inputs'!$G$13*'Exposure Inputs'!$C$16)</f>
        <v>1.7315925094339625E-8</v>
      </c>
      <c r="R699" s="47">
        <f>'Exposure Inputs'!$E$61/Q699</f>
        <v>1235856581.9273157</v>
      </c>
      <c r="S699" s="47">
        <f>($F699*(1-('Exposure Inputs'!$C$17)/100)*'Exposure Inputs'!$H$7*'Exposure Inputs'!$H$12*'Exposure Inputs'!$C$15*H699)/('Exposure Inputs'!$H$8*'Exposure Inputs'!$H$13*'Exposure Inputs'!$C$16)</f>
        <v>2.2544732407407407E-8</v>
      </c>
      <c r="T699" s="47">
        <f>'Exposure Inputs'!$E$61/S699</f>
        <v>949223952.3308208</v>
      </c>
    </row>
    <row r="700" spans="1:20" s="34" customFormat="1" ht="14.5" x14ac:dyDescent="0.35">
      <c r="A700" s="45" t="s">
        <v>1177</v>
      </c>
      <c r="B700" s="46">
        <v>2019</v>
      </c>
      <c r="C700" s="46" t="s">
        <v>981</v>
      </c>
      <c r="D700" s="46" t="s">
        <v>716</v>
      </c>
      <c r="E700" s="46" t="s">
        <v>717</v>
      </c>
      <c r="F700" s="46">
        <v>1.8588649999999999E-3</v>
      </c>
      <c r="G700" s="46">
        <v>2.8856379999999998E-3</v>
      </c>
      <c r="H700" s="46">
        <v>365</v>
      </c>
      <c r="I700" s="47">
        <f>($F700*(1-('Exposure Inputs'!$C$17)/100)*'Exposure Inputs'!$C$7*'Exposure Inputs'!$C$12*'Exposure Inputs'!$C$15*H700)/('Exposure Inputs'!$C$8*'Exposure Inputs'!$C$13*'Exposure Inputs'!$C$16)</f>
        <v>2.0438546791666665E-8</v>
      </c>
      <c r="J700" s="47">
        <f>'Exposure Inputs'!$E$61/$I700</f>
        <v>1047041172.6495811</v>
      </c>
      <c r="K700" s="47">
        <f>($F700*(1-('Exposure Inputs'!$C$17)/100)*'Exposure Inputs'!$D$7*'Exposure Inputs'!$D$12*'Exposure Inputs'!$C$15*H700)/('Exposure Inputs'!$D$8*'Exposure Inputs'!$D$13*'Exposure Inputs'!$C$16)</f>
        <v>5.2206421276595753E-8</v>
      </c>
      <c r="L700" s="47">
        <f>'Exposure Inputs'!$E$61/K700</f>
        <v>409911261.42549181</v>
      </c>
      <c r="M700" s="47">
        <f>($F700*(1-('Exposure Inputs'!$C$17)/100)*'Exposure Inputs'!$E$7*'Exposure Inputs'!$E$12*'Exposure Inputs'!$C$15*H700)/('Exposure Inputs'!$E$8*'Exposure Inputs'!$E$13*'Exposure Inputs'!$C$16)</f>
        <v>1.1319345530726255E-8</v>
      </c>
      <c r="N700" s="47">
        <f>'Exposure Inputs'!$E$61/M700</f>
        <v>1890568667.7652788</v>
      </c>
      <c r="O700" s="47">
        <f>($F700*(1-('Exposure Inputs'!$C$17)/100)*'Exposure Inputs'!$F$7*'Exposure Inputs'!$F$12*'Exposure Inputs'!$C$15*H700)/('Exposure Inputs'!$F$8*'Exposure Inputs'!$F$13*'Exposure Inputs'!$C$16)</f>
        <v>1.0308846390845068E-8</v>
      </c>
      <c r="P700" s="47">
        <f>'Exposure Inputs'!$E$61/O700</f>
        <v>2075886979.8471925</v>
      </c>
      <c r="Q700" s="47">
        <f>($F700*(1-('Exposure Inputs'!$C$17)/100)*'Exposure Inputs'!$G$7*'Exposure Inputs'!$G$12*'Exposure Inputs'!$C$15*H700)/('Exposure Inputs'!$G$8*'Exposure Inputs'!$G$13*'Exposure Inputs'!$C$16)</f>
        <v>1.7185733018867924E-8</v>
      </c>
      <c r="R700" s="47">
        <f>'Exposure Inputs'!$E$61/Q700</f>
        <v>1245218925.2856019</v>
      </c>
      <c r="S700" s="47">
        <f>($F700*(1-('Exposure Inputs'!$C$17)/100)*'Exposure Inputs'!$H$7*'Exposure Inputs'!$H$12*'Exposure Inputs'!$C$15*H700)/('Exposure Inputs'!$H$8*'Exposure Inputs'!$H$13*'Exposure Inputs'!$C$16)</f>
        <v>2.2375226851851849E-8</v>
      </c>
      <c r="T700" s="47">
        <f>'Exposure Inputs'!$E$61/S700</f>
        <v>956414884.26870906</v>
      </c>
    </row>
    <row r="701" spans="1:20" s="34" customFormat="1" ht="14.5" x14ac:dyDescent="0.35">
      <c r="A701" s="45" t="s">
        <v>1175</v>
      </c>
      <c r="B701" s="46">
        <v>2023</v>
      </c>
      <c r="C701" s="46" t="s">
        <v>1034</v>
      </c>
      <c r="D701" s="46" t="s">
        <v>737</v>
      </c>
      <c r="E701" s="46" t="s">
        <v>738</v>
      </c>
      <c r="F701" s="46">
        <v>1.830447E-3</v>
      </c>
      <c r="G701" s="46">
        <v>2.4721890000000001E-3</v>
      </c>
      <c r="H701" s="46">
        <v>365</v>
      </c>
      <c r="I701" s="47">
        <f>($F701*(1-('Exposure Inputs'!$C$17)/100)*'Exposure Inputs'!$C$7*'Exposure Inputs'!$C$12*'Exposure Inputs'!$C$15*H701)/('Exposure Inputs'!$C$8*'Exposure Inputs'!$C$13*'Exposure Inputs'!$C$16)</f>
        <v>2.0126085896052632E-8</v>
      </c>
      <c r="J701" s="47">
        <f>'Exposure Inputs'!$E$61/$I701</f>
        <v>1063296664.3651869</v>
      </c>
      <c r="K701" s="47">
        <f>($F701*(1-('Exposure Inputs'!$C$17)/100)*'Exposure Inputs'!$D$7*'Exposure Inputs'!$D$12*'Exposure Inputs'!$C$15*H701)/('Exposure Inputs'!$D$8*'Exposure Inputs'!$D$13*'Exposure Inputs'!$C$16)</f>
        <v>5.1408298723404255E-8</v>
      </c>
      <c r="L701" s="47">
        <f>'Exposure Inputs'!$E$61/K701</f>
        <v>416275203.25346589</v>
      </c>
      <c r="M701" s="47">
        <f>($F701*(1-('Exposure Inputs'!$C$17)/100)*'Exposure Inputs'!$E$7*'Exposure Inputs'!$E$12*'Exposure Inputs'!$C$15*H701)/('Exposure Inputs'!$E$8*'Exposure Inputs'!$E$13*'Exposure Inputs'!$C$16)</f>
        <v>1.1146297374301675E-8</v>
      </c>
      <c r="N701" s="47">
        <f>'Exposure Inputs'!$E$61/M701</f>
        <v>1919920066.8500669</v>
      </c>
      <c r="O701" s="47">
        <f>($F701*(1-('Exposure Inputs'!$C$17)/100)*'Exposure Inputs'!$F$7*'Exposure Inputs'!$F$12*'Exposure Inputs'!$C$15*H701)/('Exposure Inputs'!$F$8*'Exposure Inputs'!$F$13*'Exposure Inputs'!$C$16)</f>
        <v>1.0151246566901409E-8</v>
      </c>
      <c r="P701" s="47">
        <f>'Exposure Inputs'!$E$61/O701</f>
        <v>2108115477.145009</v>
      </c>
      <c r="Q701" s="47">
        <f>($F701*(1-('Exposure Inputs'!$C$17)/100)*'Exposure Inputs'!$G$7*'Exposure Inputs'!$G$12*'Exposure Inputs'!$C$15*H701)/('Exposure Inputs'!$G$8*'Exposure Inputs'!$G$13*'Exposure Inputs'!$C$16)</f>
        <v>1.6923000566037736E-8</v>
      </c>
      <c r="R701" s="47">
        <f>'Exposure Inputs'!$E$61/Q701</f>
        <v>1264551160.2089655</v>
      </c>
      <c r="S701" s="47">
        <f>($F701*(1-('Exposure Inputs'!$C$17)/100)*'Exposure Inputs'!$H$7*'Exposure Inputs'!$H$12*'Exposure Inputs'!$C$15*H701)/('Exposure Inputs'!$H$8*'Exposure Inputs'!$H$13*'Exposure Inputs'!$C$16)</f>
        <v>2.2033158333333333E-8</v>
      </c>
      <c r="T701" s="47">
        <f>'Exposure Inputs'!$E$61/S701</f>
        <v>971263387.4928658</v>
      </c>
    </row>
    <row r="702" spans="1:20" s="34" customFormat="1" ht="14.5" x14ac:dyDescent="0.35">
      <c r="A702" s="45" t="s">
        <v>1177</v>
      </c>
      <c r="B702" s="46">
        <v>2019</v>
      </c>
      <c r="C702" s="46" t="s">
        <v>852</v>
      </c>
      <c r="D702" s="46" t="s">
        <v>225</v>
      </c>
      <c r="E702" s="46" t="s">
        <v>224</v>
      </c>
      <c r="F702" s="46">
        <v>1.796312E-3</v>
      </c>
      <c r="G702" s="46">
        <v>2.2388460000000001E-3</v>
      </c>
      <c r="H702" s="46">
        <v>365</v>
      </c>
      <c r="I702" s="47">
        <f>($F702*(1-('Exposure Inputs'!$C$17)/100)*'Exposure Inputs'!$C$7*'Exposure Inputs'!$C$12*'Exposure Inputs'!$C$15*H702)/('Exposure Inputs'!$C$8*'Exposure Inputs'!$C$13*'Exposure Inputs'!$C$16)</f>
        <v>1.9750765582456138E-8</v>
      </c>
      <c r="J702" s="47">
        <f>'Exposure Inputs'!$E$61/$I702</f>
        <v>1083502303.2731862</v>
      </c>
      <c r="K702" s="47">
        <f>($F702*(1-('Exposure Inputs'!$C$17)/100)*'Exposure Inputs'!$D$7*'Exposure Inputs'!$D$12*'Exposure Inputs'!$C$15*H702)/('Exposure Inputs'!$D$8*'Exposure Inputs'!$D$13*'Exposure Inputs'!$C$16)</f>
        <v>5.0449613617021274E-8</v>
      </c>
      <c r="L702" s="47">
        <f>'Exposure Inputs'!$E$61/K702</f>
        <v>424185607.49452043</v>
      </c>
      <c r="M702" s="47">
        <f>($F702*(1-('Exposure Inputs'!$C$17)/100)*'Exposure Inputs'!$E$7*'Exposure Inputs'!$E$12*'Exposure Inputs'!$C$15*H702)/('Exposure Inputs'!$E$8*'Exposure Inputs'!$E$13*'Exposure Inputs'!$C$16)</f>
        <v>1.0938436201117318E-8</v>
      </c>
      <c r="N702" s="47">
        <f>'Exposure Inputs'!$E$61/M702</f>
        <v>1956403969.1353755</v>
      </c>
      <c r="O702" s="47">
        <f>($F702*(1-('Exposure Inputs'!$C$17)/100)*'Exposure Inputs'!$F$7*'Exposure Inputs'!$F$12*'Exposure Inputs'!$C$15*H702)/('Exposure Inputs'!$F$8*'Exposure Inputs'!$F$13*'Exposure Inputs'!$C$16)</f>
        <v>9.9619415492957753E-9</v>
      </c>
      <c r="P702" s="47">
        <f>'Exposure Inputs'!$E$61/O702</f>
        <v>2148175623.6075082</v>
      </c>
      <c r="Q702" s="47">
        <f>($F702*(1-('Exposure Inputs'!$C$17)/100)*'Exposure Inputs'!$G$7*'Exposure Inputs'!$G$12*'Exposure Inputs'!$C$15*H702)/('Exposure Inputs'!$G$8*'Exposure Inputs'!$G$13*'Exposure Inputs'!$C$16)</f>
        <v>1.6607412830188675E-8</v>
      </c>
      <c r="R702" s="47">
        <f>'Exposure Inputs'!$E$61/Q702</f>
        <v>1288581202.7927337</v>
      </c>
      <c r="S702" s="47">
        <f>($F702*(1-('Exposure Inputs'!$C$17)/100)*'Exposure Inputs'!$H$7*'Exposure Inputs'!$H$12*'Exposure Inputs'!$C$15*H702)/('Exposure Inputs'!$H$8*'Exposure Inputs'!$H$13*'Exposure Inputs'!$C$16)</f>
        <v>2.1622274074074075E-8</v>
      </c>
      <c r="T702" s="47">
        <f>'Exposure Inputs'!$E$61/S702</f>
        <v>989720134.27854049</v>
      </c>
    </row>
    <row r="703" spans="1:20" s="34" customFormat="1" ht="14.5" x14ac:dyDescent="0.35">
      <c r="A703" s="45" t="s">
        <v>1177</v>
      </c>
      <c r="B703" s="46">
        <v>2021</v>
      </c>
      <c r="C703" s="46" t="s">
        <v>1009</v>
      </c>
      <c r="D703" s="46" t="s">
        <v>481</v>
      </c>
      <c r="E703" s="46" t="s">
        <v>251</v>
      </c>
      <c r="F703" s="46">
        <v>1.7207749999999999E-3</v>
      </c>
      <c r="G703" s="46">
        <v>3.1019060000000002E-3</v>
      </c>
      <c r="H703" s="46">
        <v>365</v>
      </c>
      <c r="I703" s="47">
        <f>($F703*(1-('Exposure Inputs'!$C$17)/100)*'Exposure Inputs'!$C$7*'Exposure Inputs'!$C$12*'Exposure Inputs'!$C$15*H703)/('Exposure Inputs'!$C$8*'Exposure Inputs'!$C$13*'Exposure Inputs'!$C$16)</f>
        <v>1.8920223015350879E-8</v>
      </c>
      <c r="J703" s="47">
        <f>'Exposure Inputs'!$E$61/$I703</f>
        <v>1131064891.9221067</v>
      </c>
      <c r="K703" s="47">
        <f>($F703*(1-('Exposure Inputs'!$C$17)/100)*'Exposure Inputs'!$D$7*'Exposure Inputs'!$D$12*'Exposure Inputs'!$C$15*H703)/('Exposure Inputs'!$D$8*'Exposure Inputs'!$D$13*'Exposure Inputs'!$C$16)</f>
        <v>4.8328148936170203E-8</v>
      </c>
      <c r="L703" s="47">
        <f>'Exposure Inputs'!$E$61/K703</f>
        <v>442806117.57475388</v>
      </c>
      <c r="M703" s="47">
        <f>($F703*(1-('Exposure Inputs'!$C$17)/100)*'Exposure Inputs'!$E$7*'Exposure Inputs'!$E$12*'Exposure Inputs'!$C$15*H703)/('Exposure Inputs'!$E$8*'Exposure Inputs'!$E$13*'Exposure Inputs'!$C$16)</f>
        <v>1.0478462290502793E-8</v>
      </c>
      <c r="N703" s="47">
        <f>'Exposure Inputs'!$E$61/M703</f>
        <v>2042284393.140012</v>
      </c>
      <c r="O703" s="47">
        <f>($F703*(1-('Exposure Inputs'!$C$17)/100)*'Exposure Inputs'!$F$7*'Exposure Inputs'!$F$12*'Exposure Inputs'!$C$15*H703)/('Exposure Inputs'!$F$8*'Exposure Inputs'!$F$13*'Exposure Inputs'!$C$16)</f>
        <v>9.5430303697183103E-9</v>
      </c>
      <c r="P703" s="47">
        <f>'Exposure Inputs'!$E$61/O703</f>
        <v>2242474263.5112958</v>
      </c>
      <c r="Q703" s="47">
        <f>($F703*(1-('Exposure Inputs'!$C$17)/100)*'Exposure Inputs'!$G$7*'Exposure Inputs'!$G$12*'Exposure Inputs'!$C$15*H703)/('Exposure Inputs'!$G$8*'Exposure Inputs'!$G$13*'Exposure Inputs'!$C$16)</f>
        <v>1.5909051886792452E-8</v>
      </c>
      <c r="R703" s="47">
        <f>'Exposure Inputs'!$E$61/Q703</f>
        <v>1345146156.5579581</v>
      </c>
      <c r="S703" s="47">
        <f>($F703*(1-('Exposure Inputs'!$C$17)/100)*'Exposure Inputs'!$H$7*'Exposure Inputs'!$H$12*'Exposure Inputs'!$C$15*H703)/('Exposure Inputs'!$H$8*'Exposure Inputs'!$H$13*'Exposure Inputs'!$C$16)</f>
        <v>2.0713032407407404E-8</v>
      </c>
      <c r="T703" s="47">
        <f>'Exposure Inputs'!$E$61/S703</f>
        <v>1033165959.4346466</v>
      </c>
    </row>
    <row r="704" spans="1:20" s="34" customFormat="1" ht="14.5" x14ac:dyDescent="0.35">
      <c r="A704" s="45" t="s">
        <v>1177</v>
      </c>
      <c r="B704" s="46">
        <v>2019</v>
      </c>
      <c r="C704" s="46" t="s">
        <v>1126</v>
      </c>
      <c r="D704" s="46" t="s">
        <v>162</v>
      </c>
      <c r="E704" s="46" t="s">
        <v>161</v>
      </c>
      <c r="F704" s="46">
        <v>1.702671E-3</v>
      </c>
      <c r="G704" s="46">
        <v>4.325392E-3</v>
      </c>
      <c r="H704" s="46">
        <v>365</v>
      </c>
      <c r="I704" s="47">
        <f>($F704*(1-('Exposure Inputs'!$C$17)/100)*'Exposure Inputs'!$C$7*'Exposure Inputs'!$C$12*'Exposure Inputs'!$C$15*H704)/('Exposure Inputs'!$C$8*'Exposure Inputs'!$C$13*'Exposure Inputs'!$C$16)</f>
        <v>1.8721166359210529E-8</v>
      </c>
      <c r="J704" s="47">
        <f>'Exposure Inputs'!$E$61/$I704</f>
        <v>1143091172.2800605</v>
      </c>
      <c r="K704" s="47">
        <f>($F704*(1-('Exposure Inputs'!$C$17)/100)*'Exposure Inputs'!$D$7*'Exposure Inputs'!$D$12*'Exposure Inputs'!$C$15*H704)/('Exposure Inputs'!$D$8*'Exposure Inputs'!$D$13*'Exposure Inputs'!$C$16)</f>
        <v>4.7819696170212769E-8</v>
      </c>
      <c r="L704" s="47">
        <f>'Exposure Inputs'!$E$61/K704</f>
        <v>447514344.79690844</v>
      </c>
      <c r="M704" s="47">
        <f>($F704*(1-('Exposure Inputs'!$C$17)/100)*'Exposure Inputs'!$E$7*'Exposure Inputs'!$E$12*'Exposure Inputs'!$C$15*H704)/('Exposure Inputs'!$E$8*'Exposure Inputs'!$E$13*'Exposure Inputs'!$C$16)</f>
        <v>1.0368220055865922E-8</v>
      </c>
      <c r="N704" s="47">
        <f>'Exposure Inputs'!$E$61/M704</f>
        <v>2063999402.4714723</v>
      </c>
      <c r="O704" s="47">
        <f>($F704*(1-('Exposure Inputs'!$C$17)/100)*'Exposure Inputs'!$F$7*'Exposure Inputs'!$F$12*'Exposure Inputs'!$C$15*H704)/('Exposure Inputs'!$F$8*'Exposure Inputs'!$F$13*'Exposure Inputs'!$C$16)</f>
        <v>9.442629665492958E-9</v>
      </c>
      <c r="P704" s="47">
        <f>'Exposure Inputs'!$E$61/O704</f>
        <v>2266317832.8600478</v>
      </c>
      <c r="Q704" s="47">
        <f>($F704*(1-('Exposure Inputs'!$C$17)/100)*'Exposure Inputs'!$G$7*'Exposure Inputs'!$G$12*'Exposure Inputs'!$C$15*H704)/('Exposure Inputs'!$G$8*'Exposure Inputs'!$G$13*'Exposure Inputs'!$C$16)</f>
        <v>1.5741675283018869E-8</v>
      </c>
      <c r="R704" s="47">
        <f>'Exposure Inputs'!$E$61/Q704</f>
        <v>1359448700.0430617</v>
      </c>
      <c r="S704" s="47">
        <f>($F704*(1-('Exposure Inputs'!$C$17)/100)*'Exposure Inputs'!$H$7*'Exposure Inputs'!$H$12*'Exposure Inputs'!$C$15*H704)/('Exposure Inputs'!$H$8*'Exposure Inputs'!$H$13*'Exposure Inputs'!$C$16)</f>
        <v>2.0495113888888891E-8</v>
      </c>
      <c r="T704" s="47">
        <f>'Exposure Inputs'!$E$61/S704</f>
        <v>1044151309.2348161</v>
      </c>
    </row>
    <row r="705" spans="1:20" s="34" customFormat="1" ht="14.5" x14ac:dyDescent="0.35">
      <c r="A705" s="45" t="s">
        <v>1177</v>
      </c>
      <c r="B705" s="46">
        <v>2019</v>
      </c>
      <c r="C705" s="46" t="s">
        <v>840</v>
      </c>
      <c r="D705" s="46" t="s">
        <v>480</v>
      </c>
      <c r="E705" s="46" t="s">
        <v>79</v>
      </c>
      <c r="F705" s="46">
        <v>1.7007369999999999E-3</v>
      </c>
      <c r="G705" s="46">
        <v>2.4669689999999998E-3</v>
      </c>
      <c r="H705" s="46">
        <v>365</v>
      </c>
      <c r="I705" s="47">
        <f>($F705*(1-('Exposure Inputs'!$C$17)/100)*'Exposure Inputs'!$C$7*'Exposure Inputs'!$C$12*'Exposure Inputs'!$C$15*H705)/('Exposure Inputs'!$C$8*'Exposure Inputs'!$C$13*'Exposure Inputs'!$C$16)</f>
        <v>1.869990168991228E-8</v>
      </c>
      <c r="J705" s="47">
        <f>'Exposure Inputs'!$E$61/$I705</f>
        <v>1144391043.0579586</v>
      </c>
      <c r="K705" s="47">
        <f>($F705*(1-('Exposure Inputs'!$C$17)/100)*'Exposure Inputs'!$D$7*'Exposure Inputs'!$D$12*'Exposure Inputs'!$C$15*H705)/('Exposure Inputs'!$D$8*'Exposure Inputs'!$D$13*'Exposure Inputs'!$C$16)</f>
        <v>4.7765379574468091E-8</v>
      </c>
      <c r="L705" s="47">
        <f>'Exposure Inputs'!$E$61/K705</f>
        <v>448023237.55506986</v>
      </c>
      <c r="M705" s="47">
        <f>($F705*(1-('Exposure Inputs'!$C$17)/100)*'Exposure Inputs'!$E$7*'Exposure Inputs'!$E$12*'Exposure Inputs'!$C$15*H705)/('Exposure Inputs'!$E$8*'Exposure Inputs'!$E$13*'Exposure Inputs'!$C$16)</f>
        <v>1.0356443184357541E-8</v>
      </c>
      <c r="N705" s="47">
        <f>'Exposure Inputs'!$E$61/M705</f>
        <v>2066346487.79059</v>
      </c>
      <c r="O705" s="47">
        <f>($F705*(1-('Exposure Inputs'!$C$17)/100)*'Exposure Inputs'!$F$7*'Exposure Inputs'!$F$12*'Exposure Inputs'!$C$15*H705)/('Exposure Inputs'!$F$8*'Exposure Inputs'!$F$13*'Exposure Inputs'!$C$16)</f>
        <v>9.4319041373239432E-9</v>
      </c>
      <c r="P705" s="47">
        <f>'Exposure Inputs'!$E$61/O705</f>
        <v>2268894985.4055333</v>
      </c>
      <c r="Q705" s="47">
        <f>($F705*(1-('Exposure Inputs'!$C$17)/100)*'Exposure Inputs'!$G$7*'Exposure Inputs'!$G$12*'Exposure Inputs'!$C$15*H705)/('Exposure Inputs'!$G$8*'Exposure Inputs'!$G$13*'Exposure Inputs'!$C$16)</f>
        <v>1.5723794905660375E-8</v>
      </c>
      <c r="R705" s="47">
        <f>'Exposure Inputs'!$E$61/Q705</f>
        <v>1360994602.6640337</v>
      </c>
      <c r="S705" s="47">
        <f>($F705*(1-('Exposure Inputs'!$C$17)/100)*'Exposure Inputs'!$H$7*'Exposure Inputs'!$H$12*'Exposure Inputs'!$C$15*H705)/('Exposure Inputs'!$H$8*'Exposure Inputs'!$H$13*'Exposure Inputs'!$C$16)</f>
        <v>2.0471834259259255E-8</v>
      </c>
      <c r="T705" s="47">
        <f>'Exposure Inputs'!$E$61/S705</f>
        <v>1045338670.1448573</v>
      </c>
    </row>
    <row r="706" spans="1:20" s="34" customFormat="1" ht="14.5" x14ac:dyDescent="0.35">
      <c r="A706" s="45" t="s">
        <v>1177</v>
      </c>
      <c r="B706" s="46">
        <v>2020</v>
      </c>
      <c r="C706" s="46" t="s">
        <v>852</v>
      </c>
      <c r="D706" s="46" t="s">
        <v>225</v>
      </c>
      <c r="E706" s="46" t="s">
        <v>224</v>
      </c>
      <c r="F706" s="46">
        <v>1.6947760000000001E-3</v>
      </c>
      <c r="G706" s="46">
        <v>2.1122960000000001E-3</v>
      </c>
      <c r="H706" s="46">
        <v>365</v>
      </c>
      <c r="I706" s="47">
        <f>($F706*(1-('Exposure Inputs'!$C$17)/100)*'Exposure Inputs'!$C$7*'Exposure Inputs'!$C$12*'Exposure Inputs'!$C$15*H706)/('Exposure Inputs'!$C$8*'Exposure Inputs'!$C$13*'Exposure Inputs'!$C$16)</f>
        <v>1.8634359449122811E-8</v>
      </c>
      <c r="J706" s="47">
        <f>'Exposure Inputs'!$E$61/$I706</f>
        <v>1148416185.6181955</v>
      </c>
      <c r="K706" s="47">
        <f>($F706*(1-('Exposure Inputs'!$C$17)/100)*'Exposure Inputs'!$D$7*'Exposure Inputs'!$D$12*'Exposure Inputs'!$C$15*H706)/('Exposure Inputs'!$D$8*'Exposure Inputs'!$D$13*'Exposure Inputs'!$C$16)</f>
        <v>4.7597964255319152E-8</v>
      </c>
      <c r="L706" s="47">
        <f>'Exposure Inputs'!$E$61/K706</f>
        <v>449599060.270913</v>
      </c>
      <c r="M706" s="47">
        <f>($F706*(1-('Exposure Inputs'!$C$17)/100)*'Exposure Inputs'!$E$7*'Exposure Inputs'!$E$12*'Exposure Inputs'!$C$15*H706)/('Exposure Inputs'!$E$8*'Exposure Inputs'!$E$13*'Exposure Inputs'!$C$16)</f>
        <v>1.0320144357541898E-8</v>
      </c>
      <c r="N706" s="47">
        <f>'Exposure Inputs'!$E$61/M706</f>
        <v>2073614404.8567507</v>
      </c>
      <c r="O706" s="47">
        <f>($F706*(1-('Exposure Inputs'!$C$17)/100)*'Exposure Inputs'!$F$7*'Exposure Inputs'!$F$12*'Exposure Inputs'!$C$15*H706)/('Exposure Inputs'!$F$8*'Exposure Inputs'!$F$13*'Exposure Inputs'!$C$16)</f>
        <v>9.3988457746478894E-9</v>
      </c>
      <c r="P706" s="47">
        <f>'Exposure Inputs'!$E$61/O706</f>
        <v>2276875322.0447125</v>
      </c>
      <c r="Q706" s="47">
        <f>($F706*(1-('Exposure Inputs'!$C$17)/100)*'Exposure Inputs'!$G$7*'Exposure Inputs'!$G$12*'Exposure Inputs'!$C$15*H706)/('Exposure Inputs'!$G$8*'Exposure Inputs'!$G$13*'Exposure Inputs'!$C$16)</f>
        <v>1.5668683773584905E-8</v>
      </c>
      <c r="R706" s="47">
        <f>'Exposure Inputs'!$E$61/Q706</f>
        <v>1365781600.3713884</v>
      </c>
      <c r="S706" s="47">
        <f>($F706*(1-('Exposure Inputs'!$C$17)/100)*'Exposure Inputs'!$H$7*'Exposure Inputs'!$H$12*'Exposure Inputs'!$C$15*H706)/('Exposure Inputs'!$H$8*'Exposure Inputs'!$H$13*'Exposure Inputs'!$C$16)</f>
        <v>2.0400081481481483E-8</v>
      </c>
      <c r="T706" s="47">
        <f>'Exposure Inputs'!$E$61/S706</f>
        <v>1049015417.8759633</v>
      </c>
    </row>
    <row r="707" spans="1:20" s="34" customFormat="1" ht="14.5" x14ac:dyDescent="0.35">
      <c r="A707" s="45" t="s">
        <v>1175</v>
      </c>
      <c r="B707" s="46">
        <v>2023</v>
      </c>
      <c r="C707" s="46" t="s">
        <v>843</v>
      </c>
      <c r="D707" s="46" t="s">
        <v>99</v>
      </c>
      <c r="E707" s="46" t="s">
        <v>98</v>
      </c>
      <c r="F707" s="46">
        <v>1.6566759999999999E-3</v>
      </c>
      <c r="G707" s="46">
        <v>2.8789480000000001E-3</v>
      </c>
      <c r="H707" s="46">
        <v>365</v>
      </c>
      <c r="I707" s="47">
        <f>($F707*(1-('Exposure Inputs'!$C$17)/100)*'Exposure Inputs'!$C$7*'Exposure Inputs'!$C$12*'Exposure Inputs'!$C$15*H707)/('Exposure Inputs'!$C$8*'Exposure Inputs'!$C$13*'Exposure Inputs'!$C$16)</f>
        <v>1.8215443264912278E-8</v>
      </c>
      <c r="J707" s="47">
        <f>'Exposure Inputs'!$E$61/$I707</f>
        <v>1174827298.3958623</v>
      </c>
      <c r="K707" s="47">
        <f>($F707*(1-('Exposure Inputs'!$C$17)/100)*'Exposure Inputs'!$D$7*'Exposure Inputs'!$D$12*'Exposure Inputs'!$C$15*H707)/('Exposure Inputs'!$D$8*'Exposure Inputs'!$D$13*'Exposure Inputs'!$C$16)</f>
        <v>4.6527921702127662E-8</v>
      </c>
      <c r="L707" s="47">
        <f>'Exposure Inputs'!$E$61/K707</f>
        <v>459938875.77878648</v>
      </c>
      <c r="M707" s="47">
        <f>($F707*(1-('Exposure Inputs'!$C$17)/100)*'Exposure Inputs'!$E$7*'Exposure Inputs'!$E$12*'Exposure Inputs'!$C$15*H707)/('Exposure Inputs'!$E$8*'Exposure Inputs'!$E$13*'Exposure Inputs'!$C$16)</f>
        <v>1.0088138770949722E-8</v>
      </c>
      <c r="N707" s="47">
        <f>'Exposure Inputs'!$E$61/M707</f>
        <v>2121303095.2373934</v>
      </c>
      <c r="O707" s="47">
        <f>($F707*(1-('Exposure Inputs'!$C$17)/100)*'Exposure Inputs'!$F$7*'Exposure Inputs'!$F$12*'Exposure Inputs'!$C$15*H707)/('Exposure Inputs'!$F$8*'Exposure Inputs'!$F$13*'Exposure Inputs'!$C$16)</f>
        <v>9.1875517605633805E-9</v>
      </c>
      <c r="P707" s="47">
        <f>'Exposure Inputs'!$E$61/O707</f>
        <v>2329238578.2094088</v>
      </c>
      <c r="Q707" s="47">
        <f>($F707*(1-('Exposure Inputs'!$C$17)/100)*'Exposure Inputs'!$G$7*'Exposure Inputs'!$G$12*'Exposure Inputs'!$C$15*H707)/('Exposure Inputs'!$G$8*'Exposure Inputs'!$G$13*'Exposure Inputs'!$C$16)</f>
        <v>1.5316438490566037E-8</v>
      </c>
      <c r="R707" s="47">
        <f>'Exposure Inputs'!$E$61/Q707</f>
        <v>1397191652.1703823</v>
      </c>
      <c r="S707" s="47">
        <f>($F707*(1-('Exposure Inputs'!$C$17)/100)*'Exposure Inputs'!$H$7*'Exposure Inputs'!$H$12*'Exposure Inputs'!$C$15*H707)/('Exposure Inputs'!$H$8*'Exposure Inputs'!$H$13*'Exposure Inputs'!$C$16)</f>
        <v>1.9941470370370371E-8</v>
      </c>
      <c r="T707" s="47">
        <f>'Exposure Inputs'!$E$61/S707</f>
        <v>1073140525.8760033</v>
      </c>
    </row>
    <row r="708" spans="1:20" s="34" customFormat="1" ht="14.5" x14ac:dyDescent="0.35">
      <c r="A708" s="45" t="s">
        <v>1177</v>
      </c>
      <c r="B708" s="46">
        <v>2020</v>
      </c>
      <c r="C708" s="46" t="s">
        <v>854</v>
      </c>
      <c r="D708" s="46" t="s">
        <v>749</v>
      </c>
      <c r="E708" s="46" t="s">
        <v>750</v>
      </c>
      <c r="F708" s="46">
        <v>1.620474E-3</v>
      </c>
      <c r="G708" s="46">
        <v>2.286915E-3</v>
      </c>
      <c r="H708" s="46">
        <v>365</v>
      </c>
      <c r="I708" s="47">
        <f>($F708*(1-('Exposure Inputs'!$C$17)/100)*'Exposure Inputs'!$C$7*'Exposure Inputs'!$C$12*'Exposure Inputs'!$C$15*H708)/('Exposure Inputs'!$C$8*'Exposure Inputs'!$C$13*'Exposure Inputs'!$C$16)</f>
        <v>1.7817395923684211E-8</v>
      </c>
      <c r="J708" s="47">
        <f>'Exposure Inputs'!$E$61/$I708</f>
        <v>1201073383.094862</v>
      </c>
      <c r="K708" s="47">
        <f>($F708*(1-('Exposure Inputs'!$C$17)/100)*'Exposure Inputs'!$D$7*'Exposure Inputs'!$D$12*'Exposure Inputs'!$C$15*H708)/('Exposure Inputs'!$D$8*'Exposure Inputs'!$D$13*'Exposure Inputs'!$C$16)</f>
        <v>4.5511184680851067E-8</v>
      </c>
      <c r="L708" s="47">
        <f>'Exposure Inputs'!$E$61/K708</f>
        <v>470214083.63830388</v>
      </c>
      <c r="M708" s="47">
        <f>($F708*(1-('Exposure Inputs'!$C$17)/100)*'Exposure Inputs'!$E$7*'Exposure Inputs'!$E$12*'Exposure Inputs'!$C$15*H708)/('Exposure Inputs'!$E$8*'Exposure Inputs'!$E$13*'Exposure Inputs'!$C$16)</f>
        <v>9.8676908379888256E-9</v>
      </c>
      <c r="N708" s="47">
        <f>'Exposure Inputs'!$E$61/M708</f>
        <v>2168693806.0132437</v>
      </c>
      <c r="O708" s="47">
        <f>($F708*(1-('Exposure Inputs'!$C$17)/100)*'Exposure Inputs'!$F$7*'Exposure Inputs'!$F$12*'Exposure Inputs'!$C$15*H708)/('Exposure Inputs'!$F$8*'Exposure Inputs'!$F$13*'Exposure Inputs'!$C$16)</f>
        <v>8.9867836267605652E-9</v>
      </c>
      <c r="P708" s="47">
        <f>'Exposure Inputs'!$E$61/O708</f>
        <v>2381274646.0564313</v>
      </c>
      <c r="Q708" s="47">
        <f>($F708*(1-('Exposure Inputs'!$C$17)/100)*'Exposure Inputs'!$G$7*'Exposure Inputs'!$G$12*'Exposure Inputs'!$C$15*H708)/('Exposure Inputs'!$G$8*'Exposure Inputs'!$G$13*'Exposure Inputs'!$C$16)</f>
        <v>1.4981740754716982E-8</v>
      </c>
      <c r="R708" s="47">
        <f>'Exposure Inputs'!$E$61/Q708</f>
        <v>1428405440.3532672</v>
      </c>
      <c r="S708" s="47">
        <f>($F708*(1-('Exposure Inputs'!$C$17)/100)*'Exposure Inputs'!$H$7*'Exposure Inputs'!$H$12*'Exposure Inputs'!$C$15*H708)/('Exposure Inputs'!$H$8*'Exposure Inputs'!$H$13*'Exposure Inputs'!$C$16)</f>
        <v>1.9505705555555557E-8</v>
      </c>
      <c r="T708" s="47">
        <f>'Exposure Inputs'!$E$61/S708</f>
        <v>1097114889.7459345</v>
      </c>
    </row>
    <row r="709" spans="1:20" s="34" customFormat="1" ht="14.5" x14ac:dyDescent="0.35">
      <c r="A709" s="45" t="s">
        <v>1176</v>
      </c>
      <c r="B709" s="46">
        <v>2020</v>
      </c>
      <c r="C709" s="46" t="s">
        <v>955</v>
      </c>
      <c r="D709" s="46" t="s">
        <v>205</v>
      </c>
      <c r="E709" s="46" t="s">
        <v>204</v>
      </c>
      <c r="F709" s="46">
        <v>1.6081470000000001E-3</v>
      </c>
      <c r="G709" s="46">
        <v>3.207335E-3</v>
      </c>
      <c r="H709" s="46">
        <v>365</v>
      </c>
      <c r="I709" s="47">
        <f>($F709*(1-('Exposure Inputs'!$C$17)/100)*'Exposure Inputs'!$C$7*'Exposure Inputs'!$C$12*'Exposure Inputs'!$C$15*H709)/('Exposure Inputs'!$C$8*'Exposure Inputs'!$C$13*'Exposure Inputs'!$C$16)</f>
        <v>1.7681858396052635E-8</v>
      </c>
      <c r="J709" s="47">
        <f>'Exposure Inputs'!$E$61/$I709</f>
        <v>1210280023.7772188</v>
      </c>
      <c r="K709" s="47">
        <f>($F709*(1-('Exposure Inputs'!$C$17)/100)*'Exposure Inputs'!$D$7*'Exposure Inputs'!$D$12*'Exposure Inputs'!$C$15*H709)/('Exposure Inputs'!$D$8*'Exposure Inputs'!$D$13*'Exposure Inputs'!$C$16)</f>
        <v>4.5164979574468092E-8</v>
      </c>
      <c r="L709" s="47">
        <f>'Exposure Inputs'!$E$61/K709</f>
        <v>473818436.35544312</v>
      </c>
      <c r="M709" s="47">
        <f>($F709*(1-('Exposure Inputs'!$C$17)/100)*'Exposure Inputs'!$E$7*'Exposure Inputs'!$E$12*'Exposure Inputs'!$C$15*H709)/('Exposure Inputs'!$E$8*'Exposure Inputs'!$E$13*'Exposure Inputs'!$C$16)</f>
        <v>9.7926269832402246E-9</v>
      </c>
      <c r="N709" s="47">
        <f>'Exposure Inputs'!$E$61/M709</f>
        <v>2185317590.1242261</v>
      </c>
      <c r="O709" s="47">
        <f>($F709*(1-('Exposure Inputs'!$C$17)/100)*'Exposure Inputs'!$F$7*'Exposure Inputs'!$F$12*'Exposure Inputs'!$C$15*H709)/('Exposure Inputs'!$F$8*'Exposure Inputs'!$F$13*'Exposure Inputs'!$C$16)</f>
        <v>8.9184208626760583E-9</v>
      </c>
      <c r="P709" s="47">
        <f>'Exposure Inputs'!$E$61/O709</f>
        <v>2399527935.4397635</v>
      </c>
      <c r="Q709" s="47">
        <f>($F709*(1-('Exposure Inputs'!$C$17)/100)*'Exposure Inputs'!$G$7*'Exposure Inputs'!$G$12*'Exposure Inputs'!$C$15*H709)/('Exposure Inputs'!$G$8*'Exposure Inputs'!$G$13*'Exposure Inputs'!$C$16)</f>
        <v>1.4867774150943397E-8</v>
      </c>
      <c r="R709" s="47">
        <f>'Exposure Inputs'!$E$61/Q709</f>
        <v>1439354659.4627357</v>
      </c>
      <c r="S709" s="47">
        <f>($F709*(1-('Exposure Inputs'!$C$17)/100)*'Exposure Inputs'!$H$7*'Exposure Inputs'!$H$12*'Exposure Inputs'!$C$15*H709)/('Exposure Inputs'!$H$8*'Exposure Inputs'!$H$13*'Exposure Inputs'!$C$16)</f>
        <v>1.9357324999999997E-8</v>
      </c>
      <c r="T709" s="47">
        <f>'Exposure Inputs'!$E$61/S709</f>
        <v>1105524652.8123076</v>
      </c>
    </row>
    <row r="710" spans="1:20" s="34" customFormat="1" ht="14.5" x14ac:dyDescent="0.35">
      <c r="A710" s="45" t="s">
        <v>1177</v>
      </c>
      <c r="B710" s="46">
        <v>2022</v>
      </c>
      <c r="C710" s="46" t="s">
        <v>1037</v>
      </c>
      <c r="D710" s="46" t="s">
        <v>751</v>
      </c>
      <c r="E710" s="46" t="s">
        <v>752</v>
      </c>
      <c r="F710" s="46">
        <v>1.4962409999999999E-3</v>
      </c>
      <c r="G710" s="46">
        <v>2.5593460000000001E-3</v>
      </c>
      <c r="H710" s="46">
        <v>365</v>
      </c>
      <c r="I710" s="47">
        <f>($F710*(1-('Exposure Inputs'!$C$17)/100)*'Exposure Inputs'!$C$7*'Exposure Inputs'!$C$12*'Exposure Inputs'!$C$15*H710)/('Exposure Inputs'!$C$8*'Exposure Inputs'!$C$13*'Exposure Inputs'!$C$16)</f>
        <v>1.6451432293421052E-8</v>
      </c>
      <c r="J710" s="47">
        <f>'Exposure Inputs'!$E$61/$I710</f>
        <v>1300798594.2085958</v>
      </c>
      <c r="K710" s="47">
        <f>($F710*(1-('Exposure Inputs'!$C$17)/100)*'Exposure Inputs'!$D$7*'Exposure Inputs'!$D$12*'Exposure Inputs'!$C$15*H710)/('Exposure Inputs'!$D$8*'Exposure Inputs'!$D$13*'Exposure Inputs'!$C$16)</f>
        <v>4.2022087659574466E-8</v>
      </c>
      <c r="L710" s="47">
        <f>'Exposure Inputs'!$E$61/K710</f>
        <v>509255993.49950773</v>
      </c>
      <c r="M710" s="47">
        <f>($F710*(1-('Exposure Inputs'!$C$17)/100)*'Exposure Inputs'!$E$7*'Exposure Inputs'!$E$12*'Exposure Inputs'!$C$15*H710)/('Exposure Inputs'!$E$8*'Exposure Inputs'!$E$13*'Exposure Inputs'!$C$16)</f>
        <v>9.1111882122905028E-9</v>
      </c>
      <c r="N710" s="47">
        <f>'Exposure Inputs'!$E$61/M710</f>
        <v>2348760611.8302493</v>
      </c>
      <c r="O710" s="47">
        <f>($F710*(1-('Exposure Inputs'!$C$17)/100)*'Exposure Inputs'!$F$7*'Exposure Inputs'!$F$12*'Exposure Inputs'!$C$15*H710)/('Exposure Inputs'!$F$8*'Exposure Inputs'!$F$13*'Exposure Inputs'!$C$16)</f>
        <v>8.2978154049295779E-9</v>
      </c>
      <c r="P710" s="47">
        <f>'Exposure Inputs'!$E$61/O710</f>
        <v>2578992054.6179729</v>
      </c>
      <c r="Q710" s="47">
        <f>($F710*(1-('Exposure Inputs'!$C$17)/100)*'Exposure Inputs'!$G$7*'Exposure Inputs'!$G$12*'Exposure Inputs'!$C$15*H710)/('Exposure Inputs'!$G$8*'Exposure Inputs'!$G$13*'Exposure Inputs'!$C$16)</f>
        <v>1.3833171509433961E-8</v>
      </c>
      <c r="R710" s="47">
        <f>'Exposure Inputs'!$E$61/Q710</f>
        <v>1547006048.8591213</v>
      </c>
      <c r="S710" s="47">
        <f>($F710*(1-('Exposure Inputs'!$C$17)/100)*'Exposure Inputs'!$H$7*'Exposure Inputs'!$H$12*'Exposure Inputs'!$C$15*H710)/('Exposure Inputs'!$H$8*'Exposure Inputs'!$H$13*'Exposure Inputs'!$C$16)</f>
        <v>1.8010308333333332E-8</v>
      </c>
      <c r="T710" s="47">
        <f>'Exposure Inputs'!$E$61/S710</f>
        <v>1188208419.5301118</v>
      </c>
    </row>
    <row r="711" spans="1:20" s="34" customFormat="1" ht="14.5" x14ac:dyDescent="0.35">
      <c r="A711" s="45" t="s">
        <v>1177</v>
      </c>
      <c r="B711" s="46">
        <v>2021</v>
      </c>
      <c r="C711" s="46" t="s">
        <v>1052</v>
      </c>
      <c r="D711" s="46" t="s">
        <v>729</v>
      </c>
      <c r="E711" s="46" t="s">
        <v>730</v>
      </c>
      <c r="F711" s="46">
        <v>1.4547E-3</v>
      </c>
      <c r="G711" s="46">
        <v>2.67461E-3</v>
      </c>
      <c r="H711" s="46">
        <v>365</v>
      </c>
      <c r="I711" s="47">
        <f>($F711*(1-('Exposure Inputs'!$C$17)/100)*'Exposure Inputs'!$C$7*'Exposure Inputs'!$C$12*'Exposure Inputs'!$C$15*H711)/('Exposure Inputs'!$C$8*'Exposure Inputs'!$C$13*'Exposure Inputs'!$C$16)</f>
        <v>1.5994681710526311E-8</v>
      </c>
      <c r="J711" s="47">
        <f>'Exposure Inputs'!$E$61/$I711</f>
        <v>1337944723.5837381</v>
      </c>
      <c r="K711" s="47">
        <f>($F711*(1-('Exposure Inputs'!$C$17)/100)*'Exposure Inputs'!$D$7*'Exposure Inputs'!$D$12*'Exposure Inputs'!$C$15*H711)/('Exposure Inputs'!$D$8*'Exposure Inputs'!$D$13*'Exposure Inputs'!$C$16)</f>
        <v>4.0855404255319157E-8</v>
      </c>
      <c r="L711" s="47">
        <f>'Exposure Inputs'!$E$61/K711</f>
        <v>523798513.07465237</v>
      </c>
      <c r="M711" s="47">
        <f>($F711*(1-('Exposure Inputs'!$C$17)/100)*'Exposure Inputs'!$E$7*'Exposure Inputs'!$E$12*'Exposure Inputs'!$C$15*H711)/('Exposure Inputs'!$E$8*'Exposure Inputs'!$E$13*'Exposure Inputs'!$C$16)</f>
        <v>8.8582290502793307E-9</v>
      </c>
      <c r="N711" s="47">
        <f>'Exposure Inputs'!$E$61/M711</f>
        <v>2415832767.3097572</v>
      </c>
      <c r="O711" s="47">
        <f>($F711*(1-('Exposure Inputs'!$C$17)/100)*'Exposure Inputs'!$F$7*'Exposure Inputs'!$F$12*'Exposure Inputs'!$C$15*H711)/('Exposure Inputs'!$F$8*'Exposure Inputs'!$F$13*'Exposure Inputs'!$C$16)</f>
        <v>8.0674383802816912E-9</v>
      </c>
      <c r="P711" s="47">
        <f>'Exposure Inputs'!$E$61/O711</f>
        <v>2652638792.0489793</v>
      </c>
      <c r="Q711" s="47">
        <f>($F711*(1-('Exposure Inputs'!$C$17)/100)*'Exposure Inputs'!$G$7*'Exposure Inputs'!$G$12*'Exposure Inputs'!$C$15*H711)/('Exposure Inputs'!$G$8*'Exposure Inputs'!$G$13*'Exposure Inputs'!$C$16)</f>
        <v>1.3449113207547171E-8</v>
      </c>
      <c r="R711" s="47">
        <f>'Exposure Inputs'!$E$61/Q711</f>
        <v>1591182977.6249537</v>
      </c>
      <c r="S711" s="47">
        <f>($F711*(1-('Exposure Inputs'!$C$17)/100)*'Exposure Inputs'!$H$7*'Exposure Inputs'!$H$12*'Exposure Inputs'!$C$15*H711)/('Exposure Inputs'!$H$8*'Exposure Inputs'!$H$13*'Exposure Inputs'!$C$16)</f>
        <v>1.7510277777777778E-8</v>
      </c>
      <c r="T711" s="47">
        <f>'Exposure Inputs'!$E$61/S711</f>
        <v>1222139378.4602692</v>
      </c>
    </row>
    <row r="712" spans="1:20" s="34" customFormat="1" ht="14.5" x14ac:dyDescent="0.35">
      <c r="A712" s="45" t="s">
        <v>614</v>
      </c>
      <c r="B712" s="46">
        <v>2020</v>
      </c>
      <c r="C712" s="46" t="s">
        <v>1000</v>
      </c>
      <c r="D712" s="46" t="s">
        <v>547</v>
      </c>
      <c r="E712" s="46" t="s">
        <v>87</v>
      </c>
      <c r="F712" s="46">
        <v>1.5091880000000001E-3</v>
      </c>
      <c r="G712" s="46">
        <v>1.5091880000000001E-3</v>
      </c>
      <c r="H712" s="46">
        <v>350</v>
      </c>
      <c r="I712" s="47">
        <f>($F712*(1-('Exposure Inputs'!$C$17)/100)*'Exposure Inputs'!$C$7*'Exposure Inputs'!$C$12*'Exposure Inputs'!$C$15*H712)/('Exposure Inputs'!$C$8*'Exposure Inputs'!$C$13*'Exposure Inputs'!$C$16)</f>
        <v>1.5911850384763276E-8</v>
      </c>
      <c r="J712" s="47">
        <f>'Exposure Inputs'!$E$61/$I712</f>
        <v>1344909578.8690934</v>
      </c>
      <c r="K712" s="47">
        <f>($F712*(1-('Exposure Inputs'!$C$17)/100)*'Exposure Inputs'!$D$7*'Exposure Inputs'!$D$12*'Exposure Inputs'!$C$15*H712)/('Exposure Inputs'!$D$8*'Exposure Inputs'!$D$13*'Exposure Inputs'!$C$16)</f>
        <v>4.064382722238415E-8</v>
      </c>
      <c r="L712" s="47">
        <f>'Exposure Inputs'!$E$61/K712</f>
        <v>526525218.2799896</v>
      </c>
      <c r="M712" s="47">
        <f>($F712*(1-('Exposure Inputs'!$C$17)/100)*'Exposure Inputs'!$E$7*'Exposure Inputs'!$E$12*'Exposure Inputs'!$C$15*H712)/('Exposure Inputs'!$E$8*'Exposure Inputs'!$E$13*'Exposure Inputs'!$C$16)</f>
        <v>8.8123551235937872E-9</v>
      </c>
      <c r="N712" s="47">
        <f>'Exposure Inputs'!$E$61/M712</f>
        <v>2428408717.0641408</v>
      </c>
      <c r="O712" s="47">
        <f>($F712*(1-('Exposure Inputs'!$C$17)/100)*'Exposure Inputs'!$F$7*'Exposure Inputs'!$F$12*'Exposure Inputs'!$C$15*H712)/('Exposure Inputs'!$F$8*'Exposure Inputs'!$F$13*'Exposure Inputs'!$C$16)</f>
        <v>8.0256597048041683E-9</v>
      </c>
      <c r="P712" s="47">
        <f>'Exposure Inputs'!$E$61/O712</f>
        <v>2666447468.1364741</v>
      </c>
      <c r="Q712" s="47">
        <f>($F712*(1-('Exposure Inputs'!$C$17)/100)*'Exposure Inputs'!$G$7*'Exposure Inputs'!$G$12*'Exposure Inputs'!$C$15*H712)/('Exposure Inputs'!$G$8*'Exposure Inputs'!$G$13*'Exposure Inputs'!$C$16)</f>
        <v>1.3379464564486949E-8</v>
      </c>
      <c r="R712" s="47">
        <f>'Exposure Inputs'!$E$61/Q712</f>
        <v>1599466099.4732122</v>
      </c>
      <c r="S712" s="47">
        <f>($F712*(1-('Exposure Inputs'!$C$17)/100)*'Exposure Inputs'!$H$7*'Exposure Inputs'!$H$12*'Exposure Inputs'!$C$15*H712)/('Exposure Inputs'!$H$8*'Exposure Inputs'!$H$13*'Exposure Inputs'!$C$16)</f>
        <v>1.7419597666159312E-8</v>
      </c>
      <c r="T712" s="47">
        <f>'Exposure Inputs'!$E$61/S712</f>
        <v>1228501393.0932131</v>
      </c>
    </row>
    <row r="713" spans="1:20" s="34" customFormat="1" ht="14.5" x14ac:dyDescent="0.35">
      <c r="A713" s="45" t="s">
        <v>1177</v>
      </c>
      <c r="B713" s="46">
        <v>2019</v>
      </c>
      <c r="C713" s="46" t="s">
        <v>1062</v>
      </c>
      <c r="D713" s="46" t="s">
        <v>223</v>
      </c>
      <c r="E713" s="46" t="s">
        <v>222</v>
      </c>
      <c r="F713" s="46">
        <v>1.4428080000000001E-3</v>
      </c>
      <c r="G713" s="46">
        <v>1.722337E-3</v>
      </c>
      <c r="H713" s="46">
        <v>365</v>
      </c>
      <c r="I713" s="47">
        <f>($F713*(1-('Exposure Inputs'!$C$17)/100)*'Exposure Inputs'!$C$7*'Exposure Inputs'!$C$12*'Exposure Inputs'!$C$15*H713)/('Exposure Inputs'!$C$8*'Exposure Inputs'!$C$13*'Exposure Inputs'!$C$16)</f>
        <v>1.5863927084210529E-8</v>
      </c>
      <c r="J713" s="47">
        <f>'Exposure Inputs'!$E$61/$I713</f>
        <v>1348972413.0981135</v>
      </c>
      <c r="K713" s="47">
        <f>($F713*(1-('Exposure Inputs'!$C$17)/100)*'Exposure Inputs'!$D$7*'Exposure Inputs'!$D$12*'Exposure Inputs'!$C$15*H713)/('Exposure Inputs'!$D$8*'Exposure Inputs'!$D$13*'Exposure Inputs'!$C$16)</f>
        <v>4.0521416170212769E-8</v>
      </c>
      <c r="L713" s="47">
        <f>'Exposure Inputs'!$E$61/K713</f>
        <v>528115797.09129477</v>
      </c>
      <c r="M713" s="47">
        <f>($F713*(1-('Exposure Inputs'!$C$17)/100)*'Exposure Inputs'!$E$7*'Exposure Inputs'!$E$12*'Exposure Inputs'!$C$15*H713)/('Exposure Inputs'!$E$8*'Exposure Inputs'!$E$13*'Exposure Inputs'!$C$16)</f>
        <v>8.785814078212293E-9</v>
      </c>
      <c r="N713" s="47">
        <f>'Exposure Inputs'!$E$61/M713</f>
        <v>2435744691.3279543</v>
      </c>
      <c r="O713" s="47">
        <f>($F713*(1-('Exposure Inputs'!$C$17)/100)*'Exposure Inputs'!$F$7*'Exposure Inputs'!$F$12*'Exposure Inputs'!$C$15*H713)/('Exposure Inputs'!$F$8*'Exposure Inputs'!$F$13*'Exposure Inputs'!$C$16)</f>
        <v>8.0014880281690154E-9</v>
      </c>
      <c r="P713" s="47">
        <f>'Exposure Inputs'!$E$61/O713</f>
        <v>2674502533.111578</v>
      </c>
      <c r="Q713" s="47">
        <f>($F713*(1-('Exposure Inputs'!$C$17)/100)*'Exposure Inputs'!$G$7*'Exposure Inputs'!$G$12*'Exposure Inputs'!$C$15*H713)/('Exposure Inputs'!$G$8*'Exposure Inputs'!$G$13*'Exposure Inputs'!$C$16)</f>
        <v>1.3339168301886791E-8</v>
      </c>
      <c r="R713" s="47">
        <f>'Exposure Inputs'!$E$61/Q713</f>
        <v>1604297922.9052103</v>
      </c>
      <c r="S713" s="47">
        <f>($F713*(1-('Exposure Inputs'!$C$17)/100)*'Exposure Inputs'!$H$7*'Exposure Inputs'!$H$12*'Exposure Inputs'!$C$15*H713)/('Exposure Inputs'!$H$8*'Exposure Inputs'!$H$13*'Exposure Inputs'!$C$16)</f>
        <v>1.7367133333333334E-8</v>
      </c>
      <c r="T713" s="47">
        <f>'Exposure Inputs'!$E$61/S713</f>
        <v>1232212570.1036823</v>
      </c>
    </row>
    <row r="714" spans="1:20" s="34" customFormat="1" ht="14.5" x14ac:dyDescent="0.35">
      <c r="A714" s="45" t="s">
        <v>1177</v>
      </c>
      <c r="B714" s="46">
        <v>2022</v>
      </c>
      <c r="C714" s="46" t="s">
        <v>1066</v>
      </c>
      <c r="D714" s="46" t="s">
        <v>747</v>
      </c>
      <c r="E714" s="46" t="s">
        <v>748</v>
      </c>
      <c r="F714" s="46">
        <v>1.425518E-3</v>
      </c>
      <c r="G714" s="46">
        <v>1.5910519999999999E-3</v>
      </c>
      <c r="H714" s="46">
        <v>365</v>
      </c>
      <c r="I714" s="47">
        <f>($F714*(1-('Exposure Inputs'!$C$17)/100)*'Exposure Inputs'!$C$7*'Exposure Inputs'!$C$12*'Exposure Inputs'!$C$15*H714)/('Exposure Inputs'!$C$8*'Exposure Inputs'!$C$13*'Exposure Inputs'!$C$16)</f>
        <v>1.5673820500877198E-8</v>
      </c>
      <c r="J714" s="47">
        <f>'Exposure Inputs'!$E$61/$I714</f>
        <v>1365333997.4642642</v>
      </c>
      <c r="K714" s="47">
        <f>($F714*(1-('Exposure Inputs'!$C$17)/100)*'Exposure Inputs'!$D$7*'Exposure Inputs'!$D$12*'Exposure Inputs'!$C$15*H714)/('Exposure Inputs'!$D$8*'Exposure Inputs'!$D$13*'Exposure Inputs'!$C$16)</f>
        <v>4.0035824680851064E-8</v>
      </c>
      <c r="L714" s="47">
        <f>'Exposure Inputs'!$E$61/K714</f>
        <v>534521273.6490854</v>
      </c>
      <c r="M714" s="47">
        <f>($F714*(1-('Exposure Inputs'!$C$17)/100)*'Exposure Inputs'!$E$7*'Exposure Inputs'!$E$12*'Exposure Inputs'!$C$15*H714)/('Exposure Inputs'!$E$8*'Exposure Inputs'!$E$13*'Exposure Inputs'!$C$16)</f>
        <v>8.6805286033519563E-9</v>
      </c>
      <c r="N714" s="47">
        <f>'Exposure Inputs'!$E$61/M714</f>
        <v>2465287654.4564881</v>
      </c>
      <c r="O714" s="47">
        <f>($F714*(1-('Exposure Inputs'!$C$17)/100)*'Exposure Inputs'!$F$7*'Exposure Inputs'!$F$12*'Exposure Inputs'!$C$15*H714)/('Exposure Inputs'!$F$8*'Exposure Inputs'!$F$13*'Exposure Inputs'!$C$16)</f>
        <v>7.9056015845070413E-9</v>
      </c>
      <c r="P714" s="47">
        <f>'Exposure Inputs'!$E$61/O714</f>
        <v>2706941372.0441628</v>
      </c>
      <c r="Q714" s="47">
        <f>($F714*(1-('Exposure Inputs'!$C$17)/100)*'Exposure Inputs'!$G$7*'Exposure Inputs'!$G$12*'Exposure Inputs'!$C$15*H714)/('Exposure Inputs'!$G$8*'Exposure Inputs'!$G$13*'Exposure Inputs'!$C$16)</f>
        <v>1.3179317358490565E-8</v>
      </c>
      <c r="R714" s="47">
        <f>'Exposure Inputs'!$E$61/Q714</f>
        <v>1623756331.0677385</v>
      </c>
      <c r="S714" s="47">
        <f>($F714*(1-('Exposure Inputs'!$C$17)/100)*'Exposure Inputs'!$H$7*'Exposure Inputs'!$H$12*'Exposure Inputs'!$C$15*H714)/('Exposure Inputs'!$H$8*'Exposure Inputs'!$H$13*'Exposure Inputs'!$C$16)</f>
        <v>1.7159012962962961E-8</v>
      </c>
      <c r="T714" s="47">
        <f>'Exposure Inputs'!$E$61/S714</f>
        <v>1247157983.1655257</v>
      </c>
    </row>
    <row r="715" spans="1:20" s="34" customFormat="1" ht="14.5" x14ac:dyDescent="0.35">
      <c r="A715" s="45" t="s">
        <v>1176</v>
      </c>
      <c r="B715" s="46">
        <v>2021</v>
      </c>
      <c r="C715" s="46" t="s">
        <v>977</v>
      </c>
      <c r="D715" s="46" t="s">
        <v>276</v>
      </c>
      <c r="E715" s="46" t="s">
        <v>275</v>
      </c>
      <c r="F715" s="46">
        <v>1.4019569999999999E-3</v>
      </c>
      <c r="G715" s="46">
        <v>3.1746919999999998E-3</v>
      </c>
      <c r="H715" s="46">
        <v>365</v>
      </c>
      <c r="I715" s="47">
        <f>($F715*(1-('Exposure Inputs'!$C$17)/100)*'Exposure Inputs'!$C$7*'Exposure Inputs'!$C$12*'Exposure Inputs'!$C$15*H715)/('Exposure Inputs'!$C$8*'Exposure Inputs'!$C$13*'Exposure Inputs'!$C$16)</f>
        <v>1.5414763172368419E-8</v>
      </c>
      <c r="J715" s="47">
        <f>'Exposure Inputs'!$E$61/$I715</f>
        <v>1388279518.8420641</v>
      </c>
      <c r="K715" s="47">
        <f>($F715*(1-('Exposure Inputs'!$C$17)/100)*'Exposure Inputs'!$D$7*'Exposure Inputs'!$D$12*'Exposure Inputs'!$C$15*H715)/('Exposure Inputs'!$D$8*'Exposure Inputs'!$D$13*'Exposure Inputs'!$C$16)</f>
        <v>3.9374111489361703E-8</v>
      </c>
      <c r="L715" s="47">
        <f>'Exposure Inputs'!$E$61/K715</f>
        <v>543504327.85720026</v>
      </c>
      <c r="M715" s="47">
        <f>($F715*(1-('Exposure Inputs'!$C$17)/100)*'Exposure Inputs'!$E$7*'Exposure Inputs'!$E$12*'Exposure Inputs'!$C$15*H715)/('Exposure Inputs'!$E$8*'Exposure Inputs'!$E$13*'Exposure Inputs'!$C$16)</f>
        <v>8.5370565921787695E-9</v>
      </c>
      <c r="N715" s="47">
        <f>'Exposure Inputs'!$E$61/M715</f>
        <v>2506718769.9804664</v>
      </c>
      <c r="O715" s="47">
        <f>($F715*(1-('Exposure Inputs'!$C$17)/100)*'Exposure Inputs'!$F$7*'Exposure Inputs'!$F$12*'Exposure Inputs'!$C$15*H715)/('Exposure Inputs'!$F$8*'Exposure Inputs'!$F$13*'Exposure Inputs'!$C$16)</f>
        <v>7.7749375880281688E-9</v>
      </c>
      <c r="P715" s="47">
        <f>'Exposure Inputs'!$E$61/O715</f>
        <v>2752433670.0723705</v>
      </c>
      <c r="Q715" s="47">
        <f>($F715*(1-('Exposure Inputs'!$C$17)/100)*'Exposure Inputs'!$G$7*'Exposure Inputs'!$G$12*'Exposure Inputs'!$C$15*H715)/('Exposure Inputs'!$G$8*'Exposure Inputs'!$G$13*'Exposure Inputs'!$C$16)</f>
        <v>1.2961489245283018E-8</v>
      </c>
      <c r="R715" s="47">
        <f>'Exposure Inputs'!$E$61/Q715</f>
        <v>1651044844.8497496</v>
      </c>
      <c r="S715" s="47">
        <f>($F715*(1-('Exposure Inputs'!$C$17)/100)*'Exposure Inputs'!$H$7*'Exposure Inputs'!$H$12*'Exposure Inputs'!$C$15*H715)/('Exposure Inputs'!$H$8*'Exposure Inputs'!$H$13*'Exposure Inputs'!$C$16)</f>
        <v>1.6875408333333331E-8</v>
      </c>
      <c r="T715" s="47">
        <f>'Exposure Inputs'!$E$61/S715</f>
        <v>1268117462.8367019</v>
      </c>
    </row>
    <row r="716" spans="1:20" s="34" customFormat="1" ht="14.5" x14ac:dyDescent="0.35">
      <c r="A716" s="45" t="s">
        <v>1177</v>
      </c>
      <c r="B716" s="46">
        <v>2023</v>
      </c>
      <c r="C716" s="46" t="s">
        <v>1026</v>
      </c>
      <c r="D716" s="46" t="s">
        <v>753</v>
      </c>
      <c r="E716" s="46" t="s">
        <v>754</v>
      </c>
      <c r="F716" s="46">
        <v>1.369912E-3</v>
      </c>
      <c r="G716" s="46">
        <v>2.199477E-3</v>
      </c>
      <c r="H716" s="46">
        <v>365</v>
      </c>
      <c r="I716" s="47">
        <f>($F716*(1-('Exposure Inputs'!$C$17)/100)*'Exposure Inputs'!$C$7*'Exposure Inputs'!$C$12*'Exposure Inputs'!$C$15*H716)/('Exposure Inputs'!$C$8*'Exposure Inputs'!$C$13*'Exposure Inputs'!$C$16)</f>
        <v>1.5062422775438597E-8</v>
      </c>
      <c r="J716" s="47">
        <f>'Exposure Inputs'!$E$61/$I716</f>
        <v>1420754172.0908082</v>
      </c>
      <c r="K716" s="47">
        <f>($F716*(1-('Exposure Inputs'!$C$17)/100)*'Exposure Inputs'!$D$7*'Exposure Inputs'!$D$12*'Exposure Inputs'!$C$15*H716)/('Exposure Inputs'!$D$8*'Exposure Inputs'!$D$13*'Exposure Inputs'!$C$16)</f>
        <v>3.8474124255319154E-8</v>
      </c>
      <c r="L716" s="47">
        <f>'Exposure Inputs'!$E$61/K716</f>
        <v>556217988.4326123</v>
      </c>
      <c r="M716" s="47">
        <f>($F716*(1-('Exposure Inputs'!$C$17)/100)*'Exposure Inputs'!$E$7*'Exposure Inputs'!$E$12*'Exposure Inputs'!$C$15*H716)/('Exposure Inputs'!$E$8*'Exposure Inputs'!$E$13*'Exposure Inputs'!$C$16)</f>
        <v>8.3419222346368725E-9</v>
      </c>
      <c r="N716" s="47">
        <f>'Exposure Inputs'!$E$61/M716</f>
        <v>2565355969.2925558</v>
      </c>
      <c r="O716" s="47">
        <f>($F716*(1-('Exposure Inputs'!$C$17)/100)*'Exposure Inputs'!$F$7*'Exposure Inputs'!$F$12*'Exposure Inputs'!$C$15*H716)/('Exposure Inputs'!$F$8*'Exposure Inputs'!$F$13*'Exposure Inputs'!$C$16)</f>
        <v>7.59722323943662E-9</v>
      </c>
      <c r="P716" s="47">
        <f>'Exposure Inputs'!$E$61/O716</f>
        <v>2816818635.6449542</v>
      </c>
      <c r="Q716" s="47">
        <f>($F716*(1-('Exposure Inputs'!$C$17)/100)*'Exposure Inputs'!$G$7*'Exposure Inputs'!$G$12*'Exposure Inputs'!$C$15*H716)/('Exposure Inputs'!$G$8*'Exposure Inputs'!$G$13*'Exposure Inputs'!$C$16)</f>
        <v>1.2665224150943395E-8</v>
      </c>
      <c r="R716" s="47">
        <f>'Exposure Inputs'!$E$61/Q716</f>
        <v>1689666108.1522174</v>
      </c>
      <c r="S716" s="47">
        <f>($F716*(1-('Exposure Inputs'!$C$17)/100)*'Exposure Inputs'!$H$7*'Exposure Inputs'!$H$12*'Exposure Inputs'!$C$15*H716)/('Exposure Inputs'!$H$8*'Exposure Inputs'!$H$13*'Exposure Inputs'!$C$16)</f>
        <v>1.6489681481481478E-8</v>
      </c>
      <c r="T716" s="47">
        <f>'Exposure Inputs'!$E$61/S716</f>
        <v>1297781283.6489892</v>
      </c>
    </row>
    <row r="717" spans="1:20" s="34" customFormat="1" ht="14.5" x14ac:dyDescent="0.35">
      <c r="A717" s="45" t="s">
        <v>1177</v>
      </c>
      <c r="B717" s="46">
        <v>2020</v>
      </c>
      <c r="C717" s="46" t="s">
        <v>1062</v>
      </c>
      <c r="D717" s="46" t="s">
        <v>223</v>
      </c>
      <c r="E717" s="46" t="s">
        <v>222</v>
      </c>
      <c r="F717" s="46">
        <v>1.3518899999999999E-3</v>
      </c>
      <c r="G717" s="46">
        <v>1.6138039999999999E-3</v>
      </c>
      <c r="H717" s="46">
        <v>365</v>
      </c>
      <c r="I717" s="47">
        <f>($F717*(1-('Exposure Inputs'!$C$17)/100)*'Exposure Inputs'!$C$7*'Exposure Inputs'!$C$12*'Exposure Inputs'!$C$15*H717)/('Exposure Inputs'!$C$8*'Exposure Inputs'!$C$13*'Exposure Inputs'!$C$16)</f>
        <v>1.4864267723684208E-8</v>
      </c>
      <c r="J717" s="47">
        <f>'Exposure Inputs'!$E$61/$I717</f>
        <v>1439694198.0466337</v>
      </c>
      <c r="K717" s="47">
        <f>($F717*(1-('Exposure Inputs'!$C$17)/100)*'Exposure Inputs'!$D$7*'Exposure Inputs'!$D$12*'Exposure Inputs'!$C$15*H717)/('Exposure Inputs'!$D$8*'Exposure Inputs'!$D$13*'Exposure Inputs'!$C$16)</f>
        <v>3.7967974468085109E-8</v>
      </c>
      <c r="L717" s="47">
        <f>'Exposure Inputs'!$E$61/K717</f>
        <v>563632911.67898047</v>
      </c>
      <c r="M717" s="47">
        <f>($F717*(1-('Exposure Inputs'!$C$17)/100)*'Exposure Inputs'!$E$7*'Exposure Inputs'!$E$12*'Exposure Inputs'!$C$15*H717)/('Exposure Inputs'!$E$8*'Exposure Inputs'!$E$13*'Exposure Inputs'!$C$16)</f>
        <v>8.2321793296089364E-9</v>
      </c>
      <c r="N717" s="47">
        <f>'Exposure Inputs'!$E$61/M717</f>
        <v>2599554643.2072916</v>
      </c>
      <c r="O717" s="47">
        <f>($F717*(1-('Exposure Inputs'!$C$17)/100)*'Exposure Inputs'!$F$7*'Exposure Inputs'!$F$12*'Exposure Inputs'!$C$15*H717)/('Exposure Inputs'!$F$8*'Exposure Inputs'!$F$13*'Exposure Inputs'!$C$16)</f>
        <v>7.4972772887323938E-9</v>
      </c>
      <c r="P717" s="47">
        <f>'Exposure Inputs'!$E$61/O717</f>
        <v>2854369549.8847175</v>
      </c>
      <c r="Q717" s="47">
        <f>($F717*(1-('Exposure Inputs'!$C$17)/100)*'Exposure Inputs'!$G$7*'Exposure Inputs'!$G$12*'Exposure Inputs'!$C$15*H717)/('Exposure Inputs'!$G$8*'Exposure Inputs'!$G$13*'Exposure Inputs'!$C$16)</f>
        <v>1.2498605660377359E-8</v>
      </c>
      <c r="R717" s="47">
        <f>'Exposure Inputs'!$E$61/Q717</f>
        <v>1712190990.0591173</v>
      </c>
      <c r="S717" s="47">
        <f>($F717*(1-('Exposure Inputs'!$C$17)/100)*'Exposure Inputs'!$H$7*'Exposure Inputs'!$H$12*'Exposure Inputs'!$C$15*H717)/('Exposure Inputs'!$H$8*'Exposure Inputs'!$H$13*'Exposure Inputs'!$C$16)</f>
        <v>1.6272749999999996E-8</v>
      </c>
      <c r="T717" s="47">
        <f>'Exposure Inputs'!$E$61/S717</f>
        <v>1315081962.1760306</v>
      </c>
    </row>
    <row r="718" spans="1:20" s="34" customFormat="1" ht="14.5" x14ac:dyDescent="0.35">
      <c r="A718" s="45" t="s">
        <v>1174</v>
      </c>
      <c r="B718" s="46">
        <v>2020</v>
      </c>
      <c r="C718" s="46" t="s">
        <v>1033</v>
      </c>
      <c r="D718" s="46" t="s">
        <v>221</v>
      </c>
      <c r="E718" s="46" t="s">
        <v>220</v>
      </c>
      <c r="F718" s="46">
        <v>1.344612E-3</v>
      </c>
      <c r="G718" s="46">
        <v>1.9464790000000001E-3</v>
      </c>
      <c r="H718" s="46">
        <v>365</v>
      </c>
      <c r="I718" s="47">
        <f>($F718*(1-('Exposure Inputs'!$C$17)/100)*'Exposure Inputs'!$C$7*'Exposure Inputs'!$C$12*'Exposure Inputs'!$C$15*H718)/('Exposure Inputs'!$C$8*'Exposure Inputs'!$C$13*'Exposure Inputs'!$C$16)</f>
        <v>1.4784244836842106E-8</v>
      </c>
      <c r="J718" s="47">
        <f>'Exposure Inputs'!$E$61/$I718</f>
        <v>1447486850.7772231</v>
      </c>
      <c r="K718" s="47">
        <f>($F718*(1-('Exposure Inputs'!$C$17)/100)*'Exposure Inputs'!$D$7*'Exposure Inputs'!$D$12*'Exposure Inputs'!$C$15*H718)/('Exposure Inputs'!$D$8*'Exposure Inputs'!$D$13*'Exposure Inputs'!$C$16)</f>
        <v>3.7763571063829794E-8</v>
      </c>
      <c r="L718" s="47">
        <f>'Exposure Inputs'!$E$61/K718</f>
        <v>566683695.34832108</v>
      </c>
      <c r="M718" s="47">
        <f>($F718*(1-('Exposure Inputs'!$C$17)/100)*'Exposure Inputs'!$E$7*'Exposure Inputs'!$E$12*'Exposure Inputs'!$C$15*H718)/('Exposure Inputs'!$E$8*'Exposure Inputs'!$E$13*'Exposure Inputs'!$C$16)</f>
        <v>8.1878607821229053E-9</v>
      </c>
      <c r="N718" s="47">
        <f>'Exposure Inputs'!$E$61/M718</f>
        <v>2613625288.6375432</v>
      </c>
      <c r="O718" s="47">
        <f>($F718*(1-('Exposure Inputs'!$C$17)/100)*'Exposure Inputs'!$F$7*'Exposure Inputs'!$F$12*'Exposure Inputs'!$C$15*H718)/('Exposure Inputs'!$F$8*'Exposure Inputs'!$F$13*'Exposure Inputs'!$C$16)</f>
        <v>7.4569151408450715E-9</v>
      </c>
      <c r="P718" s="47">
        <f>'Exposure Inputs'!$E$61/O718</f>
        <v>2869819435.4904242</v>
      </c>
      <c r="Q718" s="47">
        <f>($F718*(1-('Exposure Inputs'!$C$17)/100)*'Exposure Inputs'!$G$7*'Exposure Inputs'!$G$12*'Exposure Inputs'!$C$15*H718)/('Exposure Inputs'!$G$8*'Exposure Inputs'!$G$13*'Exposure Inputs'!$C$16)</f>
        <v>1.2431318490566038E-8</v>
      </c>
      <c r="R718" s="47">
        <f>'Exposure Inputs'!$E$61/Q718</f>
        <v>1721458589.9508708</v>
      </c>
      <c r="S718" s="47">
        <f>($F718*(1-('Exposure Inputs'!$C$17)/100)*'Exposure Inputs'!$H$7*'Exposure Inputs'!$H$12*'Exposure Inputs'!$C$15*H718)/('Exposure Inputs'!$H$8*'Exposure Inputs'!$H$13*'Exposure Inputs'!$C$16)</f>
        <v>1.6185144444444443E-8</v>
      </c>
      <c r="T718" s="47">
        <f>'Exposure Inputs'!$E$61/S718</f>
        <v>1322200124.5312059</v>
      </c>
    </row>
    <row r="719" spans="1:20" s="34" customFormat="1" ht="14.5" x14ac:dyDescent="0.35">
      <c r="A719" s="45" t="s">
        <v>1177</v>
      </c>
      <c r="B719" s="46">
        <v>2020</v>
      </c>
      <c r="C719" s="46" t="s">
        <v>1124</v>
      </c>
      <c r="D719" s="46" t="s">
        <v>159</v>
      </c>
      <c r="E719" s="46" t="s">
        <v>158</v>
      </c>
      <c r="F719" s="46">
        <v>1.3236890000000001E-3</v>
      </c>
      <c r="G719" s="46">
        <v>2.5596170000000001E-3</v>
      </c>
      <c r="H719" s="46">
        <v>365</v>
      </c>
      <c r="I719" s="47">
        <f>($F719*(1-('Exposure Inputs'!$C$17)/100)*'Exposure Inputs'!$C$7*'Exposure Inputs'!$C$12*'Exposure Inputs'!$C$15*H719)/('Exposure Inputs'!$C$8*'Exposure Inputs'!$C$13*'Exposure Inputs'!$C$16)</f>
        <v>1.4554192781140349E-8</v>
      </c>
      <c r="J719" s="47">
        <f>'Exposure Inputs'!$E$61/$I719</f>
        <v>1470366671.7765756</v>
      </c>
      <c r="K719" s="47">
        <f>($F719*(1-('Exposure Inputs'!$C$17)/100)*'Exposure Inputs'!$D$7*'Exposure Inputs'!$D$12*'Exposure Inputs'!$C$15*H719)/('Exposure Inputs'!$D$8*'Exposure Inputs'!$D$13*'Exposure Inputs'!$C$16)</f>
        <v>3.7175946382978725E-8</v>
      </c>
      <c r="L719" s="47">
        <f>'Exposure Inputs'!$E$61/K719</f>
        <v>575641028.19446027</v>
      </c>
      <c r="M719" s="47">
        <f>($F719*(1-('Exposure Inputs'!$C$17)/100)*'Exposure Inputs'!$E$7*'Exposure Inputs'!$E$12*'Exposure Inputs'!$C$15*H719)/('Exposure Inputs'!$E$8*'Exposure Inputs'!$E$13*'Exposure Inputs'!$C$16)</f>
        <v>8.0604525698324015E-9</v>
      </c>
      <c r="N719" s="47">
        <f>'Exposure Inputs'!$E$61/M719</f>
        <v>2654937773.6050572</v>
      </c>
      <c r="O719" s="47">
        <f>($F719*(1-('Exposure Inputs'!$C$17)/100)*'Exposure Inputs'!$F$7*'Exposure Inputs'!$F$12*'Exposure Inputs'!$C$15*H719)/('Exposure Inputs'!$F$8*'Exposure Inputs'!$F$13*'Exposure Inputs'!$C$16)</f>
        <v>7.3408808978873239E-9</v>
      </c>
      <c r="P719" s="47">
        <f>'Exposure Inputs'!$E$61/O719</f>
        <v>2915181474.4956336</v>
      </c>
      <c r="Q719" s="47">
        <f>($F719*(1-('Exposure Inputs'!$C$17)/100)*'Exposure Inputs'!$G$7*'Exposure Inputs'!$G$12*'Exposure Inputs'!$C$15*H719)/('Exposure Inputs'!$G$8*'Exposure Inputs'!$G$13*'Exposure Inputs'!$C$16)</f>
        <v>1.2237879433962264E-8</v>
      </c>
      <c r="R719" s="47">
        <f>'Exposure Inputs'!$E$61/Q719</f>
        <v>1748668967.9758768</v>
      </c>
      <c r="S719" s="47">
        <f>($F719*(1-('Exposure Inputs'!$C$17)/100)*'Exposure Inputs'!$H$7*'Exposure Inputs'!$H$12*'Exposure Inputs'!$C$15*H719)/('Exposure Inputs'!$H$8*'Exposure Inputs'!$H$13*'Exposure Inputs'!$C$16)</f>
        <v>1.593329351851852E-8</v>
      </c>
      <c r="T719" s="47">
        <f>'Exposure Inputs'!$E$61/S719</f>
        <v>1343099590.497582</v>
      </c>
    </row>
    <row r="720" spans="1:20" s="34" customFormat="1" ht="14.5" x14ac:dyDescent="0.35">
      <c r="A720" s="45" t="s">
        <v>1177</v>
      </c>
      <c r="B720" s="46">
        <v>2021</v>
      </c>
      <c r="C720" s="46" t="s">
        <v>1124</v>
      </c>
      <c r="D720" s="46" t="s">
        <v>159</v>
      </c>
      <c r="E720" s="46" t="s">
        <v>158</v>
      </c>
      <c r="F720" s="46">
        <v>1.3236890000000001E-3</v>
      </c>
      <c r="G720" s="46">
        <v>2.5596170000000001E-3</v>
      </c>
      <c r="H720" s="46">
        <v>365</v>
      </c>
      <c r="I720" s="47">
        <f>($F720*(1-('Exposure Inputs'!$C$17)/100)*'Exposure Inputs'!$C$7*'Exposure Inputs'!$C$12*'Exposure Inputs'!$C$15*H720)/('Exposure Inputs'!$C$8*'Exposure Inputs'!$C$13*'Exposure Inputs'!$C$16)</f>
        <v>1.4554192781140349E-8</v>
      </c>
      <c r="J720" s="47">
        <f>'Exposure Inputs'!$E$61/$I720</f>
        <v>1470366671.7765756</v>
      </c>
      <c r="K720" s="47">
        <f>($F720*(1-('Exposure Inputs'!$C$17)/100)*'Exposure Inputs'!$D$7*'Exposure Inputs'!$D$12*'Exposure Inputs'!$C$15*H720)/('Exposure Inputs'!$D$8*'Exposure Inputs'!$D$13*'Exposure Inputs'!$C$16)</f>
        <v>3.7175946382978725E-8</v>
      </c>
      <c r="L720" s="47">
        <f>'Exposure Inputs'!$E$61/K720</f>
        <v>575641028.19446027</v>
      </c>
      <c r="M720" s="47">
        <f>($F720*(1-('Exposure Inputs'!$C$17)/100)*'Exposure Inputs'!$E$7*'Exposure Inputs'!$E$12*'Exposure Inputs'!$C$15*H720)/('Exposure Inputs'!$E$8*'Exposure Inputs'!$E$13*'Exposure Inputs'!$C$16)</f>
        <v>8.0604525698324015E-9</v>
      </c>
      <c r="N720" s="47">
        <f>'Exposure Inputs'!$E$61/M720</f>
        <v>2654937773.6050572</v>
      </c>
      <c r="O720" s="47">
        <f>($F720*(1-('Exposure Inputs'!$C$17)/100)*'Exposure Inputs'!$F$7*'Exposure Inputs'!$F$12*'Exposure Inputs'!$C$15*H720)/('Exposure Inputs'!$F$8*'Exposure Inputs'!$F$13*'Exposure Inputs'!$C$16)</f>
        <v>7.3408808978873239E-9</v>
      </c>
      <c r="P720" s="47">
        <f>'Exposure Inputs'!$E$61/O720</f>
        <v>2915181474.4956336</v>
      </c>
      <c r="Q720" s="47">
        <f>($F720*(1-('Exposure Inputs'!$C$17)/100)*'Exposure Inputs'!$G$7*'Exposure Inputs'!$G$12*'Exposure Inputs'!$C$15*H720)/('Exposure Inputs'!$G$8*'Exposure Inputs'!$G$13*'Exposure Inputs'!$C$16)</f>
        <v>1.2237879433962264E-8</v>
      </c>
      <c r="R720" s="47">
        <f>'Exposure Inputs'!$E$61/Q720</f>
        <v>1748668967.9758768</v>
      </c>
      <c r="S720" s="47">
        <f>($F720*(1-('Exposure Inputs'!$C$17)/100)*'Exposure Inputs'!$H$7*'Exposure Inputs'!$H$12*'Exposure Inputs'!$C$15*H720)/('Exposure Inputs'!$H$8*'Exposure Inputs'!$H$13*'Exposure Inputs'!$C$16)</f>
        <v>1.593329351851852E-8</v>
      </c>
      <c r="T720" s="47">
        <f>'Exposure Inputs'!$E$61/S720</f>
        <v>1343099590.497582</v>
      </c>
    </row>
    <row r="721" spans="1:20" s="34" customFormat="1" ht="14.5" x14ac:dyDescent="0.35">
      <c r="A721" s="45" t="s">
        <v>1177</v>
      </c>
      <c r="B721" s="46">
        <v>2022</v>
      </c>
      <c r="C721" s="46" t="s">
        <v>1124</v>
      </c>
      <c r="D721" s="46" t="s">
        <v>159</v>
      </c>
      <c r="E721" s="46" t="s">
        <v>158</v>
      </c>
      <c r="F721" s="46">
        <v>1.3236890000000001E-3</v>
      </c>
      <c r="G721" s="46">
        <v>2.5596170000000001E-3</v>
      </c>
      <c r="H721" s="46">
        <v>365</v>
      </c>
      <c r="I721" s="47">
        <f>($F721*(1-('Exposure Inputs'!$C$17)/100)*'Exposure Inputs'!$C$7*'Exposure Inputs'!$C$12*'Exposure Inputs'!$C$15*H721)/('Exposure Inputs'!$C$8*'Exposure Inputs'!$C$13*'Exposure Inputs'!$C$16)</f>
        <v>1.4554192781140349E-8</v>
      </c>
      <c r="J721" s="47">
        <f>'Exposure Inputs'!$E$61/$I721</f>
        <v>1470366671.7765756</v>
      </c>
      <c r="K721" s="47">
        <f>($F721*(1-('Exposure Inputs'!$C$17)/100)*'Exposure Inputs'!$D$7*'Exposure Inputs'!$D$12*'Exposure Inputs'!$C$15*H721)/('Exposure Inputs'!$D$8*'Exposure Inputs'!$D$13*'Exposure Inputs'!$C$16)</f>
        <v>3.7175946382978725E-8</v>
      </c>
      <c r="L721" s="47">
        <f>'Exposure Inputs'!$E$61/K721</f>
        <v>575641028.19446027</v>
      </c>
      <c r="M721" s="47">
        <f>($F721*(1-('Exposure Inputs'!$C$17)/100)*'Exposure Inputs'!$E$7*'Exposure Inputs'!$E$12*'Exposure Inputs'!$C$15*H721)/('Exposure Inputs'!$E$8*'Exposure Inputs'!$E$13*'Exposure Inputs'!$C$16)</f>
        <v>8.0604525698324015E-9</v>
      </c>
      <c r="N721" s="47">
        <f>'Exposure Inputs'!$E$61/M721</f>
        <v>2654937773.6050572</v>
      </c>
      <c r="O721" s="47">
        <f>($F721*(1-('Exposure Inputs'!$C$17)/100)*'Exposure Inputs'!$F$7*'Exposure Inputs'!$F$12*'Exposure Inputs'!$C$15*H721)/('Exposure Inputs'!$F$8*'Exposure Inputs'!$F$13*'Exposure Inputs'!$C$16)</f>
        <v>7.3408808978873239E-9</v>
      </c>
      <c r="P721" s="47">
        <f>'Exposure Inputs'!$E$61/O721</f>
        <v>2915181474.4956336</v>
      </c>
      <c r="Q721" s="47">
        <f>($F721*(1-('Exposure Inputs'!$C$17)/100)*'Exposure Inputs'!$G$7*'Exposure Inputs'!$G$12*'Exposure Inputs'!$C$15*H721)/('Exposure Inputs'!$G$8*'Exposure Inputs'!$G$13*'Exposure Inputs'!$C$16)</f>
        <v>1.2237879433962264E-8</v>
      </c>
      <c r="R721" s="47">
        <f>'Exposure Inputs'!$E$61/Q721</f>
        <v>1748668967.9758768</v>
      </c>
      <c r="S721" s="47">
        <f>($F721*(1-('Exposure Inputs'!$C$17)/100)*'Exposure Inputs'!$H$7*'Exposure Inputs'!$H$12*'Exposure Inputs'!$C$15*H721)/('Exposure Inputs'!$H$8*'Exposure Inputs'!$H$13*'Exposure Inputs'!$C$16)</f>
        <v>1.593329351851852E-8</v>
      </c>
      <c r="T721" s="47">
        <f>'Exposure Inputs'!$E$61/S721</f>
        <v>1343099590.497582</v>
      </c>
    </row>
    <row r="722" spans="1:20" s="34" customFormat="1" ht="14.5" x14ac:dyDescent="0.35">
      <c r="A722" s="45" t="s">
        <v>1177</v>
      </c>
      <c r="B722" s="46">
        <v>2023</v>
      </c>
      <c r="C722" s="46" t="s">
        <v>1124</v>
      </c>
      <c r="D722" s="46" t="s">
        <v>159</v>
      </c>
      <c r="E722" s="46" t="s">
        <v>158</v>
      </c>
      <c r="F722" s="46">
        <v>1.3236890000000001E-3</v>
      </c>
      <c r="G722" s="46">
        <v>2.5596170000000001E-3</v>
      </c>
      <c r="H722" s="46">
        <v>365</v>
      </c>
      <c r="I722" s="47">
        <f>($F722*(1-('Exposure Inputs'!$C$17)/100)*'Exposure Inputs'!$C$7*'Exposure Inputs'!$C$12*'Exposure Inputs'!$C$15*H722)/('Exposure Inputs'!$C$8*'Exposure Inputs'!$C$13*'Exposure Inputs'!$C$16)</f>
        <v>1.4554192781140349E-8</v>
      </c>
      <c r="J722" s="47">
        <f>'Exposure Inputs'!$E$61/$I722</f>
        <v>1470366671.7765756</v>
      </c>
      <c r="K722" s="47">
        <f>($F722*(1-('Exposure Inputs'!$C$17)/100)*'Exposure Inputs'!$D$7*'Exposure Inputs'!$D$12*'Exposure Inputs'!$C$15*H722)/('Exposure Inputs'!$D$8*'Exposure Inputs'!$D$13*'Exposure Inputs'!$C$16)</f>
        <v>3.7175946382978725E-8</v>
      </c>
      <c r="L722" s="47">
        <f>'Exposure Inputs'!$E$61/K722</f>
        <v>575641028.19446027</v>
      </c>
      <c r="M722" s="47">
        <f>($F722*(1-('Exposure Inputs'!$C$17)/100)*'Exposure Inputs'!$E$7*'Exposure Inputs'!$E$12*'Exposure Inputs'!$C$15*H722)/('Exposure Inputs'!$E$8*'Exposure Inputs'!$E$13*'Exposure Inputs'!$C$16)</f>
        <v>8.0604525698324015E-9</v>
      </c>
      <c r="N722" s="47">
        <f>'Exposure Inputs'!$E$61/M722</f>
        <v>2654937773.6050572</v>
      </c>
      <c r="O722" s="47">
        <f>($F722*(1-('Exposure Inputs'!$C$17)/100)*'Exposure Inputs'!$F$7*'Exposure Inputs'!$F$12*'Exposure Inputs'!$C$15*H722)/('Exposure Inputs'!$F$8*'Exposure Inputs'!$F$13*'Exposure Inputs'!$C$16)</f>
        <v>7.3408808978873239E-9</v>
      </c>
      <c r="P722" s="47">
        <f>'Exposure Inputs'!$E$61/O722</f>
        <v>2915181474.4956336</v>
      </c>
      <c r="Q722" s="47">
        <f>($F722*(1-('Exposure Inputs'!$C$17)/100)*'Exposure Inputs'!$G$7*'Exposure Inputs'!$G$12*'Exposure Inputs'!$C$15*H722)/('Exposure Inputs'!$G$8*'Exposure Inputs'!$G$13*'Exposure Inputs'!$C$16)</f>
        <v>1.2237879433962264E-8</v>
      </c>
      <c r="R722" s="47">
        <f>'Exposure Inputs'!$E$61/Q722</f>
        <v>1748668967.9758768</v>
      </c>
      <c r="S722" s="47">
        <f>($F722*(1-('Exposure Inputs'!$C$17)/100)*'Exposure Inputs'!$H$7*'Exposure Inputs'!$H$12*'Exposure Inputs'!$C$15*H722)/('Exposure Inputs'!$H$8*'Exposure Inputs'!$H$13*'Exposure Inputs'!$C$16)</f>
        <v>1.593329351851852E-8</v>
      </c>
      <c r="T722" s="47">
        <f>'Exposure Inputs'!$E$61/S722</f>
        <v>1343099590.497582</v>
      </c>
    </row>
    <row r="723" spans="1:20" s="34" customFormat="1" ht="14.5" x14ac:dyDescent="0.35">
      <c r="A723" s="45" t="s">
        <v>1177</v>
      </c>
      <c r="B723" s="46">
        <v>2022</v>
      </c>
      <c r="C723" s="46" t="s">
        <v>1062</v>
      </c>
      <c r="D723" s="46" t="s">
        <v>223</v>
      </c>
      <c r="E723" s="46" t="s">
        <v>222</v>
      </c>
      <c r="F723" s="46">
        <v>1.2945910000000001E-3</v>
      </c>
      <c r="G723" s="46">
        <v>1.5454049999999999E-3</v>
      </c>
      <c r="H723" s="46">
        <v>365</v>
      </c>
      <c r="I723" s="47">
        <f>($F723*(1-('Exposure Inputs'!$C$17)/100)*'Exposure Inputs'!$C$7*'Exposure Inputs'!$C$12*'Exposure Inputs'!$C$15*H723)/('Exposure Inputs'!$C$8*'Exposure Inputs'!$C$13*'Exposure Inputs'!$C$16)</f>
        <v>1.4234255166228069E-8</v>
      </c>
      <c r="J723" s="47">
        <f>'Exposure Inputs'!$E$61/$I723</f>
        <v>1503415510.6881351</v>
      </c>
      <c r="K723" s="47">
        <f>($F723*(1-('Exposure Inputs'!$C$17)/100)*'Exposure Inputs'!$D$7*'Exposure Inputs'!$D$12*'Exposure Inputs'!$C$15*H723)/('Exposure Inputs'!$D$8*'Exposure Inputs'!$D$13*'Exposure Inputs'!$C$16)</f>
        <v>3.6358725957446812E-8</v>
      </c>
      <c r="L723" s="47">
        <f>'Exposure Inputs'!$E$61/K723</f>
        <v>588579479.51877999</v>
      </c>
      <c r="M723" s="47">
        <f>($F723*(1-('Exposure Inputs'!$C$17)/100)*'Exposure Inputs'!$E$7*'Exposure Inputs'!$E$12*'Exposure Inputs'!$C$15*H723)/('Exposure Inputs'!$E$8*'Exposure Inputs'!$E$13*'Exposure Inputs'!$C$16)</f>
        <v>7.8832636312849152E-9</v>
      </c>
      <c r="N723" s="47">
        <f>'Exposure Inputs'!$E$61/M723</f>
        <v>2714611739.6193118</v>
      </c>
      <c r="O723" s="47">
        <f>($F723*(1-('Exposure Inputs'!$C$17)/100)*'Exposure Inputs'!$F$7*'Exposure Inputs'!$F$12*'Exposure Inputs'!$C$15*H723)/('Exposure Inputs'!$F$8*'Exposure Inputs'!$F$13*'Exposure Inputs'!$C$16)</f>
        <v>7.1795099471830998E-9</v>
      </c>
      <c r="P723" s="47">
        <f>'Exposure Inputs'!$E$61/O723</f>
        <v>2980704833.259037</v>
      </c>
      <c r="Q723" s="47">
        <f>($F723*(1-('Exposure Inputs'!$C$17)/100)*'Exposure Inputs'!$G$7*'Exposure Inputs'!$G$12*'Exposure Inputs'!$C$15*H723)/('Exposure Inputs'!$G$8*'Exposure Inputs'!$G$13*'Exposure Inputs'!$C$16)</f>
        <v>1.1968860188679245E-8</v>
      </c>
      <c r="R723" s="47">
        <f>'Exposure Inputs'!$E$61/Q723</f>
        <v>1787973095.4031198</v>
      </c>
      <c r="S723" s="47">
        <f>($F723*(1-('Exposure Inputs'!$C$17)/100)*'Exposure Inputs'!$H$7*'Exposure Inputs'!$H$12*'Exposure Inputs'!$C$15*H723)/('Exposure Inputs'!$H$8*'Exposure Inputs'!$H$13*'Exposure Inputs'!$C$16)</f>
        <v>1.5583039814814812E-8</v>
      </c>
      <c r="T723" s="47">
        <f>'Exposure Inputs'!$E$61/S723</f>
        <v>1373287898.5302339</v>
      </c>
    </row>
    <row r="724" spans="1:20" s="34" customFormat="1" ht="14.5" x14ac:dyDescent="0.35">
      <c r="A724" s="45" t="s">
        <v>1177</v>
      </c>
      <c r="B724" s="46">
        <v>2021</v>
      </c>
      <c r="C724" s="46" t="s">
        <v>1026</v>
      </c>
      <c r="D724" s="46" t="s">
        <v>753</v>
      </c>
      <c r="E724" s="46" t="s">
        <v>754</v>
      </c>
      <c r="F724" s="46">
        <v>1.2943919999999999E-3</v>
      </c>
      <c r="G724" s="46">
        <v>2.078225E-3</v>
      </c>
      <c r="H724" s="46">
        <v>365</v>
      </c>
      <c r="I724" s="47">
        <f>($F724*(1-('Exposure Inputs'!$C$17)/100)*'Exposure Inputs'!$C$7*'Exposure Inputs'!$C$12*'Exposure Inputs'!$C$15*H724)/('Exposure Inputs'!$C$8*'Exposure Inputs'!$C$13*'Exposure Inputs'!$C$16)</f>
        <v>1.423206712631579E-8</v>
      </c>
      <c r="J724" s="47">
        <f>'Exposure Inputs'!$E$61/$I724</f>
        <v>1503646645.9907534</v>
      </c>
      <c r="K724" s="47">
        <f>($F724*(1-('Exposure Inputs'!$C$17)/100)*'Exposure Inputs'!$D$7*'Exposure Inputs'!$D$12*'Exposure Inputs'!$C$15*H724)/('Exposure Inputs'!$D$8*'Exposure Inputs'!$D$13*'Exposure Inputs'!$C$16)</f>
        <v>3.635313702127659E-8</v>
      </c>
      <c r="L724" s="47">
        <f>'Exposure Inputs'!$E$61/K724</f>
        <v>588669967.80704534</v>
      </c>
      <c r="M724" s="47">
        <f>($F724*(1-('Exposure Inputs'!$C$17)/100)*'Exposure Inputs'!$E$7*'Exposure Inputs'!$E$12*'Exposure Inputs'!$C$15*H724)/('Exposure Inputs'!$E$8*'Exposure Inputs'!$E$13*'Exposure Inputs'!$C$16)</f>
        <v>7.8820518435754187E-9</v>
      </c>
      <c r="N724" s="47">
        <f>'Exposure Inputs'!$E$61/M724</f>
        <v>2715029084.3929076</v>
      </c>
      <c r="O724" s="47">
        <f>($F724*(1-('Exposure Inputs'!$C$17)/100)*'Exposure Inputs'!$F$7*'Exposure Inputs'!$F$12*'Exposure Inputs'!$C$15*H724)/('Exposure Inputs'!$F$8*'Exposure Inputs'!$F$13*'Exposure Inputs'!$C$16)</f>
        <v>7.178406338028169E-9</v>
      </c>
      <c r="P724" s="47">
        <f>'Exposure Inputs'!$E$61/O724</f>
        <v>2981163087.220603</v>
      </c>
      <c r="Q724" s="47">
        <f>($F724*(1-('Exposure Inputs'!$C$17)/100)*'Exposure Inputs'!$G$7*'Exposure Inputs'!$G$12*'Exposure Inputs'!$C$15*H724)/('Exposure Inputs'!$G$8*'Exposure Inputs'!$G$13*'Exposure Inputs'!$C$16)</f>
        <v>1.1967020377358489E-8</v>
      </c>
      <c r="R724" s="47">
        <f>'Exposure Inputs'!$E$61/Q724</f>
        <v>1788247978.6270471</v>
      </c>
      <c r="S724" s="47">
        <f>($F724*(1-('Exposure Inputs'!$C$17)/100)*'Exposure Inputs'!$H$7*'Exposure Inputs'!$H$12*'Exposure Inputs'!$C$15*H724)/('Exposure Inputs'!$H$8*'Exposure Inputs'!$H$13*'Exposure Inputs'!$C$16)</f>
        <v>1.5580644444444439E-8</v>
      </c>
      <c r="T724" s="47">
        <f>'Exposure Inputs'!$E$61/S724</f>
        <v>1373499027.9962749</v>
      </c>
    </row>
    <row r="725" spans="1:20" s="34" customFormat="1" ht="14.5" x14ac:dyDescent="0.35">
      <c r="A725" s="45" t="s">
        <v>1177</v>
      </c>
      <c r="B725" s="46">
        <v>2020</v>
      </c>
      <c r="C725" s="46" t="s">
        <v>840</v>
      </c>
      <c r="D725" s="46" t="s">
        <v>480</v>
      </c>
      <c r="E725" s="46" t="s">
        <v>79</v>
      </c>
      <c r="F725" s="46">
        <v>1.2576309999999999E-3</v>
      </c>
      <c r="G725" s="46">
        <v>1.82423E-3</v>
      </c>
      <c r="H725" s="46">
        <v>365</v>
      </c>
      <c r="I725" s="47">
        <f>($F725*(1-('Exposure Inputs'!$C$17)/100)*'Exposure Inputs'!$C$7*'Exposure Inputs'!$C$12*'Exposure Inputs'!$C$15*H725)/('Exposure Inputs'!$C$8*'Exposure Inputs'!$C$13*'Exposure Inputs'!$C$16)</f>
        <v>1.3827873482017543E-8</v>
      </c>
      <c r="J725" s="47">
        <f>'Exposure Inputs'!$E$61/$I725</f>
        <v>1547598770.5433974</v>
      </c>
      <c r="K725" s="47">
        <f>($F725*(1-('Exposure Inputs'!$C$17)/100)*'Exposure Inputs'!$D$7*'Exposure Inputs'!$D$12*'Exposure Inputs'!$C$15*H725)/('Exposure Inputs'!$D$8*'Exposure Inputs'!$D$13*'Exposure Inputs'!$C$16)</f>
        <v>3.5320700425531922E-8</v>
      </c>
      <c r="L725" s="47">
        <f>'Exposure Inputs'!$E$61/K725</f>
        <v>605876999.66818309</v>
      </c>
      <c r="M725" s="47">
        <f>($F725*(1-('Exposure Inputs'!$C$17)/100)*'Exposure Inputs'!$E$7*'Exposure Inputs'!$E$12*'Exposure Inputs'!$C$15*H725)/('Exposure Inputs'!$E$8*'Exposure Inputs'!$E$13*'Exposure Inputs'!$C$16)</f>
        <v>7.6581999441340783E-9</v>
      </c>
      <c r="N725" s="47">
        <f>'Exposure Inputs'!$E$61/M725</f>
        <v>2794390347.0934672</v>
      </c>
      <c r="O725" s="47">
        <f>($F725*(1-('Exposure Inputs'!$C$17)/100)*'Exposure Inputs'!$F$7*'Exposure Inputs'!$F$12*'Exposure Inputs'!$C$15*H725)/('Exposure Inputs'!$F$8*'Exposure Inputs'!$F$13*'Exposure Inputs'!$C$16)</f>
        <v>6.974538116197182E-9</v>
      </c>
      <c r="P725" s="47">
        <f>'Exposure Inputs'!$E$61/O725</f>
        <v>3068303541.1767449</v>
      </c>
      <c r="Q725" s="47">
        <f>($F725*(1-('Exposure Inputs'!$C$17)/100)*'Exposure Inputs'!$G$7*'Exposure Inputs'!$G$12*'Exposure Inputs'!$C$15*H725)/('Exposure Inputs'!$G$8*'Exposure Inputs'!$G$13*'Exposure Inputs'!$C$16)</f>
        <v>1.1627154528301887E-8</v>
      </c>
      <c r="R725" s="47">
        <f>'Exposure Inputs'!$E$61/Q725</f>
        <v>1840519101.032831</v>
      </c>
      <c r="S725" s="47">
        <f>($F725*(1-('Exposure Inputs'!$C$17)/100)*'Exposure Inputs'!$H$7*'Exposure Inputs'!$H$12*'Exposure Inputs'!$C$15*H725)/('Exposure Inputs'!$H$8*'Exposure Inputs'!$H$13*'Exposure Inputs'!$C$16)</f>
        <v>1.5138150925925921E-8</v>
      </c>
      <c r="T725" s="47">
        <f>'Exposure Inputs'!$E$61/S725</f>
        <v>1413646891.5334897</v>
      </c>
    </row>
    <row r="726" spans="1:20" s="34" customFormat="1" ht="14.5" x14ac:dyDescent="0.35">
      <c r="A726" s="45" t="s">
        <v>1177</v>
      </c>
      <c r="B726" s="46">
        <v>2019</v>
      </c>
      <c r="C726" s="46" t="s">
        <v>1030</v>
      </c>
      <c r="D726" s="46" t="s">
        <v>745</v>
      </c>
      <c r="E726" s="46" t="s">
        <v>746</v>
      </c>
      <c r="F726" s="46">
        <v>1.2306769999999999E-3</v>
      </c>
      <c r="G726" s="46">
        <v>1.696019E-3</v>
      </c>
      <c r="H726" s="46">
        <v>365</v>
      </c>
      <c r="I726" s="47">
        <f>($F726*(1-('Exposure Inputs'!$C$17)/100)*'Exposure Inputs'!$C$7*'Exposure Inputs'!$C$12*'Exposure Inputs'!$C$15*H726)/('Exposure Inputs'!$C$8*'Exposure Inputs'!$C$13*'Exposure Inputs'!$C$16)</f>
        <v>1.3531509523245611E-8</v>
      </c>
      <c r="J726" s="47">
        <f>'Exposure Inputs'!$E$61/$I726</f>
        <v>1581493917.0856886</v>
      </c>
      <c r="K726" s="47">
        <f>($F726*(1-('Exposure Inputs'!$C$17)/100)*'Exposure Inputs'!$D$7*'Exposure Inputs'!$D$12*'Exposure Inputs'!$C$15*H726)/('Exposure Inputs'!$D$8*'Exposure Inputs'!$D$13*'Exposure Inputs'!$C$16)</f>
        <v>3.4563694468085117E-8</v>
      </c>
      <c r="L726" s="47">
        <f>'Exposure Inputs'!$E$61/K726</f>
        <v>619146776.09941256</v>
      </c>
      <c r="M726" s="47">
        <f>($F726*(1-('Exposure Inputs'!$C$17)/100)*'Exposure Inputs'!$E$7*'Exposure Inputs'!$E$12*'Exposure Inputs'!$C$15*H726)/('Exposure Inputs'!$E$8*'Exposure Inputs'!$E$13*'Exposure Inputs'!$C$16)</f>
        <v>7.4940666480446903E-9</v>
      </c>
      <c r="N726" s="47">
        <f>'Exposure Inputs'!$E$61/M726</f>
        <v>2855592431.3247957</v>
      </c>
      <c r="O726" s="47">
        <f>($F726*(1-('Exposure Inputs'!$C$17)/100)*'Exposure Inputs'!$F$7*'Exposure Inputs'!$F$12*'Exposure Inputs'!$C$15*H726)/('Exposure Inputs'!$F$8*'Exposure Inputs'!$F$13*'Exposure Inputs'!$C$16)</f>
        <v>6.8250573063380282E-9</v>
      </c>
      <c r="P726" s="47">
        <f>'Exposure Inputs'!$E$61/O726</f>
        <v>3135504808.1614027</v>
      </c>
      <c r="Q726" s="47">
        <f>($F726*(1-('Exposure Inputs'!$C$17)/100)*'Exposure Inputs'!$G$7*'Exposure Inputs'!$G$12*'Exposure Inputs'!$C$15*H726)/('Exposure Inputs'!$G$8*'Exposure Inputs'!$G$13*'Exposure Inputs'!$C$16)</f>
        <v>1.137795716981132E-8</v>
      </c>
      <c r="R726" s="47">
        <f>'Exposure Inputs'!$E$61/Q726</f>
        <v>1880829720.1873608</v>
      </c>
      <c r="S726" s="47">
        <f>($F726*(1-('Exposure Inputs'!$C$17)/100)*'Exposure Inputs'!$H$7*'Exposure Inputs'!$H$12*'Exposure Inputs'!$C$15*H726)/('Exposure Inputs'!$H$8*'Exposure Inputs'!$H$13*'Exposure Inputs'!$C$16)</f>
        <v>1.4813704629629627E-8</v>
      </c>
      <c r="T726" s="47">
        <f>'Exposure Inputs'!$E$61/S726</f>
        <v>1444608255.3311341</v>
      </c>
    </row>
    <row r="727" spans="1:20" s="34" customFormat="1" ht="14.5" x14ac:dyDescent="0.35">
      <c r="A727" s="45" t="s">
        <v>1177</v>
      </c>
      <c r="B727" s="46">
        <v>2022</v>
      </c>
      <c r="C727" s="46" t="s">
        <v>1026</v>
      </c>
      <c r="D727" s="46" t="s">
        <v>753</v>
      </c>
      <c r="E727" s="46" t="s">
        <v>754</v>
      </c>
      <c r="F727" s="46">
        <v>1.229988E-3</v>
      </c>
      <c r="G727" s="46">
        <v>1.9748220000000002E-3</v>
      </c>
      <c r="H727" s="46">
        <v>365</v>
      </c>
      <c r="I727" s="47">
        <f>($F727*(1-('Exposure Inputs'!$C$17)/100)*'Exposure Inputs'!$C$7*'Exposure Inputs'!$C$12*'Exposure Inputs'!$C$15*H727)/('Exposure Inputs'!$C$8*'Exposure Inputs'!$C$13*'Exposure Inputs'!$C$16)</f>
        <v>1.3523933847368421E-8</v>
      </c>
      <c r="J727" s="47">
        <f>'Exposure Inputs'!$E$61/$I727</f>
        <v>1582379819.4756887</v>
      </c>
      <c r="K727" s="47">
        <f>($F727*(1-('Exposure Inputs'!$C$17)/100)*'Exposure Inputs'!$D$7*'Exposure Inputs'!$D$12*'Exposure Inputs'!$C$15*H727)/('Exposure Inputs'!$D$8*'Exposure Inputs'!$D$13*'Exposure Inputs'!$C$16)</f>
        <v>3.4544343829787232E-8</v>
      </c>
      <c r="L727" s="47">
        <f>'Exposure Inputs'!$E$61/K727</f>
        <v>619493602.35197175</v>
      </c>
      <c r="M727" s="47">
        <f>($F727*(1-('Exposure Inputs'!$C$17)/100)*'Exposure Inputs'!$E$7*'Exposure Inputs'!$E$12*'Exposure Inputs'!$C$15*H727)/('Exposure Inputs'!$E$8*'Exposure Inputs'!$E$13*'Exposure Inputs'!$C$16)</f>
        <v>7.4898710614525148E-9</v>
      </c>
      <c r="N727" s="47">
        <f>'Exposure Inputs'!$E$61/M727</f>
        <v>2857192043.0162764</v>
      </c>
      <c r="O727" s="47">
        <f>($F727*(1-('Exposure Inputs'!$C$17)/100)*'Exposure Inputs'!$F$7*'Exposure Inputs'!$F$12*'Exposure Inputs'!$C$15*H727)/('Exposure Inputs'!$F$8*'Exposure Inputs'!$F$13*'Exposure Inputs'!$C$16)</f>
        <v>6.8212362676056339E-9</v>
      </c>
      <c r="P727" s="47">
        <f>'Exposure Inputs'!$E$61/O727</f>
        <v>3137261217.827857</v>
      </c>
      <c r="Q727" s="47">
        <f>($F727*(1-('Exposure Inputs'!$C$17)/100)*'Exposure Inputs'!$G$7*'Exposure Inputs'!$G$12*'Exposure Inputs'!$C$15*H727)/('Exposure Inputs'!$G$8*'Exposure Inputs'!$G$13*'Exposure Inputs'!$C$16)</f>
        <v>1.1371587169811322E-8</v>
      </c>
      <c r="R727" s="47">
        <f>'Exposure Inputs'!$E$61/Q727</f>
        <v>1881883300.9354725</v>
      </c>
      <c r="S727" s="47">
        <f>($F727*(1-('Exposure Inputs'!$C$17)/100)*'Exposure Inputs'!$H$7*'Exposure Inputs'!$H$12*'Exposure Inputs'!$C$15*H727)/('Exposure Inputs'!$H$8*'Exposure Inputs'!$H$13*'Exposure Inputs'!$C$16)</f>
        <v>1.4805411111111108E-8</v>
      </c>
      <c r="T727" s="47">
        <f>'Exposure Inputs'!$E$61/S727</f>
        <v>1445417478.7446334</v>
      </c>
    </row>
    <row r="728" spans="1:20" s="34" customFormat="1" ht="14.5" x14ac:dyDescent="0.35">
      <c r="A728" s="45" t="s">
        <v>1176</v>
      </c>
      <c r="B728" s="46">
        <v>2022</v>
      </c>
      <c r="C728" s="46" t="s">
        <v>977</v>
      </c>
      <c r="D728" s="46" t="s">
        <v>276</v>
      </c>
      <c r="E728" s="46" t="s">
        <v>275</v>
      </c>
      <c r="F728" s="46">
        <v>1.2170670000000001E-3</v>
      </c>
      <c r="G728" s="46">
        <v>2.756012E-3</v>
      </c>
      <c r="H728" s="46">
        <v>365</v>
      </c>
      <c r="I728" s="47">
        <f>($F728*(1-('Exposure Inputs'!$C$17)/100)*'Exposure Inputs'!$C$7*'Exposure Inputs'!$C$12*'Exposure Inputs'!$C$15*H728)/('Exposure Inputs'!$C$8*'Exposure Inputs'!$C$13*'Exposure Inputs'!$C$16)</f>
        <v>1.3381865185526317E-8</v>
      </c>
      <c r="J728" s="47">
        <f>'Exposure Inputs'!$E$61/$I728</f>
        <v>1599179165.4833</v>
      </c>
      <c r="K728" s="47">
        <f>($F728*(1-('Exposure Inputs'!$C$17)/100)*'Exposure Inputs'!$D$7*'Exposure Inputs'!$D$12*'Exposure Inputs'!$C$15*H728)/('Exposure Inputs'!$D$8*'Exposure Inputs'!$D$13*'Exposure Inputs'!$C$16)</f>
        <v>3.4181456170212773E-8</v>
      </c>
      <c r="L728" s="47">
        <f>'Exposure Inputs'!$E$61/K728</f>
        <v>626070460.35238552</v>
      </c>
      <c r="M728" s="47">
        <f>($F728*(1-('Exposure Inputs'!$C$17)/100)*'Exposure Inputs'!$E$7*'Exposure Inputs'!$E$12*'Exposure Inputs'!$C$15*H728)/('Exposure Inputs'!$E$8*'Exposure Inputs'!$E$13*'Exposure Inputs'!$C$16)</f>
        <v>7.4111901117318443E-9</v>
      </c>
      <c r="N728" s="47">
        <f>'Exposure Inputs'!$E$61/M728</f>
        <v>2887525441.5784044</v>
      </c>
      <c r="O728" s="47">
        <f>($F728*(1-('Exposure Inputs'!$C$17)/100)*'Exposure Inputs'!$F$7*'Exposure Inputs'!$F$12*'Exposure Inputs'!$C$15*H728)/('Exposure Inputs'!$F$8*'Exposure Inputs'!$F$13*'Exposure Inputs'!$C$16)</f>
        <v>6.7495793133802825E-9</v>
      </c>
      <c r="P728" s="47">
        <f>'Exposure Inputs'!$E$61/O728</f>
        <v>3170567972.6700749</v>
      </c>
      <c r="Q728" s="47">
        <f>($F728*(1-('Exposure Inputs'!$C$17)/100)*'Exposure Inputs'!$G$7*'Exposure Inputs'!$G$12*'Exposure Inputs'!$C$15*H728)/('Exposure Inputs'!$G$8*'Exposure Inputs'!$G$13*'Exposure Inputs'!$C$16)</f>
        <v>1.125212886792453E-8</v>
      </c>
      <c r="R728" s="47">
        <f>'Exposure Inputs'!$E$61/Q728</f>
        <v>1901862327.6705554</v>
      </c>
      <c r="S728" s="47">
        <f>($F728*(1-('Exposure Inputs'!$C$17)/100)*'Exposure Inputs'!$H$7*'Exposure Inputs'!$H$12*'Exposure Inputs'!$C$15*H728)/('Exposure Inputs'!$H$8*'Exposure Inputs'!$H$13*'Exposure Inputs'!$C$16)</f>
        <v>1.4649880555555553E-8</v>
      </c>
      <c r="T728" s="47">
        <f>'Exposure Inputs'!$E$61/S728</f>
        <v>1460762763.1397071</v>
      </c>
    </row>
    <row r="729" spans="1:20" s="34" customFormat="1" ht="14.5" x14ac:dyDescent="0.35">
      <c r="A729" s="45" t="s">
        <v>1177</v>
      </c>
      <c r="B729" s="46">
        <v>2021</v>
      </c>
      <c r="C729" s="46" t="s">
        <v>1062</v>
      </c>
      <c r="D729" s="46" t="s">
        <v>223</v>
      </c>
      <c r="E729" s="46" t="s">
        <v>222</v>
      </c>
      <c r="F729" s="46">
        <v>1.214237E-3</v>
      </c>
      <c r="G729" s="46">
        <v>1.449482E-3</v>
      </c>
      <c r="H729" s="46">
        <v>365</v>
      </c>
      <c r="I729" s="47">
        <f>($F729*(1-('Exposure Inputs'!$C$17)/100)*'Exposure Inputs'!$C$7*'Exposure Inputs'!$C$12*'Exposure Inputs'!$C$15*H729)/('Exposure Inputs'!$C$8*'Exposure Inputs'!$C$13*'Exposure Inputs'!$C$16)</f>
        <v>1.3350748839035086E-8</v>
      </c>
      <c r="J729" s="47">
        <f>'Exposure Inputs'!$E$61/$I729</f>
        <v>1602906343.1581016</v>
      </c>
      <c r="K729" s="47">
        <f>($F729*(1-('Exposure Inputs'!$C$17)/100)*'Exposure Inputs'!$D$7*'Exposure Inputs'!$D$12*'Exposure Inputs'!$C$15*H729)/('Exposure Inputs'!$D$8*'Exposure Inputs'!$D$13*'Exposure Inputs'!$C$16)</f>
        <v>3.4101975319148944E-8</v>
      </c>
      <c r="L729" s="47">
        <f>'Exposure Inputs'!$E$61/K729</f>
        <v>627529631.34025466</v>
      </c>
      <c r="M729" s="47">
        <f>($F729*(1-('Exposure Inputs'!$C$17)/100)*'Exposure Inputs'!$E$7*'Exposure Inputs'!$E$12*'Exposure Inputs'!$C$15*H729)/('Exposure Inputs'!$E$8*'Exposure Inputs'!$E$13*'Exposure Inputs'!$C$16)</f>
        <v>7.393957150837988E-9</v>
      </c>
      <c r="N729" s="47">
        <f>'Exposure Inputs'!$E$61/M729</f>
        <v>2894255344.3895259</v>
      </c>
      <c r="O729" s="47">
        <f>($F729*(1-('Exposure Inputs'!$C$17)/100)*'Exposure Inputs'!$F$7*'Exposure Inputs'!$F$12*'Exposure Inputs'!$C$15*H729)/('Exposure Inputs'!$F$8*'Exposure Inputs'!$F$13*'Exposure Inputs'!$C$16)</f>
        <v>6.7338847711267601E-9</v>
      </c>
      <c r="P729" s="47">
        <f>'Exposure Inputs'!$E$61/O729</f>
        <v>3177957557.5391383</v>
      </c>
      <c r="Q729" s="47">
        <f>($F729*(1-('Exposure Inputs'!$C$17)/100)*'Exposure Inputs'!$G$7*'Exposure Inputs'!$G$12*'Exposure Inputs'!$C$15*H729)/('Exposure Inputs'!$G$8*'Exposure Inputs'!$G$13*'Exposure Inputs'!$C$16)</f>
        <v>1.1225964716981132E-8</v>
      </c>
      <c r="R729" s="47">
        <f>'Exposure Inputs'!$E$61/Q729</f>
        <v>1906294963.4634922</v>
      </c>
      <c r="S729" s="47">
        <f>($F729*(1-('Exposure Inputs'!$C$17)/100)*'Exposure Inputs'!$H$7*'Exposure Inputs'!$H$12*'Exposure Inputs'!$C$15*H729)/('Exposure Inputs'!$H$8*'Exposure Inputs'!$H$13*'Exposure Inputs'!$C$16)</f>
        <v>1.461581574074074E-8</v>
      </c>
      <c r="T729" s="47">
        <f>'Exposure Inputs'!$E$61/S729</f>
        <v>1464167336.2334979</v>
      </c>
    </row>
    <row r="730" spans="1:20" s="34" customFormat="1" ht="14.5" x14ac:dyDescent="0.35">
      <c r="A730" s="45" t="s">
        <v>1177</v>
      </c>
      <c r="B730" s="46">
        <v>2021</v>
      </c>
      <c r="C730" s="46" t="s">
        <v>1018</v>
      </c>
      <c r="D730" s="46" t="s">
        <v>543</v>
      </c>
      <c r="E730" s="46" t="s">
        <v>181</v>
      </c>
      <c r="F730" s="46">
        <v>1.185293E-3</v>
      </c>
      <c r="G730" s="46">
        <v>1.4572090000000001E-3</v>
      </c>
      <c r="H730" s="46">
        <v>365</v>
      </c>
      <c r="I730" s="47">
        <f>($F730*(1-('Exposure Inputs'!$C$17)/100)*'Exposure Inputs'!$C$7*'Exposure Inputs'!$C$12*'Exposure Inputs'!$C$15*H730)/('Exposure Inputs'!$C$8*'Exposure Inputs'!$C$13*'Exposure Inputs'!$C$16)</f>
        <v>1.3032504481140352E-8</v>
      </c>
      <c r="J730" s="47">
        <f>'Exposure Inputs'!$E$61/$I730</f>
        <v>1642048159.73541</v>
      </c>
      <c r="K730" s="47">
        <f>($F730*(1-('Exposure Inputs'!$C$17)/100)*'Exposure Inputs'!$D$7*'Exposure Inputs'!$D$12*'Exposure Inputs'!$C$15*H730)/('Exposure Inputs'!$D$8*'Exposure Inputs'!$D$13*'Exposure Inputs'!$C$16)</f>
        <v>3.3289080000000007E-8</v>
      </c>
      <c r="L730" s="47">
        <f>'Exposure Inputs'!$E$61/K730</f>
        <v>642853452.24319792</v>
      </c>
      <c r="M730" s="47">
        <f>($F730*(1-('Exposure Inputs'!$C$17)/100)*'Exposure Inputs'!$E$7*'Exposure Inputs'!$E$12*'Exposure Inputs'!$C$15*H730)/('Exposure Inputs'!$E$8*'Exposure Inputs'!$E$13*'Exposure Inputs'!$C$16)</f>
        <v>7.2177059776536316E-9</v>
      </c>
      <c r="N730" s="47">
        <f>'Exposure Inputs'!$E$61/M730</f>
        <v>2964930972.0090342</v>
      </c>
      <c r="O730" s="47">
        <f>($F730*(1-('Exposure Inputs'!$C$17)/100)*'Exposure Inputs'!$F$7*'Exposure Inputs'!$F$12*'Exposure Inputs'!$C$15*H730)/('Exposure Inputs'!$F$8*'Exposure Inputs'!$F$13*'Exposure Inputs'!$C$16)</f>
        <v>6.5733678697183101E-9</v>
      </c>
      <c r="P730" s="47">
        <f>'Exposure Inputs'!$E$61/O730</f>
        <v>3255560988.5434661</v>
      </c>
      <c r="Q730" s="47">
        <f>($F730*(1-('Exposure Inputs'!$C$17)/100)*'Exposure Inputs'!$G$7*'Exposure Inputs'!$G$12*'Exposure Inputs'!$C$15*H730)/('Exposure Inputs'!$G$8*'Exposure Inputs'!$G$13*'Exposure Inputs'!$C$16)</f>
        <v>1.0958369245283018E-8</v>
      </c>
      <c r="R730" s="47">
        <f>'Exposure Inputs'!$E$61/Q730</f>
        <v>1952845311.2867625</v>
      </c>
      <c r="S730" s="47">
        <f>($F730*(1-('Exposure Inputs'!$C$17)/100)*'Exposure Inputs'!$H$7*'Exposure Inputs'!$H$12*'Exposure Inputs'!$C$15*H730)/('Exposure Inputs'!$H$8*'Exposure Inputs'!$H$13*'Exposure Inputs'!$C$16)</f>
        <v>1.4267415740740741E-8</v>
      </c>
      <c r="T730" s="47">
        <f>'Exposure Inputs'!$E$61/S730</f>
        <v>1499921246.3468137</v>
      </c>
    </row>
    <row r="731" spans="1:20" s="34" customFormat="1" ht="14.5" x14ac:dyDescent="0.35">
      <c r="A731" s="45" t="s">
        <v>1177</v>
      </c>
      <c r="B731" s="46">
        <v>2023</v>
      </c>
      <c r="C731" s="46" t="s">
        <v>854</v>
      </c>
      <c r="D731" s="46" t="s">
        <v>749</v>
      </c>
      <c r="E731" s="46" t="s">
        <v>750</v>
      </c>
      <c r="F731" s="46">
        <v>1.170216E-3</v>
      </c>
      <c r="G731" s="46">
        <v>1.6514819999999999E-3</v>
      </c>
      <c r="H731" s="46">
        <v>365</v>
      </c>
      <c r="I731" s="47">
        <f>($F731*(1-('Exposure Inputs'!$C$17)/100)*'Exposure Inputs'!$C$7*'Exposure Inputs'!$C$12*'Exposure Inputs'!$C$15*H731)/('Exposure Inputs'!$C$8*'Exposure Inputs'!$C$13*'Exposure Inputs'!$C$16)</f>
        <v>1.286673022105263E-8</v>
      </c>
      <c r="J731" s="47">
        <f>'Exposure Inputs'!$E$61/$I731</f>
        <v>1663204219.9023631</v>
      </c>
      <c r="K731" s="47">
        <f>($F731*(1-('Exposure Inputs'!$C$17)/100)*'Exposure Inputs'!$D$7*'Exposure Inputs'!$D$12*'Exposure Inputs'!$C$15*H731)/('Exposure Inputs'!$D$8*'Exposure Inputs'!$D$13*'Exposure Inputs'!$C$16)</f>
        <v>3.2865640851063827E-8</v>
      </c>
      <c r="L731" s="47">
        <f>'Exposure Inputs'!$E$61/K731</f>
        <v>651135941.54386628</v>
      </c>
      <c r="M731" s="47">
        <f>($F731*(1-('Exposure Inputs'!$C$17)/100)*'Exposure Inputs'!$E$7*'Exposure Inputs'!$E$12*'Exposure Inputs'!$C$15*H731)/('Exposure Inputs'!$E$8*'Exposure Inputs'!$E$13*'Exposure Inputs'!$C$16)</f>
        <v>7.1258963128491619E-9</v>
      </c>
      <c r="N731" s="47">
        <f>'Exposure Inputs'!$E$61/M731</f>
        <v>3003130983.1736231</v>
      </c>
      <c r="O731" s="47">
        <f>($F731*(1-('Exposure Inputs'!$C$17)/100)*'Exposure Inputs'!$F$7*'Exposure Inputs'!$F$12*'Exposure Inputs'!$C$15*H731)/('Exposure Inputs'!$F$8*'Exposure Inputs'!$F$13*'Exposure Inputs'!$C$16)</f>
        <v>6.489754225352113E-9</v>
      </c>
      <c r="P731" s="47">
        <f>'Exposure Inputs'!$E$61/O731</f>
        <v>3297505461.2085719</v>
      </c>
      <c r="Q731" s="47">
        <f>($F731*(1-('Exposure Inputs'!$C$17)/100)*'Exposure Inputs'!$G$7*'Exposure Inputs'!$G$12*'Exposure Inputs'!$C$15*H731)/('Exposure Inputs'!$G$8*'Exposure Inputs'!$G$13*'Exposure Inputs'!$C$16)</f>
        <v>1.0818978113207547E-8</v>
      </c>
      <c r="R731" s="47">
        <f>'Exposure Inputs'!$E$61/Q731</f>
        <v>1978005665.2370334</v>
      </c>
      <c r="S731" s="47">
        <f>($F731*(1-('Exposure Inputs'!$C$17)/100)*'Exposure Inputs'!$H$7*'Exposure Inputs'!$H$12*'Exposure Inputs'!$C$15*H731)/('Exposure Inputs'!$H$8*'Exposure Inputs'!$H$13*'Exposure Inputs'!$C$16)</f>
        <v>1.4085933333333335E-8</v>
      </c>
      <c r="T731" s="47">
        <f>'Exposure Inputs'!$E$61/S731</f>
        <v>1519246151.0064411</v>
      </c>
    </row>
    <row r="732" spans="1:20" s="34" customFormat="1" ht="14.5" x14ac:dyDescent="0.35">
      <c r="A732" s="45" t="s">
        <v>1176</v>
      </c>
      <c r="B732" s="46">
        <v>2019</v>
      </c>
      <c r="C732" s="46" t="s">
        <v>988</v>
      </c>
      <c r="D732" s="46" t="s">
        <v>213</v>
      </c>
      <c r="E732" s="46" t="s">
        <v>212</v>
      </c>
      <c r="F732" s="46">
        <v>1.1266309999999999E-3</v>
      </c>
      <c r="G732" s="46">
        <v>2.553179E-3</v>
      </c>
      <c r="H732" s="46">
        <v>365</v>
      </c>
      <c r="I732" s="47">
        <f>($F732*(1-('Exposure Inputs'!$C$17)/100)*'Exposure Inputs'!$C$7*'Exposure Inputs'!$C$12*'Exposure Inputs'!$C$15*H732)/('Exposure Inputs'!$C$8*'Exposure Inputs'!$C$13*'Exposure Inputs'!$C$16)</f>
        <v>1.2387505499561403E-8</v>
      </c>
      <c r="J732" s="47">
        <f>'Exposure Inputs'!$E$61/$I732</f>
        <v>1727547164.4196401</v>
      </c>
      <c r="K732" s="47">
        <f>($F732*(1-('Exposure Inputs'!$C$17)/100)*'Exposure Inputs'!$D$7*'Exposure Inputs'!$D$12*'Exposure Inputs'!$C$15*H732)/('Exposure Inputs'!$D$8*'Exposure Inputs'!$D$13*'Exposure Inputs'!$C$16)</f>
        <v>3.1641551489361704E-8</v>
      </c>
      <c r="L732" s="47">
        <f>'Exposure Inputs'!$E$61/K732</f>
        <v>676325875.08216703</v>
      </c>
      <c r="M732" s="47">
        <f>($F732*(1-('Exposure Inputs'!$C$17)/100)*'Exposure Inputs'!$E$7*'Exposure Inputs'!$E$12*'Exposure Inputs'!$C$15*H732)/('Exposure Inputs'!$E$8*'Exposure Inputs'!$E$13*'Exposure Inputs'!$C$16)</f>
        <v>6.8604904469273738E-9</v>
      </c>
      <c r="N732" s="47">
        <f>'Exposure Inputs'!$E$61/M732</f>
        <v>3119310516.5804105</v>
      </c>
      <c r="O732" s="47">
        <f>($F732*(1-('Exposure Inputs'!$C$17)/100)*'Exposure Inputs'!$F$7*'Exposure Inputs'!$F$12*'Exposure Inputs'!$C$15*H732)/('Exposure Inputs'!$F$8*'Exposure Inputs'!$F$13*'Exposure Inputs'!$C$16)</f>
        <v>6.2480416373239443E-9</v>
      </c>
      <c r="P732" s="47">
        <f>'Exposure Inputs'!$E$61/O732</f>
        <v>3425073205.6846032</v>
      </c>
      <c r="Q732" s="47">
        <f>($F732*(1-('Exposure Inputs'!$C$17)/100)*'Exposure Inputs'!$G$7*'Exposure Inputs'!$G$12*'Exposure Inputs'!$C$15*H732)/('Exposure Inputs'!$G$8*'Exposure Inputs'!$G$13*'Exposure Inputs'!$C$16)</f>
        <v>1.0416022452830185E-8</v>
      </c>
      <c r="R732" s="47">
        <f>'Exposure Inputs'!$E$61/Q732</f>
        <v>2054527061.2569873</v>
      </c>
      <c r="S732" s="47">
        <f>($F732*(1-('Exposure Inputs'!$C$17)/100)*'Exposure Inputs'!$H$7*'Exposure Inputs'!$H$12*'Exposure Inputs'!$C$15*H732)/('Exposure Inputs'!$H$8*'Exposure Inputs'!$H$13*'Exposure Inputs'!$C$16)</f>
        <v>1.3561299074074071E-8</v>
      </c>
      <c r="T732" s="47">
        <f>'Exposure Inputs'!$E$61/S732</f>
        <v>1578019914.1033347</v>
      </c>
    </row>
    <row r="733" spans="1:20" s="34" customFormat="1" ht="14.5" x14ac:dyDescent="0.35">
      <c r="A733" s="45" t="s">
        <v>1177</v>
      </c>
      <c r="B733" s="46">
        <v>2019</v>
      </c>
      <c r="C733" s="46" t="s">
        <v>912</v>
      </c>
      <c r="D733" s="46" t="s">
        <v>743</v>
      </c>
      <c r="E733" s="46" t="s">
        <v>744</v>
      </c>
      <c r="F733" s="46">
        <v>1.1177629999999999E-3</v>
      </c>
      <c r="G733" s="46">
        <v>2.9683270000000002E-3</v>
      </c>
      <c r="H733" s="46">
        <v>365</v>
      </c>
      <c r="I733" s="47">
        <f>($F733*(1-('Exposure Inputs'!$C$17)/100)*'Exposure Inputs'!$C$7*'Exposure Inputs'!$C$12*'Exposure Inputs'!$C$15*H733)/('Exposure Inputs'!$C$8*'Exposure Inputs'!$C$13*'Exposure Inputs'!$C$16)</f>
        <v>1.229000028377193E-8</v>
      </c>
      <c r="J733" s="47">
        <f>'Exposure Inputs'!$E$61/$I733</f>
        <v>1741253011.0562465</v>
      </c>
      <c r="K733" s="47">
        <f>($F733*(1-('Exposure Inputs'!$C$17)/100)*'Exposure Inputs'!$D$7*'Exposure Inputs'!$D$12*'Exposure Inputs'!$C$15*H733)/('Exposure Inputs'!$D$8*'Exposure Inputs'!$D$13*'Exposure Inputs'!$C$16)</f>
        <v>3.1392492765957447E-8</v>
      </c>
      <c r="L733" s="47">
        <f>'Exposure Inputs'!$E$61/K733</f>
        <v>681691643.90814233</v>
      </c>
      <c r="M733" s="47">
        <f>($F733*(1-('Exposure Inputs'!$C$17)/100)*'Exposure Inputs'!$E$7*'Exposure Inputs'!$E$12*'Exposure Inputs'!$C$15*H733)/('Exposure Inputs'!$E$8*'Exposure Inputs'!$E$13*'Exposure Inputs'!$C$16)</f>
        <v>6.806489776536311E-9</v>
      </c>
      <c r="N733" s="47">
        <f>'Exposure Inputs'!$E$61/M733</f>
        <v>3144058200.714736</v>
      </c>
      <c r="O733" s="47">
        <f>($F733*(1-('Exposure Inputs'!$C$17)/100)*'Exposure Inputs'!$F$7*'Exposure Inputs'!$F$12*'Exposure Inputs'!$C$15*H733)/('Exposure Inputs'!$F$8*'Exposure Inputs'!$F$13*'Exposure Inputs'!$C$16)</f>
        <v>6.1988617077464798E-9</v>
      </c>
      <c r="P733" s="47">
        <f>'Exposure Inputs'!$E$61/O733</f>
        <v>3452246720.2740207</v>
      </c>
      <c r="Q733" s="47">
        <f>($F733*(1-('Exposure Inputs'!$C$17)/100)*'Exposure Inputs'!$G$7*'Exposure Inputs'!$G$12*'Exposure Inputs'!$C$15*H733)/('Exposure Inputs'!$G$8*'Exposure Inputs'!$G$13*'Exposure Inputs'!$C$16)</f>
        <v>1.0334035283018867E-8</v>
      </c>
      <c r="R733" s="47">
        <f>'Exposure Inputs'!$E$61/Q733</f>
        <v>2070827069.3796632</v>
      </c>
      <c r="S733" s="47">
        <f>($F733*(1-('Exposure Inputs'!$C$17)/100)*'Exposure Inputs'!$H$7*'Exposure Inputs'!$H$12*'Exposure Inputs'!$C$15*H733)/('Exposure Inputs'!$H$8*'Exposure Inputs'!$H$13*'Exposure Inputs'!$C$16)</f>
        <v>1.3454554629629628E-8</v>
      </c>
      <c r="T733" s="47">
        <f>'Exposure Inputs'!$E$61/S733</f>
        <v>1590539455.9008965</v>
      </c>
    </row>
    <row r="734" spans="1:20" s="34" customFormat="1" ht="14.5" x14ac:dyDescent="0.35">
      <c r="A734" s="45" t="s">
        <v>1177</v>
      </c>
      <c r="B734" s="46">
        <v>2020</v>
      </c>
      <c r="C734" s="46" t="s">
        <v>912</v>
      </c>
      <c r="D734" s="46" t="s">
        <v>743</v>
      </c>
      <c r="E734" s="46" t="s">
        <v>744</v>
      </c>
      <c r="F734" s="46">
        <v>1.1177629999999999E-3</v>
      </c>
      <c r="G734" s="46">
        <v>2.9683270000000002E-3</v>
      </c>
      <c r="H734" s="46">
        <v>365</v>
      </c>
      <c r="I734" s="47">
        <f>($F734*(1-('Exposure Inputs'!$C$17)/100)*'Exposure Inputs'!$C$7*'Exposure Inputs'!$C$12*'Exposure Inputs'!$C$15*H734)/('Exposure Inputs'!$C$8*'Exposure Inputs'!$C$13*'Exposure Inputs'!$C$16)</f>
        <v>1.229000028377193E-8</v>
      </c>
      <c r="J734" s="47">
        <f>'Exposure Inputs'!$E$61/$I734</f>
        <v>1741253011.0562465</v>
      </c>
      <c r="K734" s="47">
        <f>($F734*(1-('Exposure Inputs'!$C$17)/100)*'Exposure Inputs'!$D$7*'Exposure Inputs'!$D$12*'Exposure Inputs'!$C$15*H734)/('Exposure Inputs'!$D$8*'Exposure Inputs'!$D$13*'Exposure Inputs'!$C$16)</f>
        <v>3.1392492765957447E-8</v>
      </c>
      <c r="L734" s="47">
        <f>'Exposure Inputs'!$E$61/K734</f>
        <v>681691643.90814233</v>
      </c>
      <c r="M734" s="47">
        <f>($F734*(1-('Exposure Inputs'!$C$17)/100)*'Exposure Inputs'!$E$7*'Exposure Inputs'!$E$12*'Exposure Inputs'!$C$15*H734)/('Exposure Inputs'!$E$8*'Exposure Inputs'!$E$13*'Exposure Inputs'!$C$16)</f>
        <v>6.806489776536311E-9</v>
      </c>
      <c r="N734" s="47">
        <f>'Exposure Inputs'!$E$61/M734</f>
        <v>3144058200.714736</v>
      </c>
      <c r="O734" s="47">
        <f>($F734*(1-('Exposure Inputs'!$C$17)/100)*'Exposure Inputs'!$F$7*'Exposure Inputs'!$F$12*'Exposure Inputs'!$C$15*H734)/('Exposure Inputs'!$F$8*'Exposure Inputs'!$F$13*'Exposure Inputs'!$C$16)</f>
        <v>6.1988617077464798E-9</v>
      </c>
      <c r="P734" s="47">
        <f>'Exposure Inputs'!$E$61/O734</f>
        <v>3452246720.2740207</v>
      </c>
      <c r="Q734" s="47">
        <f>($F734*(1-('Exposure Inputs'!$C$17)/100)*'Exposure Inputs'!$G$7*'Exposure Inputs'!$G$12*'Exposure Inputs'!$C$15*H734)/('Exposure Inputs'!$G$8*'Exposure Inputs'!$G$13*'Exposure Inputs'!$C$16)</f>
        <v>1.0334035283018867E-8</v>
      </c>
      <c r="R734" s="47">
        <f>'Exposure Inputs'!$E$61/Q734</f>
        <v>2070827069.3796632</v>
      </c>
      <c r="S734" s="47">
        <f>($F734*(1-('Exposure Inputs'!$C$17)/100)*'Exposure Inputs'!$H$7*'Exposure Inputs'!$H$12*'Exposure Inputs'!$C$15*H734)/('Exposure Inputs'!$H$8*'Exposure Inputs'!$H$13*'Exposure Inputs'!$C$16)</f>
        <v>1.3454554629629628E-8</v>
      </c>
      <c r="T734" s="47">
        <f>'Exposure Inputs'!$E$61/S734</f>
        <v>1590539455.9008965</v>
      </c>
    </row>
    <row r="735" spans="1:20" s="34" customFormat="1" ht="14.5" x14ac:dyDescent="0.35">
      <c r="A735" s="45" t="s">
        <v>1177</v>
      </c>
      <c r="B735" s="46">
        <v>2019</v>
      </c>
      <c r="C735" s="46" t="s">
        <v>1065</v>
      </c>
      <c r="D735" s="46" t="s">
        <v>731</v>
      </c>
      <c r="E735" s="46" t="s">
        <v>732</v>
      </c>
      <c r="F735" s="46">
        <v>1.108742E-3</v>
      </c>
      <c r="G735" s="46">
        <v>1.5625750000000001E-3</v>
      </c>
      <c r="H735" s="46">
        <v>365</v>
      </c>
      <c r="I735" s="47">
        <f>($F735*(1-('Exposure Inputs'!$C$17)/100)*'Exposure Inputs'!$C$7*'Exposure Inputs'!$C$12*'Exposure Inputs'!$C$15*H735)/('Exposure Inputs'!$C$8*'Exposure Inputs'!$C$13*'Exposure Inputs'!$C$16)</f>
        <v>1.219081280614035E-8</v>
      </c>
      <c r="J735" s="47">
        <f>'Exposure Inputs'!$E$61/$I735</f>
        <v>1755420277.5733793</v>
      </c>
      <c r="K735" s="47">
        <f>($F735*(1-('Exposure Inputs'!$C$17)/100)*'Exposure Inputs'!$D$7*'Exposure Inputs'!$D$12*'Exposure Inputs'!$C$15*H735)/('Exposure Inputs'!$D$8*'Exposure Inputs'!$D$13*'Exposure Inputs'!$C$16)</f>
        <v>3.1139137021276593E-8</v>
      </c>
      <c r="L735" s="47">
        <f>'Exposure Inputs'!$E$61/K735</f>
        <v>687238056.25627697</v>
      </c>
      <c r="M735" s="47">
        <f>($F735*(1-('Exposure Inputs'!$C$17)/100)*'Exposure Inputs'!$E$7*'Exposure Inputs'!$E$12*'Exposure Inputs'!$C$15*H735)/('Exposure Inputs'!$E$8*'Exposure Inputs'!$E$13*'Exposure Inputs'!$C$16)</f>
        <v>6.7515574301675989E-9</v>
      </c>
      <c r="N735" s="47">
        <f>'Exposure Inputs'!$E$61/M735</f>
        <v>3169639038.3024216</v>
      </c>
      <c r="O735" s="47">
        <f>($F735*(1-('Exposure Inputs'!$C$17)/100)*'Exposure Inputs'!$F$7*'Exposure Inputs'!$F$12*'Exposure Inputs'!$C$15*H735)/('Exposure Inputs'!$F$8*'Exposure Inputs'!$F$13*'Exposure Inputs'!$C$16)</f>
        <v>6.1488332746478878E-9</v>
      </c>
      <c r="P735" s="47">
        <f>'Exposure Inputs'!$E$61/O735</f>
        <v>3480335056.1209464</v>
      </c>
      <c r="Q735" s="47">
        <f>($F735*(1-('Exposure Inputs'!$C$17)/100)*'Exposure Inputs'!$G$7*'Exposure Inputs'!$G$12*'Exposure Inputs'!$C$15*H735)/('Exposure Inputs'!$G$8*'Exposure Inputs'!$G$13*'Exposure Inputs'!$C$16)</f>
        <v>1.025063358490566E-8</v>
      </c>
      <c r="R735" s="47">
        <f>'Exposure Inputs'!$E$61/Q735</f>
        <v>2087675832.2053463</v>
      </c>
      <c r="S735" s="47">
        <f>($F735*(1-('Exposure Inputs'!$C$17)/100)*'Exposure Inputs'!$H$7*'Exposure Inputs'!$H$12*'Exposure Inputs'!$C$15*H735)/('Exposure Inputs'!$H$8*'Exposure Inputs'!$H$13*'Exposure Inputs'!$C$16)</f>
        <v>1.3345968518518517E-8</v>
      </c>
      <c r="T735" s="47">
        <f>'Exposure Inputs'!$E$61/S735</f>
        <v>1603480479.5400138</v>
      </c>
    </row>
    <row r="736" spans="1:20" s="34" customFormat="1" ht="14.5" x14ac:dyDescent="0.35">
      <c r="A736" s="45" t="s">
        <v>1177</v>
      </c>
      <c r="B736" s="46">
        <v>2022</v>
      </c>
      <c r="C736" s="46" t="s">
        <v>854</v>
      </c>
      <c r="D736" s="46" t="s">
        <v>749</v>
      </c>
      <c r="E736" s="46" t="s">
        <v>750</v>
      </c>
      <c r="F736" s="46">
        <v>1.1082679999999999E-3</v>
      </c>
      <c r="G736" s="46">
        <v>1.5640579999999999E-3</v>
      </c>
      <c r="H736" s="46">
        <v>365</v>
      </c>
      <c r="I736" s="47">
        <f>($F736*(1-('Exposure Inputs'!$C$17)/100)*'Exposure Inputs'!$C$7*'Exposure Inputs'!$C$12*'Exposure Inputs'!$C$15*H736)/('Exposure Inputs'!$C$8*'Exposure Inputs'!$C$13*'Exposure Inputs'!$C$16)</f>
        <v>1.2185601092982455E-8</v>
      </c>
      <c r="J736" s="47">
        <f>'Exposure Inputs'!$E$61/$I736</f>
        <v>1756171060.968343</v>
      </c>
      <c r="K736" s="47">
        <f>($F736*(1-('Exposure Inputs'!$C$17)/100)*'Exposure Inputs'!$D$7*'Exposure Inputs'!$D$12*'Exposure Inputs'!$C$15*H736)/('Exposure Inputs'!$D$8*'Exposure Inputs'!$D$13*'Exposure Inputs'!$C$16)</f>
        <v>3.1125824680851066E-8</v>
      </c>
      <c r="L736" s="47">
        <f>'Exposure Inputs'!$E$61/K736</f>
        <v>687531984.11367726</v>
      </c>
      <c r="M736" s="47">
        <f>($F736*(1-('Exposure Inputs'!$C$17)/100)*'Exposure Inputs'!$E$7*'Exposure Inputs'!$E$12*'Exposure Inputs'!$C$15*H736)/('Exposure Inputs'!$E$8*'Exposure Inputs'!$E$13*'Exposure Inputs'!$C$16)</f>
        <v>6.748671061452514E-9</v>
      </c>
      <c r="N736" s="47">
        <f>'Exposure Inputs'!$E$61/M736</f>
        <v>3170994675.1196499</v>
      </c>
      <c r="O736" s="47">
        <f>($F736*(1-('Exposure Inputs'!$C$17)/100)*'Exposure Inputs'!$F$7*'Exposure Inputs'!$F$12*'Exposure Inputs'!$C$15*H736)/('Exposure Inputs'!$F$8*'Exposure Inputs'!$F$13*'Exposure Inputs'!$C$16)</f>
        <v>6.1462045774647885E-9</v>
      </c>
      <c r="P736" s="47">
        <f>'Exposure Inputs'!$E$61/O736</f>
        <v>3481823575.8802481</v>
      </c>
      <c r="Q736" s="47">
        <f>($F736*(1-('Exposure Inputs'!$C$17)/100)*'Exposure Inputs'!$G$7*'Exposure Inputs'!$G$12*'Exposure Inputs'!$C$15*H736)/('Exposure Inputs'!$G$8*'Exposure Inputs'!$G$13*'Exposure Inputs'!$C$16)</f>
        <v>1.0246251320754716E-8</v>
      </c>
      <c r="R736" s="47">
        <f>'Exposure Inputs'!$E$61/Q736</f>
        <v>2088568719.4352093</v>
      </c>
      <c r="S736" s="47">
        <f>($F736*(1-('Exposure Inputs'!$C$17)/100)*'Exposure Inputs'!$H$7*'Exposure Inputs'!$H$12*'Exposure Inputs'!$C$15*H736)/('Exposure Inputs'!$H$8*'Exposure Inputs'!$H$13*'Exposure Inputs'!$C$16)</f>
        <v>1.334026296296296E-8</v>
      </c>
      <c r="T736" s="47">
        <f>'Exposure Inputs'!$E$61/S736</f>
        <v>1604166279.1365933</v>
      </c>
    </row>
    <row r="737" spans="1:20" s="34" customFormat="1" ht="14.5" x14ac:dyDescent="0.35">
      <c r="A737" s="45" t="s">
        <v>1176</v>
      </c>
      <c r="B737" s="46">
        <v>2020</v>
      </c>
      <c r="C737" s="46" t="s">
        <v>994</v>
      </c>
      <c r="D737" s="46" t="s">
        <v>519</v>
      </c>
      <c r="E737" s="46" t="s">
        <v>342</v>
      </c>
      <c r="F737" s="46">
        <v>1.083802E-3</v>
      </c>
      <c r="G737" s="46">
        <v>2.3872210000000001E-3</v>
      </c>
      <c r="H737" s="46">
        <v>365</v>
      </c>
      <c r="I737" s="47">
        <f>($F737*(1-('Exposure Inputs'!$C$17)/100)*'Exposure Inputs'!$C$7*'Exposure Inputs'!$C$12*'Exposure Inputs'!$C$15*H737)/('Exposure Inputs'!$C$8*'Exposure Inputs'!$C$13*'Exposure Inputs'!$C$16)</f>
        <v>1.1916593130701756E-8</v>
      </c>
      <c r="J737" s="47">
        <f>'Exposure Inputs'!$E$61/$I737</f>
        <v>1795815277.5112643</v>
      </c>
      <c r="K737" s="47">
        <f>($F737*(1-('Exposure Inputs'!$C$17)/100)*'Exposure Inputs'!$D$7*'Exposure Inputs'!$D$12*'Exposure Inputs'!$C$15*H737)/('Exposure Inputs'!$D$8*'Exposure Inputs'!$D$13*'Exposure Inputs'!$C$16)</f>
        <v>3.0438694468085111E-8</v>
      </c>
      <c r="L737" s="47">
        <f>'Exposure Inputs'!$E$61/K737</f>
        <v>703052492.03239775</v>
      </c>
      <c r="M737" s="47">
        <f>($F737*(1-('Exposure Inputs'!$C$17)/100)*'Exposure Inputs'!$E$7*'Exposure Inputs'!$E$12*'Exposure Inputs'!$C$15*H737)/('Exposure Inputs'!$E$8*'Exposure Inputs'!$E$13*'Exposure Inputs'!$C$16)</f>
        <v>6.5996881564245822E-9</v>
      </c>
      <c r="N737" s="47">
        <f>'Exposure Inputs'!$E$61/M737</f>
        <v>3242577451.0524096</v>
      </c>
      <c r="O737" s="47">
        <f>($F737*(1-('Exposure Inputs'!$C$17)/100)*'Exposure Inputs'!$F$7*'Exposure Inputs'!$F$12*'Exposure Inputs'!$C$15*H737)/('Exposure Inputs'!$F$8*'Exposure Inputs'!$F$13*'Exposure Inputs'!$C$16)</f>
        <v>6.0105216549295776E-9</v>
      </c>
      <c r="P737" s="47">
        <f>'Exposure Inputs'!$E$61/O737</f>
        <v>3560423076.1648812</v>
      </c>
      <c r="Q737" s="47">
        <f>($F737*(1-('Exposure Inputs'!$C$17)/100)*'Exposure Inputs'!$G$7*'Exposure Inputs'!$G$12*'Exposure Inputs'!$C$15*H737)/('Exposure Inputs'!$G$8*'Exposure Inputs'!$G$13*'Exposure Inputs'!$C$16)</f>
        <v>1.0020056226415094E-8</v>
      </c>
      <c r="R737" s="47">
        <f>'Exposure Inputs'!$E$61/Q737</f>
        <v>2135716558.5143969</v>
      </c>
      <c r="S737" s="47">
        <f>($F737*(1-('Exposure Inputs'!$C$17)/100)*'Exposure Inputs'!$H$7*'Exposure Inputs'!$H$12*'Exposure Inputs'!$C$15*H737)/('Exposure Inputs'!$H$8*'Exposure Inputs'!$H$13*'Exposure Inputs'!$C$16)</f>
        <v>1.3045764814814812E-8</v>
      </c>
      <c r="T737" s="47">
        <f>'Exposure Inputs'!$E$61/S737</f>
        <v>1640379104.159389</v>
      </c>
    </row>
    <row r="738" spans="1:20" s="34" customFormat="1" ht="14.5" x14ac:dyDescent="0.35">
      <c r="A738" s="45" t="s">
        <v>1176</v>
      </c>
      <c r="B738" s="46">
        <v>2019</v>
      </c>
      <c r="C738" s="46" t="s">
        <v>1118</v>
      </c>
      <c r="D738" s="46" t="s">
        <v>757</v>
      </c>
      <c r="E738" s="46" t="s">
        <v>758</v>
      </c>
      <c r="F738" s="46">
        <v>1.0377730000000001E-3</v>
      </c>
      <c r="G738" s="46">
        <v>1.2684689999999999E-3</v>
      </c>
      <c r="H738" s="46">
        <v>365</v>
      </c>
      <c r="I738" s="47">
        <f>($F738*(1-('Exposure Inputs'!$C$17)/100)*'Exposure Inputs'!$C$7*'Exposure Inputs'!$C$12*'Exposure Inputs'!$C$15*H738)/('Exposure Inputs'!$C$8*'Exposure Inputs'!$C$13*'Exposure Inputs'!$C$16)</f>
        <v>1.1410496200438598E-8</v>
      </c>
      <c r="J738" s="47">
        <f>'Exposure Inputs'!$E$61/$I738</f>
        <v>1875466204.4563341</v>
      </c>
      <c r="K738" s="47">
        <f>($F738*(1-('Exposure Inputs'!$C$17)/100)*'Exposure Inputs'!$D$7*'Exposure Inputs'!$D$12*'Exposure Inputs'!$C$15*H738)/('Exposure Inputs'!$D$8*'Exposure Inputs'!$D$13*'Exposure Inputs'!$C$16)</f>
        <v>2.9145965106382984E-8</v>
      </c>
      <c r="L738" s="47">
        <f>'Exposure Inputs'!$E$61/K738</f>
        <v>734235422.36085999</v>
      </c>
      <c r="M738" s="47">
        <f>($F738*(1-('Exposure Inputs'!$C$17)/100)*'Exposure Inputs'!$E$7*'Exposure Inputs'!$E$12*'Exposure Inputs'!$C$15*H738)/('Exposure Inputs'!$E$8*'Exposure Inputs'!$E$13*'Exposure Inputs'!$C$16)</f>
        <v>6.3193998324022348E-9</v>
      </c>
      <c r="N738" s="47">
        <f>'Exposure Inputs'!$E$61/M738</f>
        <v>3386397532.6063643</v>
      </c>
      <c r="O738" s="47">
        <f>($F738*(1-('Exposure Inputs'!$C$17)/100)*'Exposure Inputs'!$F$7*'Exposure Inputs'!$F$12*'Exposure Inputs'!$C$15*H738)/('Exposure Inputs'!$F$8*'Exposure Inputs'!$F$13*'Exposure Inputs'!$C$16)</f>
        <v>5.7552551936619729E-9</v>
      </c>
      <c r="P738" s="47">
        <f>'Exposure Inputs'!$E$61/O738</f>
        <v>3718340765.074491</v>
      </c>
      <c r="Q738" s="47">
        <f>($F738*(1-('Exposure Inputs'!$C$17)/100)*'Exposure Inputs'!$G$7*'Exposure Inputs'!$G$12*'Exposure Inputs'!$C$15*H738)/('Exposure Inputs'!$G$8*'Exposure Inputs'!$G$13*'Exposure Inputs'!$C$16)</f>
        <v>9.5945050943396216E-9</v>
      </c>
      <c r="R738" s="47">
        <f>'Exposure Inputs'!$E$61/Q738</f>
        <v>2230443341.2230039</v>
      </c>
      <c r="S738" s="47">
        <f>($F738*(1-('Exposure Inputs'!$C$17)/100)*'Exposure Inputs'!$H$7*'Exposure Inputs'!$H$12*'Exposure Inputs'!$C$15*H738)/('Exposure Inputs'!$H$8*'Exposure Inputs'!$H$13*'Exposure Inputs'!$C$16)</f>
        <v>1.2491712037037038E-8</v>
      </c>
      <c r="T738" s="47">
        <f>'Exposure Inputs'!$E$61/S738</f>
        <v>1713135872.5329659</v>
      </c>
    </row>
    <row r="739" spans="1:20" s="34" customFormat="1" ht="14.5" x14ac:dyDescent="0.35">
      <c r="A739" s="45" t="s">
        <v>1177</v>
      </c>
      <c r="B739" s="46">
        <v>2023</v>
      </c>
      <c r="C739" s="46" t="s">
        <v>852</v>
      </c>
      <c r="D739" s="46" t="s">
        <v>225</v>
      </c>
      <c r="E739" s="46" t="s">
        <v>224</v>
      </c>
      <c r="F739" s="46">
        <v>1.0174120000000001E-3</v>
      </c>
      <c r="G739" s="46">
        <v>1.2680580000000001E-3</v>
      </c>
      <c r="H739" s="46">
        <v>365</v>
      </c>
      <c r="I739" s="47">
        <f>($F739*(1-('Exposure Inputs'!$C$17)/100)*'Exposure Inputs'!$C$7*'Exposure Inputs'!$C$12*'Exposure Inputs'!$C$15*H739)/('Exposure Inputs'!$C$8*'Exposure Inputs'!$C$13*'Exposure Inputs'!$C$16)</f>
        <v>1.1186623433333332E-8</v>
      </c>
      <c r="J739" s="47">
        <f>'Exposure Inputs'!$E$61/$I739</f>
        <v>1912999049.9397132</v>
      </c>
      <c r="K739" s="47">
        <f>($F739*(1-('Exposure Inputs'!$C$17)/100)*'Exposure Inputs'!$D$7*'Exposure Inputs'!$D$12*'Exposure Inputs'!$C$15*H739)/('Exposure Inputs'!$D$8*'Exposure Inputs'!$D$13*'Exposure Inputs'!$C$16)</f>
        <v>2.8574124255319154E-8</v>
      </c>
      <c r="L739" s="47">
        <f>'Exposure Inputs'!$E$61/K739</f>
        <v>748929339.31356895</v>
      </c>
      <c r="M739" s="47">
        <f>($F739*(1-('Exposure Inputs'!$C$17)/100)*'Exposure Inputs'!$E$7*'Exposure Inputs'!$E$12*'Exposure Inputs'!$C$15*H739)/('Exposure Inputs'!$E$8*'Exposure Inputs'!$E$13*'Exposure Inputs'!$C$16)</f>
        <v>6.1954138547486038E-9</v>
      </c>
      <c r="N739" s="47">
        <f>'Exposure Inputs'!$E$61/M739</f>
        <v>3454167954.1871967</v>
      </c>
      <c r="O739" s="47">
        <f>($F739*(1-('Exposure Inputs'!$C$17)/100)*'Exposure Inputs'!$F$7*'Exposure Inputs'!$F$12*'Exposure Inputs'!$C$15*H739)/('Exposure Inputs'!$F$8*'Exposure Inputs'!$F$13*'Exposure Inputs'!$C$16)</f>
        <v>5.6423376760563384E-9</v>
      </c>
      <c r="P739" s="47">
        <f>'Exposure Inputs'!$E$61/O739</f>
        <v>3792754214.4123034</v>
      </c>
      <c r="Q739" s="47">
        <f>($F739*(1-('Exposure Inputs'!$C$17)/100)*'Exposure Inputs'!$G$7*'Exposure Inputs'!$G$12*'Exposure Inputs'!$C$15*H739)/('Exposure Inputs'!$G$8*'Exposure Inputs'!$G$13*'Exposure Inputs'!$C$16)</f>
        <v>9.4062618867924526E-9</v>
      </c>
      <c r="R739" s="47">
        <f>'Exposure Inputs'!$E$61/Q739</f>
        <v>2275080181.4319277</v>
      </c>
      <c r="S739" s="47">
        <f>($F739*(1-('Exposure Inputs'!$C$17)/100)*'Exposure Inputs'!$H$7*'Exposure Inputs'!$H$12*'Exposure Inputs'!$C$15*H739)/('Exposure Inputs'!$H$8*'Exposure Inputs'!$H$13*'Exposure Inputs'!$C$16)</f>
        <v>1.2246625925925927E-8</v>
      </c>
      <c r="T739" s="47">
        <f>'Exposure Inputs'!$E$61/S739</f>
        <v>1747420075.4916923</v>
      </c>
    </row>
    <row r="740" spans="1:20" s="34" customFormat="1" ht="14.5" x14ac:dyDescent="0.35">
      <c r="A740" s="45" t="s">
        <v>1176</v>
      </c>
      <c r="B740" s="46">
        <v>2019</v>
      </c>
      <c r="C740" s="46" t="s">
        <v>953</v>
      </c>
      <c r="D740" s="46" t="s">
        <v>180</v>
      </c>
      <c r="E740" s="46" t="s">
        <v>179</v>
      </c>
      <c r="F740" s="46">
        <v>1.0141460000000001E-3</v>
      </c>
      <c r="G740" s="46">
        <v>2.2869460000000002E-3</v>
      </c>
      <c r="H740" s="46">
        <v>365</v>
      </c>
      <c r="I740" s="47">
        <f>($F740*(1-('Exposure Inputs'!$C$17)/100)*'Exposure Inputs'!$C$7*'Exposure Inputs'!$C$12*'Exposure Inputs'!$C$15*H740)/('Exposure Inputs'!$C$8*'Exposure Inputs'!$C$13*'Exposure Inputs'!$C$16)</f>
        <v>1.1150713190350878E-8</v>
      </c>
      <c r="J740" s="47">
        <f>'Exposure Inputs'!$E$61/$I740</f>
        <v>1919159755.4960165</v>
      </c>
      <c r="K740" s="47">
        <f>($F740*(1-('Exposure Inputs'!$C$17)/100)*'Exposure Inputs'!$D$7*'Exposure Inputs'!$D$12*'Exposure Inputs'!$C$15*H740)/('Exposure Inputs'!$D$8*'Exposure Inputs'!$D$13*'Exposure Inputs'!$C$16)</f>
        <v>2.8482398297872345E-8</v>
      </c>
      <c r="L740" s="47">
        <f>'Exposure Inputs'!$E$61/K740</f>
        <v>751341224.01478362</v>
      </c>
      <c r="M740" s="47">
        <f>($F740*(1-('Exposure Inputs'!$C$17)/100)*'Exposure Inputs'!$E$7*'Exposure Inputs'!$E$12*'Exposure Inputs'!$C$15*H740)/('Exposure Inputs'!$E$8*'Exposure Inputs'!$E$13*'Exposure Inputs'!$C$16)</f>
        <v>6.1755259217877103E-9</v>
      </c>
      <c r="N740" s="47">
        <f>'Exposure Inputs'!$E$61/M740</f>
        <v>3465291907.2850494</v>
      </c>
      <c r="O740" s="47">
        <f>($F740*(1-('Exposure Inputs'!$C$17)/100)*'Exposure Inputs'!$F$7*'Exposure Inputs'!$F$12*'Exposure Inputs'!$C$15*H740)/('Exposure Inputs'!$F$8*'Exposure Inputs'!$F$13*'Exposure Inputs'!$C$16)</f>
        <v>5.6242251760563393E-9</v>
      </c>
      <c r="P740" s="47">
        <f>'Exposure Inputs'!$E$61/O740</f>
        <v>3804968565.4665599</v>
      </c>
      <c r="Q740" s="47">
        <f>($F740*(1-('Exposure Inputs'!$C$17)/100)*'Exposure Inputs'!$G$7*'Exposure Inputs'!$G$12*'Exposure Inputs'!$C$15*H740)/('Exposure Inputs'!$G$8*'Exposure Inputs'!$G$13*'Exposure Inputs'!$C$16)</f>
        <v>9.3760667924528311E-9</v>
      </c>
      <c r="R740" s="47">
        <f>'Exposure Inputs'!$E$61/Q740</f>
        <v>2282406948.8525519</v>
      </c>
      <c r="S740" s="47">
        <f>($F740*(1-('Exposure Inputs'!$C$17)/100)*'Exposure Inputs'!$H$7*'Exposure Inputs'!$H$12*'Exposure Inputs'!$C$15*H740)/('Exposure Inputs'!$H$8*'Exposure Inputs'!$H$13*'Exposure Inputs'!$C$16)</f>
        <v>1.2207312962962963E-8</v>
      </c>
      <c r="T740" s="47">
        <f>'Exposure Inputs'!$E$61/S740</f>
        <v>1753047543.298651</v>
      </c>
    </row>
    <row r="741" spans="1:20" s="34" customFormat="1" ht="14.5" x14ac:dyDescent="0.35">
      <c r="A741" s="45" t="s">
        <v>1177</v>
      </c>
      <c r="B741" s="46">
        <v>2021</v>
      </c>
      <c r="C741" s="46" t="s">
        <v>1053</v>
      </c>
      <c r="D741" s="46" t="s">
        <v>183</v>
      </c>
      <c r="E741" s="46" t="s">
        <v>182</v>
      </c>
      <c r="F741" s="46">
        <v>1.0035179999999999E-3</v>
      </c>
      <c r="G741" s="46">
        <v>1.7336910000000001E-3</v>
      </c>
      <c r="H741" s="46">
        <v>365</v>
      </c>
      <c r="I741" s="47">
        <f>($F741*(1-('Exposure Inputs'!$C$17)/100)*'Exposure Inputs'!$C$7*'Exposure Inputs'!$C$12*'Exposure Inputs'!$C$15*H741)/('Exposure Inputs'!$C$8*'Exposure Inputs'!$C$13*'Exposure Inputs'!$C$16)</f>
        <v>1.1033856465789474E-8</v>
      </c>
      <c r="J741" s="47">
        <f>'Exposure Inputs'!$E$61/$I741</f>
        <v>1939485080.8827178</v>
      </c>
      <c r="K741" s="47">
        <f>($F741*(1-('Exposure Inputs'!$C$17)/100)*'Exposure Inputs'!$D$7*'Exposure Inputs'!$D$12*'Exposure Inputs'!$C$15*H741)/('Exposure Inputs'!$D$8*'Exposure Inputs'!$D$13*'Exposure Inputs'!$C$16)</f>
        <v>2.8183909787234039E-8</v>
      </c>
      <c r="L741" s="47">
        <f>'Exposure Inputs'!$E$61/K741</f>
        <v>759298484.89981949</v>
      </c>
      <c r="M741" s="47">
        <f>($F741*(1-('Exposure Inputs'!$C$17)/100)*'Exposure Inputs'!$E$7*'Exposure Inputs'!$E$12*'Exposure Inputs'!$C$15*H741)/('Exposure Inputs'!$E$8*'Exposure Inputs'!$E$13*'Exposure Inputs'!$C$16)</f>
        <v>6.1108079329608934E-9</v>
      </c>
      <c r="N741" s="47">
        <f>'Exposure Inputs'!$E$61/M741</f>
        <v>3501991919.0343418</v>
      </c>
      <c r="O741" s="47">
        <f>($F741*(1-('Exposure Inputs'!$C$17)/100)*'Exposure Inputs'!$F$7*'Exposure Inputs'!$F$12*'Exposure Inputs'!$C$15*H741)/('Exposure Inputs'!$F$8*'Exposure Inputs'!$F$13*'Exposure Inputs'!$C$16)</f>
        <v>5.5652846830985911E-9</v>
      </c>
      <c r="P741" s="47">
        <f>'Exposure Inputs'!$E$61/O741</f>
        <v>3845266004.9881029</v>
      </c>
      <c r="Q741" s="47">
        <f>($F741*(1-('Exposure Inputs'!$C$17)/100)*'Exposure Inputs'!$G$7*'Exposure Inputs'!$G$12*'Exposure Inputs'!$C$15*H741)/('Exposure Inputs'!$G$8*'Exposure Inputs'!$G$13*'Exposure Inputs'!$C$16)</f>
        <v>9.2778079245283011E-9</v>
      </c>
      <c r="R741" s="47">
        <f>'Exposure Inputs'!$E$61/Q741</f>
        <v>2306579331.462934</v>
      </c>
      <c r="S741" s="47">
        <f>($F741*(1-('Exposure Inputs'!$C$17)/100)*'Exposure Inputs'!$H$7*'Exposure Inputs'!$H$12*'Exposure Inputs'!$C$15*H741)/('Exposure Inputs'!$H$8*'Exposure Inputs'!$H$13*'Exposure Inputs'!$C$16)</f>
        <v>1.2079383333333332E-8</v>
      </c>
      <c r="T741" s="47">
        <f>'Exposure Inputs'!$E$61/S741</f>
        <v>1771613617.1410518</v>
      </c>
    </row>
    <row r="742" spans="1:20" s="34" customFormat="1" ht="14.5" x14ac:dyDescent="0.35">
      <c r="A742" s="45" t="s">
        <v>1176</v>
      </c>
      <c r="B742" s="46">
        <v>2023</v>
      </c>
      <c r="C742" s="46" t="s">
        <v>977</v>
      </c>
      <c r="D742" s="46" t="s">
        <v>276</v>
      </c>
      <c r="E742" s="46" t="s">
        <v>275</v>
      </c>
      <c r="F742" s="46">
        <v>9.9688225985553698E-4</v>
      </c>
      <c r="G742" s="46">
        <v>2.257411E-3</v>
      </c>
      <c r="H742" s="46">
        <v>365</v>
      </c>
      <c r="I742" s="47">
        <f>($F742*(1-('Exposure Inputs'!$C$17)/100)*'Exposure Inputs'!$C$7*'Exposure Inputs'!$C$12*'Exposure Inputs'!$C$15*H742)/('Exposure Inputs'!$C$8*'Exposure Inputs'!$C$13*'Exposure Inputs'!$C$16)</f>
        <v>1.0960895338736166E-8</v>
      </c>
      <c r="J742" s="47">
        <f>'Exposure Inputs'!$E$61/$I742</f>
        <v>1952395250.4474423</v>
      </c>
      <c r="K742" s="47">
        <f>($F742*(1-('Exposure Inputs'!$C$17)/100)*'Exposure Inputs'!$D$7*'Exposure Inputs'!$D$12*'Exposure Inputs'!$C$15*H742)/('Exposure Inputs'!$D$8*'Exposure Inputs'!$D$13*'Exposure Inputs'!$C$16)</f>
        <v>2.7997544319346996E-8</v>
      </c>
      <c r="L742" s="47">
        <f>'Exposure Inputs'!$E$61/K742</f>
        <v>764352750.22359979</v>
      </c>
      <c r="M742" s="47">
        <f>($F742*(1-('Exposure Inputs'!$C$17)/100)*'Exposure Inputs'!$E$7*'Exposure Inputs'!$E$12*'Exposure Inputs'!$C$15*H742)/('Exposure Inputs'!$E$8*'Exposure Inputs'!$E$13*'Exposure Inputs'!$C$16)</f>
        <v>6.0704003533102537E-9</v>
      </c>
      <c r="N742" s="47">
        <f>'Exposure Inputs'!$E$61/M742</f>
        <v>3525302904.9937954</v>
      </c>
      <c r="O742" s="47">
        <f>($F742*(1-('Exposure Inputs'!$C$17)/100)*'Exposure Inputs'!$F$7*'Exposure Inputs'!$F$12*'Exposure Inputs'!$C$15*H742)/('Exposure Inputs'!$F$8*'Exposure Inputs'!$F$13*'Exposure Inputs'!$C$16)</f>
        <v>5.5284843636354591E-9</v>
      </c>
      <c r="P742" s="47">
        <f>'Exposure Inputs'!$E$61/O742</f>
        <v>3870861992.6217241</v>
      </c>
      <c r="Q742" s="47">
        <f>($F742*(1-('Exposure Inputs'!$C$17)/100)*'Exposure Inputs'!$G$7*'Exposure Inputs'!$G$12*'Exposure Inputs'!$C$15*H742)/('Exposure Inputs'!$G$8*'Exposure Inputs'!$G$13*'Exposure Inputs'!$C$16)</f>
        <v>9.2164586288530774E-9</v>
      </c>
      <c r="R742" s="47">
        <f>'Exposure Inputs'!$E$61/Q742</f>
        <v>2321933061.4695196</v>
      </c>
      <c r="S742" s="47">
        <f>($F742*(1-('Exposure Inputs'!$C$17)/100)*'Exposure Inputs'!$H$7*'Exposure Inputs'!$H$12*'Exposure Inputs'!$C$15*H742)/('Exposure Inputs'!$H$8*'Exposure Inputs'!$H$13*'Exposure Inputs'!$C$16)</f>
        <v>1.1999508683446278E-8</v>
      </c>
      <c r="T742" s="47">
        <f>'Exposure Inputs'!$E$61/S742</f>
        <v>1783406351.4218721</v>
      </c>
    </row>
    <row r="743" spans="1:20" s="34" customFormat="1" ht="14.5" x14ac:dyDescent="0.35">
      <c r="A743" s="45" t="s">
        <v>1177</v>
      </c>
      <c r="B743" s="46">
        <v>2021</v>
      </c>
      <c r="C743" s="46" t="s">
        <v>854</v>
      </c>
      <c r="D743" s="46" t="s">
        <v>749</v>
      </c>
      <c r="E743" s="46" t="s">
        <v>750</v>
      </c>
      <c r="F743" s="46">
        <v>9.8361605377543602E-4</v>
      </c>
      <c r="G743" s="46">
        <v>1.3881410000000001E-3</v>
      </c>
      <c r="H743" s="46">
        <v>365</v>
      </c>
      <c r="I743" s="47">
        <f>($F743*(1-('Exposure Inputs'!$C$17)/100)*'Exposure Inputs'!$C$7*'Exposure Inputs'!$C$12*'Exposure Inputs'!$C$15*H743)/('Exposure Inputs'!$C$8*'Exposure Inputs'!$C$13*'Exposure Inputs'!$C$16)</f>
        <v>1.0815031075480877E-8</v>
      </c>
      <c r="J743" s="47">
        <f>'Exposure Inputs'!$E$61/$I743</f>
        <v>1978727555.255635</v>
      </c>
      <c r="K743" s="47">
        <f>($F743*(1-('Exposure Inputs'!$C$17)/100)*'Exposure Inputs'!$D$7*'Exposure Inputs'!$D$12*'Exposure Inputs'!$C$15*H743)/('Exposure Inputs'!$D$8*'Exposure Inputs'!$D$13*'Exposure Inputs'!$C$16)</f>
        <v>2.7624961510288843E-8</v>
      </c>
      <c r="L743" s="47">
        <f>'Exposure Inputs'!$E$61/K743</f>
        <v>774661712.81468129</v>
      </c>
      <c r="M743" s="47">
        <f>($F743*(1-('Exposure Inputs'!$C$17)/100)*'Exposure Inputs'!$E$7*'Exposure Inputs'!$E$12*'Exposure Inputs'!$C$15*H743)/('Exposure Inputs'!$E$8*'Exposure Inputs'!$E$13*'Exposure Inputs'!$C$16)</f>
        <v>5.9896173106995827E-9</v>
      </c>
      <c r="N743" s="47">
        <f>'Exposure Inputs'!$E$61/M743</f>
        <v>3572849297.3619537</v>
      </c>
      <c r="O743" s="47">
        <f>($F743*(1-('Exposure Inputs'!$C$17)/100)*'Exposure Inputs'!$F$7*'Exposure Inputs'!$F$12*'Exposure Inputs'!$C$15*H743)/('Exposure Inputs'!$F$8*'Exposure Inputs'!$F$13*'Exposure Inputs'!$C$16)</f>
        <v>5.4549129742827879E-9</v>
      </c>
      <c r="P743" s="47">
        <f>'Exposure Inputs'!$E$61/O743</f>
        <v>3923069002.3636298</v>
      </c>
      <c r="Q743" s="47">
        <f>($F743*(1-('Exposure Inputs'!$C$17)/100)*'Exposure Inputs'!$G$7*'Exposure Inputs'!$G$12*'Exposure Inputs'!$C$15*H743)/('Exposure Inputs'!$G$8*'Exposure Inputs'!$G$13*'Exposure Inputs'!$C$16)</f>
        <v>9.0938087990559178E-9</v>
      </c>
      <c r="R743" s="47">
        <f>'Exposure Inputs'!$E$61/Q743</f>
        <v>2353249388.9932742</v>
      </c>
      <c r="S743" s="47">
        <f>($F743*(1-('Exposure Inputs'!$C$17)/100)*'Exposure Inputs'!$H$7*'Exposure Inputs'!$H$12*'Exposure Inputs'!$C$15*H743)/('Exposure Inputs'!$H$8*'Exposure Inputs'!$H$13*'Exposure Inputs'!$C$16)</f>
        <v>1.1839822869519136E-8</v>
      </c>
      <c r="T743" s="47">
        <f>'Exposure Inputs'!$E$61/S743</f>
        <v>1807459472.6491158</v>
      </c>
    </row>
    <row r="744" spans="1:20" s="34" customFormat="1" ht="14.5" x14ac:dyDescent="0.35">
      <c r="A744" s="45" t="s">
        <v>1177</v>
      </c>
      <c r="B744" s="46">
        <v>2020</v>
      </c>
      <c r="C744" s="46" t="s">
        <v>1066</v>
      </c>
      <c r="D744" s="46" t="s">
        <v>747</v>
      </c>
      <c r="E744" s="46" t="s">
        <v>748</v>
      </c>
      <c r="F744" s="46">
        <v>9.7321934011510404E-4</v>
      </c>
      <c r="G744" s="46">
        <v>1.086231E-3</v>
      </c>
      <c r="H744" s="46">
        <v>365</v>
      </c>
      <c r="I744" s="47">
        <f>($F744*(1-('Exposure Inputs'!$C$17)/100)*'Exposure Inputs'!$C$7*'Exposure Inputs'!$C$12*'Exposure Inputs'!$C$15*H744)/('Exposure Inputs'!$C$8*'Exposure Inputs'!$C$13*'Exposure Inputs'!$C$16)</f>
        <v>1.0700717384800676E-8</v>
      </c>
      <c r="J744" s="47">
        <f>'Exposure Inputs'!$E$61/$I744</f>
        <v>1999865918.3725953</v>
      </c>
      <c r="K744" s="47">
        <f>($F744*(1-('Exposure Inputs'!$C$17)/100)*'Exposure Inputs'!$D$7*'Exposure Inputs'!$D$12*'Exposure Inputs'!$C$15*H744)/('Exposure Inputs'!$D$8*'Exposure Inputs'!$D$13*'Exposure Inputs'!$C$16)</f>
        <v>2.7332968701105053E-8</v>
      </c>
      <c r="L744" s="47">
        <f>'Exposure Inputs'!$E$61/K744</f>
        <v>782937273.81083238</v>
      </c>
      <c r="M744" s="47">
        <f>($F744*(1-('Exposure Inputs'!$C$17)/100)*'Exposure Inputs'!$E$7*'Exposure Inputs'!$E$12*'Exposure Inputs'!$C$15*H744)/('Exposure Inputs'!$E$8*'Exposure Inputs'!$E$13*'Exposure Inputs'!$C$16)</f>
        <v>5.9263077135500746E-9</v>
      </c>
      <c r="N744" s="47">
        <f>'Exposure Inputs'!$E$61/M744</f>
        <v>3611017354.2069783</v>
      </c>
      <c r="O744" s="47">
        <f>($F744*(1-('Exposure Inputs'!$C$17)/100)*'Exposure Inputs'!$F$7*'Exposure Inputs'!$F$12*'Exposure Inputs'!$C$15*H744)/('Exposure Inputs'!$F$8*'Exposure Inputs'!$F$13*'Exposure Inputs'!$C$16)</f>
        <v>5.3972551432439756E-9</v>
      </c>
      <c r="P744" s="47">
        <f>'Exposure Inputs'!$E$61/O744</f>
        <v>3964978388.4661241</v>
      </c>
      <c r="Q744" s="47">
        <f>($F744*(1-('Exposure Inputs'!$C$17)/100)*'Exposure Inputs'!$G$7*'Exposure Inputs'!$G$12*'Exposure Inputs'!$C$15*H744)/('Exposure Inputs'!$G$8*'Exposure Inputs'!$G$13*'Exposure Inputs'!$C$16)</f>
        <v>8.9976882388000188E-9</v>
      </c>
      <c r="R744" s="47">
        <f>'Exposure Inputs'!$E$61/Q744</f>
        <v>2378388696.3007312</v>
      </c>
      <c r="S744" s="47">
        <f>($F744*(1-('Exposure Inputs'!$C$17)/100)*'Exposure Inputs'!$H$7*'Exposure Inputs'!$H$12*'Exposure Inputs'!$C$15*H744)/('Exposure Inputs'!$H$8*'Exposure Inputs'!$H$13*'Exposure Inputs'!$C$16)</f>
        <v>1.1714677242126251E-8</v>
      </c>
      <c r="T744" s="47">
        <f>'Exposure Inputs'!$E$61/S744</f>
        <v>1826768212.020823</v>
      </c>
    </row>
    <row r="745" spans="1:20" s="34" customFormat="1" ht="14.5" x14ac:dyDescent="0.35">
      <c r="A745" s="45" t="s">
        <v>1177</v>
      </c>
      <c r="B745" s="46">
        <v>2020</v>
      </c>
      <c r="C745" s="46" t="s">
        <v>1030</v>
      </c>
      <c r="D745" s="46" t="s">
        <v>745</v>
      </c>
      <c r="E745" s="46" t="s">
        <v>746</v>
      </c>
      <c r="F745" s="46">
        <v>9.5226473061822898E-4</v>
      </c>
      <c r="G745" s="46">
        <v>1.3123329999999999E-3</v>
      </c>
      <c r="H745" s="46">
        <v>365</v>
      </c>
      <c r="I745" s="47">
        <f>($F745*(1-('Exposure Inputs'!$C$17)/100)*'Exposure Inputs'!$C$7*'Exposure Inputs'!$C$12*'Exposure Inputs'!$C$15*H745)/('Exposure Inputs'!$C$8*'Exposure Inputs'!$C$13*'Exposure Inputs'!$C$16)</f>
        <v>1.0470317777135255E-8</v>
      </c>
      <c r="J745" s="47">
        <f>'Exposure Inputs'!$E$61/$I745</f>
        <v>2043873018.5183716</v>
      </c>
      <c r="K745" s="47">
        <f>($F745*(1-('Exposure Inputs'!$C$17)/100)*'Exposure Inputs'!$D$7*'Exposure Inputs'!$D$12*'Exposure Inputs'!$C$15*H745)/('Exposure Inputs'!$D$8*'Exposure Inputs'!$D$13*'Exposure Inputs'!$C$16)</f>
        <v>2.6744456264171541E-8</v>
      </c>
      <c r="L745" s="47">
        <f>'Exposure Inputs'!$E$61/K745</f>
        <v>800165828.33537388</v>
      </c>
      <c r="M745" s="47">
        <f>($F745*(1-('Exposure Inputs'!$C$17)/100)*'Exposure Inputs'!$E$7*'Exposure Inputs'!$E$12*'Exposure Inputs'!$C$15*H745)/('Exposure Inputs'!$E$8*'Exposure Inputs'!$E$13*'Exposure Inputs'!$C$16)</f>
        <v>5.7987070188484323E-9</v>
      </c>
      <c r="N745" s="47">
        <f>'Exposure Inputs'!$E$61/M745</f>
        <v>3690477882.4728127</v>
      </c>
      <c r="O745" s="47">
        <f>($F745*(1-('Exposure Inputs'!$C$17)/100)*'Exposure Inputs'!$F$7*'Exposure Inputs'!$F$12*'Exposure Inputs'!$C$15*H745)/('Exposure Inputs'!$F$8*'Exposure Inputs'!$F$13*'Exposure Inputs'!$C$16)</f>
        <v>5.2810456011398267E-9</v>
      </c>
      <c r="P745" s="47">
        <f>'Exposure Inputs'!$E$61/O745</f>
        <v>4052227838.2487669</v>
      </c>
      <c r="Q745" s="47">
        <f>($F745*(1-('Exposure Inputs'!$C$17)/100)*'Exposure Inputs'!$G$7*'Exposure Inputs'!$G$12*'Exposure Inputs'!$C$15*H745)/('Exposure Inputs'!$G$8*'Exposure Inputs'!$G$13*'Exposure Inputs'!$C$16)</f>
        <v>8.8039569434515495E-9</v>
      </c>
      <c r="R745" s="47">
        <f>'Exposure Inputs'!$E$61/Q745</f>
        <v>2430725199.754354</v>
      </c>
      <c r="S745" s="47">
        <f>($F745*(1-('Exposure Inputs'!$C$17)/100)*'Exposure Inputs'!$H$7*'Exposure Inputs'!$H$12*'Exposure Inputs'!$C$15*H745)/('Exposure Inputs'!$H$8*'Exposure Inputs'!$H$13*'Exposure Inputs'!$C$16)</f>
        <v>1.1462445831515719E-8</v>
      </c>
      <c r="T745" s="47">
        <f>'Exposure Inputs'!$E$61/S745</f>
        <v>1866966292.7576253</v>
      </c>
    </row>
    <row r="746" spans="1:20" s="34" customFormat="1" ht="14.5" x14ac:dyDescent="0.35">
      <c r="A746" s="45" t="s">
        <v>1177</v>
      </c>
      <c r="B746" s="46">
        <v>2023</v>
      </c>
      <c r="C746" s="46" t="s">
        <v>851</v>
      </c>
      <c r="D746" s="46" t="s">
        <v>759</v>
      </c>
      <c r="E746" s="46" t="s">
        <v>760</v>
      </c>
      <c r="F746" s="46">
        <v>9.1626361859465603E-4</v>
      </c>
      <c r="G746" s="46">
        <v>1.522217E-3</v>
      </c>
      <c r="H746" s="46">
        <v>365</v>
      </c>
      <c r="I746" s="47">
        <f>($F746*(1-('Exposure Inputs'!$C$17)/100)*'Exposure Inputs'!$C$7*'Exposure Inputs'!$C$12*'Exposure Inputs'!$C$15*H746)/('Exposure Inputs'!$C$8*'Exposure Inputs'!$C$13*'Exposure Inputs'!$C$16)</f>
        <v>1.0074479234451505E-8</v>
      </c>
      <c r="J746" s="47">
        <f>'Exposure Inputs'!$E$61/$I746</f>
        <v>2124179275.3732445</v>
      </c>
      <c r="K746" s="47">
        <f>($F746*(1-('Exposure Inputs'!$C$17)/100)*'Exposure Inputs'!$D$7*'Exposure Inputs'!$D$12*'Exposure Inputs'!$C$15*H746)/('Exposure Inputs'!$D$8*'Exposure Inputs'!$D$13*'Exposure Inputs'!$C$16)</f>
        <v>2.573336120308396E-8</v>
      </c>
      <c r="L746" s="47">
        <f>'Exposure Inputs'!$E$61/K746</f>
        <v>831605316.97022784</v>
      </c>
      <c r="M746" s="47">
        <f>($F746*(1-('Exposure Inputs'!$C$17)/100)*'Exposure Inputs'!$E$7*'Exposure Inputs'!$E$12*'Exposure Inputs'!$C$15*H746)/('Exposure Inputs'!$E$8*'Exposure Inputs'!$E$13*'Exposure Inputs'!$C$16)</f>
        <v>5.5794823702132681E-9</v>
      </c>
      <c r="N746" s="47">
        <f>'Exposure Inputs'!$E$61/M746</f>
        <v>3835481247.1935477</v>
      </c>
      <c r="O746" s="47">
        <f>($F746*(1-('Exposure Inputs'!$C$17)/100)*'Exposure Inputs'!$F$7*'Exposure Inputs'!$F$12*'Exposure Inputs'!$C$15*H746)/('Exposure Inputs'!$F$8*'Exposure Inputs'!$F$13*'Exposure Inputs'!$C$16)</f>
        <v>5.0813915467837448E-9</v>
      </c>
      <c r="P746" s="47">
        <f>'Exposure Inputs'!$E$61/O746</f>
        <v>4211444798.7274432</v>
      </c>
      <c r="Q746" s="47">
        <f>($F746*(1-('Exposure Inputs'!$C$17)/100)*'Exposure Inputs'!$G$7*'Exposure Inputs'!$G$12*'Exposure Inputs'!$C$15*H746)/('Exposure Inputs'!$G$8*'Exposure Inputs'!$G$13*'Exposure Inputs'!$C$16)</f>
        <v>8.4711164737996506E-9</v>
      </c>
      <c r="R746" s="47">
        <f>'Exposure Inputs'!$E$61/Q746</f>
        <v>2526231349.3372617</v>
      </c>
      <c r="S746" s="47">
        <f>($F746*(1-('Exposure Inputs'!$C$17)/100)*'Exposure Inputs'!$H$7*'Exposure Inputs'!$H$12*'Exposure Inputs'!$C$15*H746)/('Exposure Inputs'!$H$8*'Exposure Inputs'!$H$13*'Exposure Inputs'!$C$16)</f>
        <v>1.1029099112713453E-8</v>
      </c>
      <c r="T746" s="47">
        <f>'Exposure Inputs'!$E$61/S746</f>
        <v>1940321669.1861813</v>
      </c>
    </row>
    <row r="747" spans="1:20" s="34" customFormat="1" ht="14.5" x14ac:dyDescent="0.35">
      <c r="A747" s="45" t="s">
        <v>1176</v>
      </c>
      <c r="B747" s="46">
        <v>2023</v>
      </c>
      <c r="C747" s="46" t="s">
        <v>1110</v>
      </c>
      <c r="D747" s="46" t="s">
        <v>755</v>
      </c>
      <c r="E747" s="46" t="s">
        <v>756</v>
      </c>
      <c r="F747" s="46">
        <v>9.0940935040603201E-4</v>
      </c>
      <c r="G747" s="46">
        <v>1.593894E-3</v>
      </c>
      <c r="H747" s="46">
        <v>365</v>
      </c>
      <c r="I747" s="47">
        <f>($F747*(1-('Exposure Inputs'!$C$17)/100)*'Exposure Inputs'!$C$7*'Exposure Inputs'!$C$12*'Exposure Inputs'!$C$15*H747)/('Exposure Inputs'!$C$8*'Exposure Inputs'!$C$13*'Exposure Inputs'!$C$16)</f>
        <v>9.9991153532143927E-9</v>
      </c>
      <c r="J747" s="47">
        <f>'Exposure Inputs'!$E$61/$I747</f>
        <v>2140189331.1612401</v>
      </c>
      <c r="K747" s="47">
        <f>($F747*(1-('Exposure Inputs'!$C$17)/100)*'Exposure Inputs'!$D$7*'Exposure Inputs'!$D$12*'Exposure Inputs'!$C$15*H747)/('Exposure Inputs'!$D$8*'Exposure Inputs'!$D$13*'Exposure Inputs'!$C$16)</f>
        <v>2.5540858351828986E-8</v>
      </c>
      <c r="L747" s="47">
        <f>'Exposure Inputs'!$E$61/K747</f>
        <v>837873171.88842797</v>
      </c>
      <c r="M747" s="47">
        <f>($F747*(1-('Exposure Inputs'!$C$17)/100)*'Exposure Inputs'!$E$7*'Exposure Inputs'!$E$12*'Exposure Inputs'!$C$15*H747)/('Exposure Inputs'!$E$8*'Exposure Inputs'!$E$13*'Exposure Inputs'!$C$16)</f>
        <v>5.5377440890646649E-9</v>
      </c>
      <c r="N747" s="47">
        <f>'Exposure Inputs'!$E$61/M747</f>
        <v>3864389479.8711252</v>
      </c>
      <c r="O747" s="47">
        <f>($F747*(1-('Exposure Inputs'!$C$17)/100)*'Exposure Inputs'!$F$7*'Exposure Inputs'!$F$12*'Exposure Inputs'!$C$15*H747)/('Exposure Inputs'!$F$8*'Exposure Inputs'!$F$13*'Exposure Inputs'!$C$16)</f>
        <v>5.0433793200334519E-9</v>
      </c>
      <c r="P747" s="47">
        <f>'Exposure Inputs'!$E$61/O747</f>
        <v>4243186689.3283877</v>
      </c>
      <c r="Q747" s="47">
        <f>($F747*(1-('Exposure Inputs'!$C$17)/100)*'Exposure Inputs'!$G$7*'Exposure Inputs'!$G$12*'Exposure Inputs'!$C$15*H747)/('Exposure Inputs'!$G$8*'Exposure Inputs'!$G$13*'Exposure Inputs'!$C$16)</f>
        <v>8.4077468245085992E-9</v>
      </c>
      <c r="R747" s="47">
        <f>'Exposure Inputs'!$E$61/Q747</f>
        <v>2545271693.6740952</v>
      </c>
      <c r="S747" s="47">
        <f>($F747*(1-('Exposure Inputs'!$C$17)/100)*'Exposure Inputs'!$H$7*'Exposure Inputs'!$H$12*'Exposure Inputs'!$C$15*H747)/('Exposure Inputs'!$H$8*'Exposure Inputs'!$H$13*'Exposure Inputs'!$C$16)</f>
        <v>1.09465940326652E-8</v>
      </c>
      <c r="T747" s="47">
        <f>'Exposure Inputs'!$E$61/S747</f>
        <v>1954945980.1049802</v>
      </c>
    </row>
    <row r="748" spans="1:20" s="34" customFormat="1" ht="14.5" x14ac:dyDescent="0.35">
      <c r="A748" s="45" t="s">
        <v>1177</v>
      </c>
      <c r="B748" s="46">
        <v>2023</v>
      </c>
      <c r="C748" s="46" t="s">
        <v>1062</v>
      </c>
      <c r="D748" s="46" t="s">
        <v>223</v>
      </c>
      <c r="E748" s="46" t="s">
        <v>222</v>
      </c>
      <c r="F748" s="46">
        <v>8.9448517125181805E-4</v>
      </c>
      <c r="G748" s="46">
        <v>1.067782E-3</v>
      </c>
      <c r="H748" s="46">
        <v>365</v>
      </c>
      <c r="I748" s="47">
        <f>($F748*(1-('Exposure Inputs'!$C$17)/100)*'Exposure Inputs'!$C$7*'Exposure Inputs'!$C$12*'Exposure Inputs'!$C$15*H748)/('Exposure Inputs'!$C$8*'Exposure Inputs'!$C$13*'Exposure Inputs'!$C$16)</f>
        <v>9.8350213851367657E-9</v>
      </c>
      <c r="J748" s="47">
        <f>'Exposure Inputs'!$E$61/$I748</f>
        <v>2175897658.1729527</v>
      </c>
      <c r="K748" s="47">
        <f>($F748*(1-('Exposure Inputs'!$C$17)/100)*'Exposure Inputs'!$D$7*'Exposure Inputs'!$D$12*'Exposure Inputs'!$C$15*H748)/('Exposure Inputs'!$D$8*'Exposure Inputs'!$D$13*'Exposure Inputs'!$C$16)</f>
        <v>2.5121711192604253E-8</v>
      </c>
      <c r="L748" s="47">
        <f>'Exposure Inputs'!$E$61/K748</f>
        <v>851852799.19546592</v>
      </c>
      <c r="M748" s="47">
        <f>($F748*(1-('Exposure Inputs'!$C$17)/100)*'Exposure Inputs'!$E$7*'Exposure Inputs'!$E$12*'Exposure Inputs'!$C$15*H748)/('Exposure Inputs'!$E$8*'Exposure Inputs'!$E$13*'Exposure Inputs'!$C$16)</f>
        <v>5.4468650092987813E-9</v>
      </c>
      <c r="N748" s="47">
        <f>'Exposure Inputs'!$E$61/M748</f>
        <v>3928865496.6602507</v>
      </c>
      <c r="O748" s="47">
        <f>($F748*(1-('Exposure Inputs'!$C$17)/100)*'Exposure Inputs'!$F$7*'Exposure Inputs'!$F$12*'Exposure Inputs'!$C$15*H748)/('Exposure Inputs'!$F$8*'Exposure Inputs'!$F$13*'Exposure Inputs'!$C$16)</f>
        <v>4.9606131856394841E-9</v>
      </c>
      <c r="P748" s="47">
        <f>'Exposure Inputs'!$E$61/O748</f>
        <v>4313982808.0026512</v>
      </c>
      <c r="Q748" s="47">
        <f>($F748*(1-('Exposure Inputs'!$C$17)/100)*'Exposure Inputs'!$G$7*'Exposure Inputs'!$G$12*'Exposure Inputs'!$C$15*H748)/('Exposure Inputs'!$G$8*'Exposure Inputs'!$G$13*'Exposure Inputs'!$C$16)</f>
        <v>8.2697685644036005E-9</v>
      </c>
      <c r="R748" s="47">
        <f>'Exposure Inputs'!$E$61/Q748</f>
        <v>2587738681.3597393</v>
      </c>
      <c r="S748" s="47">
        <f>($F748*(1-('Exposure Inputs'!$C$17)/100)*'Exposure Inputs'!$H$7*'Exposure Inputs'!$H$12*'Exposure Inputs'!$C$15*H748)/('Exposure Inputs'!$H$8*'Exposure Inputs'!$H$13*'Exposure Inputs'!$C$16)</f>
        <v>1.0766951135438549E-8</v>
      </c>
      <c r="T748" s="47">
        <f>'Exposure Inputs'!$E$61/S748</f>
        <v>1987563585.160485</v>
      </c>
    </row>
    <row r="749" spans="1:20" s="34" customFormat="1" ht="14.5" x14ac:dyDescent="0.35">
      <c r="A749" s="45" t="s">
        <v>1174</v>
      </c>
      <c r="B749" s="46">
        <v>2019</v>
      </c>
      <c r="C749" s="46" t="s">
        <v>1033</v>
      </c>
      <c r="D749" s="46" t="s">
        <v>221</v>
      </c>
      <c r="E749" s="46" t="s">
        <v>220</v>
      </c>
      <c r="F749" s="46">
        <v>8.5389649142705003E-4</v>
      </c>
      <c r="G749" s="46">
        <v>1.2361130000000001E-3</v>
      </c>
      <c r="H749" s="46">
        <v>365</v>
      </c>
      <c r="I749" s="47">
        <f>($F749*(1-('Exposure Inputs'!$C$17)/100)*'Exposure Inputs'!$C$7*'Exposure Inputs'!$C$12*'Exposure Inputs'!$C$15*H749)/('Exposure Inputs'!$C$8*'Exposure Inputs'!$C$13*'Exposure Inputs'!$C$16)</f>
        <v>9.3887417296424219E-9</v>
      </c>
      <c r="J749" s="47">
        <f>'Exposure Inputs'!$E$61/$I749</f>
        <v>2279325666.4452987</v>
      </c>
      <c r="K749" s="47">
        <f>($F749*(1-('Exposure Inputs'!$C$17)/100)*'Exposure Inputs'!$D$7*'Exposure Inputs'!$D$12*'Exposure Inputs'!$C$15*H749)/('Exposure Inputs'!$D$8*'Exposure Inputs'!$D$13*'Exposure Inputs'!$C$16)</f>
        <v>2.3981773801780983E-8</v>
      </c>
      <c r="L749" s="47">
        <f>'Exposure Inputs'!$E$61/K749</f>
        <v>892344335.19720495</v>
      </c>
      <c r="M749" s="47">
        <f>($F749*(1-('Exposure Inputs'!$C$17)/100)*'Exposure Inputs'!$E$7*'Exposure Inputs'!$E$12*'Exposure Inputs'!$C$15*H749)/('Exposure Inputs'!$E$8*'Exposure Inputs'!$E$13*'Exposure Inputs'!$C$16)</f>
        <v>5.199704891930081E-9</v>
      </c>
      <c r="N749" s="47">
        <f>'Exposure Inputs'!$E$61/M749</f>
        <v>4115618183.1035647</v>
      </c>
      <c r="O749" s="47">
        <f>($F749*(1-('Exposure Inputs'!$C$17)/100)*'Exposure Inputs'!$F$7*'Exposure Inputs'!$F$12*'Exposure Inputs'!$C$15*H749)/('Exposure Inputs'!$F$8*'Exposure Inputs'!$F$13*'Exposure Inputs'!$C$16)</f>
        <v>4.7355175140760707E-9</v>
      </c>
      <c r="P749" s="47">
        <f>'Exposure Inputs'!$E$61/O749</f>
        <v>4519041464.0827856</v>
      </c>
      <c r="Q749" s="47">
        <f>($F749*(1-('Exposure Inputs'!$C$17)/100)*'Exposure Inputs'!$G$7*'Exposure Inputs'!$G$12*'Exposure Inputs'!$C$15*H749)/('Exposure Inputs'!$G$8*'Exposure Inputs'!$G$13*'Exposure Inputs'!$C$16)</f>
        <v>7.8945147320614044E-9</v>
      </c>
      <c r="R749" s="47">
        <f>'Exposure Inputs'!$E$61/Q749</f>
        <v>2710742930.5426173</v>
      </c>
      <c r="S749" s="47">
        <f>($F749*(1-('Exposure Inputs'!$C$17)/100)*'Exposure Inputs'!$H$7*'Exposure Inputs'!$H$12*'Exposure Inputs'!$C$15*H749)/('Exposure Inputs'!$H$8*'Exposure Inputs'!$H$13*'Exposure Inputs'!$C$16)</f>
        <v>1.0278383693103379E-8</v>
      </c>
      <c r="T749" s="47">
        <f>'Exposure Inputs'!$E$61/S749</f>
        <v>2082039417.7694528</v>
      </c>
    </row>
    <row r="750" spans="1:20" s="34" customFormat="1" ht="14.5" x14ac:dyDescent="0.35">
      <c r="A750" s="45" t="s">
        <v>1177</v>
      </c>
      <c r="B750" s="46">
        <v>2023</v>
      </c>
      <c r="C750" s="46" t="s">
        <v>907</v>
      </c>
      <c r="D750" s="46" t="s">
        <v>227</v>
      </c>
      <c r="E750" s="46" t="s">
        <v>226</v>
      </c>
      <c r="F750" s="46">
        <v>8.3629839982926504E-4</v>
      </c>
      <c r="G750" s="46">
        <v>2.2208710000000001E-3</v>
      </c>
      <c r="H750" s="46">
        <v>365</v>
      </c>
      <c r="I750" s="47">
        <f>($F750*(1-('Exposure Inputs'!$C$17)/100)*'Exposure Inputs'!$C$7*'Exposure Inputs'!$C$12*'Exposure Inputs'!$C$15*H750)/('Exposure Inputs'!$C$8*'Exposure Inputs'!$C$13*'Exposure Inputs'!$C$16)</f>
        <v>9.1952476251402838E-9</v>
      </c>
      <c r="J750" s="47">
        <f>'Exposure Inputs'!$E$61/$I750</f>
        <v>2327289146.7861385</v>
      </c>
      <c r="K750" s="47">
        <f>($F750*(1-('Exposure Inputs'!$C$17)/100)*'Exposure Inputs'!$D$7*'Exposure Inputs'!$D$12*'Exposure Inputs'!$C$15*H750)/('Exposure Inputs'!$D$8*'Exposure Inputs'!$D$13*'Exposure Inputs'!$C$16)</f>
        <v>2.3487529527119784E-8</v>
      </c>
      <c r="L750" s="47">
        <f>'Exposure Inputs'!$E$61/K750</f>
        <v>911121792.32347846</v>
      </c>
      <c r="M750" s="47">
        <f>($F750*(1-('Exposure Inputs'!$C$17)/100)*'Exposure Inputs'!$E$7*'Exposure Inputs'!$E$12*'Exposure Inputs'!$C$15*H750)/('Exposure Inputs'!$E$8*'Exposure Inputs'!$E$13*'Exposure Inputs'!$C$16)</f>
        <v>5.0925433285692671E-9</v>
      </c>
      <c r="N750" s="47">
        <f>'Exposure Inputs'!$E$61/M750</f>
        <v>4202222469.0648351</v>
      </c>
      <c r="O750" s="47">
        <f>($F750*(1-('Exposure Inputs'!$C$17)/100)*'Exposure Inputs'!$F$7*'Exposure Inputs'!$F$12*'Exposure Inputs'!$C$15*H750)/('Exposure Inputs'!$F$8*'Exposure Inputs'!$F$13*'Exposure Inputs'!$C$16)</f>
        <v>4.6379224638418749E-9</v>
      </c>
      <c r="P750" s="47">
        <f>'Exposure Inputs'!$E$61/O750</f>
        <v>4614134920.7190218</v>
      </c>
      <c r="Q750" s="47">
        <f>($F750*(1-('Exposure Inputs'!$C$17)/100)*'Exposure Inputs'!$G$7*'Exposure Inputs'!$G$12*'Exposure Inputs'!$C$15*H750)/('Exposure Inputs'!$G$8*'Exposure Inputs'!$G$13*'Exposure Inputs'!$C$16)</f>
        <v>7.7318153946479231E-9</v>
      </c>
      <c r="R750" s="47">
        <f>'Exposure Inputs'!$E$61/Q750</f>
        <v>2767784654.4051471</v>
      </c>
      <c r="S750" s="47">
        <f>($F750*(1-('Exposure Inputs'!$C$17)/100)*'Exposure Inputs'!$H$7*'Exposure Inputs'!$H$12*'Exposure Inputs'!$C$15*H750)/('Exposure Inputs'!$H$8*'Exposure Inputs'!$H$13*'Exposure Inputs'!$C$16)</f>
        <v>1.0066554812759673E-8</v>
      </c>
      <c r="T750" s="47">
        <f>'Exposure Inputs'!$E$61/S750</f>
        <v>2125851435.575042</v>
      </c>
    </row>
    <row r="751" spans="1:20" s="34" customFormat="1" ht="14.5" x14ac:dyDescent="0.35">
      <c r="A751" s="45" t="s">
        <v>1177</v>
      </c>
      <c r="B751" s="46">
        <v>2022</v>
      </c>
      <c r="C751" s="46" t="s">
        <v>908</v>
      </c>
      <c r="D751" s="46" t="s">
        <v>521</v>
      </c>
      <c r="E751" s="46" t="s">
        <v>228</v>
      </c>
      <c r="F751" s="46">
        <v>8.1549234277158902E-4</v>
      </c>
      <c r="G751" s="46">
        <v>1.1023086902252101E-2</v>
      </c>
      <c r="H751" s="46">
        <v>365</v>
      </c>
      <c r="I751" s="47">
        <f>($F751*(1-('Exposure Inputs'!$C$17)/100)*'Exposure Inputs'!$C$7*'Exposure Inputs'!$C$12*'Exposure Inputs'!$C$15*H751)/('Exposure Inputs'!$C$8*'Exposure Inputs'!$C$13*'Exposure Inputs'!$C$16)</f>
        <v>8.9664813776056866E-9</v>
      </c>
      <c r="J751" s="47">
        <f>'Exposure Inputs'!$E$61/$I751</f>
        <v>2386666418.941967</v>
      </c>
      <c r="K751" s="47">
        <f>($F751*(1-('Exposure Inputs'!$C$17)/100)*'Exposure Inputs'!$D$7*'Exposure Inputs'!$D$12*'Exposure Inputs'!$C$15*H751)/('Exposure Inputs'!$D$8*'Exposure Inputs'!$D$13*'Exposure Inputs'!$C$16)</f>
        <v>2.290318920124463E-8</v>
      </c>
      <c r="L751" s="47">
        <f>'Exposure Inputs'!$E$61/K751</f>
        <v>934367690.54141402</v>
      </c>
      <c r="M751" s="47">
        <f>($F751*(1-('Exposure Inputs'!$C$17)/100)*'Exposure Inputs'!$E$7*'Exposure Inputs'!$E$12*'Exposure Inputs'!$C$15*H751)/('Exposure Inputs'!$E$8*'Exposure Inputs'!$E$13*'Exposure Inputs'!$C$16)</f>
        <v>4.9658472269331411E-9</v>
      </c>
      <c r="N751" s="47">
        <f>'Exposure Inputs'!$E$61/M751</f>
        <v>4309435836.8363314</v>
      </c>
      <c r="O751" s="47">
        <f>($F751*(1-('Exposure Inputs'!$C$17)/100)*'Exposure Inputs'!$F$7*'Exposure Inputs'!$F$12*'Exposure Inputs'!$C$15*H751)/('Exposure Inputs'!$F$8*'Exposure Inputs'!$F$13*'Exposure Inputs'!$C$16)</f>
        <v>4.5225367600889174E-9</v>
      </c>
      <c r="P751" s="47">
        <f>'Exposure Inputs'!$E$61/O751</f>
        <v>4731857613.3760939</v>
      </c>
      <c r="Q751" s="47">
        <f>($F751*(1-('Exposure Inputs'!$C$17)/100)*'Exposure Inputs'!$G$7*'Exposure Inputs'!$G$12*'Exposure Inputs'!$C$15*H751)/('Exposure Inputs'!$G$8*'Exposure Inputs'!$G$13*'Exposure Inputs'!$C$16)</f>
        <v>7.5394575086429926E-9</v>
      </c>
      <c r="R751" s="47">
        <f>'Exposure Inputs'!$E$61/Q751</f>
        <v>2838400505.0055289</v>
      </c>
      <c r="S751" s="47">
        <f>($F751*(1-('Exposure Inputs'!$C$17)/100)*'Exposure Inputs'!$H$7*'Exposure Inputs'!$H$12*'Exposure Inputs'!$C$15*H751)/('Exposure Inputs'!$H$8*'Exposure Inputs'!$H$13*'Exposure Inputs'!$C$16)</f>
        <v>9.8161115333617186E-9</v>
      </c>
      <c r="T751" s="47">
        <f>'Exposure Inputs'!$E$61/S751</f>
        <v>2180089328.3728971</v>
      </c>
    </row>
    <row r="752" spans="1:20" s="34" customFormat="1" ht="14.5" x14ac:dyDescent="0.35">
      <c r="A752" s="45" t="s">
        <v>1177</v>
      </c>
      <c r="B752" s="46">
        <v>2022</v>
      </c>
      <c r="C752" s="46" t="s">
        <v>840</v>
      </c>
      <c r="D752" s="46" t="s">
        <v>480</v>
      </c>
      <c r="E752" s="46" t="s">
        <v>79</v>
      </c>
      <c r="F752" s="46">
        <v>8.0425567184031995E-4</v>
      </c>
      <c r="G752" s="46">
        <v>1.166596E-3</v>
      </c>
      <c r="H752" s="46">
        <v>365</v>
      </c>
      <c r="I752" s="47">
        <f>($F752*(1-('Exposure Inputs'!$C$17)/100)*'Exposure Inputs'!$C$7*'Exposure Inputs'!$C$12*'Exposure Inputs'!$C$15*H752)/('Exposure Inputs'!$C$8*'Exposure Inputs'!$C$13*'Exposure Inputs'!$C$16)</f>
        <v>8.8429322093706048E-9</v>
      </c>
      <c r="J752" s="47">
        <f>'Exposure Inputs'!$E$61/$I752</f>
        <v>2420011766.834877</v>
      </c>
      <c r="K752" s="47">
        <f>($F752*(1-('Exposure Inputs'!$C$17)/100)*'Exposure Inputs'!$D$7*'Exposure Inputs'!$D$12*'Exposure Inputs'!$C$15*H752)/('Exposure Inputs'!$D$8*'Exposure Inputs'!$D$13*'Exposure Inputs'!$C$16)</f>
        <v>2.2587606102749411E-8</v>
      </c>
      <c r="L752" s="47">
        <f>'Exposure Inputs'!$E$61/K752</f>
        <v>947422223.61470807</v>
      </c>
      <c r="M752" s="47">
        <f>($F752*(1-('Exposure Inputs'!$C$17)/100)*'Exposure Inputs'!$E$7*'Exposure Inputs'!$E$12*'Exposure Inputs'!$C$15*H752)/('Exposure Inputs'!$E$8*'Exposure Inputs'!$E$13*'Exposure Inputs'!$C$16)</f>
        <v>4.8974228061784849E-9</v>
      </c>
      <c r="N752" s="47">
        <f>'Exposure Inputs'!$E$61/M752</f>
        <v>4369645188.281929</v>
      </c>
      <c r="O752" s="47">
        <f>($F752*(1-('Exposure Inputs'!$C$17)/100)*'Exposure Inputs'!$F$7*'Exposure Inputs'!$F$12*'Exposure Inputs'!$C$15*H752)/('Exposure Inputs'!$F$8*'Exposure Inputs'!$F$13*'Exposure Inputs'!$C$16)</f>
        <v>4.4602207153116342E-9</v>
      </c>
      <c r="P752" s="47">
        <f>'Exposure Inputs'!$E$61/O752</f>
        <v>4797968837.4019823</v>
      </c>
      <c r="Q752" s="47">
        <f>($F752*(1-('Exposure Inputs'!$C$17)/100)*'Exposure Inputs'!$G$7*'Exposure Inputs'!$G$12*'Exposure Inputs'!$C$15*H752)/('Exposure Inputs'!$G$8*'Exposure Inputs'!$G$13*'Exposure Inputs'!$C$16)</f>
        <v>7.4355713056935241E-9</v>
      </c>
      <c r="R752" s="47">
        <f>'Exposure Inputs'!$E$61/Q752</f>
        <v>2878057262.8782015</v>
      </c>
      <c r="S752" s="47">
        <f>($F752*(1-('Exposure Inputs'!$C$17)/100)*'Exposure Inputs'!$H$7*'Exposure Inputs'!$H$12*'Exposure Inputs'!$C$15*H752)/('Exposure Inputs'!$H$8*'Exposure Inputs'!$H$13*'Exposure Inputs'!$C$16)</f>
        <v>9.6808553091890346E-9</v>
      </c>
      <c r="T752" s="47">
        <f>'Exposure Inputs'!$E$61/S752</f>
        <v>2210548481.1540561</v>
      </c>
    </row>
    <row r="753" spans="1:20" s="34" customFormat="1" ht="14.5" x14ac:dyDescent="0.35">
      <c r="A753" s="45" t="s">
        <v>1177</v>
      </c>
      <c r="B753" s="46">
        <v>2020</v>
      </c>
      <c r="C753" s="46" t="s">
        <v>1003</v>
      </c>
      <c r="D753" s="46" t="s">
        <v>502</v>
      </c>
      <c r="E753" s="46" t="s">
        <v>192</v>
      </c>
      <c r="F753" s="46">
        <v>7.9674344678228699E-4</v>
      </c>
      <c r="G753" s="46">
        <v>7.9674344678228699E-4</v>
      </c>
      <c r="H753" s="46">
        <v>365</v>
      </c>
      <c r="I753" s="47">
        <f>($F753*(1-('Exposure Inputs'!$C$17)/100)*'Exposure Inputs'!$C$7*'Exposure Inputs'!$C$12*'Exposure Inputs'!$C$15*H753)/('Exposure Inputs'!$C$8*'Exposure Inputs'!$C$13*'Exposure Inputs'!$C$16)</f>
        <v>8.7603339769233113E-9</v>
      </c>
      <c r="J753" s="47">
        <f>'Exposure Inputs'!$E$61/$I753</f>
        <v>2442829241.0280714</v>
      </c>
      <c r="K753" s="47">
        <f>($F753*(1-('Exposure Inputs'!$C$17)/100)*'Exposure Inputs'!$D$7*'Exposure Inputs'!$D$12*'Exposure Inputs'!$C$15*H753)/('Exposure Inputs'!$D$8*'Exposure Inputs'!$D$13*'Exposure Inputs'!$C$16)</f>
        <v>2.2376624462821683E-8</v>
      </c>
      <c r="L753" s="47">
        <f>'Exposure Inputs'!$E$61/K753</f>
        <v>956355148.00526214</v>
      </c>
      <c r="M753" s="47">
        <f>($F753*(1-('Exposure Inputs'!$C$17)/100)*'Exposure Inputs'!$E$7*'Exposure Inputs'!$E$12*'Exposure Inputs'!$C$15*H753)/('Exposure Inputs'!$E$8*'Exposure Inputs'!$E$13*'Exposure Inputs'!$C$16)</f>
        <v>4.8516779720262167E-9</v>
      </c>
      <c r="N753" s="47">
        <f>'Exposure Inputs'!$E$61/M753</f>
        <v>4410845098.002799</v>
      </c>
      <c r="O753" s="47">
        <f>($F753*(1-('Exposure Inputs'!$C$17)/100)*'Exposure Inputs'!$F$7*'Exposure Inputs'!$F$12*'Exposure Inputs'!$C$15*H753)/('Exposure Inputs'!$F$8*'Exposure Inputs'!$F$13*'Exposure Inputs'!$C$16)</f>
        <v>4.4185596080355699E-9</v>
      </c>
      <c r="P753" s="47">
        <f>'Exposure Inputs'!$E$61/O753</f>
        <v>4843207266.2507639</v>
      </c>
      <c r="Q753" s="47">
        <f>($F753*(1-('Exposure Inputs'!$C$17)/100)*'Exposure Inputs'!$G$7*'Exposure Inputs'!$G$12*'Exposure Inputs'!$C$15*H753)/('Exposure Inputs'!$G$8*'Exposure Inputs'!$G$13*'Exposure Inputs'!$C$16)</f>
        <v>7.3661186589305771E-9</v>
      </c>
      <c r="R753" s="47">
        <f>'Exposure Inputs'!$E$61/Q753</f>
        <v>2905193493.4627948</v>
      </c>
      <c r="S753" s="47">
        <f>($F753*(1-('Exposure Inputs'!$C$17)/100)*'Exposure Inputs'!$H$7*'Exposure Inputs'!$H$12*'Exposure Inputs'!$C$15*H753)/('Exposure Inputs'!$H$8*'Exposure Inputs'!$H$13*'Exposure Inputs'!$C$16)</f>
        <v>9.5904303779349357E-9</v>
      </c>
      <c r="T753" s="47">
        <f>'Exposure Inputs'!$E$61/S753</f>
        <v>2231390996.7206254</v>
      </c>
    </row>
    <row r="754" spans="1:20" s="34" customFormat="1" ht="14.5" x14ac:dyDescent="0.35">
      <c r="A754" s="45" t="s">
        <v>1177</v>
      </c>
      <c r="B754" s="46">
        <v>2021</v>
      </c>
      <c r="C754" s="46" t="s">
        <v>1030</v>
      </c>
      <c r="D754" s="46" t="s">
        <v>745</v>
      </c>
      <c r="E754" s="46" t="s">
        <v>746</v>
      </c>
      <c r="F754" s="46">
        <v>7.8805322664028199E-4</v>
      </c>
      <c r="G754" s="46">
        <v>1.08603E-3</v>
      </c>
      <c r="H754" s="46">
        <v>365</v>
      </c>
      <c r="I754" s="47">
        <f>($F754*(1-('Exposure Inputs'!$C$17)/100)*'Exposure Inputs'!$C$7*'Exposure Inputs'!$C$12*'Exposure Inputs'!$C$15*H754)/('Exposure Inputs'!$C$8*'Exposure Inputs'!$C$13*'Exposure Inputs'!$C$16)</f>
        <v>8.6647834818619415E-9</v>
      </c>
      <c r="J754" s="47">
        <f>'Exposure Inputs'!$E$61/$I754</f>
        <v>2469767426.3640614</v>
      </c>
      <c r="K754" s="47">
        <f>($F754*(1-('Exposure Inputs'!$C$17)/100)*'Exposure Inputs'!$D$7*'Exposure Inputs'!$D$12*'Exposure Inputs'!$C$15*H754)/('Exposure Inputs'!$D$8*'Exposure Inputs'!$D$13*'Exposure Inputs'!$C$16)</f>
        <v>2.2132558705641964E-8</v>
      </c>
      <c r="L754" s="47">
        <f>'Exposure Inputs'!$E$61/K754</f>
        <v>966901309.72271073</v>
      </c>
      <c r="M754" s="47">
        <f>($F754*(1-('Exposure Inputs'!$C$17)/100)*'Exposure Inputs'!$E$7*'Exposure Inputs'!$E$12*'Exposure Inputs'!$C$15*H754)/('Exposure Inputs'!$E$8*'Exposure Inputs'!$E$13*'Exposure Inputs'!$C$16)</f>
        <v>4.7987598717201532E-9</v>
      </c>
      <c r="N754" s="47">
        <f>'Exposure Inputs'!$E$61/M754</f>
        <v>4459485486.2635584</v>
      </c>
      <c r="O754" s="47">
        <f>($F754*(1-('Exposure Inputs'!$C$17)/100)*'Exposure Inputs'!$F$7*'Exposure Inputs'!$F$12*'Exposure Inputs'!$C$15*H754)/('Exposure Inputs'!$F$8*'Exposure Inputs'!$F$13*'Exposure Inputs'!$C$16)</f>
        <v>4.3703656054874793E-9</v>
      </c>
      <c r="P754" s="47">
        <f>'Exposure Inputs'!$E$61/O754</f>
        <v>4896615508.1236048</v>
      </c>
      <c r="Q754" s="47">
        <f>($F754*(1-('Exposure Inputs'!$C$17)/100)*'Exposure Inputs'!$G$7*'Exposure Inputs'!$G$12*'Exposure Inputs'!$C$15*H754)/('Exposure Inputs'!$G$8*'Exposure Inputs'!$G$13*'Exposure Inputs'!$C$16)</f>
        <v>7.285775114221474E-9</v>
      </c>
      <c r="R754" s="47">
        <f>'Exposure Inputs'!$E$61/Q754</f>
        <v>2937230378.9926558</v>
      </c>
      <c r="S754" s="47">
        <f>($F754*(1-('Exposure Inputs'!$C$17)/100)*'Exposure Inputs'!$H$7*'Exposure Inputs'!$H$12*'Exposure Inputs'!$C$15*H754)/('Exposure Inputs'!$H$8*'Exposure Inputs'!$H$13*'Exposure Inputs'!$C$16)</f>
        <v>9.485825876225617E-9</v>
      </c>
      <c r="T754" s="47">
        <f>'Exposure Inputs'!$E$61/S754</f>
        <v>2255997556.6950841</v>
      </c>
    </row>
    <row r="755" spans="1:20" s="34" customFormat="1" ht="14.5" x14ac:dyDescent="0.35">
      <c r="A755" s="45" t="s">
        <v>1177</v>
      </c>
      <c r="B755" s="46">
        <v>2021</v>
      </c>
      <c r="C755" s="46" t="s">
        <v>1083</v>
      </c>
      <c r="D755" s="46" t="s">
        <v>132</v>
      </c>
      <c r="E755" s="46" t="s">
        <v>131</v>
      </c>
      <c r="F755" s="46">
        <v>7.0107222667298297E-4</v>
      </c>
      <c r="G755" s="46">
        <v>9.8939753181198804E-4</v>
      </c>
      <c r="H755" s="46">
        <v>365</v>
      </c>
      <c r="I755" s="47">
        <f>($F755*(1-('Exposure Inputs'!$C$17)/100)*'Exposure Inputs'!$C$7*'Exposure Inputs'!$C$12*'Exposure Inputs'!$C$15*H755)/('Exposure Inputs'!$C$8*'Exposure Inputs'!$C$13*'Exposure Inputs'!$C$16)</f>
        <v>7.7084121273969342E-9</v>
      </c>
      <c r="J755" s="47">
        <f>'Exposure Inputs'!$E$61/$I755</f>
        <v>2776187838.2113175</v>
      </c>
      <c r="K755" s="47">
        <f>($F755*(1-('Exposure Inputs'!$C$17)/100)*'Exposure Inputs'!$D$7*'Exposure Inputs'!$D$12*'Exposure Inputs'!$C$15*H755)/('Exposure Inputs'!$D$8*'Exposure Inputs'!$D$13*'Exposure Inputs'!$C$16)</f>
        <v>1.9689688068262504E-8</v>
      </c>
      <c r="L755" s="47">
        <f>'Exposure Inputs'!$E$61/K755</f>
        <v>1086863333.0202076</v>
      </c>
      <c r="M755" s="47">
        <f>($F755*(1-('Exposure Inputs'!$C$17)/100)*'Exposure Inputs'!$E$7*'Exposure Inputs'!$E$12*'Exposure Inputs'!$C$15*H755)/('Exposure Inputs'!$E$8*'Exposure Inputs'!$E$13*'Exposure Inputs'!$C$16)</f>
        <v>4.2690990339304551E-9</v>
      </c>
      <c r="N755" s="47">
        <f>'Exposure Inputs'!$E$61/M755</f>
        <v>5012767291.1578121</v>
      </c>
      <c r="O755" s="47">
        <f>($F755*(1-('Exposure Inputs'!$C$17)/100)*'Exposure Inputs'!$F$7*'Exposure Inputs'!$F$12*'Exposure Inputs'!$C$15*H755)/('Exposure Inputs'!$F$8*'Exposure Inputs'!$F$13*'Exposure Inputs'!$C$16)</f>
        <v>3.8879885810209442E-9</v>
      </c>
      <c r="P755" s="47">
        <f>'Exposure Inputs'!$E$61/O755</f>
        <v>5504131391.8624182</v>
      </c>
      <c r="Q755" s="47">
        <f>($F755*(1-('Exposure Inputs'!$C$17)/100)*'Exposure Inputs'!$G$7*'Exposure Inputs'!$G$12*'Exposure Inputs'!$C$15*H755)/('Exposure Inputs'!$G$8*'Exposure Inputs'!$G$13*'Exposure Inputs'!$C$16)</f>
        <v>6.481611152259653E-9</v>
      </c>
      <c r="R755" s="47">
        <f>'Exposure Inputs'!$E$61/Q755</f>
        <v>3301648231.7886996</v>
      </c>
      <c r="S755" s="47">
        <f>($F755*(1-('Exposure Inputs'!$C$17)/100)*'Exposure Inputs'!$H$7*'Exposure Inputs'!$H$12*'Exposure Inputs'!$C$15*H755)/('Exposure Inputs'!$H$8*'Exposure Inputs'!$H$13*'Exposure Inputs'!$C$16)</f>
        <v>8.4388323581007194E-9</v>
      </c>
      <c r="T755" s="47">
        <f>'Exposure Inputs'!$E$61/S755</f>
        <v>2535895855.2432218</v>
      </c>
    </row>
    <row r="756" spans="1:20" s="34" customFormat="1" ht="14.5" x14ac:dyDescent="0.35">
      <c r="A756" s="45" t="s">
        <v>1177</v>
      </c>
      <c r="B756" s="46">
        <v>2021</v>
      </c>
      <c r="C756" s="46" t="s">
        <v>1071</v>
      </c>
      <c r="D756" s="46" t="s">
        <v>523</v>
      </c>
      <c r="E756" s="46" t="s">
        <v>284</v>
      </c>
      <c r="F756" s="46">
        <v>6.8453729472622502E-4</v>
      </c>
      <c r="G756" s="46">
        <v>6.8453729472622502E-4</v>
      </c>
      <c r="H756" s="46">
        <v>365</v>
      </c>
      <c r="I756" s="47">
        <f>($F756*(1-('Exposure Inputs'!$C$17)/100)*'Exposure Inputs'!$C$7*'Exposure Inputs'!$C$12*'Exposure Inputs'!$C$15*H756)/('Exposure Inputs'!$C$8*'Exposure Inputs'!$C$13*'Exposure Inputs'!$C$16)</f>
        <v>7.5266076497770781E-9</v>
      </c>
      <c r="J756" s="47">
        <f>'Exposure Inputs'!$E$61/$I756</f>
        <v>2843246386.1237435</v>
      </c>
      <c r="K756" s="47">
        <f>($F756*(1-('Exposure Inputs'!$C$17)/100)*'Exposure Inputs'!$D$7*'Exposure Inputs'!$D$12*'Exposure Inputs'!$C$15*H756)/('Exposure Inputs'!$D$8*'Exposure Inputs'!$D$13*'Exposure Inputs'!$C$16)</f>
        <v>1.9225302745502491E-8</v>
      </c>
      <c r="L756" s="47">
        <f>'Exposure Inputs'!$E$61/K756</f>
        <v>1113116411.3920779</v>
      </c>
      <c r="M756" s="47">
        <f>($F756*(1-('Exposure Inputs'!$C$17)/100)*'Exposure Inputs'!$E$7*'Exposure Inputs'!$E$12*'Exposure Inputs'!$C$15*H756)/('Exposure Inputs'!$E$8*'Exposure Inputs'!$E$13*'Exposure Inputs'!$C$16)</f>
        <v>4.168411459506064E-9</v>
      </c>
      <c r="N756" s="47">
        <f>'Exposure Inputs'!$E$61/M756</f>
        <v>5133850198.7843094</v>
      </c>
      <c r="O756" s="47">
        <f>($F756*(1-('Exposure Inputs'!$C$17)/100)*'Exposure Inputs'!$F$7*'Exposure Inputs'!$F$12*'Exposure Inputs'!$C$15*H756)/('Exposure Inputs'!$F$8*'Exposure Inputs'!$F$13*'Exposure Inputs'!$C$16)</f>
        <v>3.796289574626072E-9</v>
      </c>
      <c r="P756" s="47">
        <f>'Exposure Inputs'!$E$61/O756</f>
        <v>5637083151.6739244</v>
      </c>
      <c r="Q756" s="47">
        <f>($F756*(1-('Exposure Inputs'!$C$17)/100)*'Exposure Inputs'!$G$7*'Exposure Inputs'!$G$12*'Exposure Inputs'!$C$15*H756)/('Exposure Inputs'!$G$8*'Exposure Inputs'!$G$13*'Exposure Inputs'!$C$16)</f>
        <v>6.3287410267141553E-9</v>
      </c>
      <c r="R756" s="47">
        <f>'Exposure Inputs'!$E$61/Q756</f>
        <v>3381399224.5327744</v>
      </c>
      <c r="S756" s="47">
        <f>($F756*(1-('Exposure Inputs'!$C$17)/100)*'Exposure Inputs'!$H$7*'Exposure Inputs'!$H$12*'Exposure Inputs'!$C$15*H756)/('Exposure Inputs'!$H$8*'Exposure Inputs'!$H$13*'Exposure Inputs'!$C$16)</f>
        <v>8.2398007698527101E-9</v>
      </c>
      <c r="T756" s="47">
        <f>'Exposure Inputs'!$E$61/S756</f>
        <v>2597150173.6179152</v>
      </c>
    </row>
    <row r="757" spans="1:20" s="34" customFormat="1" ht="14.5" x14ac:dyDescent="0.35">
      <c r="A757" s="45" t="s">
        <v>1176</v>
      </c>
      <c r="B757" s="46">
        <v>2020</v>
      </c>
      <c r="C757" s="46" t="s">
        <v>988</v>
      </c>
      <c r="D757" s="46" t="s">
        <v>213</v>
      </c>
      <c r="E757" s="46" t="s">
        <v>212</v>
      </c>
      <c r="F757" s="46">
        <v>6.8260602228228603E-4</v>
      </c>
      <c r="G757" s="46">
        <v>1.5469259999999999E-3</v>
      </c>
      <c r="H757" s="46">
        <v>365</v>
      </c>
      <c r="I757" s="47">
        <f>($F757*(1-('Exposure Inputs'!$C$17)/100)*'Exposure Inputs'!$C$7*'Exposure Inputs'!$C$12*'Exposure Inputs'!$C$15*H757)/('Exposure Inputs'!$C$8*'Exposure Inputs'!$C$13*'Exposure Inputs'!$C$16)</f>
        <v>7.5053729704362388E-9</v>
      </c>
      <c r="J757" s="47">
        <f>'Exposure Inputs'!$E$61/$I757</f>
        <v>2851290679.9295487</v>
      </c>
      <c r="K757" s="47">
        <f>($F757*(1-('Exposure Inputs'!$C$17)/100)*'Exposure Inputs'!$D$7*'Exposure Inputs'!$D$12*'Exposure Inputs'!$C$15*H757)/('Exposure Inputs'!$D$8*'Exposure Inputs'!$D$13*'Exposure Inputs'!$C$16)</f>
        <v>1.9171062753459947E-8</v>
      </c>
      <c r="L757" s="47">
        <f>'Exposure Inputs'!$E$61/K757</f>
        <v>1116265711.2547283</v>
      </c>
      <c r="M757" s="47">
        <f>($F757*(1-('Exposure Inputs'!$C$17)/100)*'Exposure Inputs'!$E$7*'Exposure Inputs'!$E$12*'Exposure Inputs'!$C$15*H757)/('Exposure Inputs'!$E$8*'Exposure Inputs'!$E$13*'Exposure Inputs'!$C$16)</f>
        <v>4.1566511971379436E-9</v>
      </c>
      <c r="N757" s="47">
        <f>'Exposure Inputs'!$E$61/M757</f>
        <v>5148375214.8207521</v>
      </c>
      <c r="O757" s="47">
        <f>($F757*(1-('Exposure Inputs'!$C$17)/100)*'Exposure Inputs'!$F$7*'Exposure Inputs'!$F$12*'Exposure Inputs'!$C$15*H757)/('Exposure Inputs'!$F$8*'Exposure Inputs'!$F$13*'Exposure Inputs'!$C$16)</f>
        <v>3.7855791728683111E-9</v>
      </c>
      <c r="P757" s="47">
        <f>'Exposure Inputs'!$E$61/O757</f>
        <v>5653031946.4393463</v>
      </c>
      <c r="Q757" s="47">
        <f>($F757*(1-('Exposure Inputs'!$C$17)/100)*'Exposure Inputs'!$G$7*'Exposure Inputs'!$G$12*'Exposure Inputs'!$C$15*H757)/('Exposure Inputs'!$G$8*'Exposure Inputs'!$G$13*'Exposure Inputs'!$C$16)</f>
        <v>6.3108858663833992E-9</v>
      </c>
      <c r="R757" s="47">
        <f>'Exposure Inputs'!$E$61/Q757</f>
        <v>3390966094.6322532</v>
      </c>
      <c r="S757" s="47">
        <f>($F757*(1-('Exposure Inputs'!$C$17)/100)*'Exposure Inputs'!$H$7*'Exposure Inputs'!$H$12*'Exposure Inputs'!$C$15*H757)/('Exposure Inputs'!$H$8*'Exposure Inputs'!$H$13*'Exposure Inputs'!$C$16)</f>
        <v>8.2165539719164044E-9</v>
      </c>
      <c r="T757" s="47">
        <f>'Exposure Inputs'!$E$61/S757</f>
        <v>2604498196.3416381</v>
      </c>
    </row>
    <row r="758" spans="1:20" s="34" customFormat="1" ht="14.5" x14ac:dyDescent="0.35">
      <c r="A758" s="45" t="s">
        <v>1177</v>
      </c>
      <c r="B758" s="46">
        <v>2023</v>
      </c>
      <c r="C758" s="46" t="s">
        <v>840</v>
      </c>
      <c r="D758" s="46" t="s">
        <v>480</v>
      </c>
      <c r="E758" s="46" t="s">
        <v>79</v>
      </c>
      <c r="F758" s="46">
        <v>6.6736492527182003E-4</v>
      </c>
      <c r="G758" s="46">
        <v>9.68032100354946E-4</v>
      </c>
      <c r="H758" s="46">
        <v>365</v>
      </c>
      <c r="I758" s="47">
        <f>($F758*(1-('Exposure Inputs'!$C$17)/100)*'Exposure Inputs'!$C$7*'Exposure Inputs'!$C$12*'Exposure Inputs'!$C$15*H758)/('Exposure Inputs'!$C$8*'Exposure Inputs'!$C$13*'Exposure Inputs'!$C$16)</f>
        <v>7.3377944349294987E-9</v>
      </c>
      <c r="J758" s="47">
        <f>'Exposure Inputs'!$E$61/$I758</f>
        <v>2916407673.9641738</v>
      </c>
      <c r="K758" s="47">
        <f>($F758*(1-('Exposure Inputs'!$C$17)/100)*'Exposure Inputs'!$D$7*'Exposure Inputs'!$D$12*'Exposure Inputs'!$C$15*H758)/('Exposure Inputs'!$D$8*'Exposure Inputs'!$D$13*'Exposure Inputs'!$C$16)</f>
        <v>1.8743014922527712E-8</v>
      </c>
      <c r="L758" s="47">
        <f>'Exposure Inputs'!$E$61/K758</f>
        <v>1141758681.2182915</v>
      </c>
      <c r="M758" s="47">
        <f>($F758*(1-('Exposure Inputs'!$C$17)/100)*'Exposure Inputs'!$E$7*'Exposure Inputs'!$E$12*'Exposure Inputs'!$C$15*H758)/('Exposure Inputs'!$E$8*'Exposure Inputs'!$E$13*'Exposure Inputs'!$C$16)</f>
        <v>4.0638422823814734E-9</v>
      </c>
      <c r="N758" s="47">
        <f>'Exposure Inputs'!$E$61/M758</f>
        <v>5265952395.0470028</v>
      </c>
      <c r="O758" s="47">
        <f>($F758*(1-('Exposure Inputs'!$C$17)/100)*'Exposure Inputs'!$F$7*'Exposure Inputs'!$F$12*'Exposure Inputs'!$C$15*H758)/('Exposure Inputs'!$F$8*'Exposure Inputs'!$F$13*'Exposure Inputs'!$C$16)</f>
        <v>3.7010554834616782E-9</v>
      </c>
      <c r="P758" s="47">
        <f>'Exposure Inputs'!$E$61/O758</f>
        <v>5782134338.6033516</v>
      </c>
      <c r="Q758" s="47">
        <f>($F758*(1-('Exposure Inputs'!$C$17)/100)*'Exposure Inputs'!$G$7*'Exposure Inputs'!$G$12*'Exposure Inputs'!$C$15*H758)/('Exposure Inputs'!$G$8*'Exposure Inputs'!$G$13*'Exposure Inputs'!$C$16)</f>
        <v>6.1699776110036175E-9</v>
      </c>
      <c r="R758" s="47">
        <f>'Exposure Inputs'!$E$61/Q758</f>
        <v>3468408047.6783195</v>
      </c>
      <c r="S758" s="47">
        <f>($F758*(1-('Exposure Inputs'!$C$17)/100)*'Exposure Inputs'!$H$7*'Exposure Inputs'!$H$12*'Exposure Inputs'!$C$15*H758)/('Exposure Inputs'!$H$8*'Exposure Inputs'!$H$13*'Exposure Inputs'!$C$16)</f>
        <v>8.0330963227163524E-9</v>
      </c>
      <c r="T758" s="47">
        <f>'Exposure Inputs'!$E$61/S758</f>
        <v>2663979011.3662786</v>
      </c>
    </row>
    <row r="759" spans="1:20" s="34" customFormat="1" ht="14.5" x14ac:dyDescent="0.35">
      <c r="A759" s="45" t="s">
        <v>1177</v>
      </c>
      <c r="B759" s="46">
        <v>2022</v>
      </c>
      <c r="C759" s="46" t="s">
        <v>1009</v>
      </c>
      <c r="D759" s="46" t="s">
        <v>481</v>
      </c>
      <c r="E759" s="46" t="s">
        <v>251</v>
      </c>
      <c r="F759" s="46">
        <v>6.5434047875218395E-4</v>
      </c>
      <c r="G759" s="46">
        <v>1.1795289999999999E-3</v>
      </c>
      <c r="H759" s="46">
        <v>365</v>
      </c>
      <c r="I759" s="47">
        <f>($F759*(1-('Exposure Inputs'!$C$17)/100)*'Exposure Inputs'!$C$7*'Exposure Inputs'!$C$12*'Exposure Inputs'!$C$15*H759)/('Exposure Inputs'!$C$8*'Exposure Inputs'!$C$13*'Exposure Inputs'!$C$16)</f>
        <v>7.1945883604554814E-9</v>
      </c>
      <c r="J759" s="47">
        <f>'Exposure Inputs'!$E$61/$I759</f>
        <v>2974457874.1465602</v>
      </c>
      <c r="K759" s="47">
        <f>($F759*(1-('Exposure Inputs'!$C$17)/100)*'Exposure Inputs'!$D$7*'Exposure Inputs'!$D$12*'Exposure Inputs'!$C$15*H759)/('Exposure Inputs'!$D$8*'Exposure Inputs'!$D$13*'Exposure Inputs'!$C$16)</f>
        <v>1.8377221956444319E-8</v>
      </c>
      <c r="L759" s="47">
        <f>'Exposure Inputs'!$E$61/K759</f>
        <v>1164485037.5491974</v>
      </c>
      <c r="M759" s="47">
        <f>($F759*(1-('Exposure Inputs'!$C$17)/100)*'Exposure Inputs'!$E$7*'Exposure Inputs'!$E$12*'Exposure Inputs'!$C$15*H759)/('Exposure Inputs'!$E$8*'Exposure Inputs'!$E$13*'Exposure Inputs'!$C$16)</f>
        <v>3.9845314069267064E-9</v>
      </c>
      <c r="N759" s="47">
        <f>'Exposure Inputs'!$E$61/M759</f>
        <v>5370769562.2120724</v>
      </c>
      <c r="O759" s="47">
        <f>($F759*(1-('Exposure Inputs'!$C$17)/100)*'Exposure Inputs'!$F$7*'Exposure Inputs'!$F$12*'Exposure Inputs'!$C$15*H759)/('Exposure Inputs'!$F$8*'Exposure Inputs'!$F$13*'Exposure Inputs'!$C$16)</f>
        <v>3.6288248381503166E-9</v>
      </c>
      <c r="P759" s="47">
        <f>'Exposure Inputs'!$E$61/O759</f>
        <v>5897225949.0232105</v>
      </c>
      <c r="Q759" s="47">
        <f>($F759*(1-('Exposure Inputs'!$C$17)/100)*'Exposure Inputs'!$G$7*'Exposure Inputs'!$G$12*'Exposure Inputs'!$C$15*H759)/('Exposure Inputs'!$G$8*'Exposure Inputs'!$G$13*'Exposure Inputs'!$C$16)</f>
        <v>6.0495629167654737E-9</v>
      </c>
      <c r="R759" s="47">
        <f>'Exposure Inputs'!$E$61/Q759</f>
        <v>3537445645.9809761</v>
      </c>
      <c r="S759" s="47">
        <f>($F759*(1-('Exposure Inputs'!$C$17)/100)*'Exposure Inputs'!$H$7*'Exposure Inputs'!$H$12*'Exposure Inputs'!$C$15*H759)/('Exposure Inputs'!$H$8*'Exposure Inputs'!$H$13*'Exposure Inputs'!$C$16)</f>
        <v>7.8763205775725844E-9</v>
      </c>
      <c r="T759" s="47">
        <f>'Exposure Inputs'!$E$61/S759</f>
        <v>2717004696.448668</v>
      </c>
    </row>
    <row r="760" spans="1:20" s="34" customFormat="1" ht="14.5" x14ac:dyDescent="0.35">
      <c r="A760" s="45" t="s">
        <v>1177</v>
      </c>
      <c r="B760" s="46">
        <v>2022</v>
      </c>
      <c r="C760" s="46" t="s">
        <v>907</v>
      </c>
      <c r="D760" s="46" t="s">
        <v>227</v>
      </c>
      <c r="E760" s="46" t="s">
        <v>226</v>
      </c>
      <c r="F760" s="46">
        <v>6.4205799304721501E-4</v>
      </c>
      <c r="G760" s="46">
        <v>1.7050469999999999E-3</v>
      </c>
      <c r="H760" s="46">
        <v>365</v>
      </c>
      <c r="I760" s="47">
        <f>($F760*(1-('Exposure Inputs'!$C$17)/100)*'Exposure Inputs'!$C$7*'Exposure Inputs'!$C$12*'Exposure Inputs'!$C$15*H760)/('Exposure Inputs'!$C$8*'Exposure Inputs'!$C$13*'Exposure Inputs'!$C$16)</f>
        <v>7.0595402753072946E-9</v>
      </c>
      <c r="J760" s="47">
        <f>'Exposure Inputs'!$E$61/$I760</f>
        <v>3031358865.5131626</v>
      </c>
      <c r="K760" s="47">
        <f>($F760*(1-('Exposure Inputs'!$C$17)/100)*'Exposure Inputs'!$D$7*'Exposure Inputs'!$D$12*'Exposure Inputs'!$C$15*H760)/('Exposure Inputs'!$D$8*'Exposure Inputs'!$D$13*'Exposure Inputs'!$C$16)</f>
        <v>1.8032267038772848E-8</v>
      </c>
      <c r="L760" s="47">
        <f>'Exposure Inputs'!$E$61/K760</f>
        <v>1186761484.5091789</v>
      </c>
      <c r="M760" s="47">
        <f>($F760*(1-('Exposure Inputs'!$C$17)/100)*'Exposure Inputs'!$E$7*'Exposure Inputs'!$E$12*'Exposure Inputs'!$C$15*H760)/('Exposure Inputs'!$E$8*'Exposure Inputs'!$E$13*'Exposure Inputs'!$C$16)</f>
        <v>3.9097386168796884E-9</v>
      </c>
      <c r="N760" s="47">
        <f>'Exposure Inputs'!$E$61/M760</f>
        <v>5473511683.7756948</v>
      </c>
      <c r="O760" s="47">
        <f>($F760*(1-('Exposure Inputs'!$C$17)/100)*'Exposure Inputs'!$F$7*'Exposure Inputs'!$F$12*'Exposure Inputs'!$C$15*H760)/('Exposure Inputs'!$F$8*'Exposure Inputs'!$F$13*'Exposure Inputs'!$C$16)</f>
        <v>3.5607089403146612E-9</v>
      </c>
      <c r="P760" s="47">
        <f>'Exposure Inputs'!$E$61/O760</f>
        <v>6010039112.6349325</v>
      </c>
      <c r="Q760" s="47">
        <f>($F760*(1-('Exposure Inputs'!$C$17)/100)*'Exposure Inputs'!$G$7*'Exposure Inputs'!$G$12*'Exposure Inputs'!$C$15*H760)/('Exposure Inputs'!$G$8*'Exposure Inputs'!$G$13*'Exposure Inputs'!$C$16)</f>
        <v>5.9360078602478374E-9</v>
      </c>
      <c r="R760" s="47">
        <f>'Exposure Inputs'!$E$61/Q760</f>
        <v>3605116520.0287514</v>
      </c>
      <c r="S760" s="47">
        <f>($F760*(1-('Exposure Inputs'!$C$17)/100)*'Exposure Inputs'!$H$7*'Exposure Inputs'!$H$12*'Exposure Inputs'!$C$15*H760)/('Exposure Inputs'!$H$8*'Exposure Inputs'!$H$13*'Exposure Inputs'!$C$16)</f>
        <v>7.7284758422349943E-9</v>
      </c>
      <c r="T760" s="47">
        <f>'Exposure Inputs'!$E$61/S760</f>
        <v>2768980642.0888472</v>
      </c>
    </row>
    <row r="761" spans="1:20" s="34" customFormat="1" ht="14.5" x14ac:dyDescent="0.35">
      <c r="A761" s="45" t="s">
        <v>1176</v>
      </c>
      <c r="B761" s="46">
        <v>2020</v>
      </c>
      <c r="C761" s="46" t="s">
        <v>953</v>
      </c>
      <c r="D761" s="46" t="s">
        <v>180</v>
      </c>
      <c r="E761" s="46" t="s">
        <v>179</v>
      </c>
      <c r="F761" s="46">
        <v>6.33068916141074E-4</v>
      </c>
      <c r="G761" s="46">
        <v>1.4276009999999999E-3</v>
      </c>
      <c r="H761" s="46">
        <v>365</v>
      </c>
      <c r="I761" s="47">
        <f>($F761*(1-('Exposure Inputs'!$C$17)/100)*'Exposure Inputs'!$C$7*'Exposure Inputs'!$C$12*'Exposure Inputs'!$C$15*H761)/('Exposure Inputs'!$C$8*'Exposure Inputs'!$C$13*'Exposure Inputs'!$C$16)</f>
        <v>6.9607037976932383E-9</v>
      </c>
      <c r="J761" s="47">
        <f>'Exposure Inputs'!$E$61/$I761</f>
        <v>3074401759.0709591</v>
      </c>
      <c r="K761" s="47">
        <f>($F761*(1-('Exposure Inputs'!$C$17)/100)*'Exposure Inputs'!$D$7*'Exposure Inputs'!$D$12*'Exposure Inputs'!$C$15*H761)/('Exposure Inputs'!$D$8*'Exposure Inputs'!$D$13*'Exposure Inputs'!$C$16)</f>
        <v>1.7779807857579102E-8</v>
      </c>
      <c r="L761" s="47">
        <f>'Exposure Inputs'!$E$61/K761</f>
        <v>1203612557.0883319</v>
      </c>
      <c r="M761" s="47">
        <f>($F761*(1-('Exposure Inputs'!$C$17)/100)*'Exposure Inputs'!$E$7*'Exposure Inputs'!$E$12*'Exposure Inputs'!$C$15*H761)/('Exposure Inputs'!$E$8*'Exposure Inputs'!$E$13*'Exposure Inputs'!$C$16)</f>
        <v>3.8550006625350311E-9</v>
      </c>
      <c r="N761" s="47">
        <f>'Exposure Inputs'!$E$61/M761</f>
        <v>5551231211.9623489</v>
      </c>
      <c r="O761" s="47">
        <f>($F761*(1-('Exposure Inputs'!$C$17)/100)*'Exposure Inputs'!$F$7*'Exposure Inputs'!$F$12*'Exposure Inputs'!$C$15*H761)/('Exposure Inputs'!$F$8*'Exposure Inputs'!$F$13*'Exposure Inputs'!$C$16)</f>
        <v>3.5108575455006748E-9</v>
      </c>
      <c r="P761" s="47">
        <f>'Exposure Inputs'!$E$61/O761</f>
        <v>6095376905.1168375</v>
      </c>
      <c r="Q761" s="47">
        <f>($F761*(1-('Exposure Inputs'!$C$17)/100)*'Exposure Inputs'!$G$7*'Exposure Inputs'!$G$12*'Exposure Inputs'!$C$15*H761)/('Exposure Inputs'!$G$8*'Exposure Inputs'!$G$13*'Exposure Inputs'!$C$16)</f>
        <v>5.8529013001721945E-9</v>
      </c>
      <c r="R761" s="47">
        <f>'Exposure Inputs'!$E$61/Q761</f>
        <v>3656306317.5814023</v>
      </c>
      <c r="S761" s="47">
        <f>($F761*(1-('Exposure Inputs'!$C$17)/100)*'Exposure Inputs'!$H$7*'Exposure Inputs'!$H$12*'Exposure Inputs'!$C$15*H761)/('Exposure Inputs'!$H$8*'Exposure Inputs'!$H$13*'Exposure Inputs'!$C$16)</f>
        <v>7.6202739905870017E-9</v>
      </c>
      <c r="T761" s="47">
        <f>'Exposure Inputs'!$E$61/S761</f>
        <v>2808297972.8070807</v>
      </c>
    </row>
    <row r="762" spans="1:20" s="34" customFormat="1" ht="14.5" x14ac:dyDescent="0.35">
      <c r="A762" s="45" t="s">
        <v>1176</v>
      </c>
      <c r="B762" s="46">
        <v>2023</v>
      </c>
      <c r="C762" s="46" t="s">
        <v>993</v>
      </c>
      <c r="D762" s="46" t="s">
        <v>217</v>
      </c>
      <c r="E762" s="46" t="s">
        <v>216</v>
      </c>
      <c r="F762" s="46">
        <v>5.7413987953916501E-4</v>
      </c>
      <c r="G762" s="46">
        <v>1.170464E-3</v>
      </c>
      <c r="H762" s="46">
        <v>365</v>
      </c>
      <c r="I762" s="47">
        <f>($F762*(1-('Exposure Inputs'!$C$17)/100)*'Exposure Inputs'!$C$7*'Exposure Inputs'!$C$12*'Exposure Inputs'!$C$15*H762)/('Exposure Inputs'!$C$8*'Exposure Inputs'!$C$13*'Exposure Inputs'!$C$16)</f>
        <v>6.3127687018277754E-9</v>
      </c>
      <c r="J762" s="47">
        <f>'Exposure Inputs'!$E$61/$I762</f>
        <v>3389954710.9660335</v>
      </c>
      <c r="K762" s="47">
        <f>($F762*(1-('Exposure Inputs'!$C$17)/100)*'Exposure Inputs'!$D$7*'Exposure Inputs'!$D$12*'Exposure Inputs'!$C$15*H762)/('Exposure Inputs'!$D$8*'Exposure Inputs'!$D$13*'Exposure Inputs'!$C$16)</f>
        <v>1.6124779595568039E-8</v>
      </c>
      <c r="L762" s="47">
        <f>'Exposure Inputs'!$E$61/K762</f>
        <v>1327149923.0837162</v>
      </c>
      <c r="M762" s="47">
        <f>($F762*(1-('Exposure Inputs'!$C$17)/100)*'Exposure Inputs'!$E$7*'Exposure Inputs'!$E$12*'Exposure Inputs'!$C$15*H762)/('Exposure Inputs'!$E$8*'Exposure Inputs'!$E$13*'Exposure Inputs'!$C$16)</f>
        <v>3.4961590430038546E-9</v>
      </c>
      <c r="N762" s="47">
        <f>'Exposure Inputs'!$E$61/M762</f>
        <v>6121003002.6589966</v>
      </c>
      <c r="O762" s="47">
        <f>($F762*(1-('Exposure Inputs'!$C$17)/100)*'Exposure Inputs'!$F$7*'Exposure Inputs'!$F$12*'Exposure Inputs'!$C$15*H762)/('Exposure Inputs'!$F$8*'Exposure Inputs'!$F$13*'Exposure Inputs'!$C$16)</f>
        <v>3.1840503882893837E-9</v>
      </c>
      <c r="P762" s="47">
        <f>'Exposure Inputs'!$E$61/O762</f>
        <v>6720999164.682519</v>
      </c>
      <c r="Q762" s="47">
        <f>($F762*(1-('Exposure Inputs'!$C$17)/100)*'Exposure Inputs'!$G$7*'Exposure Inputs'!$G$12*'Exposure Inputs'!$C$15*H762)/('Exposure Inputs'!$G$8*'Exposure Inputs'!$G$13*'Exposure Inputs'!$C$16)</f>
        <v>5.3080856787583182E-9</v>
      </c>
      <c r="R762" s="47">
        <f>'Exposure Inputs'!$E$61/Q762</f>
        <v>4031585263.5230908</v>
      </c>
      <c r="S762" s="47">
        <f>($F762*(1-('Exposure Inputs'!$C$17)/100)*'Exposure Inputs'!$H$7*'Exposure Inputs'!$H$12*'Exposure Inputs'!$C$15*H762)/('Exposure Inputs'!$H$8*'Exposure Inputs'!$H$13*'Exposure Inputs'!$C$16)</f>
        <v>6.9109429944529118E-9</v>
      </c>
      <c r="T762" s="47">
        <f>'Exposure Inputs'!$E$61/S762</f>
        <v>3096538347.5419736</v>
      </c>
    </row>
    <row r="763" spans="1:20" s="34" customFormat="1" ht="14.5" x14ac:dyDescent="0.35">
      <c r="A763" s="45" t="s">
        <v>1176</v>
      </c>
      <c r="B763" s="46">
        <v>2020</v>
      </c>
      <c r="C763" s="46" t="s">
        <v>935</v>
      </c>
      <c r="D763" s="46" t="s">
        <v>230</v>
      </c>
      <c r="E763" s="46" t="s">
        <v>229</v>
      </c>
      <c r="F763" s="46">
        <v>5.6313378013889701E-4</v>
      </c>
      <c r="G763" s="46">
        <v>1.305306E-3</v>
      </c>
      <c r="H763" s="46">
        <v>365</v>
      </c>
      <c r="I763" s="47">
        <f>($F763*(1-('Exposure Inputs'!$C$17)/100)*'Exposure Inputs'!$C$7*'Exposure Inputs'!$C$12*'Exposure Inputs'!$C$15*H763)/('Exposure Inputs'!$C$8*'Exposure Inputs'!$C$13*'Exposure Inputs'!$C$16)</f>
        <v>6.1917547080271969E-9</v>
      </c>
      <c r="J763" s="47">
        <f>'Exposure Inputs'!$E$61/$I763</f>
        <v>3456209266.858767</v>
      </c>
      <c r="K763" s="47">
        <f>($F763*(1-('Exposure Inputs'!$C$17)/100)*'Exposure Inputs'!$D$7*'Exposure Inputs'!$D$12*'Exposure Inputs'!$C$15*H763)/('Exposure Inputs'!$D$8*'Exposure Inputs'!$D$13*'Exposure Inputs'!$C$16)</f>
        <v>1.5815672123049875E-8</v>
      </c>
      <c r="L763" s="47">
        <f>'Exposure Inputs'!$E$61/K763</f>
        <v>1353088242.693871</v>
      </c>
      <c r="M763" s="47">
        <f>($F763*(1-('Exposure Inputs'!$C$17)/100)*'Exposure Inputs'!$E$7*'Exposure Inputs'!$E$12*'Exposure Inputs'!$C$15*H763)/('Exposure Inputs'!$E$8*'Exposure Inputs'!$E$13*'Exposure Inputs'!$C$16)</f>
        <v>3.4291386611809929E-9</v>
      </c>
      <c r="N763" s="47">
        <f>'Exposure Inputs'!$E$61/M763</f>
        <v>6240634198.3936729</v>
      </c>
      <c r="O763" s="47">
        <f>($F763*(1-('Exposure Inputs'!$C$17)/100)*'Exposure Inputs'!$F$7*'Exposure Inputs'!$F$12*'Exposure Inputs'!$C$15*H763)/('Exposure Inputs'!$F$8*'Exposure Inputs'!$F$13*'Exposure Inputs'!$C$16)</f>
        <v>3.1230130412632494E-9</v>
      </c>
      <c r="P763" s="47">
        <f>'Exposure Inputs'!$E$61/O763</f>
        <v>6852356912.1388502</v>
      </c>
      <c r="Q763" s="47">
        <f>($F763*(1-('Exposure Inputs'!$C$17)/100)*'Exposure Inputs'!$G$7*'Exposure Inputs'!$G$12*'Exposure Inputs'!$C$15*H763)/('Exposure Inputs'!$G$8*'Exposure Inputs'!$G$13*'Exposure Inputs'!$C$16)</f>
        <v>5.2063311748690487E-9</v>
      </c>
      <c r="R763" s="47">
        <f>'Exposure Inputs'!$E$61/Q763</f>
        <v>4110380089.3991838</v>
      </c>
      <c r="S763" s="47">
        <f>($F763*(1-('Exposure Inputs'!$C$17)/100)*'Exposure Inputs'!$H$7*'Exposure Inputs'!$H$12*'Exposure Inputs'!$C$15*H763)/('Exposure Inputs'!$H$8*'Exposure Inputs'!$H$13*'Exposure Inputs'!$C$16)</f>
        <v>6.7784621683385748E-9</v>
      </c>
      <c r="T763" s="47">
        <f>'Exposure Inputs'!$E$61/S763</f>
        <v>3157058263.1495624</v>
      </c>
    </row>
    <row r="764" spans="1:20" s="34" customFormat="1" ht="14.5" x14ac:dyDescent="0.35">
      <c r="A764" s="45" t="s">
        <v>1177</v>
      </c>
      <c r="B764" s="46">
        <v>2022</v>
      </c>
      <c r="C764" s="46" t="s">
        <v>1105</v>
      </c>
      <c r="D764" s="46" t="s">
        <v>761</v>
      </c>
      <c r="E764" s="46" t="s">
        <v>762</v>
      </c>
      <c r="F764" s="46">
        <v>5.5424270076316704E-4</v>
      </c>
      <c r="G764" s="46">
        <v>8.0712895113556804E-4</v>
      </c>
      <c r="H764" s="46">
        <v>365</v>
      </c>
      <c r="I764" s="47">
        <f>($F764*(1-('Exposure Inputs'!$C$17)/100)*'Exposure Inputs'!$C$7*'Exposure Inputs'!$C$12*'Exposure Inputs'!$C$15*H764)/('Exposure Inputs'!$C$8*'Exposure Inputs'!$C$13*'Exposure Inputs'!$C$16)</f>
        <v>6.0939957304525593E-9</v>
      </c>
      <c r="J764" s="47">
        <f>'Exposure Inputs'!$E$61/$I764</f>
        <v>3511653264.3863153</v>
      </c>
      <c r="K764" s="47">
        <f>($F764*(1-('Exposure Inputs'!$C$17)/100)*'Exposure Inputs'!$D$7*'Exposure Inputs'!$D$12*'Exposure Inputs'!$C$15*H764)/('Exposure Inputs'!$D$8*'Exposure Inputs'!$D$13*'Exposure Inputs'!$C$16)</f>
        <v>1.556596521292299E-8</v>
      </c>
      <c r="L764" s="47">
        <f>'Exposure Inputs'!$E$61/K764</f>
        <v>1374794284.0212405</v>
      </c>
      <c r="M764" s="47">
        <f>($F764*(1-('Exposure Inputs'!$C$17)/100)*'Exposure Inputs'!$E$7*'Exposure Inputs'!$E$12*'Exposure Inputs'!$C$15*H764)/('Exposure Inputs'!$E$8*'Exposure Inputs'!$E$13*'Exposure Inputs'!$C$16)</f>
        <v>3.3749974515745933E-9</v>
      </c>
      <c r="N764" s="47">
        <f>'Exposure Inputs'!$E$61/M764</f>
        <v>6340745528.5679998</v>
      </c>
      <c r="O764" s="47">
        <f>($F764*(1-('Exposure Inputs'!$C$17)/100)*'Exposure Inputs'!$F$7*'Exposure Inputs'!$F$12*'Exposure Inputs'!$C$15*H764)/('Exposure Inputs'!$F$8*'Exposure Inputs'!$F$13*'Exposure Inputs'!$C$16)</f>
        <v>3.073705118668972E-9</v>
      </c>
      <c r="P764" s="47">
        <f>'Exposure Inputs'!$E$61/O764</f>
        <v>6962281407.5499182</v>
      </c>
      <c r="Q764" s="47">
        <f>($F764*(1-('Exposure Inputs'!$C$17)/100)*'Exposure Inputs'!$G$7*'Exposure Inputs'!$G$12*'Exposure Inputs'!$C$15*H764)/('Exposure Inputs'!$G$8*'Exposure Inputs'!$G$13*'Exposure Inputs'!$C$16)</f>
        <v>5.1241306296972046E-9</v>
      </c>
      <c r="R764" s="47">
        <f>'Exposure Inputs'!$E$61/Q764</f>
        <v>4176318198.4422922</v>
      </c>
      <c r="S764" s="47">
        <f>($F764*(1-('Exposure Inputs'!$C$17)/100)*'Exposure Inputs'!$H$7*'Exposure Inputs'!$H$12*'Exposure Inputs'!$C$15*H764)/('Exposure Inputs'!$H$8*'Exposure Inputs'!$H$13*'Exposure Inputs'!$C$16)</f>
        <v>6.6714399165936776E-9</v>
      </c>
      <c r="T764" s="47">
        <f>'Exposure Inputs'!$E$61/S764</f>
        <v>3207703324.5510321</v>
      </c>
    </row>
    <row r="765" spans="1:20" s="34" customFormat="1" ht="14.5" x14ac:dyDescent="0.35">
      <c r="A765" s="45" t="s">
        <v>1177</v>
      </c>
      <c r="B765" s="46">
        <v>2019</v>
      </c>
      <c r="C765" s="46" t="s">
        <v>1064</v>
      </c>
      <c r="D765" s="46" t="s">
        <v>763</v>
      </c>
      <c r="E765" s="46" t="s">
        <v>764</v>
      </c>
      <c r="F765" s="46">
        <v>5.4559041819019502E-4</v>
      </c>
      <c r="G765" s="46">
        <v>7.2470455565216095E-4</v>
      </c>
      <c r="H765" s="46">
        <v>365</v>
      </c>
      <c r="I765" s="47">
        <f>($F765*(1-('Exposure Inputs'!$C$17)/100)*'Exposure Inputs'!$C$7*'Exposure Inputs'!$C$12*'Exposure Inputs'!$C$15*H765)/('Exposure Inputs'!$C$8*'Exposure Inputs'!$C$13*'Exposure Inputs'!$C$16)</f>
        <v>5.9988623656184203E-9</v>
      </c>
      <c r="J765" s="47">
        <f>'Exposure Inputs'!$E$61/$I765</f>
        <v>3567343055.3517761</v>
      </c>
      <c r="K765" s="47">
        <f>($F765*(1-('Exposure Inputs'!$C$17)/100)*'Exposure Inputs'!$D$7*'Exposure Inputs'!$D$12*'Exposure Inputs'!$C$15*H765)/('Exposure Inputs'!$D$8*'Exposure Inputs'!$D$13*'Exposure Inputs'!$C$16)</f>
        <v>1.5322964936405477E-8</v>
      </c>
      <c r="L765" s="47">
        <f>'Exposure Inputs'!$E$61/K765</f>
        <v>1396596552.2218375</v>
      </c>
      <c r="M765" s="47">
        <f>($F765*(1-('Exposure Inputs'!$C$17)/100)*'Exposure Inputs'!$E$7*'Exposure Inputs'!$E$12*'Exposure Inputs'!$C$15*H765)/('Exposure Inputs'!$E$8*'Exposure Inputs'!$E$13*'Exposure Inputs'!$C$16)</f>
        <v>3.3223103677503496E-9</v>
      </c>
      <c r="N765" s="47">
        <f>'Exposure Inputs'!$E$61/M765</f>
        <v>6441300670.680769</v>
      </c>
      <c r="O765" s="47">
        <f>($F765*(1-('Exposure Inputs'!$C$17)/100)*'Exposure Inputs'!$F$7*'Exposure Inputs'!$F$12*'Exposure Inputs'!$C$15*H765)/('Exposure Inputs'!$F$8*'Exposure Inputs'!$F$13*'Exposure Inputs'!$C$16)</f>
        <v>3.0257215093294271E-9</v>
      </c>
      <c r="P765" s="47">
        <f>'Exposure Inputs'!$E$61/O765</f>
        <v>7072693218.4656858</v>
      </c>
      <c r="Q765" s="47">
        <f>($F765*(1-('Exposure Inputs'!$C$17)/100)*'Exposure Inputs'!$G$7*'Exposure Inputs'!$G$12*'Exposure Inputs'!$C$15*H765)/('Exposure Inputs'!$G$8*'Exposure Inputs'!$G$13*'Exposure Inputs'!$C$16)</f>
        <v>5.0441378285508598E-9</v>
      </c>
      <c r="R765" s="47">
        <f>'Exposure Inputs'!$E$61/Q765</f>
        <v>4242548623.2496638</v>
      </c>
      <c r="S765" s="47">
        <f>($F765*(1-('Exposure Inputs'!$C$17)/100)*'Exposure Inputs'!$H$7*'Exposure Inputs'!$H$12*'Exposure Inputs'!$C$15*H765)/('Exposure Inputs'!$H$8*'Exposure Inputs'!$H$13*'Exposure Inputs'!$C$16)</f>
        <v>6.5672920708079026E-9</v>
      </c>
      <c r="T765" s="47">
        <f>'Exposure Inputs'!$E$61/S765</f>
        <v>3258572904.8239799</v>
      </c>
    </row>
    <row r="766" spans="1:20" s="34" customFormat="1" ht="14.5" x14ac:dyDescent="0.35">
      <c r="A766" s="45" t="s">
        <v>1176</v>
      </c>
      <c r="B766" s="46">
        <v>2023</v>
      </c>
      <c r="C766" s="46" t="s">
        <v>988</v>
      </c>
      <c r="D766" s="46" t="s">
        <v>213</v>
      </c>
      <c r="E766" s="46" t="s">
        <v>212</v>
      </c>
      <c r="F766" s="46">
        <v>5.1891312188917396E-4</v>
      </c>
      <c r="G766" s="46">
        <v>1.175964E-3</v>
      </c>
      <c r="H766" s="46">
        <v>365</v>
      </c>
      <c r="I766" s="47">
        <f>($F766*(1-('Exposure Inputs'!$C$17)/100)*'Exposure Inputs'!$C$7*'Exposure Inputs'!$C$12*'Exposure Inputs'!$C$15*H766)/('Exposure Inputs'!$C$8*'Exposure Inputs'!$C$13*'Exposure Inputs'!$C$16)</f>
        <v>5.7055408125612728E-9</v>
      </c>
      <c r="J766" s="47">
        <f>'Exposure Inputs'!$E$61/$I766</f>
        <v>3750739974.1819267</v>
      </c>
      <c r="K766" s="47">
        <f>($F766*(1-('Exposure Inputs'!$C$17)/100)*'Exposure Inputs'!$D$7*'Exposure Inputs'!$D$12*'Exposure Inputs'!$C$15*H766)/('Exposure Inputs'!$D$8*'Exposure Inputs'!$D$13*'Exposure Inputs'!$C$16)</f>
        <v>1.4573730231781057E-8</v>
      </c>
      <c r="L766" s="47">
        <f>'Exposure Inputs'!$E$61/K766</f>
        <v>1468395507.5093155</v>
      </c>
      <c r="M766" s="47">
        <f>($F766*(1-('Exposure Inputs'!$C$17)/100)*'Exposure Inputs'!$E$7*'Exposure Inputs'!$E$12*'Exposure Inputs'!$C$15*H766)/('Exposure Inputs'!$E$8*'Exposure Inputs'!$E$13*'Exposure Inputs'!$C$16)</f>
        <v>3.1598620271463671E-9</v>
      </c>
      <c r="N766" s="47">
        <f>'Exposure Inputs'!$E$61/M766</f>
        <v>6772447599.3422022</v>
      </c>
      <c r="O766" s="47">
        <f>($F766*(1-('Exposure Inputs'!$C$17)/100)*'Exposure Inputs'!$F$7*'Exposure Inputs'!$F$12*'Exposure Inputs'!$C$15*H766)/('Exposure Inputs'!$F$8*'Exposure Inputs'!$F$13*'Exposure Inputs'!$C$16)</f>
        <v>2.8777752358290463E-9</v>
      </c>
      <c r="P766" s="47">
        <f>'Exposure Inputs'!$E$61/O766</f>
        <v>7436300004.7969217</v>
      </c>
      <c r="Q766" s="47">
        <f>($F766*(1-('Exposure Inputs'!$C$17)/100)*'Exposure Inputs'!$G$7*'Exposure Inputs'!$G$12*'Exposure Inputs'!$C$15*H766)/('Exposure Inputs'!$G$8*'Exposure Inputs'!$G$13*'Exposure Inputs'!$C$16)</f>
        <v>4.7974986740697209E-9</v>
      </c>
      <c r="R766" s="47">
        <f>'Exposure Inputs'!$E$61/Q766</f>
        <v>4460657824.80902</v>
      </c>
      <c r="S766" s="47">
        <f>($F766*(1-('Exposure Inputs'!$C$17)/100)*'Exposure Inputs'!$H$7*'Exposure Inputs'!$H$12*'Exposure Inputs'!$C$15*H766)/('Exposure Inputs'!$H$8*'Exposure Inputs'!$H$13*'Exposure Inputs'!$C$16)</f>
        <v>6.2461764671845012E-9</v>
      </c>
      <c r="T766" s="47">
        <f>'Exposure Inputs'!$E$61/S766</f>
        <v>3426095966.457087</v>
      </c>
    </row>
    <row r="767" spans="1:20" s="34" customFormat="1" ht="14.5" x14ac:dyDescent="0.35">
      <c r="A767" s="45" t="s">
        <v>1177</v>
      </c>
      <c r="B767" s="46">
        <v>2019</v>
      </c>
      <c r="C767" s="46" t="s">
        <v>1105</v>
      </c>
      <c r="D767" s="46" t="s">
        <v>761</v>
      </c>
      <c r="E767" s="46" t="s">
        <v>762</v>
      </c>
      <c r="F767" s="46">
        <v>5.1090750979178204E-4</v>
      </c>
      <c r="G767" s="46">
        <v>7.4402106141896701E-4</v>
      </c>
      <c r="H767" s="46">
        <v>365</v>
      </c>
      <c r="I767" s="47">
        <f>($F767*(1-('Exposure Inputs'!$C$17)/100)*'Exposure Inputs'!$C$7*'Exposure Inputs'!$C$12*'Exposure Inputs'!$C$15*H767)/('Exposure Inputs'!$C$8*'Exposure Inputs'!$C$13*'Exposure Inputs'!$C$16)</f>
        <v>5.6175177030570986E-9</v>
      </c>
      <c r="J767" s="47">
        <f>'Exposure Inputs'!$E$61/$I767</f>
        <v>3809511804.1824675</v>
      </c>
      <c r="K767" s="47">
        <f>($F767*(1-('Exposure Inputs'!$C$17)/100)*'Exposure Inputs'!$D$7*'Exposure Inputs'!$D$12*'Exposure Inputs'!$C$15*H767)/('Exposure Inputs'!$D$8*'Exposure Inputs'!$D$13*'Exposure Inputs'!$C$16)</f>
        <v>1.4348891764364944E-8</v>
      </c>
      <c r="L767" s="47">
        <f>'Exposure Inputs'!$E$61/K767</f>
        <v>1491404378.2214789</v>
      </c>
      <c r="M767" s="47">
        <f>($F767*(1-('Exposure Inputs'!$C$17)/100)*'Exposure Inputs'!$E$7*'Exposure Inputs'!$E$12*'Exposure Inputs'!$C$15*H767)/('Exposure Inputs'!$E$8*'Exposure Inputs'!$E$13*'Exposure Inputs'!$C$16)</f>
        <v>3.1111127691231424E-9</v>
      </c>
      <c r="N767" s="47">
        <f>'Exposure Inputs'!$E$61/M767</f>
        <v>6878567762.7595358</v>
      </c>
      <c r="O767" s="47">
        <f>($F767*(1-('Exposure Inputs'!$C$17)/100)*'Exposure Inputs'!$F$7*'Exposure Inputs'!$F$12*'Exposure Inputs'!$C$15*H767)/('Exposure Inputs'!$F$8*'Exposure Inputs'!$F$13*'Exposure Inputs'!$C$16)</f>
        <v>2.83337791521851E-9</v>
      </c>
      <c r="P767" s="47">
        <f>'Exposure Inputs'!$E$61/O767</f>
        <v>7552822334.4500914</v>
      </c>
      <c r="Q767" s="47">
        <f>($F767*(1-('Exposure Inputs'!$C$17)/100)*'Exposure Inputs'!$G$7*'Exposure Inputs'!$G$12*'Exposure Inputs'!$C$15*H767)/('Exposure Inputs'!$G$8*'Exposure Inputs'!$G$13*'Exposure Inputs'!$C$16)</f>
        <v>4.7234845244900602E-9</v>
      </c>
      <c r="R767" s="47">
        <f>'Exposure Inputs'!$E$61/Q767</f>
        <v>4530553638.7483578</v>
      </c>
      <c r="S767" s="47">
        <f>($F767*(1-('Exposure Inputs'!$C$17)/100)*'Exposure Inputs'!$H$7*'Exposure Inputs'!$H$12*'Exposure Inputs'!$C$15*H767)/('Exposure Inputs'!$H$8*'Exposure Inputs'!$H$13*'Exposure Inputs'!$C$16)</f>
        <v>6.1498126178640426E-9</v>
      </c>
      <c r="T767" s="47">
        <f>'Exposure Inputs'!$E$61/S767</f>
        <v>3479780820.9370551</v>
      </c>
    </row>
    <row r="768" spans="1:20" s="34" customFormat="1" ht="14.5" x14ac:dyDescent="0.35">
      <c r="A768" s="45" t="s">
        <v>1177</v>
      </c>
      <c r="B768" s="46">
        <v>2023</v>
      </c>
      <c r="C768" s="46" t="s">
        <v>1105</v>
      </c>
      <c r="D768" s="46" t="s">
        <v>761</v>
      </c>
      <c r="E768" s="46" t="s">
        <v>762</v>
      </c>
      <c r="F768" s="46">
        <v>5.1026787597670698E-4</v>
      </c>
      <c r="G768" s="46">
        <v>7.4308957965193198E-4</v>
      </c>
      <c r="H768" s="46">
        <v>365</v>
      </c>
      <c r="I768" s="47">
        <f>($F768*(1-('Exposure Inputs'!$C$17)/100)*'Exposure Inputs'!$C$7*'Exposure Inputs'!$C$12*'Exposure Inputs'!$C$15*H768)/('Exposure Inputs'!$C$8*'Exposure Inputs'!$C$13*'Exposure Inputs'!$C$16)</f>
        <v>5.6104848170438887E-9</v>
      </c>
      <c r="J768" s="47">
        <f>'Exposure Inputs'!$E$61/$I768</f>
        <v>3814287124.5261574</v>
      </c>
      <c r="K768" s="47">
        <f>($F768*(1-('Exposure Inputs'!$C$17)/100)*'Exposure Inputs'!$D$7*'Exposure Inputs'!$D$12*'Exposure Inputs'!$C$15*H768)/('Exposure Inputs'!$D$8*'Exposure Inputs'!$D$13*'Exposure Inputs'!$C$16)</f>
        <v>1.433092758062241E-8</v>
      </c>
      <c r="L768" s="47">
        <f>'Exposure Inputs'!$E$61/K768</f>
        <v>1493273891.7009146</v>
      </c>
      <c r="M768" s="47">
        <f>($F768*(1-('Exposure Inputs'!$C$17)/100)*'Exposure Inputs'!$E$7*'Exposure Inputs'!$E$12*'Exposure Inputs'!$C$15*H768)/('Exposure Inputs'!$E$8*'Exposure Inputs'!$E$13*'Exposure Inputs'!$C$16)</f>
        <v>3.1072177922603945E-9</v>
      </c>
      <c r="N768" s="47">
        <f>'Exposure Inputs'!$E$61/M768</f>
        <v>6887190223.1327763</v>
      </c>
      <c r="O768" s="47">
        <f>($F768*(1-('Exposure Inputs'!$C$17)/100)*'Exposure Inputs'!$F$7*'Exposure Inputs'!$F$12*'Exposure Inputs'!$C$15*H768)/('Exposure Inputs'!$F$8*'Exposure Inputs'!$F$13*'Exposure Inputs'!$C$16)</f>
        <v>2.8298306502229344E-9</v>
      </c>
      <c r="P768" s="47">
        <f>'Exposure Inputs'!$E$61/O768</f>
        <v>7562289990.1498003</v>
      </c>
      <c r="Q768" s="47">
        <f>($F768*(1-('Exposure Inputs'!$C$17)/100)*'Exposure Inputs'!$G$7*'Exposure Inputs'!$G$12*'Exposure Inputs'!$C$15*H768)/('Exposure Inputs'!$G$8*'Exposure Inputs'!$G$13*'Exposure Inputs'!$C$16)</f>
        <v>4.7175709288412528E-9</v>
      </c>
      <c r="R768" s="47">
        <f>'Exposure Inputs'!$E$61/Q768</f>
        <v>4536232803.4475031</v>
      </c>
      <c r="S768" s="47">
        <f>($F768*(1-('Exposure Inputs'!$C$17)/100)*'Exposure Inputs'!$H$7*'Exposure Inputs'!$H$12*'Exposure Inputs'!$C$15*H768)/('Exposure Inputs'!$H$8*'Exposure Inputs'!$H$13*'Exposure Inputs'!$C$16)</f>
        <v>6.1421133219418428E-9</v>
      </c>
      <c r="T768" s="47">
        <f>'Exposure Inputs'!$E$61/S768</f>
        <v>3484142815.0717254</v>
      </c>
    </row>
    <row r="769" spans="1:20" s="34" customFormat="1" ht="14.5" x14ac:dyDescent="0.35">
      <c r="A769" s="45" t="s">
        <v>1177</v>
      </c>
      <c r="B769" s="46">
        <v>2023</v>
      </c>
      <c r="C769" s="46" t="s">
        <v>1039</v>
      </c>
      <c r="D769" s="46" t="s">
        <v>765</v>
      </c>
      <c r="E769" s="46" t="s">
        <v>766</v>
      </c>
      <c r="F769" s="46">
        <v>5.0246277354804904E-4</v>
      </c>
      <c r="G769" s="46">
        <v>7.9011603177488697E-4</v>
      </c>
      <c r="H769" s="46">
        <v>365</v>
      </c>
      <c r="I769" s="47">
        <f>($F769*(1-('Exposure Inputs'!$C$17)/100)*'Exposure Inputs'!$C$7*'Exposure Inputs'!$C$12*'Exposure Inputs'!$C$15*H769)/('Exposure Inputs'!$C$8*'Exposure Inputs'!$C$13*'Exposure Inputs'!$C$16)</f>
        <v>5.5246663465245793E-9</v>
      </c>
      <c r="J769" s="47">
        <f>'Exposure Inputs'!$E$61/$I769</f>
        <v>3873537089.4320469</v>
      </c>
      <c r="K769" s="47">
        <f>($F769*(1-('Exposure Inputs'!$C$17)/100)*'Exposure Inputs'!$D$7*'Exposure Inputs'!$D$12*'Exposure Inputs'!$C$15*H769)/('Exposure Inputs'!$D$8*'Exposure Inputs'!$D$13*'Exposure Inputs'!$C$16)</f>
        <v>1.4111720448583505E-8</v>
      </c>
      <c r="L769" s="47">
        <f>'Exposure Inputs'!$E$61/K769</f>
        <v>1516469949.7819254</v>
      </c>
      <c r="M769" s="47">
        <f>($F769*(1-('Exposure Inputs'!$C$17)/100)*'Exposure Inputs'!$E$7*'Exposure Inputs'!$E$12*'Exposure Inputs'!$C$15*H769)/('Exposure Inputs'!$E$8*'Exposure Inputs'!$E$13*'Exposure Inputs'!$C$16)</f>
        <v>3.0596895149015273E-9</v>
      </c>
      <c r="N769" s="47">
        <f>'Exposure Inputs'!$E$61/M769</f>
        <v>6994173721.1491976</v>
      </c>
      <c r="O769" s="47">
        <f>($F769*(1-('Exposure Inputs'!$C$17)/100)*'Exposure Inputs'!$F$7*'Exposure Inputs'!$F$12*'Exposure Inputs'!$C$15*H769)/('Exposure Inputs'!$F$8*'Exposure Inputs'!$F$13*'Exposure Inputs'!$C$16)</f>
        <v>2.7865453110499197E-9</v>
      </c>
      <c r="P769" s="47">
        <f>'Exposure Inputs'!$E$61/O769</f>
        <v>7679760280.6382742</v>
      </c>
      <c r="Q769" s="47">
        <f>($F769*(1-('Exposure Inputs'!$C$17)/100)*'Exposure Inputs'!$G$7*'Exposure Inputs'!$G$12*'Exposure Inputs'!$C$15*H769)/('Exposure Inputs'!$G$8*'Exposure Inputs'!$G$13*'Exposure Inputs'!$C$16)</f>
        <v>4.6454105478970568E-9</v>
      </c>
      <c r="R769" s="47">
        <f>'Exposure Inputs'!$E$61/Q769</f>
        <v>4606697250.8355846</v>
      </c>
      <c r="S769" s="47">
        <f>($F769*(1-('Exposure Inputs'!$C$17)/100)*'Exposure Inputs'!$H$7*'Exposure Inputs'!$H$12*'Exposure Inputs'!$C$15*H769)/('Exposure Inputs'!$H$8*'Exposure Inputs'!$H$13*'Exposure Inputs'!$C$16)</f>
        <v>6.0481630149302193E-9</v>
      </c>
      <c r="T769" s="47">
        <f>'Exposure Inputs'!$E$61/S769</f>
        <v>3538264419.6548495</v>
      </c>
    </row>
    <row r="770" spans="1:20" s="34" customFormat="1" ht="14.5" x14ac:dyDescent="0.35">
      <c r="A770" s="45" t="s">
        <v>1176</v>
      </c>
      <c r="B770" s="46">
        <v>2021</v>
      </c>
      <c r="C770" s="46" t="s">
        <v>958</v>
      </c>
      <c r="D770" s="46" t="s">
        <v>327</v>
      </c>
      <c r="E770" s="46" t="s">
        <v>326</v>
      </c>
      <c r="F770" s="46">
        <v>4.9108635069000303E-4</v>
      </c>
      <c r="G770" s="46">
        <v>1.0923199999999999E-3</v>
      </c>
      <c r="H770" s="46">
        <v>365</v>
      </c>
      <c r="I770" s="47">
        <f>($F770*(1-('Exposure Inputs'!$C$17)/100)*'Exposure Inputs'!$C$7*'Exposure Inputs'!$C$12*'Exposure Inputs'!$C$15*H770)/('Exposure Inputs'!$C$8*'Exposure Inputs'!$C$13*'Exposure Inputs'!$C$16)</f>
        <v>5.3995805813367042E-9</v>
      </c>
      <c r="J770" s="47">
        <f>'Exposure Inputs'!$E$61/$I770</f>
        <v>3963270790.6920943</v>
      </c>
      <c r="K770" s="47">
        <f>($F770*(1-('Exposure Inputs'!$C$17)/100)*'Exposure Inputs'!$D$7*'Exposure Inputs'!$D$12*'Exposure Inputs'!$C$15*H770)/('Exposure Inputs'!$D$8*'Exposure Inputs'!$D$13*'Exposure Inputs'!$C$16)</f>
        <v>1.3792212402357533E-8</v>
      </c>
      <c r="L770" s="47">
        <f>'Exposure Inputs'!$E$61/K770</f>
        <v>1551600234.6615579</v>
      </c>
      <c r="M770" s="47">
        <f>($F770*(1-('Exposure Inputs'!$C$17)/100)*'Exposure Inputs'!$E$7*'Exposure Inputs'!$E$12*'Exposure Inputs'!$C$15*H770)/('Exposure Inputs'!$E$8*'Exposure Inputs'!$E$13*'Exposure Inputs'!$C$16)</f>
        <v>2.9904140907938734E-9</v>
      </c>
      <c r="N770" s="47">
        <f>'Exposure Inputs'!$E$61/M770</f>
        <v>7156199559.7468853</v>
      </c>
      <c r="O770" s="47">
        <f>($F770*(1-('Exposure Inputs'!$C$17)/100)*'Exposure Inputs'!$F$7*'Exposure Inputs'!$F$12*'Exposure Inputs'!$C$15*H770)/('Exposure Inputs'!$F$8*'Exposure Inputs'!$F$13*'Exposure Inputs'!$C$16)</f>
        <v>2.7234542335801226E-9</v>
      </c>
      <c r="P770" s="47">
        <f>'Exposure Inputs'!$E$61/O770</f>
        <v>7857668300.8432941</v>
      </c>
      <c r="Q770" s="47">
        <f>($F770*(1-('Exposure Inputs'!$C$17)/100)*'Exposure Inputs'!$G$7*'Exposure Inputs'!$G$12*'Exposure Inputs'!$C$15*H770)/('Exposure Inputs'!$G$8*'Exposure Inputs'!$G$13*'Exposure Inputs'!$C$16)</f>
        <v>4.5402322988321029E-9</v>
      </c>
      <c r="R770" s="47">
        <f>'Exposure Inputs'!$E$61/Q770</f>
        <v>4713415215.6718464</v>
      </c>
      <c r="S770" s="47">
        <f>($F770*(1-('Exposure Inputs'!$C$17)/100)*'Exposure Inputs'!$H$7*'Exposure Inputs'!$H$12*'Exposure Inputs'!$C$15*H770)/('Exposure Inputs'!$H$8*'Exposure Inputs'!$H$13*'Exposure Inputs'!$C$16)</f>
        <v>5.911224591638925E-9</v>
      </c>
      <c r="T770" s="47">
        <f>'Exposure Inputs'!$E$61/S770</f>
        <v>3620231251.2823524</v>
      </c>
    </row>
    <row r="771" spans="1:20" s="34" customFormat="1" ht="14.5" x14ac:dyDescent="0.35">
      <c r="A771" s="45" t="s">
        <v>1177</v>
      </c>
      <c r="B771" s="46">
        <v>2021</v>
      </c>
      <c r="C771" s="46" t="s">
        <v>1039</v>
      </c>
      <c r="D771" s="46" t="s">
        <v>765</v>
      </c>
      <c r="E771" s="46" t="s">
        <v>766</v>
      </c>
      <c r="F771" s="46">
        <v>4.8808689008358999E-4</v>
      </c>
      <c r="G771" s="46">
        <v>7.6751014613685295E-4</v>
      </c>
      <c r="H771" s="46">
        <v>365</v>
      </c>
      <c r="I771" s="47">
        <f>($F771*(1-('Exposure Inputs'!$C$17)/100)*'Exposure Inputs'!$C$7*'Exposure Inputs'!$C$12*'Exposure Inputs'!$C$15*H771)/('Exposure Inputs'!$C$8*'Exposure Inputs'!$C$13*'Exposure Inputs'!$C$16)</f>
        <v>5.3666009857480341E-9</v>
      </c>
      <c r="J771" s="47">
        <f>'Exposure Inputs'!$E$61/$I771</f>
        <v>3987626443.0375047</v>
      </c>
      <c r="K771" s="47">
        <f>($F771*(1-('Exposure Inputs'!$C$17)/100)*'Exposure Inputs'!$D$7*'Exposure Inputs'!$D$12*'Exposure Inputs'!$C$15*H771)/('Exposure Inputs'!$D$8*'Exposure Inputs'!$D$13*'Exposure Inputs'!$C$16)</f>
        <v>1.3707972232134867E-8</v>
      </c>
      <c r="L771" s="47">
        <f>'Exposure Inputs'!$E$61/K771</f>
        <v>1561135347.9279103</v>
      </c>
      <c r="M771" s="47">
        <f>($F771*(1-('Exposure Inputs'!$C$17)/100)*'Exposure Inputs'!$E$7*'Exposure Inputs'!$E$12*'Exposure Inputs'!$C$15*H771)/('Exposure Inputs'!$E$8*'Exposure Inputs'!$E$13*'Exposure Inputs'!$C$16)</f>
        <v>2.9721492189447659E-9</v>
      </c>
      <c r="N771" s="47">
        <f>'Exposure Inputs'!$E$61/M771</f>
        <v>7200176849.6663408</v>
      </c>
      <c r="O771" s="47">
        <f>($F771*(1-('Exposure Inputs'!$C$17)/100)*'Exposure Inputs'!$F$7*'Exposure Inputs'!$F$12*'Exposure Inputs'!$C$15*H771)/('Exposure Inputs'!$F$8*'Exposure Inputs'!$F$13*'Exposure Inputs'!$C$16)</f>
        <v>2.7068199009917407E-9</v>
      </c>
      <c r="P771" s="47">
        <f>'Exposure Inputs'!$E$61/O771</f>
        <v>7905956355.707057</v>
      </c>
      <c r="Q771" s="47">
        <f>($F771*(1-('Exposure Inputs'!$C$17)/100)*'Exposure Inputs'!$G$7*'Exposure Inputs'!$G$12*'Exposure Inputs'!$C$15*H771)/('Exposure Inputs'!$G$8*'Exposure Inputs'!$G$13*'Exposure Inputs'!$C$16)</f>
        <v>4.5125014366218702E-9</v>
      </c>
      <c r="R771" s="47">
        <f>'Exposure Inputs'!$E$61/Q771</f>
        <v>4742380761.6602945</v>
      </c>
      <c r="S771" s="47">
        <f>($F771*(1-('Exposure Inputs'!$C$17)/100)*'Exposure Inputs'!$H$7*'Exposure Inputs'!$H$12*'Exposure Inputs'!$C$15*H771)/('Exposure Inputs'!$H$8*'Exposure Inputs'!$H$13*'Exposure Inputs'!$C$16)</f>
        <v>5.8751199732283978E-9</v>
      </c>
      <c r="T771" s="47">
        <f>'Exposure Inputs'!$E$61/S771</f>
        <v>3642478808.5205054</v>
      </c>
    </row>
    <row r="772" spans="1:20" s="34" customFormat="1" ht="14.5" x14ac:dyDescent="0.35">
      <c r="A772" s="45" t="s">
        <v>1177</v>
      </c>
      <c r="B772" s="46">
        <v>2021</v>
      </c>
      <c r="C772" s="46" t="s">
        <v>1064</v>
      </c>
      <c r="D772" s="46" t="s">
        <v>763</v>
      </c>
      <c r="E772" s="46" t="s">
        <v>764</v>
      </c>
      <c r="F772" s="46">
        <v>4.8452673286926998E-4</v>
      </c>
      <c r="G772" s="46">
        <v>6.4359402023663999E-4</v>
      </c>
      <c r="H772" s="46">
        <v>365</v>
      </c>
      <c r="I772" s="47">
        <f>($F772*(1-('Exposure Inputs'!$C$17)/100)*'Exposure Inputs'!$C$7*'Exposure Inputs'!$C$12*'Exposure Inputs'!$C$15*H772)/('Exposure Inputs'!$C$8*'Exposure Inputs'!$C$13*'Exposure Inputs'!$C$16)</f>
        <v>5.3274564325876002E-9</v>
      </c>
      <c r="J772" s="47">
        <f>'Exposure Inputs'!$E$61/$I772</f>
        <v>4016926326.998755</v>
      </c>
      <c r="K772" s="47">
        <f>($F772*(1-('Exposure Inputs'!$C$17)/100)*'Exposure Inputs'!$D$7*'Exposure Inputs'!$D$12*'Exposure Inputs'!$C$15*H772)/('Exposure Inputs'!$D$8*'Exposure Inputs'!$D$13*'Exposure Inputs'!$C$16)</f>
        <v>1.3607984838030562E-8</v>
      </c>
      <c r="L772" s="47">
        <f>'Exposure Inputs'!$E$61/K772</f>
        <v>1572606102.5724328</v>
      </c>
      <c r="M772" s="47">
        <f>($F772*(1-('Exposure Inputs'!$C$17)/100)*'Exposure Inputs'!$E$7*'Exposure Inputs'!$E$12*'Exposure Inputs'!$C$15*H772)/('Exposure Inputs'!$E$8*'Exposure Inputs'!$E$13*'Exposure Inputs'!$C$16)</f>
        <v>2.9504700493156665E-9</v>
      </c>
      <c r="N772" s="47">
        <f>'Exposure Inputs'!$E$61/M772</f>
        <v>7253081591.1734219</v>
      </c>
      <c r="O772" s="47">
        <f>($F772*(1-('Exposure Inputs'!$C$17)/100)*'Exposure Inputs'!$F$7*'Exposure Inputs'!$F$12*'Exposure Inputs'!$C$15*H772)/('Exposure Inputs'!$F$8*'Exposure Inputs'!$F$13*'Exposure Inputs'!$C$16)</f>
        <v>2.6870760713700711E-9</v>
      </c>
      <c r="P772" s="47">
        <f>'Exposure Inputs'!$E$61/O772</f>
        <v>7964046953.4934635</v>
      </c>
      <c r="Q772" s="47">
        <f>($F772*(1-('Exposure Inputs'!$C$17)/100)*'Exposure Inputs'!$G$7*'Exposure Inputs'!$G$12*'Exposure Inputs'!$C$15*H772)/('Exposure Inputs'!$G$8*'Exposure Inputs'!$G$13*'Exposure Inputs'!$C$16)</f>
        <v>4.4795867755838171E-9</v>
      </c>
      <c r="R772" s="47">
        <f>'Exposure Inputs'!$E$61/Q772</f>
        <v>4777226354.1453495</v>
      </c>
      <c r="S772" s="47">
        <f>($F772*(1-('Exposure Inputs'!$C$17)/100)*'Exposure Inputs'!$H$7*'Exposure Inputs'!$H$12*'Exposure Inputs'!$C$15*H772)/('Exposure Inputs'!$H$8*'Exposure Inputs'!$H$13*'Exposure Inputs'!$C$16)</f>
        <v>5.8322662289819538E-9</v>
      </c>
      <c r="T772" s="47">
        <f>'Exposure Inputs'!$E$61/S772</f>
        <v>3669242651.1084452</v>
      </c>
    </row>
    <row r="773" spans="1:20" s="34" customFormat="1" ht="14.5" x14ac:dyDescent="0.35">
      <c r="A773" s="45" t="s">
        <v>1177</v>
      </c>
      <c r="B773" s="46">
        <v>2022</v>
      </c>
      <c r="C773" s="46" t="s">
        <v>1039</v>
      </c>
      <c r="D773" s="46" t="s">
        <v>765</v>
      </c>
      <c r="E773" s="46" t="s">
        <v>766</v>
      </c>
      <c r="F773" s="46">
        <v>4.8370619656886501E-4</v>
      </c>
      <c r="G773" s="46">
        <v>7.6062156382092295E-4</v>
      </c>
      <c r="H773" s="46">
        <v>365</v>
      </c>
      <c r="I773" s="47">
        <f>($F773*(1-('Exposure Inputs'!$C$17)/100)*'Exposure Inputs'!$C$7*'Exposure Inputs'!$C$12*'Exposure Inputs'!$C$15*H773)/('Exposure Inputs'!$C$8*'Exposure Inputs'!$C$13*'Exposure Inputs'!$C$16)</f>
        <v>5.3184344920109114E-9</v>
      </c>
      <c r="J773" s="47">
        <f>'Exposure Inputs'!$E$61/$I773</f>
        <v>4023740450.718349</v>
      </c>
      <c r="K773" s="47">
        <f>($F773*(1-('Exposure Inputs'!$C$17)/100)*'Exposure Inputs'!$D$7*'Exposure Inputs'!$D$12*'Exposure Inputs'!$C$15*H773)/('Exposure Inputs'!$D$8*'Exposure Inputs'!$D$13*'Exposure Inputs'!$C$16)</f>
        <v>1.3584939988742591E-8</v>
      </c>
      <c r="L773" s="47">
        <f>'Exposure Inputs'!$E$61/K773</f>
        <v>1575273797.141062</v>
      </c>
      <c r="M773" s="47">
        <f>($F773*(1-('Exposure Inputs'!$C$17)/100)*'Exposure Inputs'!$E$7*'Exposure Inputs'!$E$12*'Exposure Inputs'!$C$15*H773)/('Exposure Inputs'!$E$8*'Exposure Inputs'!$E$13*'Exposure Inputs'!$C$16)</f>
        <v>2.9454734874863849E-9</v>
      </c>
      <c r="N773" s="47">
        <f>'Exposure Inputs'!$E$61/M773</f>
        <v>7265385375.5317221</v>
      </c>
      <c r="O773" s="47">
        <f>($F773*(1-('Exposure Inputs'!$C$17)/100)*'Exposure Inputs'!$F$7*'Exposure Inputs'!$F$12*'Exposure Inputs'!$C$15*H773)/('Exposure Inputs'!$F$8*'Exposure Inputs'!$F$13*'Exposure Inputs'!$C$16)</f>
        <v>2.6825255619576138E-9</v>
      </c>
      <c r="P773" s="47">
        <f>'Exposure Inputs'!$E$61/O773</f>
        <v>7977556785.8458815</v>
      </c>
      <c r="Q773" s="47">
        <f>($F773*(1-('Exposure Inputs'!$C$17)/100)*'Exposure Inputs'!$G$7*'Exposure Inputs'!$G$12*'Exposure Inputs'!$C$15*H773)/('Exposure Inputs'!$G$8*'Exposure Inputs'!$G$13*'Exposure Inputs'!$C$16)</f>
        <v>4.4720006852593177E-9</v>
      </c>
      <c r="R773" s="47">
        <f>'Exposure Inputs'!$E$61/Q773</f>
        <v>4785330214.8497047</v>
      </c>
      <c r="S773" s="47">
        <f>($F773*(1-('Exposure Inputs'!$C$17)/100)*'Exposure Inputs'!$H$7*'Exposure Inputs'!$H$12*'Exposure Inputs'!$C$15*H773)/('Exposure Inputs'!$H$8*'Exposure Inputs'!$H$13*'Exposure Inputs'!$C$16)</f>
        <v>5.8223894031437446E-9</v>
      </c>
      <c r="T773" s="47">
        <f>'Exposure Inputs'!$E$61/S773</f>
        <v>3675466980.6944327</v>
      </c>
    </row>
    <row r="774" spans="1:20" s="34" customFormat="1" ht="14.5" x14ac:dyDescent="0.35">
      <c r="A774" s="45" t="s">
        <v>1177</v>
      </c>
      <c r="B774" s="46">
        <v>2020</v>
      </c>
      <c r="C774" s="46" t="s">
        <v>1018</v>
      </c>
      <c r="D774" s="46" t="s">
        <v>543</v>
      </c>
      <c r="E774" s="46" t="s">
        <v>181</v>
      </c>
      <c r="F774" s="46">
        <v>4.6600539892243601E-4</v>
      </c>
      <c r="G774" s="46">
        <v>5.7291108249340095E-4</v>
      </c>
      <c r="H774" s="46">
        <v>365</v>
      </c>
      <c r="I774" s="47">
        <f>($F774*(1-('Exposure Inputs'!$C$17)/100)*'Exposure Inputs'!$C$7*'Exposure Inputs'!$C$12*'Exposure Inputs'!$C$15*H774)/('Exposure Inputs'!$C$8*'Exposure Inputs'!$C$13*'Exposure Inputs'!$C$16)</f>
        <v>5.1238111164853285E-9</v>
      </c>
      <c r="J774" s="47">
        <f>'Exposure Inputs'!$E$61/$I774</f>
        <v>4176578627.4103131</v>
      </c>
      <c r="K774" s="47">
        <f>($F774*(1-('Exposure Inputs'!$C$17)/100)*'Exposure Inputs'!$D$7*'Exposure Inputs'!$D$12*'Exposure Inputs'!$C$15*H774)/('Exposure Inputs'!$D$8*'Exposure Inputs'!$D$13*'Exposure Inputs'!$C$16)</f>
        <v>1.3087811203779055E-8</v>
      </c>
      <c r="L774" s="47">
        <f>'Exposure Inputs'!$E$61/K774</f>
        <v>1635109161.2492723</v>
      </c>
      <c r="M774" s="47">
        <f>($F774*(1-('Exposure Inputs'!$C$17)/100)*'Exposure Inputs'!$E$7*'Exposure Inputs'!$E$12*'Exposure Inputs'!$C$15*H774)/('Exposure Inputs'!$E$8*'Exposure Inputs'!$E$13*'Exposure Inputs'!$C$16)</f>
        <v>2.8376865074047786E-9</v>
      </c>
      <c r="N774" s="47">
        <f>'Exposure Inputs'!$E$61/M774</f>
        <v>7541354530.9384727</v>
      </c>
      <c r="O774" s="47">
        <f>($F774*(1-('Exposure Inputs'!$C$17)/100)*'Exposure Inputs'!$F$7*'Exposure Inputs'!$F$12*'Exposure Inputs'!$C$15*H774)/('Exposure Inputs'!$F$8*'Exposure Inputs'!$F$13*'Exposure Inputs'!$C$16)</f>
        <v>2.5843609271226648E-9</v>
      </c>
      <c r="P774" s="47">
        <f>'Exposure Inputs'!$E$61/O774</f>
        <v>8280577134.334713</v>
      </c>
      <c r="Q774" s="47">
        <f>($F774*(1-('Exposure Inputs'!$C$17)/100)*'Exposure Inputs'!$G$7*'Exposure Inputs'!$G$12*'Exposure Inputs'!$C$15*H774)/('Exposure Inputs'!$G$8*'Exposure Inputs'!$G$13*'Exposure Inputs'!$C$16)</f>
        <v>4.3083518013583713E-9</v>
      </c>
      <c r="R774" s="47">
        <f>'Exposure Inputs'!$E$61/Q774</f>
        <v>4967096696.5262299</v>
      </c>
      <c r="S774" s="47">
        <f>($F774*(1-('Exposure Inputs'!$C$17)/100)*'Exposure Inputs'!$H$7*'Exposure Inputs'!$H$12*'Exposure Inputs'!$C$15*H774)/('Exposure Inputs'!$H$8*'Exposure Inputs'!$H$13*'Exposure Inputs'!$C$16)</f>
        <v>5.6093242462885811E-9</v>
      </c>
      <c r="T774" s="47">
        <f>'Exposure Inputs'!$E$61/S774</f>
        <v>3815076301.5989571</v>
      </c>
    </row>
    <row r="775" spans="1:20" s="34" customFormat="1" ht="14.5" x14ac:dyDescent="0.35">
      <c r="A775" s="45" t="s">
        <v>1176</v>
      </c>
      <c r="B775" s="46">
        <v>2022</v>
      </c>
      <c r="C775" s="46" t="s">
        <v>939</v>
      </c>
      <c r="D775" s="46" t="s">
        <v>302</v>
      </c>
      <c r="E775" s="46" t="s">
        <v>301</v>
      </c>
      <c r="F775" s="46">
        <v>4.6494333826184702E-4</v>
      </c>
      <c r="G775" s="46">
        <v>8.10221492289094E-4</v>
      </c>
      <c r="H775" s="46">
        <v>365</v>
      </c>
      <c r="I775" s="47">
        <f>($F775*(1-('Exposure Inputs'!$C$17)/100)*'Exposure Inputs'!$C$7*'Exposure Inputs'!$C$12*'Exposure Inputs'!$C$15*H775)/('Exposure Inputs'!$C$8*'Exposure Inputs'!$C$13*'Exposure Inputs'!$C$16)</f>
        <v>5.1121335731957203E-9</v>
      </c>
      <c r="J775" s="47">
        <f>'Exposure Inputs'!$E$61/$I775</f>
        <v>4186119101.4659529</v>
      </c>
      <c r="K775" s="47">
        <f>($F775*(1-('Exposure Inputs'!$C$17)/100)*'Exposure Inputs'!$D$7*'Exposure Inputs'!$D$12*'Exposure Inputs'!$C$15*H775)/('Exposure Inputs'!$D$8*'Exposure Inputs'!$D$13*'Exposure Inputs'!$C$16)</f>
        <v>1.3057983117141237E-8</v>
      </c>
      <c r="L775" s="47">
        <f>'Exposure Inputs'!$E$61/K775</f>
        <v>1638844208.0238397</v>
      </c>
      <c r="M775" s="47">
        <f>($F775*(1-('Exposure Inputs'!$C$17)/100)*'Exposure Inputs'!$E$7*'Exposure Inputs'!$E$12*'Exposure Inputs'!$C$15*H775)/('Exposure Inputs'!$E$8*'Exposure Inputs'!$E$13*'Exposure Inputs'!$C$16)</f>
        <v>2.8312192106447671E-9</v>
      </c>
      <c r="N775" s="47">
        <f>'Exposure Inputs'!$E$61/M775</f>
        <v>7558581094.5124502</v>
      </c>
      <c r="O775" s="47">
        <f>($F775*(1-('Exposure Inputs'!$C$17)/100)*'Exposure Inputs'!$F$7*'Exposure Inputs'!$F$12*'Exposure Inputs'!$C$15*H775)/('Exposure Inputs'!$F$8*'Exposure Inputs'!$F$13*'Exposure Inputs'!$C$16)</f>
        <v>2.578470978036652E-9</v>
      </c>
      <c r="P775" s="47">
        <f>'Exposure Inputs'!$E$61/O775</f>
        <v>8299492289.1452475</v>
      </c>
      <c r="Q775" s="47">
        <f>($F775*(1-('Exposure Inputs'!$C$17)/100)*'Exposure Inputs'!$G$7*'Exposure Inputs'!$G$12*'Exposure Inputs'!$C$15*H775)/('Exposure Inputs'!$G$8*'Exposure Inputs'!$G$13*'Exposure Inputs'!$C$16)</f>
        <v>4.2985327499680188E-9</v>
      </c>
      <c r="R775" s="47">
        <f>'Exposure Inputs'!$E$61/Q775</f>
        <v>4978442935.0129328</v>
      </c>
      <c r="S775" s="47">
        <f>($F775*(1-('Exposure Inputs'!$C$17)/100)*'Exposure Inputs'!$H$7*'Exposure Inputs'!$H$12*'Exposure Inputs'!$C$15*H775)/('Exposure Inputs'!$H$8*'Exposure Inputs'!$H$13*'Exposure Inputs'!$C$16)</f>
        <v>5.5965401827814913E-9</v>
      </c>
      <c r="T775" s="47">
        <f>'Exposure Inputs'!$E$61/S775</f>
        <v>3823791003.2058692</v>
      </c>
    </row>
    <row r="776" spans="1:20" s="34" customFormat="1" ht="14.5" x14ac:dyDescent="0.35">
      <c r="A776" s="45" t="s">
        <v>1177</v>
      </c>
      <c r="B776" s="46">
        <v>2019</v>
      </c>
      <c r="C776" s="46" t="s">
        <v>865</v>
      </c>
      <c r="D776" s="46" t="s">
        <v>493</v>
      </c>
      <c r="E776" s="46" t="s">
        <v>1</v>
      </c>
      <c r="F776" s="46">
        <v>4.6334346481604098E-4</v>
      </c>
      <c r="G776" s="46">
        <v>8.0620216080327304E-4</v>
      </c>
      <c r="H776" s="46">
        <v>365</v>
      </c>
      <c r="I776" s="47">
        <f>($F776*(1-('Exposure Inputs'!$C$17)/100)*'Exposure Inputs'!$C$7*'Exposure Inputs'!$C$12*'Exposure Inputs'!$C$15*H776)/('Exposure Inputs'!$C$8*'Exposure Inputs'!$C$13*'Exposure Inputs'!$C$16)</f>
        <v>5.0945426839795316E-9</v>
      </c>
      <c r="J776" s="47">
        <f>'Exposure Inputs'!$E$61/$I776</f>
        <v>4200573305.0966773</v>
      </c>
      <c r="K776" s="47">
        <f>($F776*(1-('Exposure Inputs'!$C$17)/100)*'Exposure Inputs'!$D$7*'Exposure Inputs'!$D$12*'Exposure Inputs'!$C$15*H776)/('Exposure Inputs'!$D$8*'Exposure Inputs'!$D$13*'Exposure Inputs'!$C$16)</f>
        <v>1.3013050501216473E-8</v>
      </c>
      <c r="L776" s="47">
        <f>'Exposure Inputs'!$E$61/K776</f>
        <v>1644502954.7837</v>
      </c>
      <c r="M776" s="47">
        <f>($F776*(1-('Exposure Inputs'!$C$17)/100)*'Exposure Inputs'!$E$7*'Exposure Inputs'!$E$12*'Exposure Inputs'!$C$15*H776)/('Exposure Inputs'!$E$8*'Exposure Inputs'!$E$13*'Exposure Inputs'!$C$16)</f>
        <v>2.8214769645222607E-9</v>
      </c>
      <c r="N776" s="47">
        <f>'Exposure Inputs'!$E$61/M776</f>
        <v>7584680034.282505</v>
      </c>
      <c r="O776" s="47">
        <f>($F776*(1-('Exposure Inputs'!$C$17)/100)*'Exposure Inputs'!$F$7*'Exposure Inputs'!$F$12*'Exposure Inputs'!$C$15*H776)/('Exposure Inputs'!$F$8*'Exposure Inputs'!$F$13*'Exposure Inputs'!$C$16)</f>
        <v>2.5695984404410721E-9</v>
      </c>
      <c r="P776" s="47">
        <f>'Exposure Inputs'!$E$61/O776</f>
        <v>8328149512.8580027</v>
      </c>
      <c r="Q776" s="47">
        <f>($F776*(1-('Exposure Inputs'!$C$17)/100)*'Exposure Inputs'!$G$7*'Exposure Inputs'!$G$12*'Exposure Inputs'!$C$15*H776)/('Exposure Inputs'!$G$8*'Exposure Inputs'!$G$13*'Exposure Inputs'!$C$16)</f>
        <v>4.2837414671671716E-9</v>
      </c>
      <c r="R776" s="47">
        <f>'Exposure Inputs'!$E$61/Q776</f>
        <v>4995632944.7098427</v>
      </c>
      <c r="S776" s="47">
        <f>($F776*(1-('Exposure Inputs'!$C$17)/100)*'Exposure Inputs'!$H$7*'Exposure Inputs'!$H$12*'Exposure Inputs'!$C$15*H776)/('Exposure Inputs'!$H$8*'Exposure Inputs'!$H$13*'Exposure Inputs'!$C$16)</f>
        <v>5.5772824468597519E-9</v>
      </c>
      <c r="T776" s="47">
        <f>'Exposure Inputs'!$E$61/S776</f>
        <v>3836994128.215456</v>
      </c>
    </row>
    <row r="777" spans="1:20" s="34" customFormat="1" ht="14.5" x14ac:dyDescent="0.35">
      <c r="A777" s="45" t="s">
        <v>1177</v>
      </c>
      <c r="B777" s="46">
        <v>2020</v>
      </c>
      <c r="C777" s="46" t="s">
        <v>1105</v>
      </c>
      <c r="D777" s="46" t="s">
        <v>761</v>
      </c>
      <c r="E777" s="46" t="s">
        <v>762</v>
      </c>
      <c r="F777" s="46">
        <v>4.2263804331132401E-4</v>
      </c>
      <c r="G777" s="46">
        <v>6.1547657756817796E-4</v>
      </c>
      <c r="H777" s="46">
        <v>365</v>
      </c>
      <c r="I777" s="47">
        <f>($F777*(1-('Exposure Inputs'!$C$17)/100)*'Exposure Inputs'!$C$7*'Exposure Inputs'!$C$12*'Exposure Inputs'!$C$15*H777)/('Exposure Inputs'!$C$8*'Exposure Inputs'!$C$13*'Exposure Inputs'!$C$16)</f>
        <v>4.6469794332331502E-9</v>
      </c>
      <c r="J777" s="47">
        <f>'Exposure Inputs'!$E$61/$I777</f>
        <v>4605141965.3284073</v>
      </c>
      <c r="K777" s="47">
        <f>($F777*(1-('Exposure Inputs'!$C$17)/100)*'Exposure Inputs'!$D$7*'Exposure Inputs'!$D$12*'Exposure Inputs'!$C$15*H777)/('Exposure Inputs'!$D$8*'Exposure Inputs'!$D$13*'Exposure Inputs'!$C$16)</f>
        <v>1.1869834407892506E-8</v>
      </c>
      <c r="L777" s="47">
        <f>'Exposure Inputs'!$E$61/K777</f>
        <v>1802889515.1031494</v>
      </c>
      <c r="M777" s="47">
        <f>($F777*(1-('Exposure Inputs'!$C$17)/100)*'Exposure Inputs'!$E$7*'Exposure Inputs'!$E$12*'Exposure Inputs'!$C$15*H777)/('Exposure Inputs'!$E$8*'Exposure Inputs'!$E$13*'Exposure Inputs'!$C$16)</f>
        <v>2.5736059620633697E-9</v>
      </c>
      <c r="N777" s="47">
        <f>'Exposure Inputs'!$E$61/M777</f>
        <v>8315181234.2098808</v>
      </c>
      <c r="O777" s="47">
        <f>($F777*(1-('Exposure Inputs'!$C$17)/100)*'Exposure Inputs'!$F$7*'Exposure Inputs'!$F$12*'Exposure Inputs'!$C$15*H777)/('Exposure Inputs'!$F$8*'Exposure Inputs'!$F$13*'Exposure Inputs'!$C$16)</f>
        <v>2.3438553458286452E-9</v>
      </c>
      <c r="P777" s="47">
        <f>'Exposure Inputs'!$E$61/O777</f>
        <v>9130256283.9833679</v>
      </c>
      <c r="Q777" s="47">
        <f>($F777*(1-('Exposure Inputs'!$C$17)/100)*'Exposure Inputs'!$G$7*'Exposure Inputs'!$G$12*'Exposure Inputs'!$C$15*H777)/('Exposure Inputs'!$G$8*'Exposure Inputs'!$G$13*'Exposure Inputs'!$C$16)</f>
        <v>3.9074083249537504E-9</v>
      </c>
      <c r="R777" s="47">
        <f>'Exposure Inputs'!$E$61/Q777</f>
        <v>5476775965.115777</v>
      </c>
      <c r="S777" s="47">
        <f>($F777*(1-('Exposure Inputs'!$C$17)/100)*'Exposure Inputs'!$H$7*'Exposure Inputs'!$H$12*'Exposure Inputs'!$C$15*H777)/('Exposure Inputs'!$H$8*'Exposure Inputs'!$H$13*'Exposure Inputs'!$C$16)</f>
        <v>5.0873097805992702E-9</v>
      </c>
      <c r="T777" s="47">
        <f>'Exposure Inputs'!$E$61/S777</f>
        <v>4206545487.2848616</v>
      </c>
    </row>
    <row r="778" spans="1:20" s="34" customFormat="1" ht="14.5" x14ac:dyDescent="0.35">
      <c r="A778" s="45" t="s">
        <v>1177</v>
      </c>
      <c r="B778" s="46">
        <v>2019</v>
      </c>
      <c r="C778" s="46" t="s">
        <v>1042</v>
      </c>
      <c r="D778" s="46" t="s">
        <v>767</v>
      </c>
      <c r="E778" s="46" t="s">
        <v>768</v>
      </c>
      <c r="F778" s="46">
        <v>4.18990189343163E-4</v>
      </c>
      <c r="G778" s="46">
        <v>6.5672511577169197E-4</v>
      </c>
      <c r="H778" s="46">
        <v>365</v>
      </c>
      <c r="I778" s="47">
        <f>($F778*(1-('Exposure Inputs'!$C$17)/100)*'Exposure Inputs'!$C$7*'Exposure Inputs'!$C$12*'Exposure Inputs'!$C$15*H778)/('Exposure Inputs'!$C$8*'Exposure Inputs'!$C$13*'Exposure Inputs'!$C$16)</f>
        <v>4.6068706388788392E-9</v>
      </c>
      <c r="J778" s="47">
        <f>'Exposure Inputs'!$E$61/$I778</f>
        <v>4645235709.3334951</v>
      </c>
      <c r="K778" s="47">
        <f>($F778*(1-('Exposure Inputs'!$C$17)/100)*'Exposure Inputs'!$D$7*'Exposure Inputs'!$D$12*'Exposure Inputs'!$C$15*H778)/('Exposure Inputs'!$D$8*'Exposure Inputs'!$D$13*'Exposure Inputs'!$C$16)</f>
        <v>1.1767384041127133E-8</v>
      </c>
      <c r="L778" s="47">
        <f>'Exposure Inputs'!$E$61/K778</f>
        <v>1818586010.7230945</v>
      </c>
      <c r="M778" s="47">
        <f>($F778*(1-('Exposure Inputs'!$C$17)/100)*'Exposure Inputs'!$E$7*'Exposure Inputs'!$E$12*'Exposure Inputs'!$C$15*H778)/('Exposure Inputs'!$E$8*'Exposure Inputs'!$E$13*'Exposure Inputs'!$C$16)</f>
        <v>2.5513927730952387E-9</v>
      </c>
      <c r="N778" s="47">
        <f>'Exposure Inputs'!$E$61/M778</f>
        <v>8387575690.2918758</v>
      </c>
      <c r="O778" s="47">
        <f>($F778*(1-('Exposure Inputs'!$C$17)/100)*'Exposure Inputs'!$F$7*'Exposure Inputs'!$F$12*'Exposure Inputs'!$C$15*H778)/('Exposure Inputs'!$F$8*'Exposure Inputs'!$F$13*'Exposure Inputs'!$C$16)</f>
        <v>2.3236251697728231E-9</v>
      </c>
      <c r="P778" s="47">
        <f>'Exposure Inputs'!$E$61/O778</f>
        <v>9209747027.3539181</v>
      </c>
      <c r="Q778" s="47">
        <f>($F778*(1-('Exposure Inputs'!$C$17)/100)*'Exposure Inputs'!$G$7*'Exposure Inputs'!$G$12*'Exposure Inputs'!$C$15*H778)/('Exposure Inputs'!$G$8*'Exposure Inputs'!$G$13*'Exposure Inputs'!$C$16)</f>
        <v>3.8736828826066014E-9</v>
      </c>
      <c r="R778" s="47">
        <f>'Exposure Inputs'!$E$61/Q778</f>
        <v>5524458415.553092</v>
      </c>
      <c r="S778" s="47">
        <f>($F778*(1-('Exposure Inputs'!$C$17)/100)*'Exposure Inputs'!$H$7*'Exposure Inputs'!$H$12*'Exposure Inputs'!$C$15*H778)/('Exposure Inputs'!$H$8*'Exposure Inputs'!$H$13*'Exposure Inputs'!$C$16)</f>
        <v>5.0434004272788147E-9</v>
      </c>
      <c r="T778" s="47">
        <f>'Exposure Inputs'!$E$61/S778</f>
        <v>4243168931.0750303</v>
      </c>
    </row>
    <row r="779" spans="1:20" s="34" customFormat="1" ht="14.5" x14ac:dyDescent="0.35">
      <c r="A779" s="45" t="s">
        <v>1176</v>
      </c>
      <c r="B779" s="46">
        <v>2020</v>
      </c>
      <c r="C779" s="46" t="s">
        <v>1118</v>
      </c>
      <c r="D779" s="46" t="s">
        <v>757</v>
      </c>
      <c r="E779" s="46" t="s">
        <v>758</v>
      </c>
      <c r="F779" s="46">
        <v>4.1208460788800101E-4</v>
      </c>
      <c r="G779" s="46">
        <v>5.0369084006013603E-4</v>
      </c>
      <c r="H779" s="46">
        <v>365</v>
      </c>
      <c r="I779" s="47">
        <f>($F779*(1-('Exposure Inputs'!$C$17)/100)*'Exposure Inputs'!$C$7*'Exposure Inputs'!$C$12*'Exposure Inputs'!$C$15*H779)/('Exposure Inputs'!$C$8*'Exposure Inputs'!$C$13*'Exposure Inputs'!$C$16)</f>
        <v>4.5309425592738147E-9</v>
      </c>
      <c r="J779" s="47">
        <f>'Exposure Inputs'!$E$61/$I779</f>
        <v>4723079076.824542</v>
      </c>
      <c r="K779" s="47">
        <f>($F779*(1-('Exposure Inputs'!$C$17)/100)*'Exposure Inputs'!$D$7*'Exposure Inputs'!$D$12*'Exposure Inputs'!$C$15*H779)/('Exposure Inputs'!$D$8*'Exposure Inputs'!$D$13*'Exposure Inputs'!$C$16)</f>
        <v>1.1573440051322582E-8</v>
      </c>
      <c r="L779" s="47">
        <f>'Exposure Inputs'!$E$61/K779</f>
        <v>1849061290.7745147</v>
      </c>
      <c r="M779" s="47">
        <f>($F779*(1-('Exposure Inputs'!$C$17)/100)*'Exposure Inputs'!$E$7*'Exposure Inputs'!$E$12*'Exposure Inputs'!$C$15*H779)/('Exposure Inputs'!$E$8*'Exposure Inputs'!$E$13*'Exposure Inputs'!$C$16)</f>
        <v>2.5093420256867102E-9</v>
      </c>
      <c r="N779" s="47">
        <f>'Exposure Inputs'!$E$61/M779</f>
        <v>8528131988.7605371</v>
      </c>
      <c r="O779" s="47">
        <f>($F779*(1-('Exposure Inputs'!$C$17)/100)*'Exposure Inputs'!$F$7*'Exposure Inputs'!$F$12*'Exposure Inputs'!$C$15*H779)/('Exposure Inputs'!$F$8*'Exposure Inputs'!$F$13*'Exposure Inputs'!$C$16)</f>
        <v>2.285328371209865E-9</v>
      </c>
      <c r="P779" s="47">
        <f>'Exposure Inputs'!$E$61/O779</f>
        <v>9364081008.923336</v>
      </c>
      <c r="Q779" s="47">
        <f>($F779*(1-('Exposure Inputs'!$C$17)/100)*'Exposure Inputs'!$G$7*'Exposure Inputs'!$G$12*'Exposure Inputs'!$C$15*H779)/('Exposure Inputs'!$G$8*'Exposure Inputs'!$G$13*'Exposure Inputs'!$C$16)</f>
        <v>3.8098388276437819E-9</v>
      </c>
      <c r="R779" s="47">
        <f>'Exposure Inputs'!$E$61/Q779</f>
        <v>5617035514.658493</v>
      </c>
      <c r="S779" s="47">
        <f>($F779*(1-('Exposure Inputs'!$C$17)/100)*'Exposure Inputs'!$H$7*'Exposure Inputs'!$H$12*'Exposure Inputs'!$C$15*H779)/('Exposure Inputs'!$H$8*'Exposure Inputs'!$H$13*'Exposure Inputs'!$C$16)</f>
        <v>4.9602776875407528E-9</v>
      </c>
      <c r="T779" s="47">
        <f>'Exposure Inputs'!$E$61/S779</f>
        <v>4314274592.6810942</v>
      </c>
    </row>
    <row r="780" spans="1:20" s="34" customFormat="1" ht="14.5" x14ac:dyDescent="0.35">
      <c r="A780" s="45" t="s">
        <v>1177</v>
      </c>
      <c r="B780" s="46">
        <v>2021</v>
      </c>
      <c r="C780" s="46" t="s">
        <v>1105</v>
      </c>
      <c r="D780" s="46" t="s">
        <v>761</v>
      </c>
      <c r="E780" s="46" t="s">
        <v>762</v>
      </c>
      <c r="F780" s="46">
        <v>4.09205733194733E-4</v>
      </c>
      <c r="G780" s="46">
        <v>5.9591546046044996E-4</v>
      </c>
      <c r="H780" s="46">
        <v>365</v>
      </c>
      <c r="I780" s="47">
        <f>($F780*(1-('Exposure Inputs'!$C$17)/100)*'Exposure Inputs'!$C$7*'Exposure Inputs'!$C$12*'Exposure Inputs'!$C$15*H780)/('Exposure Inputs'!$C$8*'Exposure Inputs'!$C$13*'Exposure Inputs'!$C$16)</f>
        <v>4.4992888269555974E-9</v>
      </c>
      <c r="J780" s="47">
        <f>'Exposure Inputs'!$E$61/$I780</f>
        <v>4756307234.9992056</v>
      </c>
      <c r="K780" s="47">
        <f>($F780*(1-('Exposure Inputs'!$C$17)/100)*'Exposure Inputs'!$D$7*'Exposure Inputs'!$D$12*'Exposure Inputs'!$C$15*H780)/('Exposure Inputs'!$D$8*'Exposure Inputs'!$D$13*'Exposure Inputs'!$C$16)</f>
        <v>1.1492586549298884E-8</v>
      </c>
      <c r="L780" s="47">
        <f>'Exposure Inputs'!$E$61/K780</f>
        <v>1862069944.6727705</v>
      </c>
      <c r="M780" s="47">
        <f>($F780*(1-('Exposure Inputs'!$C$17)/100)*'Exposure Inputs'!$E$7*'Exposure Inputs'!$E$12*'Exposure Inputs'!$C$15*H780)/('Exposure Inputs'!$E$8*'Exposure Inputs'!$E$13*'Exposure Inputs'!$C$16)</f>
        <v>2.4918114479455807E-9</v>
      </c>
      <c r="N780" s="47">
        <f>'Exposure Inputs'!$E$61/M780</f>
        <v>8588129738.9670544</v>
      </c>
      <c r="O780" s="47">
        <f>($F780*(1-('Exposure Inputs'!$C$17)/100)*'Exposure Inputs'!$F$7*'Exposure Inputs'!$F$12*'Exposure Inputs'!$C$15*H780)/('Exposure Inputs'!$F$8*'Exposure Inputs'!$F$13*'Exposure Inputs'!$C$16)</f>
        <v>2.2693627809214946E-9</v>
      </c>
      <c r="P780" s="47">
        <f>'Exposure Inputs'!$E$61/O780</f>
        <v>9429959890.0226707</v>
      </c>
      <c r="Q780" s="47">
        <f>($F780*(1-('Exposure Inputs'!$C$17)/100)*'Exposure Inputs'!$G$7*'Exposure Inputs'!$G$12*'Exposure Inputs'!$C$15*H780)/('Exposure Inputs'!$G$8*'Exposure Inputs'!$G$13*'Exposure Inputs'!$C$16)</f>
        <v>3.7832228163286642E-9</v>
      </c>
      <c r="R780" s="47">
        <f>'Exposure Inputs'!$E$61/Q780</f>
        <v>5656552901.837038</v>
      </c>
      <c r="S780" s="47">
        <f>($F780*(1-('Exposure Inputs'!$C$17)/100)*'Exposure Inputs'!$H$7*'Exposure Inputs'!$H$12*'Exposure Inputs'!$C$15*H780)/('Exposure Inputs'!$H$8*'Exposure Inputs'!$H$13*'Exposure Inputs'!$C$16)</f>
        <v>4.9256245662328959E-9</v>
      </c>
      <c r="T780" s="47">
        <f>'Exposure Inputs'!$E$61/S780</f>
        <v>4344626699.059742</v>
      </c>
    </row>
    <row r="781" spans="1:20" s="34" customFormat="1" ht="14.5" x14ac:dyDescent="0.35">
      <c r="A781" s="45" t="s">
        <v>1176</v>
      </c>
      <c r="B781" s="46">
        <v>2021</v>
      </c>
      <c r="C781" s="46" t="s">
        <v>1118</v>
      </c>
      <c r="D781" s="46" t="s">
        <v>757</v>
      </c>
      <c r="E781" s="46" t="s">
        <v>758</v>
      </c>
      <c r="F781" s="46">
        <v>4.0305322009320398E-4</v>
      </c>
      <c r="G781" s="46">
        <v>4.9265177861936797E-4</v>
      </c>
      <c r="H781" s="46">
        <v>365</v>
      </c>
      <c r="I781" s="47">
        <f>($F781*(1-('Exposure Inputs'!$C$17)/100)*'Exposure Inputs'!$C$7*'Exposure Inputs'!$C$12*'Exposure Inputs'!$C$15*H781)/('Exposure Inputs'!$C$8*'Exposure Inputs'!$C$13*'Exposure Inputs'!$C$16)</f>
        <v>4.4316408660160216E-9</v>
      </c>
      <c r="J781" s="47">
        <f>'Exposure Inputs'!$E$61/$I781</f>
        <v>4828911152.0984497</v>
      </c>
      <c r="K781" s="47">
        <f>($F781*(1-('Exposure Inputs'!$C$17)/100)*'Exposure Inputs'!$D$7*'Exposure Inputs'!$D$12*'Exposure Inputs'!$C$15*H781)/('Exposure Inputs'!$D$8*'Exposure Inputs'!$D$13*'Exposure Inputs'!$C$16)</f>
        <v>1.1319792564319774E-8</v>
      </c>
      <c r="L781" s="47">
        <f>'Exposure Inputs'!$E$61/K781</f>
        <v>1890494006.7058518</v>
      </c>
      <c r="M781" s="47">
        <f>($F781*(1-('Exposure Inputs'!$C$17)/100)*'Exposure Inputs'!$E$7*'Exposure Inputs'!$E$12*'Exposure Inputs'!$C$15*H781)/('Exposure Inputs'!$E$8*'Exposure Inputs'!$E$13*'Exposure Inputs'!$C$16)</f>
        <v>2.4543464240312425E-9</v>
      </c>
      <c r="N781" s="47">
        <f>'Exposure Inputs'!$E$61/M781</f>
        <v>8719225530.0499458</v>
      </c>
      <c r="O781" s="47">
        <f>($F781*(1-('Exposure Inputs'!$C$17)/100)*'Exposure Inputs'!$F$7*'Exposure Inputs'!$F$12*'Exposure Inputs'!$C$15*H781)/('Exposure Inputs'!$F$8*'Exposure Inputs'!$F$13*'Exposure Inputs'!$C$16)</f>
        <v>2.2352423297422402E-9</v>
      </c>
      <c r="P781" s="47">
        <f>'Exposure Inputs'!$E$61/O781</f>
        <v>9573906021.3966904</v>
      </c>
      <c r="Q781" s="47">
        <f>($F781*(1-('Exposure Inputs'!$C$17)/100)*'Exposure Inputs'!$G$7*'Exposure Inputs'!$G$12*'Exposure Inputs'!$C$15*H781)/('Exposure Inputs'!$G$8*'Exposure Inputs'!$G$13*'Exposure Inputs'!$C$16)</f>
        <v>3.7263410914277347E-9</v>
      </c>
      <c r="R781" s="47">
        <f>'Exposure Inputs'!$E$61/Q781</f>
        <v>5742898858.4082251</v>
      </c>
      <c r="S781" s="47">
        <f>($F781*(1-('Exposure Inputs'!$C$17)/100)*'Exposure Inputs'!$H$7*'Exposure Inputs'!$H$12*'Exposure Inputs'!$C$15*H781)/('Exposure Inputs'!$H$8*'Exposure Inputs'!$H$13*'Exposure Inputs'!$C$16)</f>
        <v>4.851566538158937E-9</v>
      </c>
      <c r="T781" s="47">
        <f>'Exposure Inputs'!$E$61/S781</f>
        <v>4410946409.0996122</v>
      </c>
    </row>
    <row r="782" spans="1:20" s="34" customFormat="1" ht="14.5" x14ac:dyDescent="0.35">
      <c r="A782" s="45" t="s">
        <v>1176</v>
      </c>
      <c r="B782" s="46">
        <v>2021</v>
      </c>
      <c r="C782" s="46" t="s">
        <v>953</v>
      </c>
      <c r="D782" s="46" t="s">
        <v>180</v>
      </c>
      <c r="E782" s="46" t="s">
        <v>179</v>
      </c>
      <c r="F782" s="46">
        <v>3.9898782416524197E-4</v>
      </c>
      <c r="G782" s="46">
        <v>8.9973656133268795E-4</v>
      </c>
      <c r="H782" s="46">
        <v>365</v>
      </c>
      <c r="I782" s="47">
        <f>($F782*(1-('Exposure Inputs'!$C$17)/100)*'Exposure Inputs'!$C$7*'Exposure Inputs'!$C$12*'Exposure Inputs'!$C$15*H782)/('Exposure Inputs'!$C$8*'Exposure Inputs'!$C$13*'Exposure Inputs'!$C$16)</f>
        <v>4.3869411245607246E-9</v>
      </c>
      <c r="J782" s="47">
        <f>'Exposure Inputs'!$E$61/$I782</f>
        <v>4878114246.8928928</v>
      </c>
      <c r="K782" s="47">
        <f>($F782*(1-('Exposure Inputs'!$C$17)/100)*'Exposure Inputs'!$D$7*'Exposure Inputs'!$D$12*'Exposure Inputs'!$C$15*H782)/('Exposure Inputs'!$D$8*'Exposure Inputs'!$D$13*'Exposure Inputs'!$C$16)</f>
        <v>1.1205615487194033E-8</v>
      </c>
      <c r="L782" s="47">
        <f>'Exposure Inputs'!$E$61/K782</f>
        <v>1909756766.5476549</v>
      </c>
      <c r="M782" s="47">
        <f>($F782*(1-('Exposure Inputs'!$C$17)/100)*'Exposure Inputs'!$E$7*'Exposure Inputs'!$E$12*'Exposure Inputs'!$C$15*H782)/('Exposure Inputs'!$E$8*'Exposure Inputs'!$E$13*'Exposure Inputs'!$C$16)</f>
        <v>2.4295906611179538E-9</v>
      </c>
      <c r="N782" s="47">
        <f>'Exposure Inputs'!$E$61/M782</f>
        <v>8808068100.7198906</v>
      </c>
      <c r="O782" s="47">
        <f>($F782*(1-('Exposure Inputs'!$C$17)/100)*'Exposure Inputs'!$F$7*'Exposure Inputs'!$F$12*'Exposure Inputs'!$C$15*H782)/('Exposure Inputs'!$F$8*'Exposure Inputs'!$F$13*'Exposure Inputs'!$C$16)</f>
        <v>2.2126965600713241E-9</v>
      </c>
      <c r="P782" s="47">
        <f>'Exposure Inputs'!$E$61/O782</f>
        <v>9671457165.0575485</v>
      </c>
      <c r="Q782" s="47">
        <f>($F782*(1-('Exposure Inputs'!$C$17)/100)*'Exposure Inputs'!$G$7*'Exposure Inputs'!$G$12*'Exposure Inputs'!$C$15*H782)/('Exposure Inputs'!$G$8*'Exposure Inputs'!$G$13*'Exposure Inputs'!$C$16)</f>
        <v>3.6887553554899731E-9</v>
      </c>
      <c r="R782" s="47">
        <f>'Exposure Inputs'!$E$61/Q782</f>
        <v>5801414823.6072063</v>
      </c>
      <c r="S782" s="47">
        <f>($F782*(1-('Exposure Inputs'!$C$17)/100)*'Exposure Inputs'!$H$7*'Exposure Inputs'!$H$12*'Exposure Inputs'!$C$15*H782)/('Exposure Inputs'!$H$8*'Exposure Inputs'!$H$13*'Exposure Inputs'!$C$16)</f>
        <v>4.8026312168038383E-9</v>
      </c>
      <c r="T782" s="47">
        <f>'Exposure Inputs'!$E$61/S782</f>
        <v>4455890746.9563627</v>
      </c>
    </row>
    <row r="783" spans="1:20" s="34" customFormat="1" ht="14.5" x14ac:dyDescent="0.35">
      <c r="A783" s="45" t="s">
        <v>1177</v>
      </c>
      <c r="B783" s="46">
        <v>2019</v>
      </c>
      <c r="C783" s="46" t="s">
        <v>1022</v>
      </c>
      <c r="D783" s="46" t="s">
        <v>769</v>
      </c>
      <c r="E783" s="46" t="s">
        <v>770</v>
      </c>
      <c r="F783" s="46">
        <v>3.6739269856273502E-4</v>
      </c>
      <c r="G783" s="46">
        <v>6.3814301573742003E-4</v>
      </c>
      <c r="H783" s="46">
        <v>365</v>
      </c>
      <c r="I783" s="47">
        <f>($F783*(1-('Exposure Inputs'!$C$17)/100)*'Exposure Inputs'!$C$7*'Exposure Inputs'!$C$12*'Exposure Inputs'!$C$15*H783)/('Exposure Inputs'!$C$8*'Exposure Inputs'!$C$13*'Exposure Inputs'!$C$16)</f>
        <v>4.0395471755566687E-9</v>
      </c>
      <c r="J783" s="47">
        <f>'Exposure Inputs'!$E$61/$I783</f>
        <v>5297623488.4671144</v>
      </c>
      <c r="K783" s="47">
        <f>($F783*(1-('Exposure Inputs'!$C$17)/100)*'Exposure Inputs'!$D$7*'Exposure Inputs'!$D$12*'Exposure Inputs'!$C$15*H783)/('Exposure Inputs'!$D$8*'Exposure Inputs'!$D$13*'Exposure Inputs'!$C$16)</f>
        <v>1.031826302346405E-8</v>
      </c>
      <c r="L783" s="47">
        <f>'Exposure Inputs'!$E$61/K783</f>
        <v>2073992488.0123463</v>
      </c>
      <c r="M783" s="47">
        <f>($F783*(1-('Exposure Inputs'!$C$17)/100)*'Exposure Inputs'!$E$7*'Exposure Inputs'!$E$12*'Exposure Inputs'!$C$15*H783)/('Exposure Inputs'!$E$8*'Exposure Inputs'!$E$13*'Exposure Inputs'!$C$16)</f>
        <v>2.2371957621976603E-9</v>
      </c>
      <c r="N783" s="47">
        <f>'Exposure Inputs'!$E$61/M783</f>
        <v>9565546458.4727154</v>
      </c>
      <c r="O783" s="47">
        <f>($F783*(1-('Exposure Inputs'!$C$17)/100)*'Exposure Inputs'!$F$7*'Exposure Inputs'!$F$12*'Exposure Inputs'!$C$15*H783)/('Exposure Inputs'!$F$8*'Exposure Inputs'!$F$13*'Exposure Inputs'!$C$16)</f>
        <v>2.0374771135081255E-9</v>
      </c>
      <c r="P783" s="47">
        <f>'Exposure Inputs'!$E$61/O783</f>
        <v>10503185463.101231</v>
      </c>
      <c r="Q783" s="47">
        <f>($F783*(1-('Exposure Inputs'!$C$17)/100)*'Exposure Inputs'!$G$7*'Exposure Inputs'!$G$12*'Exposure Inputs'!$C$15*H783)/('Exposure Inputs'!$G$8*'Exposure Inputs'!$G$13*'Exposure Inputs'!$C$16)</f>
        <v>3.3966494772781159E-9</v>
      </c>
      <c r="R783" s="47">
        <f>'Exposure Inputs'!$E$61/Q783</f>
        <v>6300326290.1147976</v>
      </c>
      <c r="S783" s="47">
        <f>($F783*(1-('Exposure Inputs'!$C$17)/100)*'Exposure Inputs'!$H$7*'Exposure Inputs'!$H$12*'Exposure Inputs'!$C$15*H783)/('Exposure Inputs'!$H$8*'Exposure Inputs'!$H$13*'Exposure Inputs'!$C$16)</f>
        <v>4.4223195197366253E-9</v>
      </c>
      <c r="T783" s="47">
        <f>'Exposure Inputs'!$E$61/S783</f>
        <v>4839089510.4916553</v>
      </c>
    </row>
    <row r="784" spans="1:20" s="34" customFormat="1" ht="14.5" x14ac:dyDescent="0.35">
      <c r="A784" s="45" t="s">
        <v>1177</v>
      </c>
      <c r="B784" s="46">
        <v>2022</v>
      </c>
      <c r="C784" s="46" t="s">
        <v>1042</v>
      </c>
      <c r="D784" s="46" t="s">
        <v>767</v>
      </c>
      <c r="E784" s="46" t="s">
        <v>768</v>
      </c>
      <c r="F784" s="46">
        <v>3.5519048945615098E-4</v>
      </c>
      <c r="G784" s="46">
        <v>5.5672548246242504E-4</v>
      </c>
      <c r="H784" s="46">
        <v>365</v>
      </c>
      <c r="I784" s="47">
        <f>($F784*(1-('Exposure Inputs'!$C$17)/100)*'Exposure Inputs'!$C$7*'Exposure Inputs'!$C$12*'Exposure Inputs'!$C$15*H784)/('Exposure Inputs'!$C$8*'Exposure Inputs'!$C$13*'Exposure Inputs'!$C$16)</f>
        <v>3.9053817456913371E-9</v>
      </c>
      <c r="J784" s="47">
        <f>'Exposure Inputs'!$E$61/$I784</f>
        <v>5479617971.6899185</v>
      </c>
      <c r="K784" s="47">
        <f>($F784*(1-('Exposure Inputs'!$C$17)/100)*'Exposure Inputs'!$D$7*'Exposure Inputs'!$D$12*'Exposure Inputs'!$C$15*H784)/('Exposure Inputs'!$D$8*'Exposure Inputs'!$D$13*'Exposure Inputs'!$C$16)</f>
        <v>9.9755626825982828E-9</v>
      </c>
      <c r="L784" s="47">
        <f>'Exposure Inputs'!$E$61/K784</f>
        <v>2145242396.9357538</v>
      </c>
      <c r="M784" s="47">
        <f>($F784*(1-('Exposure Inputs'!$C$17)/100)*'Exposure Inputs'!$E$7*'Exposure Inputs'!$E$12*'Exposure Inputs'!$C$15*H784)/('Exposure Inputs'!$E$8*'Exposure Inputs'!$E$13*'Exposure Inputs'!$C$16)</f>
        <v>2.162891807302819E-9</v>
      </c>
      <c r="N784" s="47">
        <f>'Exposure Inputs'!$E$61/M784</f>
        <v>9894161107.7099323</v>
      </c>
      <c r="O784" s="47">
        <f>($F784*(1-('Exposure Inputs'!$C$17)/100)*'Exposure Inputs'!$F$7*'Exposure Inputs'!$F$12*'Exposure Inputs'!$C$15*H784)/('Exposure Inputs'!$F$8*'Exposure Inputs'!$F$13*'Exposure Inputs'!$C$16)</f>
        <v>1.9698064115966122E-9</v>
      </c>
      <c r="P784" s="47">
        <f>'Exposure Inputs'!$E$61/O784</f>
        <v>10864011749.588318</v>
      </c>
      <c r="Q784" s="47">
        <f>($F784*(1-('Exposure Inputs'!$C$17)/100)*'Exposure Inputs'!$G$7*'Exposure Inputs'!$G$12*'Exposure Inputs'!$C$15*H784)/('Exposure Inputs'!$G$8*'Exposure Inputs'!$G$13*'Exposure Inputs'!$C$16)</f>
        <v>3.2838366006323389E-9</v>
      </c>
      <c r="R784" s="47">
        <f>'Exposure Inputs'!$E$61/Q784</f>
        <v>6516767611.360198</v>
      </c>
      <c r="S784" s="47">
        <f>($F784*(1-('Exposure Inputs'!$C$17)/100)*'Exposure Inputs'!$H$7*'Exposure Inputs'!$H$12*'Exposure Inputs'!$C$15*H784)/('Exposure Inputs'!$H$8*'Exposure Inputs'!$H$13*'Exposure Inputs'!$C$16)</f>
        <v>4.2754410767870027E-9</v>
      </c>
      <c r="T784" s="47">
        <f>'Exposure Inputs'!$E$61/S784</f>
        <v>5005331523.8487892</v>
      </c>
    </row>
    <row r="785" spans="1:20" s="34" customFormat="1" ht="14.5" x14ac:dyDescent="0.35">
      <c r="A785" s="45" t="s">
        <v>1176</v>
      </c>
      <c r="B785" s="46">
        <v>2020</v>
      </c>
      <c r="C785" s="46" t="s">
        <v>976</v>
      </c>
      <c r="D785" s="46" t="s">
        <v>244</v>
      </c>
      <c r="E785" s="46" t="s">
        <v>243</v>
      </c>
      <c r="F785" s="46">
        <v>3.3794256164308798E-4</v>
      </c>
      <c r="G785" s="46">
        <v>7.8332827855341896E-4</v>
      </c>
      <c r="H785" s="46">
        <v>365</v>
      </c>
      <c r="I785" s="47">
        <f>($F785*(1-('Exposure Inputs'!$C$17)/100)*'Exposure Inputs'!$C$7*'Exposure Inputs'!$C$12*'Exposure Inputs'!$C$15*H785)/('Exposure Inputs'!$C$8*'Exposure Inputs'!$C$13*'Exposure Inputs'!$C$16)</f>
        <v>3.7157377534344621E-9</v>
      </c>
      <c r="J785" s="47">
        <f>'Exposure Inputs'!$E$61/$I785</f>
        <v>5759286962.6549788</v>
      </c>
      <c r="K785" s="47">
        <f>($F785*(1-('Exposure Inputs'!$C$17)/100)*'Exposure Inputs'!$D$7*'Exposure Inputs'!$D$12*'Exposure Inputs'!$C$15*H785)/('Exposure Inputs'!$D$8*'Exposure Inputs'!$D$13*'Exposure Inputs'!$C$16)</f>
        <v>9.4911527950824703E-9</v>
      </c>
      <c r="L785" s="47">
        <f>'Exposure Inputs'!$E$61/K785</f>
        <v>2254731375.8437972</v>
      </c>
      <c r="M785" s="47">
        <f>($F785*(1-('Exposure Inputs'!$C$17)/100)*'Exposure Inputs'!$E$7*'Exposure Inputs'!$E$12*'Exposure Inputs'!$C$15*H785)/('Exposure Inputs'!$E$8*'Exposure Inputs'!$E$13*'Exposure Inputs'!$C$16)</f>
        <v>2.057862526206513E-9</v>
      </c>
      <c r="N785" s="47">
        <f>'Exposure Inputs'!$E$61/M785</f>
        <v>10399139751.793333</v>
      </c>
      <c r="O785" s="47">
        <f>($F785*(1-('Exposure Inputs'!$C$17)/100)*'Exposure Inputs'!$F$7*'Exposure Inputs'!$F$12*'Exposure Inputs'!$C$15*H785)/('Exposure Inputs'!$F$8*'Exposure Inputs'!$F$13*'Exposure Inputs'!$C$16)</f>
        <v>1.8741532908023364E-9</v>
      </c>
      <c r="P785" s="47">
        <f>'Exposure Inputs'!$E$61/O785</f>
        <v>11418489674.789904</v>
      </c>
      <c r="Q785" s="47">
        <f>($F785*(1-('Exposure Inputs'!$C$17)/100)*'Exposure Inputs'!$G$7*'Exposure Inputs'!$G$12*'Exposure Inputs'!$C$15*H785)/('Exposure Inputs'!$G$8*'Exposure Inputs'!$G$13*'Exposure Inputs'!$C$16)</f>
        <v>3.1243746265115686E-9</v>
      </c>
      <c r="R785" s="47">
        <f>'Exposure Inputs'!$E$61/Q785</f>
        <v>6849370692.749979</v>
      </c>
      <c r="S785" s="47">
        <f>($F785*(1-('Exposure Inputs'!$C$17)/100)*'Exposure Inputs'!$H$7*'Exposure Inputs'!$H$12*'Exposure Inputs'!$C$15*H785)/('Exposure Inputs'!$H$8*'Exposure Inputs'!$H$13*'Exposure Inputs'!$C$16)</f>
        <v>4.0678271308890209E-9</v>
      </c>
      <c r="T785" s="47">
        <f>'Exposure Inputs'!$E$61/S785</f>
        <v>5260793861.5432367</v>
      </c>
    </row>
    <row r="786" spans="1:20" s="34" customFormat="1" ht="14.5" x14ac:dyDescent="0.35">
      <c r="A786" s="45" t="s">
        <v>1177</v>
      </c>
      <c r="B786" s="46">
        <v>2020</v>
      </c>
      <c r="C786" s="46" t="s">
        <v>1064</v>
      </c>
      <c r="D786" s="46" t="s">
        <v>763</v>
      </c>
      <c r="E786" s="46" t="s">
        <v>764</v>
      </c>
      <c r="F786" s="46">
        <v>3.37125533323718E-4</v>
      </c>
      <c r="G786" s="46">
        <v>4.4780187056216397E-4</v>
      </c>
      <c r="H786" s="46">
        <v>365</v>
      </c>
      <c r="I786" s="47">
        <f>($F786*(1-('Exposure Inputs'!$C$17)/100)*'Exposure Inputs'!$C$7*'Exposure Inputs'!$C$12*'Exposure Inputs'!$C$15*H786)/('Exposure Inputs'!$C$8*'Exposure Inputs'!$C$13*'Exposure Inputs'!$C$16)</f>
        <v>3.7067543837246871E-9</v>
      </c>
      <c r="J786" s="47">
        <f>'Exposure Inputs'!$E$61/$I786</f>
        <v>5773244673.011344</v>
      </c>
      <c r="K786" s="47">
        <f>($F786*(1-('Exposure Inputs'!$C$17)/100)*'Exposure Inputs'!$D$7*'Exposure Inputs'!$D$12*'Exposure Inputs'!$C$15*H786)/('Exposure Inputs'!$D$8*'Exposure Inputs'!$D$13*'Exposure Inputs'!$C$16)</f>
        <v>9.4682064678150596E-9</v>
      </c>
      <c r="L786" s="47">
        <f>'Exposure Inputs'!$E$61/K786</f>
        <v>2260195748.0272808</v>
      </c>
      <c r="M786" s="47">
        <f>($F786*(1-('Exposure Inputs'!$C$17)/100)*'Exposure Inputs'!$E$7*'Exposure Inputs'!$E$12*'Exposure Inputs'!$C$15*H786)/('Exposure Inputs'!$E$8*'Exposure Inputs'!$E$13*'Exposure Inputs'!$C$16)</f>
        <v>2.0528873258259923E-9</v>
      </c>
      <c r="N786" s="47">
        <f>'Exposure Inputs'!$E$61/M786</f>
        <v>10424342208.547453</v>
      </c>
      <c r="O786" s="47">
        <f>($F786*(1-('Exposure Inputs'!$C$17)/100)*'Exposure Inputs'!$F$7*'Exposure Inputs'!$F$12*'Exposure Inputs'!$C$15*H786)/('Exposure Inputs'!$F$8*'Exposure Inputs'!$F$13*'Exposure Inputs'!$C$16)</f>
        <v>1.869622235862168E-9</v>
      </c>
      <c r="P786" s="47">
        <f>'Exposure Inputs'!$E$61/O786</f>
        <v>11446162539.959032</v>
      </c>
      <c r="Q786" s="47">
        <f>($F786*(1-('Exposure Inputs'!$C$17)/100)*'Exposure Inputs'!$G$7*'Exposure Inputs'!$G$12*'Exposure Inputs'!$C$15*H786)/('Exposure Inputs'!$G$8*'Exposure Inputs'!$G$13*'Exposure Inputs'!$C$16)</f>
        <v>3.1168209684645629E-9</v>
      </c>
      <c r="R786" s="47">
        <f>'Exposure Inputs'!$E$61/Q786</f>
        <v>6865970235.8657656</v>
      </c>
      <c r="S786" s="47">
        <f>($F786*(1-('Exposure Inputs'!$C$17)/100)*'Exposure Inputs'!$H$7*'Exposure Inputs'!$H$12*'Exposure Inputs'!$C$15*H786)/('Exposure Inputs'!$H$8*'Exposure Inputs'!$H$13*'Exposure Inputs'!$C$16)</f>
        <v>4.0579925307484565E-9</v>
      </c>
      <c r="T786" s="47">
        <f>'Exposure Inputs'!$E$61/S786</f>
        <v>5273543467.0829668</v>
      </c>
    </row>
    <row r="787" spans="1:20" s="34" customFormat="1" ht="14.5" x14ac:dyDescent="0.35">
      <c r="A787" s="45" t="s">
        <v>1176</v>
      </c>
      <c r="B787" s="46">
        <v>2021</v>
      </c>
      <c r="C787" s="46" t="s">
        <v>935</v>
      </c>
      <c r="D787" s="46" t="s">
        <v>230</v>
      </c>
      <c r="E787" s="46" t="s">
        <v>229</v>
      </c>
      <c r="F787" s="46">
        <v>3.3467214975621898E-4</v>
      </c>
      <c r="G787" s="46">
        <v>7.7574768230935303E-4</v>
      </c>
      <c r="H787" s="46">
        <v>365</v>
      </c>
      <c r="I787" s="47">
        <f>($F787*(1-('Exposure Inputs'!$C$17)/100)*'Exposure Inputs'!$C$7*'Exposure Inputs'!$C$12*'Exposure Inputs'!$C$15*H787)/('Exposure Inputs'!$C$8*'Exposure Inputs'!$C$13*'Exposure Inputs'!$C$16)</f>
        <v>3.6797790009818663E-9</v>
      </c>
      <c r="J787" s="47">
        <f>'Exposure Inputs'!$E$61/$I787</f>
        <v>5815566639.8144808</v>
      </c>
      <c r="K787" s="47">
        <f>($F787*(1-('Exposure Inputs'!$C$17)/100)*'Exposure Inputs'!$D$7*'Exposure Inputs'!$D$12*'Exposure Inputs'!$C$15*H787)/('Exposure Inputs'!$D$8*'Exposure Inputs'!$D$13*'Exposure Inputs'!$C$16)</f>
        <v>9.3993029293235983E-9</v>
      </c>
      <c r="L787" s="47">
        <f>'Exposure Inputs'!$E$61/K787</f>
        <v>2276764581.4709373</v>
      </c>
      <c r="M787" s="47">
        <f>($F787*(1-('Exposure Inputs'!$C$17)/100)*'Exposure Inputs'!$E$7*'Exposure Inputs'!$E$12*'Exposure Inputs'!$C$15*H787)/('Exposure Inputs'!$E$8*'Exposure Inputs'!$E$13*'Exposure Inputs'!$C$16)</f>
        <v>2.0379477275658027E-9</v>
      </c>
      <c r="N787" s="47">
        <f>'Exposure Inputs'!$E$61/M787</f>
        <v>10500760009.954191</v>
      </c>
      <c r="O787" s="47">
        <f>($F787*(1-('Exposure Inputs'!$C$17)/100)*'Exposure Inputs'!$F$7*'Exposure Inputs'!$F$12*'Exposure Inputs'!$C$15*H787)/('Exposure Inputs'!$F$8*'Exposure Inputs'!$F$13*'Exposure Inputs'!$C$16)</f>
        <v>1.8560163234719892E-9</v>
      </c>
      <c r="P787" s="47">
        <f>'Exposure Inputs'!$E$61/O787</f>
        <v>11530071007.116854</v>
      </c>
      <c r="Q787" s="47">
        <f>($F787*(1-('Exposure Inputs'!$C$17)/100)*'Exposure Inputs'!$G$7*'Exposure Inputs'!$G$12*'Exposure Inputs'!$C$15*H787)/('Exposure Inputs'!$G$8*'Exposure Inputs'!$G$13*'Exposure Inputs'!$C$16)</f>
        <v>3.0941387430291941E-9</v>
      </c>
      <c r="R787" s="47">
        <f>'Exposure Inputs'!$E$61/Q787</f>
        <v>6916302653.9169264</v>
      </c>
      <c r="S787" s="47">
        <f>($F787*(1-('Exposure Inputs'!$C$17)/100)*'Exposure Inputs'!$H$7*'Exposure Inputs'!$H$12*'Exposure Inputs'!$C$15*H787)/('Exposure Inputs'!$H$8*'Exposure Inputs'!$H$13*'Exposure Inputs'!$C$16)</f>
        <v>4.0284610618804125E-9</v>
      </c>
      <c r="T787" s="47">
        <f>'Exposure Inputs'!$E$61/S787</f>
        <v>5312202270.613699</v>
      </c>
    </row>
    <row r="788" spans="1:20" s="34" customFormat="1" ht="14.5" x14ac:dyDescent="0.35">
      <c r="A788" s="45" t="s">
        <v>1176</v>
      </c>
      <c r="B788" s="46">
        <v>2020</v>
      </c>
      <c r="C788" s="46" t="s">
        <v>989</v>
      </c>
      <c r="D788" s="46" t="s">
        <v>778</v>
      </c>
      <c r="E788" s="46" t="s">
        <v>779</v>
      </c>
      <c r="F788" s="46">
        <v>3.3241123243850899E-4</v>
      </c>
      <c r="G788" s="46">
        <v>4.6606327512361401E-4</v>
      </c>
      <c r="H788" s="46">
        <v>365</v>
      </c>
      <c r="I788" s="47">
        <f>($F788*(1-('Exposure Inputs'!$C$17)/100)*'Exposure Inputs'!$C$7*'Exposure Inputs'!$C$12*'Exposure Inputs'!$C$15*H788)/('Exposure Inputs'!$C$8*'Exposure Inputs'!$C$13*'Exposure Inputs'!$C$16)</f>
        <v>3.6549198184214838E-9</v>
      </c>
      <c r="J788" s="47">
        <f>'Exposure Inputs'!$E$61/$I788</f>
        <v>5855121606.810626</v>
      </c>
      <c r="K788" s="47">
        <f>($F788*(1-('Exposure Inputs'!$C$17)/100)*'Exposure Inputs'!$D$7*'Exposure Inputs'!$D$12*'Exposure Inputs'!$C$15*H788)/('Exposure Inputs'!$D$8*'Exposure Inputs'!$D$13*'Exposure Inputs'!$C$16)</f>
        <v>9.3358048259325943E-9</v>
      </c>
      <c r="L788" s="47">
        <f>'Exposure Inputs'!$E$61/K788</f>
        <v>2292250148.6487813</v>
      </c>
      <c r="M788" s="47">
        <f>($F788*(1-('Exposure Inputs'!$C$17)/100)*'Exposure Inputs'!$E$7*'Exposure Inputs'!$E$12*'Exposure Inputs'!$C$15*H788)/('Exposure Inputs'!$E$8*'Exposure Inputs'!$E$13*'Exposure Inputs'!$C$16)</f>
        <v>2.0241801304914796E-9</v>
      </c>
      <c r="N788" s="47">
        <f>'Exposure Inputs'!$E$61/M788</f>
        <v>10572181634.252079</v>
      </c>
      <c r="O788" s="47">
        <f>($F788*(1-('Exposure Inputs'!$C$17)/100)*'Exposure Inputs'!$F$7*'Exposure Inputs'!$F$12*'Exposure Inputs'!$C$15*H788)/('Exposure Inputs'!$F$8*'Exposure Inputs'!$F$13*'Exposure Inputs'!$C$16)</f>
        <v>1.8434777855304638E-9</v>
      </c>
      <c r="P788" s="47">
        <f>'Exposure Inputs'!$E$61/O788</f>
        <v>11608493559.276665</v>
      </c>
      <c r="Q788" s="47">
        <f>($F788*(1-('Exposure Inputs'!$C$17)/100)*'Exposure Inputs'!$G$7*'Exposure Inputs'!$G$12*'Exposure Inputs'!$C$15*H788)/('Exposure Inputs'!$G$8*'Exposure Inputs'!$G$13*'Exposure Inputs'!$C$16)</f>
        <v>3.0732359225447054E-9</v>
      </c>
      <c r="R788" s="47">
        <f>'Exposure Inputs'!$E$61/Q788</f>
        <v>6963344350.8236551</v>
      </c>
      <c r="S788" s="47">
        <f>($F788*(1-('Exposure Inputs'!$C$17)/100)*'Exposure Inputs'!$H$7*'Exposure Inputs'!$H$12*'Exposure Inputs'!$C$15*H788)/('Exposure Inputs'!$H$8*'Exposure Inputs'!$H$13*'Exposure Inputs'!$C$16)</f>
        <v>4.0012463163894602E-9</v>
      </c>
      <c r="T788" s="47">
        <f>'Exposure Inputs'!$E$61/S788</f>
        <v>5348333571.053524</v>
      </c>
    </row>
    <row r="789" spans="1:20" s="34" customFormat="1" ht="14.5" x14ac:dyDescent="0.35">
      <c r="A789" s="45" t="s">
        <v>1176</v>
      </c>
      <c r="B789" s="46">
        <v>2019</v>
      </c>
      <c r="C789" s="46" t="s">
        <v>990</v>
      </c>
      <c r="D789" s="46" t="s">
        <v>215</v>
      </c>
      <c r="E789" s="46" t="s">
        <v>214</v>
      </c>
      <c r="F789" s="46">
        <v>3.2954254196782099E-4</v>
      </c>
      <c r="G789" s="46">
        <v>7.6989689785294396E-4</v>
      </c>
      <c r="H789" s="46">
        <v>365</v>
      </c>
      <c r="I789" s="47">
        <f>($F789*(1-('Exposure Inputs'!$C$17)/100)*'Exposure Inputs'!$C$7*'Exposure Inputs'!$C$12*'Exposure Inputs'!$C$15*H789)/('Exposure Inputs'!$C$8*'Exposure Inputs'!$C$13*'Exposure Inputs'!$C$16)</f>
        <v>3.6233780634172394E-9</v>
      </c>
      <c r="J789" s="47">
        <f>'Exposure Inputs'!$E$61/$I789</f>
        <v>5906090842.7031412</v>
      </c>
      <c r="K789" s="47">
        <f>($F789*(1-('Exposure Inputs'!$C$17)/100)*'Exposure Inputs'!$D$7*'Exposure Inputs'!$D$12*'Exposure Inputs'!$C$15*H789)/('Exposure Inputs'!$D$8*'Exposure Inputs'!$D$13*'Exposure Inputs'!$C$16)</f>
        <v>9.2552373488834827E-9</v>
      </c>
      <c r="L789" s="47">
        <f>'Exposure Inputs'!$E$61/K789</f>
        <v>2312204343.6932077</v>
      </c>
      <c r="M789" s="47">
        <f>($F789*(1-('Exposure Inputs'!$C$17)/100)*'Exposure Inputs'!$E$7*'Exposure Inputs'!$E$12*'Exposure Inputs'!$C$15*H789)/('Exposure Inputs'!$E$8*'Exposure Inputs'!$E$13*'Exposure Inputs'!$C$16)</f>
        <v>2.0067115684074016E-9</v>
      </c>
      <c r="N789" s="47">
        <f>'Exposure Inputs'!$E$61/M789</f>
        <v>10664213201.792526</v>
      </c>
      <c r="O789" s="47">
        <f>($F789*(1-('Exposure Inputs'!$C$17)/100)*'Exposure Inputs'!$F$7*'Exposure Inputs'!$F$12*'Exposure Inputs'!$C$15*H789)/('Exposure Inputs'!$F$8*'Exposure Inputs'!$F$13*'Exposure Inputs'!$C$16)</f>
        <v>1.8275686746454864E-9</v>
      </c>
      <c r="P789" s="47">
        <f>'Exposure Inputs'!$E$61/O789</f>
        <v>11709546293.329411</v>
      </c>
      <c r="Q789" s="47">
        <f>($F789*(1-('Exposure Inputs'!$C$17)/100)*'Exposure Inputs'!$G$7*'Exposure Inputs'!$G$12*'Exposure Inputs'!$C$15*H789)/('Exposure Inputs'!$G$8*'Exposure Inputs'!$G$13*'Exposure Inputs'!$C$16)</f>
        <v>3.0467140672496653E-9</v>
      </c>
      <c r="R789" s="47">
        <f>'Exposure Inputs'!$E$61/Q789</f>
        <v>7023960741.8487558</v>
      </c>
      <c r="S789" s="47">
        <f>($F789*(1-('Exposure Inputs'!$C$17)/100)*'Exposure Inputs'!$H$7*'Exposure Inputs'!$H$12*'Exposure Inputs'!$C$15*H789)/('Exposure Inputs'!$H$8*'Exposure Inputs'!$H$13*'Exposure Inputs'!$C$16)</f>
        <v>3.9667157829459929E-9</v>
      </c>
      <c r="T789" s="47">
        <f>'Exposure Inputs'!$E$61/S789</f>
        <v>5394891182.2733841</v>
      </c>
    </row>
    <row r="790" spans="1:20" s="34" customFormat="1" ht="14.5" x14ac:dyDescent="0.35">
      <c r="A790" s="45" t="s">
        <v>1177</v>
      </c>
      <c r="B790" s="46">
        <v>2023</v>
      </c>
      <c r="C790" s="46" t="s">
        <v>1042</v>
      </c>
      <c r="D790" s="46" t="s">
        <v>767</v>
      </c>
      <c r="E790" s="46" t="s">
        <v>768</v>
      </c>
      <c r="F790" s="46">
        <v>3.1964418866655802E-4</v>
      </c>
      <c r="G790" s="46">
        <v>5.0101021968289099E-4</v>
      </c>
      <c r="H790" s="46">
        <v>365</v>
      </c>
      <c r="I790" s="47">
        <f>($F790*(1-('Exposure Inputs'!$C$17)/100)*'Exposure Inputs'!$C$7*'Exposure Inputs'!$C$12*'Exposure Inputs'!$C$15*H790)/('Exposure Inputs'!$C$8*'Exposure Inputs'!$C$13*'Exposure Inputs'!$C$16)</f>
        <v>3.5145439323166422E-9</v>
      </c>
      <c r="J790" s="47">
        <f>'Exposure Inputs'!$E$61/$I790</f>
        <v>6088983496.0446777</v>
      </c>
      <c r="K790" s="47">
        <f>($F790*(1-('Exposure Inputs'!$C$17)/100)*'Exposure Inputs'!$D$7*'Exposure Inputs'!$D$12*'Exposure Inputs'!$C$15*H790)/('Exposure Inputs'!$D$8*'Exposure Inputs'!$D$13*'Exposure Inputs'!$C$16)</f>
        <v>8.9772410434012062E-9</v>
      </c>
      <c r="L790" s="47">
        <f>'Exposure Inputs'!$E$61/K790</f>
        <v>2383805881.6221986</v>
      </c>
      <c r="M790" s="47">
        <f>($F790*(1-('Exposure Inputs'!$C$17)/100)*'Exposure Inputs'!$E$7*'Exposure Inputs'!$E$12*'Exposure Inputs'!$C$15*H790)/('Exposure Inputs'!$E$8*'Exposure Inputs'!$E$13*'Exposure Inputs'!$C$16)</f>
        <v>1.9464366795896554E-9</v>
      </c>
      <c r="N790" s="47">
        <f>'Exposure Inputs'!$E$61/M790</f>
        <v>10994449613.696918</v>
      </c>
      <c r="O790" s="47">
        <f>($F790*(1-('Exposure Inputs'!$C$17)/100)*'Exposure Inputs'!$F$7*'Exposure Inputs'!$F$12*'Exposure Inputs'!$C$15*H790)/('Exposure Inputs'!$F$8*'Exposure Inputs'!$F$13*'Exposure Inputs'!$C$16)</f>
        <v>1.7726746378515103E-9</v>
      </c>
      <c r="P790" s="47">
        <f>'Exposure Inputs'!$E$61/O790</f>
        <v>12072153311.753191</v>
      </c>
      <c r="Q790" s="47">
        <f>($F790*(1-('Exposure Inputs'!$C$17)/100)*'Exposure Inputs'!$G$7*'Exposure Inputs'!$G$12*'Exposure Inputs'!$C$15*H790)/('Exposure Inputs'!$G$8*'Exposure Inputs'!$G$13*'Exposure Inputs'!$C$16)</f>
        <v>2.9552009895587438E-9</v>
      </c>
      <c r="R790" s="47">
        <f>'Exposure Inputs'!$E$61/Q790</f>
        <v>7241470233.5340452</v>
      </c>
      <c r="S790" s="47">
        <f>($F790*(1-('Exposure Inputs'!$C$17)/100)*'Exposure Inputs'!$H$7*'Exposure Inputs'!$H$12*'Exposure Inputs'!$C$15*H790)/('Exposure Inputs'!$H$8*'Exposure Inputs'!$H$13*'Exposure Inputs'!$C$16)</f>
        <v>3.8475689376530123E-9</v>
      </c>
      <c r="T790" s="47">
        <f>'Exposure Inputs'!$E$61/S790</f>
        <v>5561953624.9437122</v>
      </c>
    </row>
    <row r="791" spans="1:20" s="34" customFormat="1" ht="14.5" x14ac:dyDescent="0.35">
      <c r="A791" s="45" t="s">
        <v>1177</v>
      </c>
      <c r="B791" s="46">
        <v>2021</v>
      </c>
      <c r="C791" s="46" t="s">
        <v>908</v>
      </c>
      <c r="D791" s="46" t="s">
        <v>521</v>
      </c>
      <c r="E791" s="46" t="s">
        <v>228</v>
      </c>
      <c r="F791" s="46">
        <v>3.1574438606284198E-4</v>
      </c>
      <c r="G791" s="46">
        <v>4.2679470000000002E-3</v>
      </c>
      <c r="H791" s="46">
        <v>365</v>
      </c>
      <c r="I791" s="47">
        <f>($F791*(1-('Exposure Inputs'!$C$17)/100)*'Exposure Inputs'!$C$7*'Exposure Inputs'!$C$12*'Exposure Inputs'!$C$15*H791)/('Exposure Inputs'!$C$8*'Exposure Inputs'!$C$13*'Exposure Inputs'!$C$16)</f>
        <v>3.4716649185128885E-9</v>
      </c>
      <c r="J791" s="47">
        <f>'Exposure Inputs'!$E$61/$I791</f>
        <v>6164189373.773675</v>
      </c>
      <c r="K791" s="47">
        <f>($F791*(1-('Exposure Inputs'!$C$17)/100)*'Exposure Inputs'!$D$7*'Exposure Inputs'!$D$12*'Exposure Inputs'!$C$15*H791)/('Exposure Inputs'!$D$8*'Exposure Inputs'!$D$13*'Exposure Inputs'!$C$16)</f>
        <v>8.867714672403222E-9</v>
      </c>
      <c r="L791" s="47">
        <f>'Exposure Inputs'!$E$61/K791</f>
        <v>2413248597.9277034</v>
      </c>
      <c r="M791" s="47">
        <f>($F791*(1-('Exposure Inputs'!$C$17)/100)*'Exposure Inputs'!$E$7*'Exposure Inputs'!$E$12*'Exposure Inputs'!$C$15*H791)/('Exposure Inputs'!$E$8*'Exposure Inputs'!$E$13*'Exposure Inputs'!$C$16)</f>
        <v>1.922689278259764E-9</v>
      </c>
      <c r="N791" s="47">
        <f>'Exposure Inputs'!$E$61/M791</f>
        <v>11130243582.243954</v>
      </c>
      <c r="O791" s="47">
        <f>($F791*(1-('Exposure Inputs'!$C$17)/100)*'Exposure Inputs'!$F$7*'Exposure Inputs'!$F$12*'Exposure Inputs'!$C$15*H791)/('Exposure Inputs'!$F$8*'Exposure Inputs'!$F$13*'Exposure Inputs'!$C$16)</f>
        <v>1.7510472114400572E-9</v>
      </c>
      <c r="P791" s="47">
        <f>'Exposure Inputs'!$E$61/O791</f>
        <v>12221258147.803272</v>
      </c>
      <c r="Q791" s="47">
        <f>($F791*(1-('Exposure Inputs'!$C$17)/100)*'Exposure Inputs'!$G$7*'Exposure Inputs'!$G$12*'Exposure Inputs'!$C$15*H791)/('Exposure Inputs'!$G$8*'Exposure Inputs'!$G$13*'Exposure Inputs'!$C$16)</f>
        <v>2.9191462107696705E-9</v>
      </c>
      <c r="R791" s="47">
        <f>'Exposure Inputs'!$E$61/Q791</f>
        <v>7330910634.43431</v>
      </c>
      <c r="S791" s="47">
        <f>($F791*(1-('Exposure Inputs'!$C$17)/100)*'Exposure Inputs'!$H$7*'Exposure Inputs'!$H$12*'Exposure Inputs'!$C$15*H791)/('Exposure Inputs'!$H$8*'Exposure Inputs'!$H$13*'Exposure Inputs'!$C$16)</f>
        <v>3.8006268692749492E-9</v>
      </c>
      <c r="T791" s="47">
        <f>'Exposure Inputs'!$E$61/S791</f>
        <v>5630650083.8064394</v>
      </c>
    </row>
    <row r="792" spans="1:20" s="34" customFormat="1" ht="14.5" x14ac:dyDescent="0.35">
      <c r="A792" s="45" t="s">
        <v>1177</v>
      </c>
      <c r="B792" s="46">
        <v>2021</v>
      </c>
      <c r="C792" s="46" t="s">
        <v>1070</v>
      </c>
      <c r="D792" s="46" t="s">
        <v>771</v>
      </c>
      <c r="E792" s="46" t="s">
        <v>772</v>
      </c>
      <c r="F792" s="46">
        <v>3.1247664924510902E-4</v>
      </c>
      <c r="G792" s="46">
        <v>4.5095838644798201E-4</v>
      </c>
      <c r="H792" s="46">
        <v>365</v>
      </c>
      <c r="I792" s="47">
        <f>($F792*(1-('Exposure Inputs'!$C$17)/100)*'Exposure Inputs'!$C$7*'Exposure Inputs'!$C$12*'Exposure Inputs'!$C$15*H792)/('Exposure Inputs'!$C$8*'Exposure Inputs'!$C$13*'Exposure Inputs'!$C$16)</f>
        <v>3.4357355789147541E-9</v>
      </c>
      <c r="J792" s="47">
        <f>'Exposure Inputs'!$E$61/$I792</f>
        <v>6228651625.9669838</v>
      </c>
      <c r="K792" s="47">
        <f>($F792*(1-('Exposure Inputs'!$C$17)/100)*'Exposure Inputs'!$D$7*'Exposure Inputs'!$D$12*'Exposure Inputs'!$C$15*H792)/('Exposure Inputs'!$D$8*'Exposure Inputs'!$D$13*'Exposure Inputs'!$C$16)</f>
        <v>8.7759399362456161E-9</v>
      </c>
      <c r="L792" s="47">
        <f>'Exposure Inputs'!$E$61/K792</f>
        <v>2438485239.810678</v>
      </c>
      <c r="M792" s="47">
        <f>($F792*(1-('Exposure Inputs'!$C$17)/100)*'Exposure Inputs'!$E$7*'Exposure Inputs'!$E$12*'Exposure Inputs'!$C$15*H792)/('Exposure Inputs'!$E$8*'Exposure Inputs'!$E$13*'Exposure Inputs'!$C$16)</f>
        <v>1.9027907691461942E-9</v>
      </c>
      <c r="N792" s="47">
        <f>'Exposure Inputs'!$E$61/M792</f>
        <v>11246638541.137365</v>
      </c>
      <c r="O792" s="47">
        <f>($F792*(1-('Exposure Inputs'!$C$17)/100)*'Exposure Inputs'!$F$7*'Exposure Inputs'!$F$12*'Exposure Inputs'!$C$15*H792)/('Exposure Inputs'!$F$8*'Exposure Inputs'!$F$13*'Exposure Inputs'!$C$16)</f>
        <v>1.7329250794403051E-9</v>
      </c>
      <c r="P792" s="47">
        <f>'Exposure Inputs'!$E$61/O792</f>
        <v>12349062434.315802</v>
      </c>
      <c r="Q792" s="47">
        <f>($F792*(1-('Exposure Inputs'!$C$17)/100)*'Exposure Inputs'!$G$7*'Exposure Inputs'!$G$12*'Exposure Inputs'!$C$15*H792)/('Exposure Inputs'!$G$8*'Exposure Inputs'!$G$13*'Exposure Inputs'!$C$16)</f>
        <v>2.8889350590585548E-9</v>
      </c>
      <c r="R792" s="47">
        <f>'Exposure Inputs'!$E$61/Q792</f>
        <v>7407573919.9806805</v>
      </c>
      <c r="S792" s="47">
        <f>($F792*(1-('Exposure Inputs'!$C$17)/100)*'Exposure Inputs'!$H$7*'Exposure Inputs'!$H$12*'Exposure Inputs'!$C$15*H792)/('Exposure Inputs'!$H$8*'Exposure Inputs'!$H$13*'Exposure Inputs'!$C$16)</f>
        <v>3.7612930001726074E-9</v>
      </c>
      <c r="T792" s="47">
        <f>'Exposure Inputs'!$E$61/S792</f>
        <v>5689532827.9445238</v>
      </c>
    </row>
    <row r="793" spans="1:20" s="34" customFormat="1" ht="14.5" x14ac:dyDescent="0.35">
      <c r="A793" s="45" t="s">
        <v>1176</v>
      </c>
      <c r="B793" s="46">
        <v>2020</v>
      </c>
      <c r="C793" s="46" t="s">
        <v>957</v>
      </c>
      <c r="D793" s="46" t="s">
        <v>232</v>
      </c>
      <c r="E793" s="46" t="s">
        <v>231</v>
      </c>
      <c r="F793" s="46">
        <v>3.0851687357996802E-4</v>
      </c>
      <c r="G793" s="46">
        <v>7.7403755429579404E-4</v>
      </c>
      <c r="H793" s="46">
        <v>365</v>
      </c>
      <c r="I793" s="47">
        <f>($F793*(1-('Exposure Inputs'!$C$17)/100)*'Exposure Inputs'!$C$7*'Exposure Inputs'!$C$12*'Exposure Inputs'!$C$15*H793)/('Exposure Inputs'!$C$8*'Exposure Inputs'!$C$13*'Exposure Inputs'!$C$16)</f>
        <v>3.3921971507790431E-9</v>
      </c>
      <c r="J793" s="47">
        <f>'Exposure Inputs'!$E$61/$I793</f>
        <v>6308595594.1815853</v>
      </c>
      <c r="K793" s="47">
        <f>($F793*(1-('Exposure Inputs'!$C$17)/100)*'Exposure Inputs'!$D$7*'Exposure Inputs'!$D$12*'Exposure Inputs'!$C$15*H793)/('Exposure Inputs'!$D$8*'Exposure Inputs'!$D$13*'Exposure Inputs'!$C$16)</f>
        <v>8.6647292154373987E-9</v>
      </c>
      <c r="L793" s="47">
        <f>'Exposure Inputs'!$E$61/K793</f>
        <v>2469782894.2966824</v>
      </c>
      <c r="M793" s="47">
        <f>($F793*(1-('Exposure Inputs'!$C$17)/100)*'Exposure Inputs'!$E$7*'Exposure Inputs'!$E$12*'Exposure Inputs'!$C$15*H793)/('Exposure Inputs'!$E$8*'Exposure Inputs'!$E$13*'Exposure Inputs'!$C$16)</f>
        <v>1.8786781687271798E-9</v>
      </c>
      <c r="N793" s="47">
        <f>'Exposure Inputs'!$E$61/M793</f>
        <v>11390987746.719109</v>
      </c>
      <c r="O793" s="47">
        <f>($F793*(1-('Exposure Inputs'!$C$17)/100)*'Exposure Inputs'!$F$7*'Exposure Inputs'!$F$12*'Exposure Inputs'!$C$15*H793)/('Exposure Inputs'!$F$8*'Exposure Inputs'!$F$13*'Exposure Inputs'!$C$16)</f>
        <v>1.7109650559452451E-9</v>
      </c>
      <c r="P793" s="47">
        <f>'Exposure Inputs'!$E$61/O793</f>
        <v>12507561113.325771</v>
      </c>
      <c r="Q793" s="47">
        <f>($F793*(1-('Exposure Inputs'!$C$17)/100)*'Exposure Inputs'!$G$7*'Exposure Inputs'!$G$12*'Exposure Inputs'!$C$15*H793)/('Exposure Inputs'!$G$8*'Exposure Inputs'!$G$13*'Exposure Inputs'!$C$16)</f>
        <v>2.8523258123431003E-9</v>
      </c>
      <c r="R793" s="47">
        <f>'Exposure Inputs'!$E$61/Q793</f>
        <v>7502649209.0749407</v>
      </c>
      <c r="S793" s="47">
        <f>($F793*(1-('Exposure Inputs'!$C$17)/100)*'Exposure Inputs'!$H$7*'Exposure Inputs'!$H$12*'Exposure Inputs'!$C$15*H793)/('Exposure Inputs'!$H$8*'Exposure Inputs'!$H$13*'Exposure Inputs'!$C$16)</f>
        <v>3.7136290338329487E-9</v>
      </c>
      <c r="T793" s="47">
        <f>'Exposure Inputs'!$E$61/S793</f>
        <v>5762557273.5013905</v>
      </c>
    </row>
    <row r="794" spans="1:20" s="34" customFormat="1" ht="14.5" x14ac:dyDescent="0.35">
      <c r="A794" s="45" t="s">
        <v>1177</v>
      </c>
      <c r="B794" s="46">
        <v>2023</v>
      </c>
      <c r="C794" s="46" t="s">
        <v>1064</v>
      </c>
      <c r="D794" s="46" t="s">
        <v>763</v>
      </c>
      <c r="E794" s="46" t="s">
        <v>764</v>
      </c>
      <c r="F794" s="46">
        <v>2.95855443676262E-4</v>
      </c>
      <c r="G794" s="46">
        <v>3.9298305230121302E-4</v>
      </c>
      <c r="H794" s="46">
        <v>365</v>
      </c>
      <c r="I794" s="47">
        <f>($F794*(1-('Exposure Inputs'!$C$17)/100)*'Exposure Inputs'!$C$7*'Exposure Inputs'!$C$12*'Exposure Inputs'!$C$15*H794)/('Exposure Inputs'!$C$8*'Exposure Inputs'!$C$13*'Exposure Inputs'!$C$16)</f>
        <v>3.2529825076843036E-9</v>
      </c>
      <c r="J794" s="47">
        <f>'Exposure Inputs'!$E$61/$I794</f>
        <v>6578578258.3977032</v>
      </c>
      <c r="K794" s="47">
        <f>($F794*(1-('Exposure Inputs'!$C$17)/100)*'Exposure Inputs'!$D$7*'Exposure Inputs'!$D$12*'Exposure Inputs'!$C$15*H794)/('Exposure Inputs'!$D$8*'Exposure Inputs'!$D$13*'Exposure Inputs'!$C$16)</f>
        <v>8.3091316096311889E-9</v>
      </c>
      <c r="L794" s="47">
        <f>'Exposure Inputs'!$E$61/K794</f>
        <v>2575479725.8470507</v>
      </c>
      <c r="M794" s="47">
        <f>($F794*(1-('Exposure Inputs'!$C$17)/100)*'Exposure Inputs'!$E$7*'Exposure Inputs'!$E$12*'Exposure Inputs'!$C$15*H794)/('Exposure Inputs'!$E$8*'Exposure Inputs'!$E$13*'Exposure Inputs'!$C$16)</f>
        <v>1.8015778413805897E-9</v>
      </c>
      <c r="N794" s="47">
        <f>'Exposure Inputs'!$E$61/M794</f>
        <v>11878476471.269594</v>
      </c>
      <c r="O794" s="47">
        <f>($F794*(1-('Exposure Inputs'!$C$17)/100)*'Exposure Inputs'!$F$7*'Exposure Inputs'!$F$12*'Exposure Inputs'!$C$15*H794)/('Exposure Inputs'!$F$8*'Exposure Inputs'!$F$13*'Exposure Inputs'!$C$16)</f>
        <v>1.64074761897927E-9</v>
      </c>
      <c r="P794" s="47">
        <f>'Exposure Inputs'!$E$61/O794</f>
        <v>13042834712.942148</v>
      </c>
      <c r="Q794" s="47">
        <f>($F794*(1-('Exposure Inputs'!$C$17)/100)*'Exposure Inputs'!$G$7*'Exposure Inputs'!$G$12*'Exposure Inputs'!$C$15*H794)/('Exposure Inputs'!$G$8*'Exposure Inputs'!$G$13*'Exposure Inputs'!$C$16)</f>
        <v>2.7352673094597808E-9</v>
      </c>
      <c r="R794" s="47">
        <f>'Exposure Inputs'!$E$61/Q794</f>
        <v>7823732593.1506596</v>
      </c>
      <c r="S794" s="47">
        <f>($F794*(1-('Exposure Inputs'!$C$17)/100)*'Exposure Inputs'!$H$7*'Exposure Inputs'!$H$12*'Exposure Inputs'!$C$15*H794)/('Exposure Inputs'!$H$8*'Exposure Inputs'!$H$13*'Exposure Inputs'!$C$16)</f>
        <v>3.56122293314019E-9</v>
      </c>
      <c r="T794" s="47">
        <f>'Exposure Inputs'!$E$61/S794</f>
        <v>6009171681.1252975</v>
      </c>
    </row>
    <row r="795" spans="1:20" s="34" customFormat="1" ht="14.5" x14ac:dyDescent="0.35">
      <c r="A795" s="45" t="s">
        <v>1177</v>
      </c>
      <c r="B795" s="46">
        <v>2019</v>
      </c>
      <c r="C795" s="46" t="s">
        <v>861</v>
      </c>
      <c r="D795" s="46" t="s">
        <v>26</v>
      </c>
      <c r="E795" s="46" t="s">
        <v>149</v>
      </c>
      <c r="F795" s="46">
        <v>2.9508261564971801E-4</v>
      </c>
      <c r="G795" s="46">
        <v>5.3661064566473096E-4</v>
      </c>
      <c r="H795" s="46">
        <v>365</v>
      </c>
      <c r="I795" s="47">
        <f>($F795*(1-('Exposure Inputs'!$C$17)/100)*'Exposure Inputs'!$C$7*'Exposure Inputs'!$C$12*'Exposure Inputs'!$C$15*H795)/('Exposure Inputs'!$C$8*'Exposure Inputs'!$C$13*'Exposure Inputs'!$C$16)</f>
        <v>3.2444851279485878E-9</v>
      </c>
      <c r="J795" s="47">
        <f>'Exposure Inputs'!$E$61/$I795</f>
        <v>6595807703.2489653</v>
      </c>
      <c r="K795" s="47">
        <f>($F795*(1-('Exposure Inputs'!$C$17)/100)*'Exposure Inputs'!$D$7*'Exposure Inputs'!$D$12*'Exposure Inputs'!$C$15*H795)/('Exposure Inputs'!$D$8*'Exposure Inputs'!$D$13*'Exposure Inputs'!$C$16)</f>
        <v>8.2874266522899531E-9</v>
      </c>
      <c r="L795" s="47">
        <f>'Exposure Inputs'!$E$61/K795</f>
        <v>2582224965.3439555</v>
      </c>
      <c r="M795" s="47">
        <f>($F795*(1-('Exposure Inputs'!$C$17)/100)*'Exposure Inputs'!$E$7*'Exposure Inputs'!$E$12*'Exposure Inputs'!$C$15*H795)/('Exposure Inputs'!$E$8*'Exposure Inputs'!$E$13*'Exposure Inputs'!$C$16)</f>
        <v>1.796871793621188E-9</v>
      </c>
      <c r="N795" s="47">
        <f>'Exposure Inputs'!$E$61/M795</f>
        <v>11909586469.089788</v>
      </c>
      <c r="O795" s="47">
        <f>($F795*(1-('Exposure Inputs'!$C$17)/100)*'Exposure Inputs'!$F$7*'Exposure Inputs'!$F$12*'Exposure Inputs'!$C$15*H795)/('Exposure Inputs'!$F$8*'Exposure Inputs'!$F$13*'Exposure Inputs'!$C$16)</f>
        <v>1.6364616889024856E-9</v>
      </c>
      <c r="P795" s="47">
        <f>'Exposure Inputs'!$E$61/O795</f>
        <v>13076994191.261629</v>
      </c>
      <c r="Q795" s="47">
        <f>($F795*(1-('Exposure Inputs'!$C$17)/100)*'Exposure Inputs'!$G$7*'Exposure Inputs'!$G$12*'Exposure Inputs'!$C$15*H795)/('Exposure Inputs'!$G$8*'Exposure Inputs'!$G$13*'Exposure Inputs'!$C$16)</f>
        <v>2.7281222956294682E-9</v>
      </c>
      <c r="R795" s="47">
        <f>'Exposure Inputs'!$E$61/Q795</f>
        <v>7844223125.2914963</v>
      </c>
      <c r="S795" s="47">
        <f>($F795*(1-('Exposure Inputs'!$C$17)/100)*'Exposure Inputs'!$H$7*'Exposure Inputs'!$H$12*'Exposure Inputs'!$C$15*H795)/('Exposure Inputs'!$H$8*'Exposure Inputs'!$H$13*'Exposure Inputs'!$C$16)</f>
        <v>3.5519203735614208E-9</v>
      </c>
      <c r="T795" s="47">
        <f>'Exposure Inputs'!$E$61/S795</f>
        <v>6024909837.3066168</v>
      </c>
    </row>
    <row r="796" spans="1:20" s="34" customFormat="1" ht="14.5" x14ac:dyDescent="0.35">
      <c r="A796" s="45" t="s">
        <v>1176</v>
      </c>
      <c r="B796" s="46">
        <v>2022</v>
      </c>
      <c r="C796" s="46" t="s">
        <v>958</v>
      </c>
      <c r="D796" s="46" t="s">
        <v>327</v>
      </c>
      <c r="E796" s="46" t="s">
        <v>326</v>
      </c>
      <c r="F796" s="46">
        <v>2.8700788184004699E-4</v>
      </c>
      <c r="G796" s="46">
        <v>6.3838975471310305E-4</v>
      </c>
      <c r="H796" s="46">
        <v>365</v>
      </c>
      <c r="I796" s="47">
        <f>($F796*(1-('Exposure Inputs'!$C$17)/100)*'Exposure Inputs'!$C$7*'Exposure Inputs'!$C$12*'Exposure Inputs'!$C$15*H796)/('Exposure Inputs'!$C$8*'Exposure Inputs'!$C$13*'Exposure Inputs'!$C$16)</f>
        <v>3.1557020130912883E-9</v>
      </c>
      <c r="J796" s="47">
        <f>'Exposure Inputs'!$E$61/$I796</f>
        <v>6781375399.5855942</v>
      </c>
      <c r="K796" s="47">
        <f>($F796*(1-('Exposure Inputs'!$C$17)/100)*'Exposure Inputs'!$D$7*'Exposure Inputs'!$D$12*'Exposure Inputs'!$C$15*H796)/('Exposure Inputs'!$D$8*'Exposure Inputs'!$D$13*'Exposure Inputs'!$C$16)</f>
        <v>8.0606468942311069E-9</v>
      </c>
      <c r="L796" s="47">
        <f>'Exposure Inputs'!$E$61/K796</f>
        <v>2654873768.9174404</v>
      </c>
      <c r="M796" s="47">
        <f>($F796*(1-('Exposure Inputs'!$C$17)/100)*'Exposure Inputs'!$E$7*'Exposure Inputs'!$E$12*'Exposure Inputs'!$C$15*H796)/('Exposure Inputs'!$E$8*'Exposure Inputs'!$E$13*'Exposure Inputs'!$C$16)</f>
        <v>1.7477016268472134E-9</v>
      </c>
      <c r="N796" s="47">
        <f>'Exposure Inputs'!$E$61/M796</f>
        <v>12244653018.149773</v>
      </c>
      <c r="O796" s="47">
        <f>($F796*(1-('Exposure Inputs'!$C$17)/100)*'Exposure Inputs'!$F$7*'Exposure Inputs'!$F$12*'Exposure Inputs'!$C$15*H796)/('Exposure Inputs'!$F$8*'Exposure Inputs'!$F$13*'Exposure Inputs'!$C$16)</f>
        <v>1.5916810348523735E-9</v>
      </c>
      <c r="P796" s="47">
        <f>'Exposure Inputs'!$E$61/O796</f>
        <v>13444904809.074905</v>
      </c>
      <c r="Q796" s="47">
        <f>($F796*(1-('Exposure Inputs'!$C$17)/100)*'Exposure Inputs'!$G$7*'Exposure Inputs'!$G$12*'Exposure Inputs'!$C$15*H796)/('Exposure Inputs'!$G$8*'Exposure Inputs'!$G$13*'Exposure Inputs'!$C$16)</f>
        <v>2.653469096257038E-9</v>
      </c>
      <c r="R796" s="47">
        <f>'Exposure Inputs'!$E$61/Q796</f>
        <v>8064913976.2685251</v>
      </c>
      <c r="S796" s="47">
        <f>($F796*(1-('Exposure Inputs'!$C$17)/100)*'Exposure Inputs'!$H$7*'Exposure Inputs'!$H$12*'Exposure Inputs'!$C$15*H796)/('Exposure Inputs'!$H$8*'Exposure Inputs'!$H$13*'Exposure Inputs'!$C$16)</f>
        <v>3.4547245036301951E-9</v>
      </c>
      <c r="T796" s="47">
        <f>'Exposure Inputs'!$E$61/S796</f>
        <v>6194415785.5461588</v>
      </c>
    </row>
    <row r="797" spans="1:20" s="34" customFormat="1" ht="14.5" x14ac:dyDescent="0.35">
      <c r="A797" s="45" t="s">
        <v>1177</v>
      </c>
      <c r="B797" s="46">
        <v>2020</v>
      </c>
      <c r="C797" s="46" t="s">
        <v>1100</v>
      </c>
      <c r="D797" s="46" t="s">
        <v>724</v>
      </c>
      <c r="E797" s="46" t="s">
        <v>725</v>
      </c>
      <c r="F797" s="46">
        <v>2.8322172914175598E-4</v>
      </c>
      <c r="G797" s="46">
        <v>7.5047011692306903E-4</v>
      </c>
      <c r="H797" s="46">
        <v>365</v>
      </c>
      <c r="I797" s="47">
        <f>($F797*(1-('Exposure Inputs'!$C$17)/100)*'Exposure Inputs'!$C$7*'Exposure Inputs'!$C$12*'Exposure Inputs'!$C$15*H797)/('Exposure Inputs'!$C$8*'Exposure Inputs'!$C$13*'Exposure Inputs'!$C$16)</f>
        <v>3.1140725999362639E-9</v>
      </c>
      <c r="J797" s="47">
        <f>'Exposure Inputs'!$E$61/$I797</f>
        <v>6872029894.3698339</v>
      </c>
      <c r="K797" s="47">
        <f>($F797*(1-('Exposure Inputs'!$C$17)/100)*'Exposure Inputs'!$D$7*'Exposure Inputs'!$D$12*'Exposure Inputs'!$C$15*H797)/('Exposure Inputs'!$D$8*'Exposure Inputs'!$D$13*'Exposure Inputs'!$C$16)</f>
        <v>7.9543123929174033E-9</v>
      </c>
      <c r="L797" s="47">
        <f>'Exposure Inputs'!$E$61/K797</f>
        <v>2690364539.7501316</v>
      </c>
      <c r="M797" s="47">
        <f>($F797*(1-('Exposure Inputs'!$C$17)/100)*'Exposure Inputs'!$E$7*'Exposure Inputs'!$E$12*'Exposure Inputs'!$C$15*H797)/('Exposure Inputs'!$E$8*'Exposure Inputs'!$E$13*'Exposure Inputs'!$C$16)</f>
        <v>1.724646283600637E-9</v>
      </c>
      <c r="N797" s="47">
        <f>'Exposure Inputs'!$E$61/M797</f>
        <v>12408341468.908085</v>
      </c>
      <c r="O797" s="47">
        <f>($F797*(1-('Exposure Inputs'!$C$17)/100)*'Exposure Inputs'!$F$7*'Exposure Inputs'!$F$12*'Exposure Inputs'!$C$15*H797)/('Exposure Inputs'!$F$8*'Exposure Inputs'!$F$13*'Exposure Inputs'!$C$16)</f>
        <v>1.5706838852051609E-9</v>
      </c>
      <c r="P797" s="47">
        <f>'Exposure Inputs'!$E$61/O797</f>
        <v>13624638414.880507</v>
      </c>
      <c r="Q797" s="47">
        <f>($F797*(1-('Exposure Inputs'!$C$17)/100)*'Exposure Inputs'!$G$7*'Exposure Inputs'!$G$12*'Exposure Inputs'!$C$15*H797)/('Exposure Inputs'!$G$8*'Exposure Inputs'!$G$13*'Exposure Inputs'!$C$16)</f>
        <v>2.6184650430086873E-9</v>
      </c>
      <c r="R797" s="47">
        <f>'Exposure Inputs'!$E$61/Q797</f>
        <v>8172727016.974349</v>
      </c>
      <c r="S797" s="47">
        <f>($F797*(1-('Exposure Inputs'!$C$17)/100)*'Exposure Inputs'!$H$7*'Exposure Inputs'!$H$12*'Exposure Inputs'!$C$15*H797)/('Exposure Inputs'!$H$8*'Exposure Inputs'!$H$13*'Exposure Inputs'!$C$16)</f>
        <v>3.409150443372988E-9</v>
      </c>
      <c r="T797" s="47">
        <f>'Exposure Inputs'!$E$61/S797</f>
        <v>6277223711.7312422</v>
      </c>
    </row>
    <row r="798" spans="1:20" s="34" customFormat="1" ht="14.5" x14ac:dyDescent="0.35">
      <c r="A798" s="45" t="s">
        <v>1176</v>
      </c>
      <c r="B798" s="46">
        <v>2021</v>
      </c>
      <c r="C798" s="46" t="s">
        <v>957</v>
      </c>
      <c r="D798" s="46" t="s">
        <v>232</v>
      </c>
      <c r="E798" s="46" t="s">
        <v>231</v>
      </c>
      <c r="F798" s="46">
        <v>2.8300296457712902E-4</v>
      </c>
      <c r="G798" s="46">
        <v>7.1002574354481901E-4</v>
      </c>
      <c r="H798" s="46">
        <v>365</v>
      </c>
      <c r="I798" s="47">
        <f>($F798*(1-('Exposure Inputs'!$C$17)/100)*'Exposure Inputs'!$C$7*'Exposure Inputs'!$C$12*'Exposure Inputs'!$C$15*H798)/('Exposure Inputs'!$C$8*'Exposure Inputs'!$C$13*'Exposure Inputs'!$C$16)</f>
        <v>3.1116672451684424E-9</v>
      </c>
      <c r="J798" s="47">
        <f>'Exposure Inputs'!$E$61/$I798</f>
        <v>6877342052.9551392</v>
      </c>
      <c r="K798" s="47">
        <f>($F798*(1-('Exposure Inputs'!$C$17)/100)*'Exposure Inputs'!$D$7*'Exposure Inputs'!$D$12*'Exposure Inputs'!$C$15*H798)/('Exposure Inputs'!$D$8*'Exposure Inputs'!$D$13*'Exposure Inputs'!$C$16)</f>
        <v>7.9481683668470281E-9</v>
      </c>
      <c r="L798" s="47">
        <f>'Exposure Inputs'!$E$61/K798</f>
        <v>2692444222.654181</v>
      </c>
      <c r="M798" s="47">
        <f>($F798*(1-('Exposure Inputs'!$C$17)/100)*'Exposure Inputs'!$E$7*'Exposure Inputs'!$E$12*'Exposure Inputs'!$C$15*H798)/('Exposure Inputs'!$E$8*'Exposure Inputs'!$E$13*'Exposure Inputs'!$C$16)</f>
        <v>1.7233141418383834E-9</v>
      </c>
      <c r="N798" s="47">
        <f>'Exposure Inputs'!$E$61/M798</f>
        <v>12417933260.369509</v>
      </c>
      <c r="O798" s="47">
        <f>($F798*(1-('Exposure Inputs'!$C$17)/100)*'Exposure Inputs'!$F$7*'Exposure Inputs'!$F$12*'Exposure Inputs'!$C$15*H798)/('Exposure Inputs'!$F$8*'Exposure Inputs'!$F$13*'Exposure Inputs'!$C$16)</f>
        <v>1.5694706662287966E-9</v>
      </c>
      <c r="P798" s="47">
        <f>'Exposure Inputs'!$E$61/O798</f>
        <v>13635170417.947983</v>
      </c>
      <c r="Q798" s="47">
        <f>($F798*(1-('Exposure Inputs'!$C$17)/100)*'Exposure Inputs'!$G$7*'Exposure Inputs'!$G$12*'Exposure Inputs'!$C$15*H798)/('Exposure Inputs'!$G$8*'Exposure Inputs'!$G$13*'Exposure Inputs'!$C$16)</f>
        <v>2.6164425026942113E-9</v>
      </c>
      <c r="R798" s="47">
        <f>'Exposure Inputs'!$E$61/Q798</f>
        <v>8179044629.4783564</v>
      </c>
      <c r="S798" s="47">
        <f>($F798*(1-('Exposure Inputs'!$C$17)/100)*'Exposure Inputs'!$H$7*'Exposure Inputs'!$H$12*'Exposure Inputs'!$C$15*H798)/('Exposure Inputs'!$H$8*'Exposure Inputs'!$H$13*'Exposure Inputs'!$C$16)</f>
        <v>3.406517166206182E-9</v>
      </c>
      <c r="T798" s="47">
        <f>'Exposure Inputs'!$E$61/S798</f>
        <v>6282076078.2582674</v>
      </c>
    </row>
    <row r="799" spans="1:20" s="34" customFormat="1" ht="14.5" x14ac:dyDescent="0.35">
      <c r="A799" s="45" t="s">
        <v>1176</v>
      </c>
      <c r="B799" s="46">
        <v>2019</v>
      </c>
      <c r="C799" s="46" t="s">
        <v>1049</v>
      </c>
      <c r="D799" s="46" t="s">
        <v>776</v>
      </c>
      <c r="E799" s="46" t="s">
        <v>777</v>
      </c>
      <c r="F799" s="46">
        <v>2.7054037571303398E-4</v>
      </c>
      <c r="G799" s="46">
        <v>4.7183116989407703E-4</v>
      </c>
      <c r="H799" s="46">
        <v>365</v>
      </c>
      <c r="I799" s="47">
        <f>($F799*(1-('Exposure Inputs'!$C$17)/100)*'Exposure Inputs'!$C$7*'Exposure Inputs'!$C$12*'Exposure Inputs'!$C$15*H799)/('Exposure Inputs'!$C$8*'Exposure Inputs'!$C$13*'Exposure Inputs'!$C$16)</f>
        <v>2.9746388941886178E-9</v>
      </c>
      <c r="J799" s="47">
        <f>'Exposure Inputs'!$E$61/$I799</f>
        <v>7194150537.6696167</v>
      </c>
      <c r="K799" s="47">
        <f>($F799*(1-('Exposure Inputs'!$C$17)/100)*'Exposure Inputs'!$D$7*'Exposure Inputs'!$D$12*'Exposure Inputs'!$C$15*H799)/('Exposure Inputs'!$D$8*'Exposure Inputs'!$D$13*'Exposure Inputs'!$C$16)</f>
        <v>7.5981552327915929E-9</v>
      </c>
      <c r="L799" s="47">
        <f>'Exposure Inputs'!$E$61/K799</f>
        <v>2816473123.3238506</v>
      </c>
      <c r="M799" s="47">
        <f>($F799*(1-('Exposure Inputs'!$C$17)/100)*'Exposure Inputs'!$E$7*'Exposure Inputs'!$E$12*'Exposure Inputs'!$C$15*H799)/('Exposure Inputs'!$E$8*'Exposure Inputs'!$E$13*'Exposure Inputs'!$C$16)</f>
        <v>1.6474246342302069E-9</v>
      </c>
      <c r="N799" s="47">
        <f>'Exposure Inputs'!$E$61/M799</f>
        <v>12989972078.449337</v>
      </c>
      <c r="O799" s="47">
        <f>($F799*(1-('Exposure Inputs'!$C$17)/100)*'Exposure Inputs'!$F$7*'Exposure Inputs'!$F$12*'Exposure Inputs'!$C$15*H799)/('Exposure Inputs'!$F$8*'Exposure Inputs'!$F$13*'Exposure Inputs'!$C$16)</f>
        <v>1.5003559568592554E-9</v>
      </c>
      <c r="P799" s="47">
        <f>'Exposure Inputs'!$E$61/O799</f>
        <v>14263281924.642286</v>
      </c>
      <c r="Q799" s="47">
        <f>($F799*(1-('Exposure Inputs'!$C$17)/100)*'Exposure Inputs'!$G$7*'Exposure Inputs'!$G$12*'Exposure Inputs'!$C$15*H799)/('Exposure Inputs'!$G$8*'Exposure Inputs'!$G$13*'Exposure Inputs'!$C$16)</f>
        <v>2.501222341497861E-9</v>
      </c>
      <c r="R799" s="47">
        <f>'Exposure Inputs'!$E$61/Q799</f>
        <v>8555816748.0563021</v>
      </c>
      <c r="S799" s="47">
        <f>($F799*(1-('Exposure Inputs'!$C$17)/100)*'Exposure Inputs'!$H$7*'Exposure Inputs'!$H$12*'Exposure Inputs'!$C$15*H799)/('Exposure Inputs'!$H$8*'Exposure Inputs'!$H$13*'Exposure Inputs'!$C$16)</f>
        <v>3.2565045224717054E-9</v>
      </c>
      <c r="T799" s="47">
        <f>'Exposure Inputs'!$E$61/S799</f>
        <v>6571463313.6014433</v>
      </c>
    </row>
    <row r="800" spans="1:20" s="34" customFormat="1" ht="14.5" x14ac:dyDescent="0.35">
      <c r="A800" s="45" t="s">
        <v>1177</v>
      </c>
      <c r="B800" s="46">
        <v>2021</v>
      </c>
      <c r="C800" s="46" t="s">
        <v>1042</v>
      </c>
      <c r="D800" s="46" t="s">
        <v>767</v>
      </c>
      <c r="E800" s="46" t="s">
        <v>768</v>
      </c>
      <c r="F800" s="46">
        <v>2.6961189187853398E-4</v>
      </c>
      <c r="G800" s="46">
        <v>4.2258961047495598E-4</v>
      </c>
      <c r="H800" s="46">
        <v>365</v>
      </c>
      <c r="I800" s="47">
        <f>($F800*(1-('Exposure Inputs'!$C$17)/100)*'Exposure Inputs'!$C$7*'Exposure Inputs'!$C$12*'Exposure Inputs'!$C$15*H800)/('Exposure Inputs'!$C$8*'Exposure Inputs'!$C$13*'Exposure Inputs'!$C$16)</f>
        <v>2.9644300515363898E-9</v>
      </c>
      <c r="J800" s="47">
        <f>'Exposure Inputs'!$E$61/$I800</f>
        <v>7218925603.8977594</v>
      </c>
      <c r="K800" s="47">
        <f>($F800*(1-('Exposure Inputs'!$C$17)/100)*'Exposure Inputs'!$D$7*'Exposure Inputs'!$D$12*'Exposure Inputs'!$C$15*H800)/('Exposure Inputs'!$D$8*'Exposure Inputs'!$D$13*'Exposure Inputs'!$C$16)</f>
        <v>7.5720786655247848E-9</v>
      </c>
      <c r="L800" s="47">
        <f>'Exposure Inputs'!$E$61/K800</f>
        <v>2826172434.9791689</v>
      </c>
      <c r="M800" s="47">
        <f>($F800*(1-('Exposure Inputs'!$C$17)/100)*'Exposure Inputs'!$E$7*'Exposure Inputs'!$E$12*'Exposure Inputs'!$C$15*H800)/('Exposure Inputs'!$E$8*'Exposure Inputs'!$E$13*'Exposure Inputs'!$C$16)</f>
        <v>1.64177073825476E-9</v>
      </c>
      <c r="N800" s="47">
        <f>'Exposure Inputs'!$E$61/M800</f>
        <v>13034706674.543785</v>
      </c>
      <c r="O800" s="47">
        <f>($F800*(1-('Exposure Inputs'!$C$17)/100)*'Exposure Inputs'!$F$7*'Exposure Inputs'!$F$12*'Exposure Inputs'!$C$15*H800)/('Exposure Inputs'!$F$8*'Exposure Inputs'!$F$13*'Exposure Inputs'!$C$16)</f>
        <v>1.4952067947489122E-9</v>
      </c>
      <c r="P800" s="47">
        <f>'Exposure Inputs'!$E$61/O800</f>
        <v>14312401518.743546</v>
      </c>
      <c r="Q800" s="47">
        <f>($F800*(1-('Exposure Inputs'!$C$17)/100)*'Exposure Inputs'!$G$7*'Exposure Inputs'!$G$12*'Exposure Inputs'!$C$15*H800)/('Exposure Inputs'!$G$8*'Exposure Inputs'!$G$13*'Exposure Inputs'!$C$16)</f>
        <v>2.4926382456694647E-9</v>
      </c>
      <c r="R800" s="47">
        <f>'Exposure Inputs'!$E$61/Q800</f>
        <v>8585281092.1034613</v>
      </c>
      <c r="S800" s="47">
        <f>($F800*(1-('Exposure Inputs'!$C$17)/100)*'Exposure Inputs'!$H$7*'Exposure Inputs'!$H$12*'Exposure Inputs'!$C$15*H800)/('Exposure Inputs'!$H$8*'Exposure Inputs'!$H$13*'Exposure Inputs'!$C$16)</f>
        <v>3.2453283281675383E-9</v>
      </c>
      <c r="T800" s="47">
        <f>'Exposure Inputs'!$E$61/S800</f>
        <v>6594093982.4980431</v>
      </c>
    </row>
    <row r="801" spans="1:20" s="34" customFormat="1" ht="14.5" x14ac:dyDescent="0.35">
      <c r="A801" s="45" t="s">
        <v>1177</v>
      </c>
      <c r="B801" s="46">
        <v>2023</v>
      </c>
      <c r="C801" s="46" t="s">
        <v>1121</v>
      </c>
      <c r="D801" s="46" t="s">
        <v>496</v>
      </c>
      <c r="E801" s="46" t="s">
        <v>155</v>
      </c>
      <c r="F801" s="46">
        <v>2.6401280921064998E-4</v>
      </c>
      <c r="G801" s="46">
        <v>3.3576724165738101E-4</v>
      </c>
      <c r="H801" s="46">
        <v>365</v>
      </c>
      <c r="I801" s="47">
        <f>($F801*(1-('Exposure Inputs'!$C$17)/100)*'Exposure Inputs'!$C$7*'Exposure Inputs'!$C$12*'Exposure Inputs'!$C$15*H801)/('Exposure Inputs'!$C$8*'Exposure Inputs'!$C$13*'Exposure Inputs'!$C$16)</f>
        <v>2.9028671553077999E-9</v>
      </c>
      <c r="J801" s="47">
        <f>'Exposure Inputs'!$E$61/$I801</f>
        <v>7372021816.73067</v>
      </c>
      <c r="K801" s="47">
        <f>($F801*(1-('Exposure Inputs'!$C$17)/100)*'Exposure Inputs'!$D$7*'Exposure Inputs'!$D$12*'Exposure Inputs'!$C$15*H801)/('Exposure Inputs'!$D$8*'Exposure Inputs'!$D$13*'Exposure Inputs'!$C$16)</f>
        <v>7.4148278331501699E-9</v>
      </c>
      <c r="L801" s="47">
        <f>'Exposure Inputs'!$E$61/K801</f>
        <v>2886108818.9161992</v>
      </c>
      <c r="M801" s="47">
        <f>($F801*(1-('Exposure Inputs'!$C$17)/100)*'Exposure Inputs'!$E$7*'Exposure Inputs'!$E$12*'Exposure Inputs'!$C$15*H801)/('Exposure Inputs'!$E$8*'Exposure Inputs'!$E$13*'Exposure Inputs'!$C$16)</f>
        <v>1.607675765584405E-9</v>
      </c>
      <c r="N801" s="47">
        <f>'Exposure Inputs'!$E$61/M801</f>
        <v>13311141747.677525</v>
      </c>
      <c r="O801" s="47">
        <f>($F801*(1-('Exposure Inputs'!$C$17)/100)*'Exposure Inputs'!$F$7*'Exposure Inputs'!$F$12*'Exposure Inputs'!$C$15*H801)/('Exposure Inputs'!$F$8*'Exposure Inputs'!$F$13*'Exposure Inputs'!$C$16)</f>
        <v>1.4641555440379357E-9</v>
      </c>
      <c r="P801" s="47">
        <f>'Exposure Inputs'!$E$61/O801</f>
        <v>14615933455.39081</v>
      </c>
      <c r="Q801" s="47">
        <f>($F801*(1-('Exposure Inputs'!$C$17)/100)*'Exposure Inputs'!$G$7*'Exposure Inputs'!$G$12*'Exposure Inputs'!$C$15*H801)/('Exposure Inputs'!$G$8*'Exposure Inputs'!$G$13*'Exposure Inputs'!$C$16)</f>
        <v>2.4408731417588391E-9</v>
      </c>
      <c r="R801" s="47">
        <f>'Exposure Inputs'!$E$61/Q801</f>
        <v>8767354449.4736137</v>
      </c>
      <c r="S801" s="47">
        <f>($F801*(1-('Exposure Inputs'!$C$17)/100)*'Exposure Inputs'!$H$7*'Exposure Inputs'!$H$12*'Exposure Inputs'!$C$15*H801)/('Exposure Inputs'!$H$8*'Exposure Inputs'!$H$13*'Exposure Inputs'!$C$16)</f>
        <v>3.1779319627207861E-9</v>
      </c>
      <c r="T801" s="47">
        <f>'Exposure Inputs'!$E$61/S801</f>
        <v>6733939005.3141327</v>
      </c>
    </row>
    <row r="802" spans="1:20" s="34" customFormat="1" ht="14.5" x14ac:dyDescent="0.35">
      <c r="A802" s="45" t="s">
        <v>1177</v>
      </c>
      <c r="B802" s="46">
        <v>2021</v>
      </c>
      <c r="C802" s="46" t="s">
        <v>1001</v>
      </c>
      <c r="D802" s="46" t="s">
        <v>89</v>
      </c>
      <c r="E802" s="46" t="s">
        <v>88</v>
      </c>
      <c r="F802" s="46">
        <v>2.6330497367173998E-4</v>
      </c>
      <c r="G802" s="46">
        <v>5.0891867045226903E-4</v>
      </c>
      <c r="H802" s="46">
        <v>365</v>
      </c>
      <c r="I802" s="47">
        <f>($F802*(1-('Exposure Inputs'!$C$17)/100)*'Exposure Inputs'!$C$7*'Exposure Inputs'!$C$12*'Exposure Inputs'!$C$15*H802)/('Exposure Inputs'!$C$8*'Exposure Inputs'!$C$13*'Exposure Inputs'!$C$16)</f>
        <v>2.8950843793758111E-9</v>
      </c>
      <c r="J802" s="47">
        <f>'Exposure Inputs'!$E$61/$I802</f>
        <v>7391839820.78405</v>
      </c>
      <c r="K802" s="47">
        <f>($F802*(1-('Exposure Inputs'!$C$17)/100)*'Exposure Inputs'!$D$7*'Exposure Inputs'!$D$12*'Exposure Inputs'!$C$15*H802)/('Exposure Inputs'!$D$8*'Exposure Inputs'!$D$13*'Exposure Inputs'!$C$16)</f>
        <v>7.3949481967382294E-9</v>
      </c>
      <c r="L802" s="47">
        <f>'Exposure Inputs'!$E$61/K802</f>
        <v>2893867466.0951824</v>
      </c>
      <c r="M802" s="47">
        <f>($F802*(1-('Exposure Inputs'!$C$17)/100)*'Exposure Inputs'!$E$7*'Exposure Inputs'!$E$12*'Exposure Inputs'!$C$15*H802)/('Exposure Inputs'!$E$8*'Exposure Inputs'!$E$13*'Exposure Inputs'!$C$16)</f>
        <v>1.6033654821351764E-9</v>
      </c>
      <c r="N802" s="47">
        <f>'Exposure Inputs'!$E$61/M802</f>
        <v>13346925724.94573</v>
      </c>
      <c r="O802" s="47">
        <f>($F802*(1-('Exposure Inputs'!$C$17)/100)*'Exposure Inputs'!$F$7*'Exposure Inputs'!$F$12*'Exposure Inputs'!$C$15*H802)/('Exposure Inputs'!$F$8*'Exposure Inputs'!$F$13*'Exposure Inputs'!$C$16)</f>
        <v>1.460230047651375E-9</v>
      </c>
      <c r="P802" s="47">
        <f>'Exposure Inputs'!$E$61/O802</f>
        <v>14655225068.419615</v>
      </c>
      <c r="Q802" s="47">
        <f>($F802*(1-('Exposure Inputs'!$C$17)/100)*'Exposure Inputs'!$G$7*'Exposure Inputs'!$G$12*'Exposure Inputs'!$C$15*H802)/('Exposure Inputs'!$G$8*'Exposure Inputs'!$G$13*'Exposure Inputs'!$C$16)</f>
        <v>2.4343290018708033E-9</v>
      </c>
      <c r="R802" s="47">
        <f>'Exposure Inputs'!$E$61/Q802</f>
        <v>8790923487.9730358</v>
      </c>
      <c r="S802" s="47">
        <f>($F802*(1-('Exposure Inputs'!$C$17)/100)*'Exposure Inputs'!$H$7*'Exposure Inputs'!$H$12*'Exposure Inputs'!$C$15*H802)/('Exposure Inputs'!$H$8*'Exposure Inputs'!$H$13*'Exposure Inputs'!$C$16)</f>
        <v>3.1694117201227961E-9</v>
      </c>
      <c r="T802" s="47">
        <f>'Exposure Inputs'!$E$61/S802</f>
        <v>6752041668.846632</v>
      </c>
    </row>
    <row r="803" spans="1:20" s="34" customFormat="1" ht="14.5" x14ac:dyDescent="0.35">
      <c r="A803" s="45" t="s">
        <v>1177</v>
      </c>
      <c r="B803" s="46">
        <v>2023</v>
      </c>
      <c r="C803" s="46" t="s">
        <v>908</v>
      </c>
      <c r="D803" s="46" t="s">
        <v>521</v>
      </c>
      <c r="E803" s="46" t="s">
        <v>228</v>
      </c>
      <c r="F803" s="46">
        <v>2.5884374941546802E-4</v>
      </c>
      <c r="G803" s="46">
        <v>3.4988150000000002E-3</v>
      </c>
      <c r="H803" s="46">
        <v>365</v>
      </c>
      <c r="I803" s="47">
        <f>($F803*(1-('Exposure Inputs'!$C$17)/100)*'Exposure Inputs'!$C$7*'Exposure Inputs'!$C$12*'Exposure Inputs'!$C$15*H803)/('Exposure Inputs'!$C$8*'Exposure Inputs'!$C$13*'Exposure Inputs'!$C$16)</f>
        <v>2.846032436007179E-9</v>
      </c>
      <c r="J803" s="47">
        <f>'Exposure Inputs'!$E$61/$I803</f>
        <v>7519239671.7807531</v>
      </c>
      <c r="K803" s="47">
        <f>($F803*(1-('Exposure Inputs'!$C$17)/100)*'Exposure Inputs'!$D$7*'Exposure Inputs'!$D$12*'Exposure Inputs'!$C$15*H803)/('Exposure Inputs'!$D$8*'Exposure Inputs'!$D$13*'Exposure Inputs'!$C$16)</f>
        <v>7.2696542389025066E-9</v>
      </c>
      <c r="L803" s="47">
        <f>'Exposure Inputs'!$E$61/K803</f>
        <v>2943743855.8605695</v>
      </c>
      <c r="M803" s="47">
        <f>($F803*(1-('Exposure Inputs'!$C$17)/100)*'Exposure Inputs'!$E$7*'Exposure Inputs'!$E$12*'Exposure Inputs'!$C$15*H803)/('Exposure Inputs'!$E$8*'Exposure Inputs'!$E$13*'Exposure Inputs'!$C$16)</f>
        <v>1.5761993679489394E-9</v>
      </c>
      <c r="N803" s="47">
        <f>'Exposure Inputs'!$E$61/M803</f>
        <v>13576962683.246836</v>
      </c>
      <c r="O803" s="47">
        <f>($F803*(1-('Exposure Inputs'!$C$17)/100)*'Exposure Inputs'!$F$7*'Exposure Inputs'!$F$12*'Exposure Inputs'!$C$15*H803)/('Exposure Inputs'!$F$8*'Exposure Inputs'!$F$13*'Exposure Inputs'!$C$16)</f>
        <v>1.4354891032724021E-9</v>
      </c>
      <c r="P803" s="47">
        <f>'Exposure Inputs'!$E$61/O803</f>
        <v>14907810829.922462</v>
      </c>
      <c r="Q803" s="47">
        <f>($F803*(1-('Exposure Inputs'!$C$17)/100)*'Exposure Inputs'!$G$7*'Exposure Inputs'!$G$12*'Exposure Inputs'!$C$15*H803)/('Exposure Inputs'!$G$8*'Exposure Inputs'!$G$13*'Exposure Inputs'!$C$16)</f>
        <v>2.3930837210109307E-9</v>
      </c>
      <c r="R803" s="47">
        <f>'Exposure Inputs'!$E$61/Q803</f>
        <v>8942436828.3111362</v>
      </c>
      <c r="S803" s="47">
        <f>($F803*(1-('Exposure Inputs'!$C$17)/100)*'Exposure Inputs'!$H$7*'Exposure Inputs'!$H$12*'Exposure Inputs'!$C$15*H803)/('Exposure Inputs'!$H$8*'Exposure Inputs'!$H$13*'Exposure Inputs'!$C$16)</f>
        <v>3.1157117985195216E-9</v>
      </c>
      <c r="T803" s="47">
        <f>'Exposure Inputs'!$E$61/S803</f>
        <v>6868414469.5823717</v>
      </c>
    </row>
    <row r="804" spans="1:20" s="34" customFormat="1" ht="14.5" x14ac:dyDescent="0.35">
      <c r="A804" s="45" t="s">
        <v>1177</v>
      </c>
      <c r="B804" s="46">
        <v>2022</v>
      </c>
      <c r="C804" s="46" t="s">
        <v>1064</v>
      </c>
      <c r="D804" s="46" t="s">
        <v>763</v>
      </c>
      <c r="E804" s="46" t="s">
        <v>764</v>
      </c>
      <c r="F804" s="46">
        <v>2.5609194387968298E-4</v>
      </c>
      <c r="G804" s="46">
        <v>3.40165428511478E-4</v>
      </c>
      <c r="H804" s="46">
        <v>365</v>
      </c>
      <c r="I804" s="47">
        <f>($F804*(1-('Exposure Inputs'!$C$17)/100)*'Exposure Inputs'!$C$7*'Exposure Inputs'!$C$12*'Exposure Inputs'!$C$15*H804)/('Exposure Inputs'!$C$8*'Exposure Inputs'!$C$13*'Exposure Inputs'!$C$16)</f>
        <v>2.8157758513683216E-9</v>
      </c>
      <c r="J804" s="47">
        <f>'Exposure Inputs'!$E$61/$I804</f>
        <v>7600036767.6996393</v>
      </c>
      <c r="K804" s="47">
        <f>($F804*(1-('Exposure Inputs'!$C$17)/100)*'Exposure Inputs'!$D$7*'Exposure Inputs'!$D$12*'Exposure Inputs'!$C$15*H804)/('Exposure Inputs'!$D$8*'Exposure Inputs'!$D$13*'Exposure Inputs'!$C$16)</f>
        <v>7.1923694876847145E-9</v>
      </c>
      <c r="L804" s="47">
        <f>'Exposure Inputs'!$E$61/K804</f>
        <v>2975375505.4773808</v>
      </c>
      <c r="M804" s="47">
        <f>($F804*(1-('Exposure Inputs'!$C$17)/100)*'Exposure Inputs'!$E$7*'Exposure Inputs'!$E$12*'Exposure Inputs'!$C$15*H804)/('Exposure Inputs'!$E$8*'Exposure Inputs'!$E$13*'Exposure Inputs'!$C$16)</f>
        <v>1.5594425632896896E-9</v>
      </c>
      <c r="N804" s="47">
        <f>'Exposure Inputs'!$E$61/M804</f>
        <v>13722852321.573212</v>
      </c>
      <c r="O804" s="47">
        <f>($F804*(1-('Exposure Inputs'!$C$17)/100)*'Exposure Inputs'!$F$7*'Exposure Inputs'!$F$12*'Exposure Inputs'!$C$15*H804)/('Exposure Inputs'!$F$8*'Exposure Inputs'!$F$13*'Exposure Inputs'!$C$16)</f>
        <v>1.4202282098961291E-9</v>
      </c>
      <c r="P804" s="47">
        <f>'Exposure Inputs'!$E$61/O804</f>
        <v>15068000938.782314</v>
      </c>
      <c r="Q804" s="47">
        <f>($F804*(1-('Exposure Inputs'!$C$17)/100)*'Exposure Inputs'!$G$7*'Exposure Inputs'!$G$12*'Exposure Inputs'!$C$15*H804)/('Exposure Inputs'!$G$8*'Exposure Inputs'!$G$13*'Exposure Inputs'!$C$16)</f>
        <v>2.3676425000197103E-9</v>
      </c>
      <c r="R804" s="47">
        <f>'Exposure Inputs'!$E$61/Q804</f>
        <v>9038526720.0693703</v>
      </c>
      <c r="S804" s="47">
        <f>($F804*(1-('Exposure Inputs'!$C$17)/100)*'Exposure Inputs'!$H$7*'Exposure Inputs'!$H$12*'Exposure Inputs'!$C$15*H804)/('Exposure Inputs'!$H$8*'Exposure Inputs'!$H$13*'Exposure Inputs'!$C$16)</f>
        <v>3.0825882133665543E-9</v>
      </c>
      <c r="T804" s="47">
        <f>'Exposure Inputs'!$E$61/S804</f>
        <v>6942218200.6686659</v>
      </c>
    </row>
    <row r="805" spans="1:20" s="34" customFormat="1" ht="14.5" x14ac:dyDescent="0.35">
      <c r="A805" s="45" t="s">
        <v>1177</v>
      </c>
      <c r="B805" s="46">
        <v>2020</v>
      </c>
      <c r="C805" s="46" t="s">
        <v>1042</v>
      </c>
      <c r="D805" s="46" t="s">
        <v>767</v>
      </c>
      <c r="E805" s="46" t="s">
        <v>768</v>
      </c>
      <c r="F805" s="46">
        <v>2.5531030126363998E-4</v>
      </c>
      <c r="G805" s="46">
        <v>4.0017330099761602E-4</v>
      </c>
      <c r="H805" s="46">
        <v>365</v>
      </c>
      <c r="I805" s="47">
        <f>($F805*(1-('Exposure Inputs'!$C$17)/100)*'Exposure Inputs'!$C$7*'Exposure Inputs'!$C$12*'Exposure Inputs'!$C$15*H805)/('Exposure Inputs'!$C$8*'Exposure Inputs'!$C$13*'Exposure Inputs'!$C$16)</f>
        <v>2.8071815536746451E-9</v>
      </c>
      <c r="J805" s="47">
        <f>'Exposure Inputs'!$E$61/$I805</f>
        <v>7623304581.7742214</v>
      </c>
      <c r="K805" s="47">
        <f>($F805*(1-('Exposure Inputs'!$C$17)/100)*'Exposure Inputs'!$D$7*'Exposure Inputs'!$D$12*'Exposure Inputs'!$C$15*H805)/('Exposure Inputs'!$D$8*'Exposure Inputs'!$D$13*'Exposure Inputs'!$C$16)</f>
        <v>7.1704169716596759E-9</v>
      </c>
      <c r="L805" s="47">
        <f>'Exposure Inputs'!$E$61/K805</f>
        <v>2984484735.6271276</v>
      </c>
      <c r="M805" s="47">
        <f>($F805*(1-('Exposure Inputs'!$C$17)/100)*'Exposure Inputs'!$E$7*'Exposure Inputs'!$E$12*'Exposure Inputs'!$C$15*H805)/('Exposure Inputs'!$E$8*'Exposure Inputs'!$E$13*'Exposure Inputs'!$C$16)</f>
        <v>1.5546828400970255E-9</v>
      </c>
      <c r="N805" s="47">
        <f>'Exposure Inputs'!$E$61/M805</f>
        <v>13764865378.371614</v>
      </c>
      <c r="O805" s="47">
        <f>($F805*(1-('Exposure Inputs'!$C$17)/100)*'Exposure Inputs'!$F$7*'Exposure Inputs'!$F$12*'Exposure Inputs'!$C$15*H805)/('Exposure Inputs'!$F$8*'Exposure Inputs'!$F$13*'Exposure Inputs'!$C$16)</f>
        <v>1.4158933960923696E-9</v>
      </c>
      <c r="P805" s="47">
        <f>'Exposure Inputs'!$E$61/O805</f>
        <v>15114132221.437321</v>
      </c>
      <c r="Q805" s="47">
        <f>($F805*(1-('Exposure Inputs'!$C$17)/100)*'Exposure Inputs'!$G$7*'Exposure Inputs'!$G$12*'Exposure Inputs'!$C$15*H805)/('Exposure Inputs'!$G$8*'Exposure Inputs'!$G$13*'Exposure Inputs'!$C$16)</f>
        <v>2.3604159928147849E-9</v>
      </c>
      <c r="R805" s="47">
        <f>'Exposure Inputs'!$E$61/Q805</f>
        <v>9066198528.2012081</v>
      </c>
      <c r="S805" s="47">
        <f>($F805*(1-('Exposure Inputs'!$C$17)/100)*'Exposure Inputs'!$H$7*'Exposure Inputs'!$H$12*'Exposure Inputs'!$C$15*H805)/('Exposure Inputs'!$H$8*'Exposure Inputs'!$H$13*'Exposure Inputs'!$C$16)</f>
        <v>3.0731795522475182E-9</v>
      </c>
      <c r="T805" s="47">
        <f>'Exposure Inputs'!$E$61/S805</f>
        <v>6963472077.1031647</v>
      </c>
    </row>
    <row r="806" spans="1:20" s="34" customFormat="1" ht="14.5" x14ac:dyDescent="0.35">
      <c r="A806" s="45" t="s">
        <v>1176</v>
      </c>
      <c r="B806" s="46">
        <v>2021</v>
      </c>
      <c r="C806" s="46" t="s">
        <v>990</v>
      </c>
      <c r="D806" s="46" t="s">
        <v>215</v>
      </c>
      <c r="E806" s="46" t="s">
        <v>214</v>
      </c>
      <c r="F806" s="46">
        <v>2.3465298733027799E-4</v>
      </c>
      <c r="G806" s="46">
        <v>5.48210273364792E-4</v>
      </c>
      <c r="H806" s="46">
        <v>365</v>
      </c>
      <c r="I806" s="47">
        <f>($F806*(1-('Exposure Inputs'!$C$17)/100)*'Exposure Inputs'!$C$7*'Exposure Inputs'!$C$12*'Exposure Inputs'!$C$15*H806)/('Exposure Inputs'!$C$8*'Exposure Inputs'!$C$13*'Exposure Inputs'!$C$16)</f>
        <v>2.5800507628871665E-9</v>
      </c>
      <c r="J806" s="47">
        <f>'Exposure Inputs'!$E$61/$I806</f>
        <v>8294410446.4257345</v>
      </c>
      <c r="K806" s="47">
        <f>($F806*(1-('Exposure Inputs'!$C$17)/100)*'Exposure Inputs'!$D$7*'Exposure Inputs'!$D$12*'Exposure Inputs'!$C$15*H806)/('Exposure Inputs'!$D$8*'Exposure Inputs'!$D$13*'Exposure Inputs'!$C$16)</f>
        <v>6.590254112254616E-9</v>
      </c>
      <c r="L806" s="47">
        <f>'Exposure Inputs'!$E$61/K806</f>
        <v>3247219247.6169581</v>
      </c>
      <c r="M806" s="47">
        <f>($F806*(1-('Exposure Inputs'!$C$17)/100)*'Exposure Inputs'!$E$7*'Exposure Inputs'!$E$12*'Exposure Inputs'!$C$15*H806)/('Exposure Inputs'!$E$8*'Exposure Inputs'!$E$13*'Exposure Inputs'!$C$16)</f>
        <v>1.4288924926815809E-9</v>
      </c>
      <c r="N806" s="47">
        <f>'Exposure Inputs'!$E$61/M806</f>
        <v>14976634078.214619</v>
      </c>
      <c r="O806" s="47">
        <f>($F806*(1-('Exposure Inputs'!$C$17)/100)*'Exposure Inputs'!$F$7*'Exposure Inputs'!$F$12*'Exposure Inputs'!$C$15*H806)/('Exposure Inputs'!$F$8*'Exposure Inputs'!$F$13*'Exposure Inputs'!$C$16)</f>
        <v>1.3013325881872811E-9</v>
      </c>
      <c r="P806" s="47">
        <f>'Exposure Inputs'!$E$61/O806</f>
        <v>16444681547.404867</v>
      </c>
      <c r="Q806" s="47">
        <f>($F806*(1-('Exposure Inputs'!$C$17)/100)*'Exposure Inputs'!$G$7*'Exposure Inputs'!$G$12*'Exposure Inputs'!$C$15*H806)/('Exposure Inputs'!$G$8*'Exposure Inputs'!$G$13*'Exposure Inputs'!$C$16)</f>
        <v>2.1694332790912488E-9</v>
      </c>
      <c r="R806" s="47">
        <f>'Exposure Inputs'!$E$61/Q806</f>
        <v>9864327336.6601143</v>
      </c>
      <c r="S806" s="47">
        <f>($F806*(1-('Exposure Inputs'!$C$17)/100)*'Exposure Inputs'!$H$7*'Exposure Inputs'!$H$12*'Exposure Inputs'!$C$15*H806)/('Exposure Inputs'!$H$8*'Exposure Inputs'!$H$13*'Exposure Inputs'!$C$16)</f>
        <v>2.8245266993459385E-9</v>
      </c>
      <c r="T806" s="47">
        <f>'Exposure Inputs'!$E$61/S806</f>
        <v>7576490604.5871296</v>
      </c>
    </row>
    <row r="807" spans="1:20" s="34" customFormat="1" ht="14.5" x14ac:dyDescent="0.35">
      <c r="A807" s="45" t="s">
        <v>1177</v>
      </c>
      <c r="B807" s="46">
        <v>2021</v>
      </c>
      <c r="C807" s="46" t="s">
        <v>907</v>
      </c>
      <c r="D807" s="46" t="s">
        <v>227</v>
      </c>
      <c r="E807" s="46" t="s">
        <v>226</v>
      </c>
      <c r="F807" s="46">
        <v>2.3282467592145999E-4</v>
      </c>
      <c r="G807" s="46">
        <v>6.18288315755107E-4</v>
      </c>
      <c r="H807" s="46">
        <v>365</v>
      </c>
      <c r="I807" s="47">
        <f>($F807*(1-('Exposure Inputs'!$C$17)/100)*'Exposure Inputs'!$C$7*'Exposure Inputs'!$C$12*'Exposure Inputs'!$C$15*H807)/('Exposure Inputs'!$C$8*'Exposure Inputs'!$C$13*'Exposure Inputs'!$C$16)</f>
        <v>2.559948158190825E-9</v>
      </c>
      <c r="J807" s="47">
        <f>'Exposure Inputs'!$E$61/$I807</f>
        <v>8359544286.6795702</v>
      </c>
      <c r="K807" s="47">
        <f>($F807*(1-('Exposure Inputs'!$C$17)/100)*'Exposure Inputs'!$D$7*'Exposure Inputs'!$D$12*'Exposure Inputs'!$C$15*H807)/('Exposure Inputs'!$D$8*'Exposure Inputs'!$D$13*'Exposure Inputs'!$C$16)</f>
        <v>6.5389057918367485E-9</v>
      </c>
      <c r="L807" s="47">
        <f>'Exposure Inputs'!$E$61/K807</f>
        <v>3272718812.7891407</v>
      </c>
      <c r="M807" s="47">
        <f>($F807*(1-('Exposure Inputs'!$C$17)/100)*'Exposure Inputs'!$E$7*'Exposure Inputs'!$E$12*'Exposure Inputs'!$C$15*H807)/('Exposure Inputs'!$E$8*'Exposure Inputs'!$E$13*'Exposure Inputs'!$C$16)</f>
        <v>1.4177591997452036E-9</v>
      </c>
      <c r="N807" s="47">
        <f>'Exposure Inputs'!$E$61/M807</f>
        <v>15094241676.475073</v>
      </c>
      <c r="O807" s="47">
        <f>($F807*(1-('Exposure Inputs'!$C$17)/100)*'Exposure Inputs'!$F$7*'Exposure Inputs'!$F$12*'Exposure Inputs'!$C$15*H807)/('Exposure Inputs'!$F$8*'Exposure Inputs'!$F$13*'Exposure Inputs'!$C$16)</f>
        <v>1.2911931851278151E-9</v>
      </c>
      <c r="P807" s="47">
        <f>'Exposure Inputs'!$E$61/O807</f>
        <v>16573817339.255562</v>
      </c>
      <c r="Q807" s="47">
        <f>($F807*(1-('Exposure Inputs'!$C$17)/100)*'Exposure Inputs'!$G$7*'Exposure Inputs'!$G$12*'Exposure Inputs'!$C$15*H807)/('Exposure Inputs'!$G$8*'Exposure Inputs'!$G$13*'Exposure Inputs'!$C$16)</f>
        <v>2.1525300226701017E-9</v>
      </c>
      <c r="R807" s="47">
        <f>'Exposure Inputs'!$E$61/Q807</f>
        <v>9941789324.4779968</v>
      </c>
      <c r="S807" s="47">
        <f>($F807*(1-('Exposure Inputs'!$C$17)/100)*'Exposure Inputs'!$H$7*'Exposure Inputs'!$H$12*'Exposure Inputs'!$C$15*H807)/('Exposure Inputs'!$H$8*'Exposure Inputs'!$H$13*'Exposure Inputs'!$C$16)</f>
        <v>2.802519247202759E-9</v>
      </c>
      <c r="T807" s="47">
        <f>'Exposure Inputs'!$E$61/S807</f>
        <v>7635986807.7122726</v>
      </c>
    </row>
    <row r="808" spans="1:20" s="34" customFormat="1" ht="14.5" x14ac:dyDescent="0.35">
      <c r="A808" s="45" t="s">
        <v>1177</v>
      </c>
      <c r="B808" s="46">
        <v>2021</v>
      </c>
      <c r="C808" s="46" t="s">
        <v>1080</v>
      </c>
      <c r="D808" s="46" t="s">
        <v>788</v>
      </c>
      <c r="E808" s="46" t="s">
        <v>126</v>
      </c>
      <c r="F808" s="46">
        <v>2.2616837762783E-4</v>
      </c>
      <c r="G808" s="46">
        <v>2.2616837762783E-4</v>
      </c>
      <c r="H808" s="46">
        <v>365</v>
      </c>
      <c r="I808" s="47">
        <f>($F808*(1-('Exposure Inputs'!$C$17)/100)*'Exposure Inputs'!$C$7*'Exposure Inputs'!$C$12*'Exposure Inputs'!$C$15*H808)/('Exposure Inputs'!$C$8*'Exposure Inputs'!$C$13*'Exposure Inputs'!$C$16)</f>
        <v>2.4867609906807327E-9</v>
      </c>
      <c r="J808" s="47">
        <f>'Exposure Inputs'!$E$61/$I808</f>
        <v>8605571697.5606499</v>
      </c>
      <c r="K808" s="47">
        <f>($F808*(1-('Exposure Inputs'!$C$17)/100)*'Exposure Inputs'!$D$7*'Exposure Inputs'!$D$12*'Exposure Inputs'!$C$15*H808)/('Exposure Inputs'!$D$8*'Exposure Inputs'!$D$13*'Exposure Inputs'!$C$16)</f>
        <v>6.3519629461433111E-9</v>
      </c>
      <c r="L808" s="47">
        <f>'Exposure Inputs'!$E$61/K808</f>
        <v>3369037285.2368932</v>
      </c>
      <c r="M808" s="47">
        <f>($F808*(1-('Exposure Inputs'!$C$17)/100)*'Exposure Inputs'!$E$7*'Exposure Inputs'!$E$12*'Exposure Inputs'!$C$15*H808)/('Exposure Inputs'!$E$8*'Exposure Inputs'!$E$13*'Exposure Inputs'!$C$16)</f>
        <v>1.3772264335996351E-9</v>
      </c>
      <c r="N808" s="47">
        <f>'Exposure Inputs'!$E$61/M808</f>
        <v>15538476083.462292</v>
      </c>
      <c r="O808" s="47">
        <f>($F808*(1-('Exposure Inputs'!$C$17)/100)*'Exposure Inputs'!$F$7*'Exposure Inputs'!$F$12*'Exposure Inputs'!$C$15*H808)/('Exposure Inputs'!$F$8*'Exposure Inputs'!$F$13*'Exposure Inputs'!$C$16)</f>
        <v>1.2542788548022262E-9</v>
      </c>
      <c r="P808" s="47">
        <f>'Exposure Inputs'!$E$61/O808</f>
        <v>17061596723.939299</v>
      </c>
      <c r="Q808" s="47">
        <f>($F808*(1-('Exposure Inputs'!$C$17)/100)*'Exposure Inputs'!$G$7*'Exposure Inputs'!$G$12*'Exposure Inputs'!$C$15*H808)/('Exposure Inputs'!$G$8*'Exposure Inputs'!$G$13*'Exposure Inputs'!$C$16)</f>
        <v>2.0909906610874845E-9</v>
      </c>
      <c r="R808" s="47">
        <f>'Exposure Inputs'!$E$61/Q808</f>
        <v>10234383346.729183</v>
      </c>
      <c r="S808" s="47">
        <f>($F808*(1-('Exposure Inputs'!$C$17)/100)*'Exposure Inputs'!$H$7*'Exposure Inputs'!$H$12*'Exposure Inputs'!$C$15*H808)/('Exposure Inputs'!$H$8*'Exposure Inputs'!$H$13*'Exposure Inputs'!$C$16)</f>
        <v>2.7223971381127685E-9</v>
      </c>
      <c r="T808" s="47">
        <f>'Exposure Inputs'!$E$61/S808</f>
        <v>7860719400.7098446</v>
      </c>
    </row>
    <row r="809" spans="1:20" s="34" customFormat="1" ht="14.5" x14ac:dyDescent="0.35">
      <c r="A809" s="45" t="s">
        <v>1177</v>
      </c>
      <c r="B809" s="46">
        <v>2023</v>
      </c>
      <c r="C809" s="46" t="s">
        <v>1080</v>
      </c>
      <c r="D809" s="46" t="s">
        <v>788</v>
      </c>
      <c r="E809" s="46" t="s">
        <v>126</v>
      </c>
      <c r="F809" s="46">
        <v>2.14198989248301E-4</v>
      </c>
      <c r="G809" s="46">
        <v>2.14198989248301E-4</v>
      </c>
      <c r="H809" s="46">
        <v>365</v>
      </c>
      <c r="I809" s="47">
        <f>($F809*(1-('Exposure Inputs'!$C$17)/100)*'Exposure Inputs'!$C$7*'Exposure Inputs'!$C$12*'Exposure Inputs'!$C$15*H809)/('Exposure Inputs'!$C$8*'Exposure Inputs'!$C$13*'Exposure Inputs'!$C$16)</f>
        <v>2.3551554655551134E-9</v>
      </c>
      <c r="J809" s="47">
        <f>'Exposure Inputs'!$E$61/$I809</f>
        <v>9086448989.4538612</v>
      </c>
      <c r="K809" s="47">
        <f>($F809*(1-('Exposure Inputs'!$C$17)/100)*'Exposure Inputs'!$D$7*'Exposure Inputs'!$D$12*'Exposure Inputs'!$C$15*H809)/('Exposure Inputs'!$D$8*'Exposure Inputs'!$D$13*'Exposure Inputs'!$C$16)</f>
        <v>6.0158014001650501E-9</v>
      </c>
      <c r="L809" s="47">
        <f>'Exposure Inputs'!$E$61/K809</f>
        <v>3557298284.3836675</v>
      </c>
      <c r="M809" s="47">
        <f>($F809*(1-('Exposure Inputs'!$C$17)/100)*'Exposure Inputs'!$E$7*'Exposure Inputs'!$E$12*'Exposure Inputs'!$C$15*H809)/('Exposure Inputs'!$E$8*'Exposure Inputs'!$E$13*'Exposure Inputs'!$C$16)</f>
        <v>1.3043402138583695E-9</v>
      </c>
      <c r="N809" s="47">
        <f>'Exposure Inputs'!$E$61/M809</f>
        <v>16406762417.219851</v>
      </c>
      <c r="O809" s="47">
        <f>($F809*(1-('Exposure Inputs'!$C$17)/100)*'Exposure Inputs'!$F$7*'Exposure Inputs'!$F$12*'Exposure Inputs'!$C$15*H809)/('Exposure Inputs'!$F$8*'Exposure Inputs'!$F$13*'Exposure Inputs'!$C$16)</f>
        <v>1.1878993241763173E-9</v>
      </c>
      <c r="P809" s="47">
        <f>'Exposure Inputs'!$E$61/O809</f>
        <v>18014994675.444099</v>
      </c>
      <c r="Q809" s="47">
        <f>($F809*(1-('Exposure Inputs'!$C$17)/100)*'Exposure Inputs'!$G$7*'Exposure Inputs'!$G$12*'Exposure Inputs'!$C$15*H809)/('Exposure Inputs'!$G$8*'Exposure Inputs'!$G$13*'Exposure Inputs'!$C$16)</f>
        <v>1.9803302779559907E-9</v>
      </c>
      <c r="R809" s="47">
        <f>'Exposure Inputs'!$E$61/Q809</f>
        <v>10806278244.701754</v>
      </c>
      <c r="S809" s="47">
        <f>($F809*(1-('Exposure Inputs'!$C$17)/100)*'Exposure Inputs'!$H$7*'Exposure Inputs'!$H$12*'Exposure Inputs'!$C$15*H809)/('Exposure Inputs'!$H$8*'Exposure Inputs'!$H$13*'Exposure Inputs'!$C$16)</f>
        <v>2.5783211668776966E-9</v>
      </c>
      <c r="T809" s="47">
        <f>'Exposure Inputs'!$E$61/S809</f>
        <v>8299974524.0873299</v>
      </c>
    </row>
    <row r="810" spans="1:20" s="34" customFormat="1" ht="14.5" x14ac:dyDescent="0.35">
      <c r="A810" s="45" t="s">
        <v>1176</v>
      </c>
      <c r="B810" s="46">
        <v>2019</v>
      </c>
      <c r="C810" s="46" t="s">
        <v>935</v>
      </c>
      <c r="D810" s="46" t="s">
        <v>230</v>
      </c>
      <c r="E810" s="46" t="s">
        <v>229</v>
      </c>
      <c r="F810" s="46">
        <v>2.1203170405500999E-4</v>
      </c>
      <c r="G810" s="46">
        <v>4.9147532328754897E-4</v>
      </c>
      <c r="H810" s="46">
        <v>365</v>
      </c>
      <c r="I810" s="47">
        <f>($F810*(1-('Exposure Inputs'!$C$17)/100)*'Exposure Inputs'!$C$7*'Exposure Inputs'!$C$12*'Exposure Inputs'!$C$15*H810)/('Exposure Inputs'!$C$8*'Exposure Inputs'!$C$13*'Exposure Inputs'!$C$16)</f>
        <v>2.3313257846294059E-9</v>
      </c>
      <c r="J810" s="47">
        <f>'Exposure Inputs'!$E$61/$I810</f>
        <v>9179326261.945755</v>
      </c>
      <c r="K810" s="47">
        <f>($F810*(1-('Exposure Inputs'!$C$17)/100)*'Exposure Inputs'!$D$7*'Exposure Inputs'!$D$12*'Exposure Inputs'!$C$15*H810)/('Exposure Inputs'!$D$8*'Exposure Inputs'!$D$13*'Exposure Inputs'!$C$16)</f>
        <v>5.9549329649492178E-9</v>
      </c>
      <c r="L810" s="47">
        <f>'Exposure Inputs'!$E$61/K810</f>
        <v>3593659261.315042</v>
      </c>
      <c r="M810" s="47">
        <f>($F810*(1-('Exposure Inputs'!$C$17)/100)*'Exposure Inputs'!$E$7*'Exposure Inputs'!$E$12*'Exposure Inputs'!$C$15*H810)/('Exposure Inputs'!$E$8*'Exposure Inputs'!$E$13*'Exposure Inputs'!$C$16)</f>
        <v>1.291142778882463E-9</v>
      </c>
      <c r="N810" s="47">
        <f>'Exposure Inputs'!$E$61/M810</f>
        <v>16574464381.485815</v>
      </c>
      <c r="O810" s="47">
        <f>($F810*(1-('Exposure Inputs'!$C$17)/100)*'Exposure Inputs'!$F$7*'Exposure Inputs'!$F$12*'Exposure Inputs'!$C$15*H810)/('Exposure Inputs'!$F$8*'Exposure Inputs'!$F$13*'Exposure Inputs'!$C$16)</f>
        <v>1.1758800488966222E-9</v>
      </c>
      <c r="P810" s="47">
        <f>'Exposure Inputs'!$E$61/O810</f>
        <v>18199135209.480354</v>
      </c>
      <c r="Q810" s="47">
        <f>($F810*(1-('Exposure Inputs'!$C$17)/100)*'Exposure Inputs'!$G$7*'Exposure Inputs'!$G$12*'Exposure Inputs'!$C$15*H810)/('Exposure Inputs'!$G$8*'Exposure Inputs'!$G$13*'Exposure Inputs'!$C$16)</f>
        <v>1.9602931129614129E-9</v>
      </c>
      <c r="R810" s="47">
        <f>'Exposure Inputs'!$E$61/Q810</f>
        <v>10916734777.316561</v>
      </c>
      <c r="S810" s="47">
        <f>($F810*(1-('Exposure Inputs'!$C$17)/100)*'Exposure Inputs'!$H$7*'Exposure Inputs'!$H$12*'Exposure Inputs'!$C$15*H810)/('Exposure Inputs'!$H$8*'Exposure Inputs'!$H$13*'Exposure Inputs'!$C$16)</f>
        <v>2.5522334747362314E-9</v>
      </c>
      <c r="T810" s="47">
        <f>'Exposure Inputs'!$E$61/S810</f>
        <v>8384812836.220499</v>
      </c>
    </row>
    <row r="811" spans="1:20" s="34" customFormat="1" ht="14.5" x14ac:dyDescent="0.35">
      <c r="A811" s="45" t="s">
        <v>1177</v>
      </c>
      <c r="B811" s="46">
        <v>2022</v>
      </c>
      <c r="C811" s="46" t="s">
        <v>1030</v>
      </c>
      <c r="D811" s="46" t="s">
        <v>745</v>
      </c>
      <c r="E811" s="46" t="s">
        <v>746</v>
      </c>
      <c r="F811" s="46">
        <v>2.1068860023967399E-4</v>
      </c>
      <c r="G811" s="46">
        <v>2.90353718755922E-4</v>
      </c>
      <c r="H811" s="46">
        <v>365</v>
      </c>
      <c r="I811" s="47">
        <f>($F811*(1-('Exposure Inputs'!$C$17)/100)*'Exposure Inputs'!$C$7*'Exposure Inputs'!$C$12*'Exposure Inputs'!$C$15*H811)/('Exposure Inputs'!$C$8*'Exposure Inputs'!$C$13*'Exposure Inputs'!$C$16)</f>
        <v>2.3165581225475385E-9</v>
      </c>
      <c r="J811" s="47">
        <f>'Exposure Inputs'!$E$61/$I811</f>
        <v>9237842897.9223022</v>
      </c>
      <c r="K811" s="47">
        <f>($F811*(1-('Exposure Inputs'!$C$17)/100)*'Exposure Inputs'!$D$7*'Exposure Inputs'!$D$12*'Exposure Inputs'!$C$15*H811)/('Exposure Inputs'!$D$8*'Exposure Inputs'!$D$13*'Exposure Inputs'!$C$16)</f>
        <v>5.9172117514121212E-9</v>
      </c>
      <c r="L811" s="47">
        <f>'Exposure Inputs'!$E$61/K811</f>
        <v>3616568224.8726296</v>
      </c>
      <c r="M811" s="47">
        <f>($F811*(1-('Exposure Inputs'!$C$17)/100)*'Exposure Inputs'!$E$7*'Exposure Inputs'!$E$12*'Exposure Inputs'!$C$15*H811)/('Exposure Inputs'!$E$8*'Exposure Inputs'!$E$13*'Exposure Inputs'!$C$16)</f>
        <v>1.2829641020181265E-9</v>
      </c>
      <c r="N811" s="47">
        <f>'Exposure Inputs'!$E$61/M811</f>
        <v>16680123758.98702</v>
      </c>
      <c r="O811" s="47">
        <f>($F811*(1-('Exposure Inputs'!$C$17)/100)*'Exposure Inputs'!$F$7*'Exposure Inputs'!$F$12*'Exposure Inputs'!$C$15*H811)/('Exposure Inputs'!$F$8*'Exposure Inputs'!$F$13*'Exposure Inputs'!$C$16)</f>
        <v>1.1684314978080509E-9</v>
      </c>
      <c r="P811" s="47">
        <f>'Exposure Inputs'!$E$61/O811</f>
        <v>18315151585.819004</v>
      </c>
      <c r="Q811" s="47">
        <f>($F811*(1-('Exposure Inputs'!$C$17)/100)*'Exposure Inputs'!$G$7*'Exposure Inputs'!$G$12*'Exposure Inputs'!$C$15*H811)/('Exposure Inputs'!$G$8*'Exposure Inputs'!$G$13*'Exposure Inputs'!$C$16)</f>
        <v>1.94787573806491E-9</v>
      </c>
      <c r="R811" s="47">
        <f>'Exposure Inputs'!$E$61/Q811</f>
        <v>10986327095.618292</v>
      </c>
      <c r="S811" s="47">
        <f>($F811*(1-('Exposure Inputs'!$C$17)/100)*'Exposure Inputs'!$H$7*'Exposure Inputs'!$H$12*'Exposure Inputs'!$C$15*H811)/('Exposure Inputs'!$H$8*'Exposure Inputs'!$H$13*'Exposure Inputs'!$C$16)</f>
        <v>2.5360664843664465E-9</v>
      </c>
      <c r="T811" s="47">
        <f>'Exposure Inputs'!$E$61/S811</f>
        <v>8438264584.9073982</v>
      </c>
    </row>
    <row r="812" spans="1:20" s="34" customFormat="1" ht="14.5" x14ac:dyDescent="0.35">
      <c r="A812" s="45" t="s">
        <v>1177</v>
      </c>
      <c r="B812" s="46">
        <v>2022</v>
      </c>
      <c r="C812" s="46" t="s">
        <v>1080</v>
      </c>
      <c r="D812" s="46" t="s">
        <v>788</v>
      </c>
      <c r="E812" s="46" t="s">
        <v>126</v>
      </c>
      <c r="F812" s="46">
        <v>2.1047391330513299E-4</v>
      </c>
      <c r="G812" s="46">
        <v>2.1047391330513299E-4</v>
      </c>
      <c r="H812" s="46">
        <v>365</v>
      </c>
      <c r="I812" s="47">
        <f>($F812*(1-('Exposure Inputs'!$C$17)/100)*'Exposure Inputs'!$C$7*'Exposure Inputs'!$C$12*'Exposure Inputs'!$C$15*H812)/('Exposure Inputs'!$C$8*'Exposure Inputs'!$C$13*'Exposure Inputs'!$C$16)</f>
        <v>2.3141976020378858E-9</v>
      </c>
      <c r="J812" s="47">
        <f>'Exposure Inputs'!$E$61/$I812</f>
        <v>9247265653.18153</v>
      </c>
      <c r="K812" s="47">
        <f>($F812*(1-('Exposure Inputs'!$C$17)/100)*'Exposure Inputs'!$D$7*'Exposure Inputs'!$D$12*'Exposure Inputs'!$C$15*H812)/('Exposure Inputs'!$D$8*'Exposure Inputs'!$D$13*'Exposure Inputs'!$C$16)</f>
        <v>5.9111822460165002E-9</v>
      </c>
      <c r="L812" s="47">
        <f>'Exposure Inputs'!$E$61/K812</f>
        <v>3620257185.3407655</v>
      </c>
      <c r="M812" s="47">
        <f>($F812*(1-('Exposure Inputs'!$C$17)/100)*'Exposure Inputs'!$E$7*'Exposure Inputs'!$E$12*'Exposure Inputs'!$C$15*H812)/('Exposure Inputs'!$E$8*'Exposure Inputs'!$E$13*'Exposure Inputs'!$C$16)</f>
        <v>1.2816567905172903E-9</v>
      </c>
      <c r="N812" s="47">
        <f>'Exposure Inputs'!$E$61/M812</f>
        <v>16697137766.002653</v>
      </c>
      <c r="O812" s="47">
        <f>($F812*(1-('Exposure Inputs'!$C$17)/100)*'Exposure Inputs'!$F$7*'Exposure Inputs'!$F$12*'Exposure Inputs'!$C$15*H812)/('Exposure Inputs'!$F$8*'Exposure Inputs'!$F$13*'Exposure Inputs'!$C$16)</f>
        <v>1.1672408924492413E-9</v>
      </c>
      <c r="P812" s="47">
        <f>'Exposure Inputs'!$E$61/O812</f>
        <v>18333833348.740906</v>
      </c>
      <c r="Q812" s="47">
        <f>($F812*(1-('Exposure Inputs'!$C$17)/100)*'Exposure Inputs'!$G$7*'Exposure Inputs'!$G$12*'Exposure Inputs'!$C$15*H812)/('Exposure Inputs'!$G$8*'Exposure Inputs'!$G$13*'Exposure Inputs'!$C$16)</f>
        <v>1.9458908965946257E-9</v>
      </c>
      <c r="R812" s="47">
        <f>'Exposure Inputs'!$E$61/Q812</f>
        <v>10997533334.191919</v>
      </c>
      <c r="S812" s="47">
        <f>($F812*(1-('Exposure Inputs'!$C$17)/100)*'Exposure Inputs'!$H$7*'Exposure Inputs'!$H$12*'Exposure Inputs'!$C$15*H812)/('Exposure Inputs'!$H$8*'Exposure Inputs'!$H$13*'Exposure Inputs'!$C$16)</f>
        <v>2.5334822897840077E-9</v>
      </c>
      <c r="T812" s="47">
        <f>'Exposure Inputs'!$E$61/S812</f>
        <v>8446871756.827816</v>
      </c>
    </row>
    <row r="813" spans="1:20" s="34" customFormat="1" ht="14.5" x14ac:dyDescent="0.35">
      <c r="A813" s="45" t="s">
        <v>1177</v>
      </c>
      <c r="B813" s="46">
        <v>2022</v>
      </c>
      <c r="C813" s="46" t="s">
        <v>865</v>
      </c>
      <c r="D813" s="46" t="s">
        <v>493</v>
      </c>
      <c r="E813" s="46" t="s">
        <v>1</v>
      </c>
      <c r="F813" s="46">
        <v>2.1017167585203999E-4</v>
      </c>
      <c r="G813" s="46">
        <v>3.6569169973905302E-4</v>
      </c>
      <c r="H813" s="46">
        <v>365</v>
      </c>
      <c r="I813" s="47">
        <f>($F813*(1-('Exposure Inputs'!$C$17)/100)*'Exposure Inputs'!$C$7*'Exposure Inputs'!$C$12*'Exposure Inputs'!$C$15*H813)/('Exposure Inputs'!$C$8*'Exposure Inputs'!$C$13*'Exposure Inputs'!$C$16)</f>
        <v>2.3108744482170135E-9</v>
      </c>
      <c r="J813" s="47">
        <f>'Exposure Inputs'!$E$61/$I813</f>
        <v>9260563686.8378811</v>
      </c>
      <c r="K813" s="47">
        <f>($F813*(1-('Exposure Inputs'!$C$17)/100)*'Exposure Inputs'!$D$7*'Exposure Inputs'!$D$12*'Exposure Inputs'!$C$15*H813)/('Exposure Inputs'!$D$8*'Exposure Inputs'!$D$13*'Exposure Inputs'!$C$16)</f>
        <v>5.9026938749934632E-9</v>
      </c>
      <c r="L813" s="47">
        <f>'Exposure Inputs'!$E$61/K813</f>
        <v>3625463297.4717321</v>
      </c>
      <c r="M813" s="47">
        <f>($F813*(1-('Exposure Inputs'!$C$17)/100)*'Exposure Inputs'!$E$7*'Exposure Inputs'!$E$12*'Exposure Inputs'!$C$15*H813)/('Exposure Inputs'!$E$8*'Exposure Inputs'!$E$13*'Exposure Inputs'!$C$16)</f>
        <v>1.2798163501604669E-9</v>
      </c>
      <c r="N813" s="47">
        <f>'Exposure Inputs'!$E$61/M813</f>
        <v>16721149090.896368</v>
      </c>
      <c r="O813" s="47">
        <f>($F813*(1-('Exposure Inputs'!$C$17)/100)*'Exposure Inputs'!$F$7*'Exposure Inputs'!$F$12*'Exposure Inputs'!$C$15*H813)/('Exposure Inputs'!$F$8*'Exposure Inputs'!$F$13*'Exposure Inputs'!$C$16)</f>
        <v>1.1655647516442362E-9</v>
      </c>
      <c r="P813" s="47">
        <f>'Exposure Inputs'!$E$61/O813</f>
        <v>18360198324.29858</v>
      </c>
      <c r="Q813" s="47">
        <f>($F813*(1-('Exposure Inputs'!$C$17)/100)*'Exposure Inputs'!$G$7*'Exposure Inputs'!$G$12*'Exposure Inputs'!$C$15*H813)/('Exposure Inputs'!$G$8*'Exposure Inputs'!$G$13*'Exposure Inputs'!$C$16)</f>
        <v>1.9430966258018794E-9</v>
      </c>
      <c r="R813" s="47">
        <f>'Exposure Inputs'!$E$61/Q813</f>
        <v>11013348340.908482</v>
      </c>
      <c r="S813" s="47">
        <f>($F813*(1-('Exposure Inputs'!$C$17)/100)*'Exposure Inputs'!$H$7*'Exposure Inputs'!$H$12*'Exposure Inputs'!$C$15*H813)/('Exposure Inputs'!$H$8*'Exposure Inputs'!$H$13*'Exposure Inputs'!$C$16)</f>
        <v>2.5298442463671478E-9</v>
      </c>
      <c r="T813" s="47">
        <f>'Exposure Inputs'!$E$61/S813</f>
        <v>8459018783.7572861</v>
      </c>
    </row>
    <row r="814" spans="1:20" s="34" customFormat="1" ht="14.5" x14ac:dyDescent="0.35">
      <c r="A814" s="45" t="s">
        <v>1177</v>
      </c>
      <c r="B814" s="46">
        <v>2020</v>
      </c>
      <c r="C814" s="46" t="s">
        <v>865</v>
      </c>
      <c r="D814" s="46" t="s">
        <v>493</v>
      </c>
      <c r="E814" s="46" t="s">
        <v>1</v>
      </c>
      <c r="F814" s="46">
        <v>2.09481834465217E-4</v>
      </c>
      <c r="G814" s="46">
        <v>3.6449139875522599E-4</v>
      </c>
      <c r="H814" s="46">
        <v>365</v>
      </c>
      <c r="I814" s="47">
        <f>($F814*(1-('Exposure Inputs'!$C$17)/100)*'Exposure Inputs'!$C$7*'Exposure Inputs'!$C$12*'Exposure Inputs'!$C$15*H814)/('Exposure Inputs'!$C$8*'Exposure Inputs'!$C$13*'Exposure Inputs'!$C$16)</f>
        <v>2.3032895211440898E-9</v>
      </c>
      <c r="J814" s="47">
        <f>'Exposure Inputs'!$E$61/$I814</f>
        <v>9291059505.7846622</v>
      </c>
      <c r="K814" s="47">
        <f>($F814*(1-('Exposure Inputs'!$C$17)/100)*'Exposure Inputs'!$D$7*'Exposure Inputs'!$D$12*'Exposure Inputs'!$C$15*H814)/('Exposure Inputs'!$D$8*'Exposure Inputs'!$D$13*'Exposure Inputs'!$C$16)</f>
        <v>5.8833196062571587E-9</v>
      </c>
      <c r="L814" s="47">
        <f>'Exposure Inputs'!$E$61/K814</f>
        <v>3637402254.5435395</v>
      </c>
      <c r="M814" s="47">
        <f>($F814*(1-('Exposure Inputs'!$C$17)/100)*'Exposure Inputs'!$E$7*'Exposure Inputs'!$E$12*'Exposure Inputs'!$C$15*H814)/('Exposure Inputs'!$E$8*'Exposure Inputs'!$E$13*'Exposure Inputs'!$C$16)</f>
        <v>1.2756156400395895E-9</v>
      </c>
      <c r="N814" s="47">
        <f>'Exposure Inputs'!$E$61/M814</f>
        <v>16776213248.166067</v>
      </c>
      <c r="O814" s="47">
        <f>($F814*(1-('Exposure Inputs'!$C$17)/100)*'Exposure Inputs'!$F$7*'Exposure Inputs'!$F$12*'Exposure Inputs'!$C$15*H814)/('Exposure Inputs'!$F$8*'Exposure Inputs'!$F$13*'Exposure Inputs'!$C$16)</f>
        <v>1.1617390467701296E-9</v>
      </c>
      <c r="P814" s="47">
        <f>'Exposure Inputs'!$E$61/O814</f>
        <v>18420660009.230423</v>
      </c>
      <c r="Q814" s="47">
        <f>($F814*(1-('Exposure Inputs'!$C$17)/100)*'Exposure Inputs'!$G$7*'Exposure Inputs'!$G$12*'Exposure Inputs'!$C$15*H814)/('Exposure Inputs'!$G$8*'Exposure Inputs'!$G$13*'Exposure Inputs'!$C$16)</f>
        <v>1.9367188469425725E-9</v>
      </c>
      <c r="R814" s="47">
        <f>'Exposure Inputs'!$E$61/Q814</f>
        <v>11049616227.870865</v>
      </c>
      <c r="S814" s="47">
        <f>($F814*(1-('Exposure Inputs'!$C$17)/100)*'Exposure Inputs'!$H$7*'Exposure Inputs'!$H$12*'Exposure Inputs'!$C$15*H814)/('Exposure Inputs'!$H$8*'Exposure Inputs'!$H$13*'Exposure Inputs'!$C$16)</f>
        <v>2.5215406000442787E-9</v>
      </c>
      <c r="T814" s="47">
        <f>'Exposure Inputs'!$E$61/S814</f>
        <v>8486875047.5896406</v>
      </c>
    </row>
    <row r="815" spans="1:20" s="34" customFormat="1" ht="14.5" x14ac:dyDescent="0.35">
      <c r="A815" s="45" t="s">
        <v>1177</v>
      </c>
      <c r="B815" s="46">
        <v>2023</v>
      </c>
      <c r="C815" s="46" t="s">
        <v>842</v>
      </c>
      <c r="D815" s="46" t="s">
        <v>774</v>
      </c>
      <c r="E815" s="46" t="s">
        <v>775</v>
      </c>
      <c r="F815" s="46">
        <v>2.0901134436643901E-4</v>
      </c>
      <c r="G815" s="46">
        <v>3.8133847353312298E-4</v>
      </c>
      <c r="H815" s="46">
        <v>365</v>
      </c>
      <c r="I815" s="47">
        <f>($F815*(1-('Exposure Inputs'!$C$17)/100)*'Exposure Inputs'!$C$7*'Exposure Inputs'!$C$12*'Exposure Inputs'!$C$15*H815)/('Exposure Inputs'!$C$8*'Exposure Inputs'!$C$13*'Exposure Inputs'!$C$16)</f>
        <v>2.2981163999659032E-9</v>
      </c>
      <c r="J815" s="47">
        <f>'Exposure Inputs'!$E$61/$I815</f>
        <v>9311973928.0036068</v>
      </c>
      <c r="K815" s="47">
        <f>($F815*(1-('Exposure Inputs'!$C$17)/100)*'Exposure Inputs'!$D$7*'Exposure Inputs'!$D$12*'Exposure Inputs'!$C$15*H815)/('Exposure Inputs'!$D$8*'Exposure Inputs'!$D$13*'Exposure Inputs'!$C$16)</f>
        <v>5.8701058417808411E-9</v>
      </c>
      <c r="L815" s="47">
        <f>'Exposure Inputs'!$E$61/K815</f>
        <v>3645590143.8240137</v>
      </c>
      <c r="M815" s="47">
        <f>($F815*(1-('Exposure Inputs'!$C$17)/100)*'Exposure Inputs'!$E$7*'Exposure Inputs'!$E$12*'Exposure Inputs'!$C$15*H815)/('Exposure Inputs'!$E$8*'Exposure Inputs'!$E$13*'Exposure Inputs'!$C$16)</f>
        <v>1.2727506444660252E-9</v>
      </c>
      <c r="N815" s="47">
        <f>'Exposure Inputs'!$E$61/M815</f>
        <v>16813976950.668322</v>
      </c>
      <c r="O815" s="47">
        <f>($F815*(1-('Exposure Inputs'!$C$17)/100)*'Exposure Inputs'!$F$7*'Exposure Inputs'!$F$12*'Exposure Inputs'!$C$15*H815)/('Exposure Inputs'!$F$8*'Exposure Inputs'!$F$13*'Exposure Inputs'!$C$16)</f>
        <v>1.1591298147082447E-9</v>
      </c>
      <c r="P815" s="47">
        <f>'Exposure Inputs'!$E$61/O815</f>
        <v>18462125405.15699</v>
      </c>
      <c r="Q815" s="47">
        <f>($F815*(1-('Exposure Inputs'!$C$17)/100)*'Exposure Inputs'!$G$7*'Exposure Inputs'!$G$12*'Exposure Inputs'!$C$15*H815)/('Exposure Inputs'!$G$8*'Exposure Inputs'!$G$13*'Exposure Inputs'!$C$16)</f>
        <v>1.9323690328217944E-9</v>
      </c>
      <c r="R815" s="47">
        <f>'Exposure Inputs'!$E$61/Q815</f>
        <v>11074489208.073298</v>
      </c>
      <c r="S815" s="47">
        <f>($F815*(1-('Exposure Inputs'!$C$17)/100)*'Exposure Inputs'!$H$7*'Exposure Inputs'!$H$12*'Exposure Inputs'!$C$15*H815)/('Exposure Inputs'!$H$8*'Exposure Inputs'!$H$13*'Exposure Inputs'!$C$16)</f>
        <v>2.5158772932997284E-9</v>
      </c>
      <c r="T815" s="47">
        <f>'Exposure Inputs'!$E$61/S815</f>
        <v>8505979229.1906958</v>
      </c>
    </row>
    <row r="816" spans="1:20" s="34" customFormat="1" ht="14.5" x14ac:dyDescent="0.35">
      <c r="A816" s="45" t="s">
        <v>1176</v>
      </c>
      <c r="B816" s="46">
        <v>2019</v>
      </c>
      <c r="C816" s="46" t="s">
        <v>976</v>
      </c>
      <c r="D816" s="46" t="s">
        <v>244</v>
      </c>
      <c r="E816" s="46" t="s">
        <v>243</v>
      </c>
      <c r="F816" s="46">
        <v>2.0556874717459701E-4</v>
      </c>
      <c r="G816" s="46">
        <v>4.7649462105553599E-4</v>
      </c>
      <c r="H816" s="46">
        <v>365</v>
      </c>
      <c r="I816" s="47">
        <f>($F816*(1-('Exposure Inputs'!$C$17)/100)*'Exposure Inputs'!$C$7*'Exposure Inputs'!$C$12*'Exposure Inputs'!$C$15*H816)/('Exposure Inputs'!$C$8*'Exposure Inputs'!$C$13*'Exposure Inputs'!$C$16)</f>
        <v>2.2602644398771808E-9</v>
      </c>
      <c r="J816" s="47">
        <f>'Exposure Inputs'!$E$61/$I816</f>
        <v>9467918718.9100933</v>
      </c>
      <c r="K816" s="47">
        <f>($F816*(1-('Exposure Inputs'!$C$17)/100)*'Exposure Inputs'!$D$7*'Exposure Inputs'!$D$12*'Exposure Inputs'!$C$15*H816)/('Exposure Inputs'!$D$8*'Exposure Inputs'!$D$13*'Exposure Inputs'!$C$16)</f>
        <v>5.7734201334142145E-9</v>
      </c>
      <c r="L816" s="47">
        <f>'Exposure Inputs'!$E$61/K816</f>
        <v>3706641731.500792</v>
      </c>
      <c r="M816" s="47">
        <f>($F816*(1-('Exposure Inputs'!$C$17)/100)*'Exposure Inputs'!$E$7*'Exposure Inputs'!$E$12*'Exposure Inputs'!$C$15*H816)/('Exposure Inputs'!$E$8*'Exposure Inputs'!$E$13*'Exposure Inputs'!$C$16)</f>
        <v>1.2517873431302274E-9</v>
      </c>
      <c r="N816" s="47">
        <f>'Exposure Inputs'!$E$61/M816</f>
        <v>17095555501.054214</v>
      </c>
      <c r="O816" s="47">
        <f>($F816*(1-('Exposure Inputs'!$C$17)/100)*'Exposure Inputs'!$F$7*'Exposure Inputs'!$F$12*'Exposure Inputs'!$C$15*H816)/('Exposure Inputs'!$F$8*'Exposure Inputs'!$F$13*'Exposure Inputs'!$C$16)</f>
        <v>1.1400379464788393E-9</v>
      </c>
      <c r="P816" s="47">
        <f>'Exposure Inputs'!$E$61/O816</f>
        <v>18771304995.677364</v>
      </c>
      <c r="Q816" s="47">
        <f>($F816*(1-('Exposure Inputs'!$C$17)/100)*'Exposure Inputs'!$G$7*'Exposure Inputs'!$G$12*'Exposure Inputs'!$C$15*H816)/('Exposure Inputs'!$G$8*'Exposure Inputs'!$G$13*'Exposure Inputs'!$C$16)</f>
        <v>1.9005412474632551E-9</v>
      </c>
      <c r="R816" s="47">
        <f>'Exposure Inputs'!$E$61/Q816</f>
        <v>11259950305.505665</v>
      </c>
      <c r="S816" s="47">
        <f>($F816*(1-('Exposure Inputs'!$C$17)/100)*'Exposure Inputs'!$H$7*'Exposure Inputs'!$H$12*'Exposure Inputs'!$C$15*H816)/('Exposure Inputs'!$H$8*'Exposure Inputs'!$H$13*'Exposure Inputs'!$C$16)</f>
        <v>2.4744386233979269E-9</v>
      </c>
      <c r="T816" s="47">
        <f>'Exposure Inputs'!$E$61/S816</f>
        <v>8648426272.3854828</v>
      </c>
    </row>
    <row r="817" spans="1:20" s="34" customFormat="1" ht="14.5" x14ac:dyDescent="0.35">
      <c r="A817" s="45" t="s">
        <v>1176</v>
      </c>
      <c r="B817" s="46">
        <v>2021</v>
      </c>
      <c r="C817" s="46" t="s">
        <v>1049</v>
      </c>
      <c r="D817" s="46" t="s">
        <v>776</v>
      </c>
      <c r="E817" s="46" t="s">
        <v>777</v>
      </c>
      <c r="F817" s="46">
        <v>1.93273728880059E-4</v>
      </c>
      <c r="G817" s="46">
        <v>3.37075637478961E-4</v>
      </c>
      <c r="H817" s="46">
        <v>365</v>
      </c>
      <c r="I817" s="47">
        <f>($F817*(1-('Exposure Inputs'!$C$17)/100)*'Exposure Inputs'!$C$7*'Exposure Inputs'!$C$12*'Exposure Inputs'!$C$15*H817)/('Exposure Inputs'!$C$8*'Exposure Inputs'!$C$13*'Exposure Inputs'!$C$16)</f>
        <v>2.1250785567079817E-9</v>
      </c>
      <c r="J817" s="47">
        <f>'Exposure Inputs'!$E$61/$I817</f>
        <v>10070215960.934326</v>
      </c>
      <c r="K817" s="47">
        <f>($F817*(1-('Exposure Inputs'!$C$17)/100)*'Exposure Inputs'!$D$7*'Exposure Inputs'!$D$12*'Exposure Inputs'!$C$15*H817)/('Exposure Inputs'!$D$8*'Exposure Inputs'!$D$13*'Exposure Inputs'!$C$16)</f>
        <v>5.428113236631444E-9</v>
      </c>
      <c r="L817" s="47">
        <f>'Exposure Inputs'!$E$61/K817</f>
        <v>3942438019.822947</v>
      </c>
      <c r="M817" s="47">
        <f>($F817*(1-('Exposure Inputs'!$C$17)/100)*'Exposure Inputs'!$E$7*'Exposure Inputs'!$E$12*'Exposure Inputs'!$C$15*H817)/('Exposure Inputs'!$E$8*'Exposure Inputs'!$E$13*'Exposure Inputs'!$C$16)</f>
        <v>1.1769182373143258E-9</v>
      </c>
      <c r="N817" s="47">
        <f>'Exposure Inputs'!$E$61/M817</f>
        <v>18183081306.339367</v>
      </c>
      <c r="O817" s="47">
        <f>($F817*(1-('Exposure Inputs'!$C$17)/100)*'Exposure Inputs'!$F$7*'Exposure Inputs'!$F$12*'Exposure Inputs'!$C$15*H817)/('Exposure Inputs'!$F$8*'Exposure Inputs'!$F$13*'Exposure Inputs'!$C$16)</f>
        <v>1.0718525457256796E-9</v>
      </c>
      <c r="P817" s="47">
        <f>'Exposure Inputs'!$E$61/O817</f>
        <v>19965432825.008118</v>
      </c>
      <c r="Q817" s="47">
        <f>($F817*(1-('Exposure Inputs'!$C$17)/100)*'Exposure Inputs'!$G$7*'Exposure Inputs'!$G$12*'Exposure Inputs'!$C$15*H817)/('Exposure Inputs'!$G$8*'Exposure Inputs'!$G$13*'Exposure Inputs'!$C$16)</f>
        <v>1.7868703236080924E-9</v>
      </c>
      <c r="R817" s="47">
        <f>'Exposure Inputs'!$E$61/Q817</f>
        <v>11976246802.727461</v>
      </c>
      <c r="S817" s="47">
        <f>($F817*(1-('Exposure Inputs'!$C$17)/100)*'Exposure Inputs'!$H$7*'Exposure Inputs'!$H$12*'Exposure Inputs'!$C$15*H817)/('Exposure Inputs'!$H$8*'Exposure Inputs'!$H$13*'Exposure Inputs'!$C$16)</f>
        <v>2.3264430328155248E-9</v>
      </c>
      <c r="T817" s="47">
        <f>'Exposure Inputs'!$E$61/S817</f>
        <v>9198591883.8945885</v>
      </c>
    </row>
    <row r="818" spans="1:20" s="34" customFormat="1" ht="14.5" x14ac:dyDescent="0.35">
      <c r="A818" s="45" t="s">
        <v>1177</v>
      </c>
      <c r="B818" s="46">
        <v>2021</v>
      </c>
      <c r="C818" s="46" t="s">
        <v>865</v>
      </c>
      <c r="D818" s="46" t="s">
        <v>493</v>
      </c>
      <c r="E818" s="46" t="s">
        <v>1</v>
      </c>
      <c r="F818" s="46">
        <v>1.67861404126903E-4</v>
      </c>
      <c r="G818" s="46">
        <v>2.92073239397712E-4</v>
      </c>
      <c r="H818" s="46">
        <v>365</v>
      </c>
      <c r="I818" s="47">
        <f>($F818*(1-('Exposure Inputs'!$C$17)/100)*'Exposure Inputs'!$C$7*'Exposure Inputs'!$C$12*'Exposure Inputs'!$C$15*H818)/('Exposure Inputs'!$C$8*'Exposure Inputs'!$C$13*'Exposure Inputs'!$C$16)</f>
        <v>1.8456655877444436E-9</v>
      </c>
      <c r="J818" s="47">
        <f>'Exposure Inputs'!$E$61/$I818</f>
        <v>11594733164.068239</v>
      </c>
      <c r="K818" s="47">
        <f>($F818*(1-('Exposure Inputs'!$C$17)/100)*'Exposure Inputs'!$D$7*'Exposure Inputs'!$D$12*'Exposure Inputs'!$C$15*H818)/('Exposure Inputs'!$D$8*'Exposure Inputs'!$D$13*'Exposure Inputs'!$C$16)</f>
        <v>4.7144053925002539E-9</v>
      </c>
      <c r="L818" s="47">
        <f>'Exposure Inputs'!$E$61/K818</f>
        <v>4539278703.9577541</v>
      </c>
      <c r="M818" s="47">
        <f>($F818*(1-('Exposure Inputs'!$C$17)/100)*'Exposure Inputs'!$E$7*'Exposure Inputs'!$E$12*'Exposure Inputs'!$C$15*H818)/('Exposure Inputs'!$E$8*'Exposure Inputs'!$E$13*'Exposure Inputs'!$C$16)</f>
        <v>1.0221727960800238E-9</v>
      </c>
      <c r="N818" s="47">
        <f>'Exposure Inputs'!$E$61/M818</f>
        <v>20935794889.149677</v>
      </c>
      <c r="O818" s="47">
        <f>($F818*(1-('Exposure Inputs'!$C$17)/100)*'Exposure Inputs'!$F$7*'Exposure Inputs'!$F$12*'Exposure Inputs'!$C$15*H818)/('Exposure Inputs'!$F$8*'Exposure Inputs'!$F$13*'Exposure Inputs'!$C$16)</f>
        <v>9.3092151936574725E-10</v>
      </c>
      <c r="P818" s="47">
        <f>'Exposure Inputs'!$E$61/O818</f>
        <v>22987974340.286156</v>
      </c>
      <c r="Q818" s="47">
        <f>($F818*(1-('Exposure Inputs'!$C$17)/100)*'Exposure Inputs'!$G$7*'Exposure Inputs'!$G$12*'Exposure Inputs'!$C$15*H818)/('Exposure Inputs'!$G$8*'Exposure Inputs'!$G$13*'Exposure Inputs'!$C$16)</f>
        <v>1.5519261890977821E-9</v>
      </c>
      <c r="R818" s="47">
        <f>'Exposure Inputs'!$E$61/Q818</f>
        <v>13789315593.959379</v>
      </c>
      <c r="S818" s="47">
        <f>($F818*(1-('Exposure Inputs'!$C$17)/100)*'Exposure Inputs'!$H$7*'Exposure Inputs'!$H$12*'Exposure Inputs'!$C$15*H818)/('Exposure Inputs'!$H$8*'Exposure Inputs'!$H$13*'Exposure Inputs'!$C$16)</f>
        <v>2.0205539385645734E-9</v>
      </c>
      <c r="T818" s="47">
        <f>'Exposure Inputs'!$E$61/S818</f>
        <v>10591155025.142672</v>
      </c>
    </row>
    <row r="819" spans="1:20" s="34" customFormat="1" ht="14.5" x14ac:dyDescent="0.35">
      <c r="A819" s="45" t="s">
        <v>1177</v>
      </c>
      <c r="B819" s="46">
        <v>2023</v>
      </c>
      <c r="C819" s="46" t="s">
        <v>865</v>
      </c>
      <c r="D819" s="46" t="s">
        <v>493</v>
      </c>
      <c r="E819" s="46" t="s">
        <v>1</v>
      </c>
      <c r="F819" s="46">
        <v>1.6717156274007999E-4</v>
      </c>
      <c r="G819" s="46">
        <v>2.9087293841388503E-4</v>
      </c>
      <c r="H819" s="46">
        <v>365</v>
      </c>
      <c r="I819" s="47">
        <f>($F819*(1-('Exposure Inputs'!$C$17)/100)*'Exposure Inputs'!$C$7*'Exposure Inputs'!$C$12*'Exposure Inputs'!$C$15*H819)/('Exposure Inputs'!$C$8*'Exposure Inputs'!$C$13*'Exposure Inputs'!$C$16)</f>
        <v>1.8380806606715195E-9</v>
      </c>
      <c r="J819" s="47">
        <f>'Exposure Inputs'!$E$61/$I819</f>
        <v>11642579380.701269</v>
      </c>
      <c r="K819" s="47">
        <f>($F819*(1-('Exposure Inputs'!$C$17)/100)*'Exposure Inputs'!$D$7*'Exposure Inputs'!$D$12*'Exposure Inputs'!$C$15*H819)/('Exposure Inputs'!$D$8*'Exposure Inputs'!$D$13*'Exposure Inputs'!$C$16)</f>
        <v>4.6950311237639494E-9</v>
      </c>
      <c r="L819" s="47">
        <f>'Exposure Inputs'!$E$61/K819</f>
        <v>4558010252.9424505</v>
      </c>
      <c r="M819" s="47">
        <f>($F819*(1-('Exposure Inputs'!$C$17)/100)*'Exposure Inputs'!$E$7*'Exposure Inputs'!$E$12*'Exposure Inputs'!$C$15*H819)/('Exposure Inputs'!$E$8*'Exposure Inputs'!$E$13*'Exposure Inputs'!$C$16)</f>
        <v>1.0179720859591461E-9</v>
      </c>
      <c r="N819" s="47">
        <f>'Exposure Inputs'!$E$61/M819</f>
        <v>21022187440.274109</v>
      </c>
      <c r="O819" s="47">
        <f>($F819*(1-('Exposure Inputs'!$C$17)/100)*'Exposure Inputs'!$F$7*'Exposure Inputs'!$F$12*'Exposure Inputs'!$C$15*H819)/('Exposure Inputs'!$F$8*'Exposure Inputs'!$F$13*'Exposure Inputs'!$C$16)</f>
        <v>9.2709581449164086E-10</v>
      </c>
      <c r="P819" s="47">
        <f>'Exposure Inputs'!$E$61/O819</f>
        <v>23082835307.302483</v>
      </c>
      <c r="Q819" s="47">
        <f>($F819*(1-('Exposure Inputs'!$C$17)/100)*'Exposure Inputs'!$G$7*'Exposure Inputs'!$G$12*'Exposure Inputs'!$C$15*H819)/('Exposure Inputs'!$G$8*'Exposure Inputs'!$G$13*'Exposure Inputs'!$C$16)</f>
        <v>1.5455484102384752E-9</v>
      </c>
      <c r="R819" s="47">
        <f>'Exposure Inputs'!$E$61/Q819</f>
        <v>13846217859.133911</v>
      </c>
      <c r="S819" s="47">
        <f>($F819*(1-('Exposure Inputs'!$C$17)/100)*'Exposure Inputs'!$H$7*'Exposure Inputs'!$H$12*'Exposure Inputs'!$C$15*H819)/('Exposure Inputs'!$H$8*'Exposure Inputs'!$H$13*'Exposure Inputs'!$C$16)</f>
        <v>2.0122502922417035E-9</v>
      </c>
      <c r="T819" s="47">
        <f>'Exposure Inputs'!$E$61/S819</f>
        <v>10634859928.960325</v>
      </c>
    </row>
    <row r="820" spans="1:20" s="34" customFormat="1" ht="14.5" x14ac:dyDescent="0.35">
      <c r="A820" s="45" t="s">
        <v>1176</v>
      </c>
      <c r="B820" s="46">
        <v>2023</v>
      </c>
      <c r="C820" s="46" t="s">
        <v>958</v>
      </c>
      <c r="D820" s="46" t="s">
        <v>327</v>
      </c>
      <c r="E820" s="46" t="s">
        <v>326</v>
      </c>
      <c r="F820" s="46">
        <v>1.66579951624624E-4</v>
      </c>
      <c r="G820" s="46">
        <v>3.7052269706317799E-4</v>
      </c>
      <c r="H820" s="46">
        <v>365</v>
      </c>
      <c r="I820" s="47">
        <f>($F820*(1-('Exposure Inputs'!$C$17)/100)*'Exposure Inputs'!$C$7*'Exposure Inputs'!$C$12*'Exposure Inputs'!$C$15*H820)/('Exposure Inputs'!$C$8*'Exposure Inputs'!$C$13*'Exposure Inputs'!$C$16)</f>
        <v>1.8315757926656574E-9</v>
      </c>
      <c r="J820" s="47">
        <f>'Exposure Inputs'!$E$61/$I820</f>
        <v>11683928170.318657</v>
      </c>
      <c r="K820" s="47">
        <f>($F820*(1-('Exposure Inputs'!$C$17)/100)*'Exposure Inputs'!$D$7*'Exposure Inputs'!$D$12*'Exposure Inputs'!$C$15*H820)/('Exposure Inputs'!$D$8*'Exposure Inputs'!$D$13*'Exposure Inputs'!$C$16)</f>
        <v>4.6784156626490142E-9</v>
      </c>
      <c r="L820" s="47">
        <f>'Exposure Inputs'!$E$61/K820</f>
        <v>4574198092.4975958</v>
      </c>
      <c r="M820" s="47">
        <f>($F820*(1-('Exposure Inputs'!$C$17)/100)*'Exposure Inputs'!$E$7*'Exposure Inputs'!$E$12*'Exposure Inputs'!$C$15*H820)/('Exposure Inputs'!$E$8*'Exposure Inputs'!$E$13*'Exposure Inputs'!$C$16)</f>
        <v>1.0143695378259227E-9</v>
      </c>
      <c r="N820" s="47">
        <f>'Exposure Inputs'!$E$61/M820</f>
        <v>21096848044.023655</v>
      </c>
      <c r="O820" s="47">
        <f>($F820*(1-('Exposure Inputs'!$C$17)/100)*'Exposure Inputs'!$F$7*'Exposure Inputs'!$F$12*'Exposure Inputs'!$C$15*H820)/('Exposure Inputs'!$F$8*'Exposure Inputs'!$F$13*'Exposure Inputs'!$C$16)</f>
        <v>9.2381487256613658E-10</v>
      </c>
      <c r="P820" s="47">
        <f>'Exposure Inputs'!$E$61/O820</f>
        <v>23164814331.854088</v>
      </c>
      <c r="Q820" s="47">
        <f>($F820*(1-('Exposure Inputs'!$C$17)/100)*'Exposure Inputs'!$G$7*'Exposure Inputs'!$G$12*'Exposure Inputs'!$C$15*H820)/('Exposure Inputs'!$G$8*'Exposure Inputs'!$G$13*'Exposure Inputs'!$C$16)</f>
        <v>1.5400787980389766E-9</v>
      </c>
      <c r="R820" s="47">
        <f>'Exposure Inputs'!$E$61/Q820</f>
        <v>13895392902.784708</v>
      </c>
      <c r="S820" s="47">
        <f>($F820*(1-('Exposure Inputs'!$C$17)/100)*'Exposure Inputs'!$H$7*'Exposure Inputs'!$H$12*'Exposure Inputs'!$C$15*H820)/('Exposure Inputs'!$H$8*'Exposure Inputs'!$H$13*'Exposure Inputs'!$C$16)</f>
        <v>2.0051290473334367E-9</v>
      </c>
      <c r="T820" s="47">
        <f>'Exposure Inputs'!$E$61/S820</f>
        <v>10672629788.321726</v>
      </c>
    </row>
    <row r="821" spans="1:20" s="34" customFormat="1" ht="14.5" x14ac:dyDescent="0.35">
      <c r="A821" s="45" t="s">
        <v>1177</v>
      </c>
      <c r="B821" s="46">
        <v>2020</v>
      </c>
      <c r="C821" s="46" t="s">
        <v>908</v>
      </c>
      <c r="D821" s="46" t="s">
        <v>521</v>
      </c>
      <c r="E821" s="46" t="s">
        <v>228</v>
      </c>
      <c r="F821" s="46">
        <v>1.6294216911152501E-4</v>
      </c>
      <c r="G821" s="46">
        <v>2.202505E-3</v>
      </c>
      <c r="H821" s="46">
        <v>365</v>
      </c>
      <c r="I821" s="47">
        <f>($F821*(1-('Exposure Inputs'!$C$17)/100)*'Exposure Inputs'!$C$7*'Exposure Inputs'!$C$12*'Exposure Inputs'!$C$15*H821)/('Exposure Inputs'!$C$8*'Exposure Inputs'!$C$13*'Exposure Inputs'!$C$16)</f>
        <v>1.7915777357266758E-9</v>
      </c>
      <c r="J821" s="47">
        <f>'Exposure Inputs'!$E$61/$I821</f>
        <v>11944778936.047682</v>
      </c>
      <c r="K821" s="47">
        <f>($F821*(1-('Exposure Inputs'!$C$17)/100)*'Exposure Inputs'!$D$7*'Exposure Inputs'!$D$12*'Exposure Inputs'!$C$15*H821)/('Exposure Inputs'!$D$8*'Exposure Inputs'!$D$13*'Exposure Inputs'!$C$16)</f>
        <v>4.5762481537704898E-9</v>
      </c>
      <c r="L821" s="47">
        <f>'Exposure Inputs'!$E$61/K821</f>
        <v>4676319832.5178194</v>
      </c>
      <c r="M821" s="47">
        <f>($F821*(1-('Exposure Inputs'!$C$17)/100)*'Exposure Inputs'!$E$7*'Exposure Inputs'!$E$12*'Exposure Inputs'!$C$15*H821)/('Exposure Inputs'!$E$8*'Exposure Inputs'!$E$13*'Exposure Inputs'!$C$16)</f>
        <v>9.9221767782995672E-10</v>
      </c>
      <c r="N821" s="47">
        <f>'Exposure Inputs'!$E$61/M821</f>
        <v>21567847941.192867</v>
      </c>
      <c r="O821" s="47">
        <f>($F821*(1-('Exposure Inputs'!$C$17)/100)*'Exposure Inputs'!$F$7*'Exposure Inputs'!$F$12*'Exposure Inputs'!$C$15*H821)/('Exposure Inputs'!$F$8*'Exposure Inputs'!$F$13*'Exposure Inputs'!$C$16)</f>
        <v>9.0364055053046448E-10</v>
      </c>
      <c r="P821" s="47">
        <f>'Exposure Inputs'!$E$61/O821</f>
        <v>23681982827.616077</v>
      </c>
      <c r="Q821" s="47">
        <f>($F821*(1-('Exposure Inputs'!$C$17)/100)*'Exposure Inputs'!$G$7*'Exposure Inputs'!$G$12*'Exposure Inputs'!$C$15*H821)/('Exposure Inputs'!$G$8*'Exposure Inputs'!$G$13*'Exposure Inputs'!$C$16)</f>
        <v>1.506446469144288E-9</v>
      </c>
      <c r="R821" s="47">
        <f>'Exposure Inputs'!$E$61/Q821</f>
        <v>14205615956.706324</v>
      </c>
      <c r="S821" s="47">
        <f>($F821*(1-('Exposure Inputs'!$C$17)/100)*'Exposure Inputs'!$H$7*'Exposure Inputs'!$H$12*'Exposure Inputs'!$C$15*H821)/('Exposure Inputs'!$H$8*'Exposure Inputs'!$H$13*'Exposure Inputs'!$C$16)</f>
        <v>1.9613409244905792E-9</v>
      </c>
      <c r="T821" s="47">
        <f>'Exposure Inputs'!$E$61/S821</f>
        <v>10910902705.78953</v>
      </c>
    </row>
    <row r="822" spans="1:20" s="34" customFormat="1" ht="14.5" x14ac:dyDescent="0.35">
      <c r="A822" s="45" t="s">
        <v>1177</v>
      </c>
      <c r="B822" s="46">
        <v>2019</v>
      </c>
      <c r="C822" s="46" t="s">
        <v>1095</v>
      </c>
      <c r="D822" s="46" t="s">
        <v>780</v>
      </c>
      <c r="E822" s="46" t="s">
        <v>781</v>
      </c>
      <c r="F822" s="46">
        <v>1.62401735172124E-4</v>
      </c>
      <c r="G822" s="46">
        <v>2.3673754925203201E-4</v>
      </c>
      <c r="H822" s="46">
        <v>365</v>
      </c>
      <c r="I822" s="47">
        <f>($F822*(1-('Exposure Inputs'!$C$17)/100)*'Exposure Inputs'!$C$7*'Exposure Inputs'!$C$12*'Exposure Inputs'!$C$15*H822)/('Exposure Inputs'!$C$8*'Exposure Inputs'!$C$13*'Exposure Inputs'!$C$16)</f>
        <v>1.7856355697499896E-9</v>
      </c>
      <c r="J822" s="47">
        <f>'Exposure Inputs'!$E$61/$I822</f>
        <v>11984528289.272516</v>
      </c>
      <c r="K822" s="47">
        <f>($F822*(1-('Exposure Inputs'!$C$17)/100)*'Exposure Inputs'!$D$7*'Exposure Inputs'!$D$12*'Exposure Inputs'!$C$15*H822)/('Exposure Inputs'!$D$8*'Exposure Inputs'!$D$13*'Exposure Inputs'!$C$16)</f>
        <v>4.5610700090894405E-9</v>
      </c>
      <c r="L822" s="47">
        <f>'Exposure Inputs'!$E$61/K822</f>
        <v>4691881500.9095278</v>
      </c>
      <c r="M822" s="47">
        <f>($F822*(1-('Exposure Inputs'!$C$17)/100)*'Exposure Inputs'!$E$7*'Exposure Inputs'!$E$12*'Exposure Inputs'!$C$15*H822)/('Exposure Inputs'!$E$8*'Exposure Inputs'!$E$13*'Exposure Inputs'!$C$16)</f>
        <v>9.8892676724924675E-10</v>
      </c>
      <c r="N822" s="47">
        <f>'Exposure Inputs'!$E$61/M822</f>
        <v>21639620555.043983</v>
      </c>
      <c r="O822" s="47">
        <f>($F822*(1-('Exposure Inputs'!$C$17)/100)*'Exposure Inputs'!$F$7*'Exposure Inputs'!$F$12*'Exposure Inputs'!$C$15*H822)/('Exposure Inputs'!$F$8*'Exposure Inputs'!$F$13*'Exposure Inputs'!$C$16)</f>
        <v>9.0064342569047646E-10</v>
      </c>
      <c r="P822" s="47">
        <f>'Exposure Inputs'!$E$61/O822</f>
        <v>23760790774.210926</v>
      </c>
      <c r="Q822" s="47">
        <f>($F822*(1-('Exposure Inputs'!$C$17)/100)*'Exposure Inputs'!$G$7*'Exposure Inputs'!$G$12*'Exposure Inputs'!$C$15*H822)/('Exposure Inputs'!$G$8*'Exposure Inputs'!$G$13*'Exposure Inputs'!$C$16)</f>
        <v>1.501450004421524E-9</v>
      </c>
      <c r="R822" s="47">
        <f>'Exposure Inputs'!$E$61/Q822</f>
        <v>14252888832.115961</v>
      </c>
      <c r="S822" s="47">
        <f>($F822*(1-('Exposure Inputs'!$C$17)/100)*'Exposure Inputs'!$H$7*'Exposure Inputs'!$H$12*'Exposure Inputs'!$C$15*H822)/('Exposure Inputs'!$H$8*'Exposure Inputs'!$H$13*'Exposure Inputs'!$C$16)</f>
        <v>1.9548357011459369E-9</v>
      </c>
      <c r="T822" s="47">
        <f>'Exposure Inputs'!$E$61/S822</f>
        <v>10947211567.424917</v>
      </c>
    </row>
    <row r="823" spans="1:20" s="34" customFormat="1" ht="14.5" x14ac:dyDescent="0.35">
      <c r="A823" s="45" t="s">
        <v>1177</v>
      </c>
      <c r="B823" s="46">
        <v>2022</v>
      </c>
      <c r="C823" s="46" t="s">
        <v>1023</v>
      </c>
      <c r="D823" s="46" t="s">
        <v>782</v>
      </c>
      <c r="E823" s="46" t="s">
        <v>783</v>
      </c>
      <c r="F823" s="46">
        <v>1.6224450488191801E-4</v>
      </c>
      <c r="G823" s="46">
        <v>2.26564621910285E-4</v>
      </c>
      <c r="H823" s="46">
        <v>365</v>
      </c>
      <c r="I823" s="47">
        <f>($F823*(1-('Exposure Inputs'!$C$17)/100)*'Exposure Inputs'!$C$7*'Exposure Inputs'!$C$12*'Exposure Inputs'!$C$15*H823)/('Exposure Inputs'!$C$8*'Exposure Inputs'!$C$13*'Exposure Inputs'!$C$16)</f>
        <v>1.7839067951249136E-9</v>
      </c>
      <c r="J823" s="47">
        <f>'Exposure Inputs'!$E$61/$I823</f>
        <v>11996142432.150732</v>
      </c>
      <c r="K823" s="47">
        <f>($F823*(1-('Exposure Inputs'!$C$17)/100)*'Exposure Inputs'!$D$7*'Exposure Inputs'!$D$12*'Exposure Inputs'!$C$15*H823)/('Exposure Inputs'!$D$8*'Exposure Inputs'!$D$13*'Exposure Inputs'!$C$16)</f>
        <v>4.5566541796623788E-9</v>
      </c>
      <c r="L823" s="47">
        <f>'Exposure Inputs'!$E$61/K823</f>
        <v>4696428378.4172564</v>
      </c>
      <c r="M823" s="47">
        <f>($F823*(1-('Exposure Inputs'!$C$17)/100)*'Exposure Inputs'!$E$7*'Exposure Inputs'!$E$12*'Exposure Inputs'!$C$15*H823)/('Exposure Inputs'!$E$8*'Exposure Inputs'!$E$13*'Exposure Inputs'!$C$16)</f>
        <v>9.8796933140385823E-10</v>
      </c>
      <c r="N823" s="47">
        <f>'Exposure Inputs'!$E$61/M823</f>
        <v>21660591396.690018</v>
      </c>
      <c r="O823" s="47">
        <f>($F823*(1-('Exposure Inputs'!$C$17)/100)*'Exposure Inputs'!$F$7*'Exposure Inputs'!$F$12*'Exposure Inputs'!$C$15*H823)/('Exposure Inputs'!$F$8*'Exposure Inputs'!$F$13*'Exposure Inputs'!$C$16)</f>
        <v>8.9977146193317204E-10</v>
      </c>
      <c r="P823" s="47">
        <f>'Exposure Inputs'!$E$61/O823</f>
        <v>23783817230.679653</v>
      </c>
      <c r="Q823" s="47">
        <f>($F823*(1-('Exposure Inputs'!$C$17)/100)*'Exposure Inputs'!$G$7*'Exposure Inputs'!$G$12*'Exposure Inputs'!$C$15*H823)/('Exposure Inputs'!$G$8*'Exposure Inputs'!$G$13*'Exposure Inputs'!$C$16)</f>
        <v>1.4999963658894307E-9</v>
      </c>
      <c r="R823" s="47">
        <f>'Exposure Inputs'!$E$61/Q823</f>
        <v>14266701231.179821</v>
      </c>
      <c r="S823" s="47">
        <f>($F823*(1-('Exposure Inputs'!$C$17)/100)*'Exposure Inputs'!$H$7*'Exposure Inputs'!$H$12*'Exposure Inputs'!$C$15*H823)/('Exposure Inputs'!$H$8*'Exposure Inputs'!$H$13*'Exposure Inputs'!$C$16)</f>
        <v>1.9529431143193834E-9</v>
      </c>
      <c r="T823" s="47">
        <f>'Exposure Inputs'!$E$61/S823</f>
        <v>10957820452.16308</v>
      </c>
    </row>
    <row r="824" spans="1:20" s="34" customFormat="1" ht="14.5" x14ac:dyDescent="0.35">
      <c r="A824" s="45" t="s">
        <v>1176</v>
      </c>
      <c r="B824" s="46">
        <v>2021</v>
      </c>
      <c r="C824" s="46" t="s">
        <v>976</v>
      </c>
      <c r="D824" s="46" t="s">
        <v>244</v>
      </c>
      <c r="E824" s="46" t="s">
        <v>243</v>
      </c>
      <c r="F824" s="46">
        <v>1.6157392065760899E-4</v>
      </c>
      <c r="G824" s="46">
        <v>3.7451755266482601E-4</v>
      </c>
      <c r="H824" s="46">
        <v>365</v>
      </c>
      <c r="I824" s="47">
        <f>($F824*(1-('Exposure Inputs'!$C$17)/100)*'Exposure Inputs'!$C$7*'Exposure Inputs'!$C$12*'Exposure Inputs'!$C$15*H824)/('Exposure Inputs'!$C$8*'Exposure Inputs'!$C$13*'Exposure Inputs'!$C$16)</f>
        <v>1.7765336039322805E-9</v>
      </c>
      <c r="J824" s="47">
        <f>'Exposure Inputs'!$E$61/$I824</f>
        <v>12045930317.688347</v>
      </c>
      <c r="K824" s="47">
        <f>($F824*(1-('Exposure Inputs'!$C$17)/100)*'Exposure Inputs'!$D$7*'Exposure Inputs'!$D$12*'Exposure Inputs'!$C$15*H824)/('Exposure Inputs'!$D$8*'Exposure Inputs'!$D$13*'Exposure Inputs'!$C$16)</f>
        <v>4.5378207503839125E-9</v>
      </c>
      <c r="L824" s="47">
        <f>'Exposure Inputs'!$E$61/K824</f>
        <v>4715920080.84266</v>
      </c>
      <c r="M824" s="47">
        <f>($F824*(1-('Exposure Inputs'!$C$17)/100)*'Exposure Inputs'!$E$7*'Exposure Inputs'!$E$12*'Exposure Inputs'!$C$15*H824)/('Exposure Inputs'!$E$8*'Exposure Inputs'!$E$13*'Exposure Inputs'!$C$16)</f>
        <v>9.8388588556868065E-10</v>
      </c>
      <c r="N824" s="47">
        <f>'Exposure Inputs'!$E$61/M824</f>
        <v>21750489882.910473</v>
      </c>
      <c r="O824" s="47">
        <f>($F824*(1-('Exposure Inputs'!$C$17)/100)*'Exposure Inputs'!$F$7*'Exposure Inputs'!$F$12*'Exposure Inputs'!$C$15*H824)/('Exposure Inputs'!$F$8*'Exposure Inputs'!$F$13*'Exposure Inputs'!$C$16)</f>
        <v>8.9605255294272585E-10</v>
      </c>
      <c r="P824" s="47">
        <f>'Exposure Inputs'!$E$61/O824</f>
        <v>23882527793.398129</v>
      </c>
      <c r="Q824" s="47">
        <f>($F824*(1-('Exposure Inputs'!$C$17)/100)*'Exposure Inputs'!$G$7*'Exposure Inputs'!$G$12*'Exposure Inputs'!$C$15*H824)/('Exposure Inputs'!$G$8*'Exposure Inputs'!$G$13*'Exposure Inputs'!$C$16)</f>
        <v>1.4937966249477058E-9</v>
      </c>
      <c r="R824" s="47">
        <f>'Exposure Inputs'!$E$61/Q824</f>
        <v>14325912672.850739</v>
      </c>
      <c r="S824" s="47">
        <f>($F824*(1-('Exposure Inputs'!$C$17)/100)*'Exposure Inputs'!$H$7*'Exposure Inputs'!$H$12*'Exposure Inputs'!$C$15*H824)/('Exposure Inputs'!$H$8*'Exposure Inputs'!$H$13*'Exposure Inputs'!$C$16)</f>
        <v>1.9448712671749232E-9</v>
      </c>
      <c r="T824" s="47">
        <f>'Exposure Inputs'!$E$61/S824</f>
        <v>11003298964.401466</v>
      </c>
    </row>
    <row r="825" spans="1:20" s="34" customFormat="1" ht="14.5" x14ac:dyDescent="0.35">
      <c r="A825" s="45" t="s">
        <v>1177</v>
      </c>
      <c r="B825" s="46">
        <v>2023</v>
      </c>
      <c r="C825" s="46" t="s">
        <v>1023</v>
      </c>
      <c r="D825" s="46" t="s">
        <v>782</v>
      </c>
      <c r="E825" s="46" t="s">
        <v>783</v>
      </c>
      <c r="F825" s="46">
        <v>1.45821184149581E-4</v>
      </c>
      <c r="G825" s="46">
        <v>2.0363044947134E-4</v>
      </c>
      <c r="H825" s="46">
        <v>365</v>
      </c>
      <c r="I825" s="47">
        <f>($F825*(1-('Exposure Inputs'!$C$17)/100)*'Exposure Inputs'!$C$7*'Exposure Inputs'!$C$12*'Exposure Inputs'!$C$15*H825)/('Exposure Inputs'!$C$8*'Exposure Inputs'!$C$13*'Exposure Inputs'!$C$16)</f>
        <v>1.603329502388529E-9</v>
      </c>
      <c r="J825" s="47">
        <f>'Exposure Inputs'!$E$61/$I825</f>
        <v>13347225238.554996</v>
      </c>
      <c r="K825" s="47">
        <f>($F825*(1-('Exposure Inputs'!$C$17)/100)*'Exposure Inputs'!$D$7*'Exposure Inputs'!$D$12*'Exposure Inputs'!$C$15*H825)/('Exposure Inputs'!$D$8*'Exposure Inputs'!$D$13*'Exposure Inputs'!$C$16)</f>
        <v>4.0954034697329138E-9</v>
      </c>
      <c r="L825" s="47">
        <f>'Exposure Inputs'!$E$61/K825</f>
        <v>5225370383.6891127</v>
      </c>
      <c r="M825" s="47">
        <f>($F825*(1-('Exposure Inputs'!$C$17)/100)*'Exposure Inputs'!$E$7*'Exposure Inputs'!$E$12*'Exposure Inputs'!$C$15*H825)/('Exposure Inputs'!$E$8*'Exposure Inputs'!$E$13*'Exposure Inputs'!$C$16)</f>
        <v>8.879614006873925E-10</v>
      </c>
      <c r="N825" s="47">
        <f>'Exposure Inputs'!$E$61/M825</f>
        <v>24100146676.909309</v>
      </c>
      <c r="O825" s="47">
        <f>($F825*(1-('Exposure Inputs'!$C$17)/100)*'Exposure Inputs'!$F$7*'Exposure Inputs'!$F$12*'Exposure Inputs'!$C$15*H825)/('Exposure Inputs'!$F$8*'Exposure Inputs'!$F$13*'Exposure Inputs'!$C$16)</f>
        <v>8.0869142618165518E-10</v>
      </c>
      <c r="P825" s="47">
        <f>'Exposure Inputs'!$E$61/O825</f>
        <v>26462503876.222557</v>
      </c>
      <c r="Q825" s="47">
        <f>($F825*(1-('Exposure Inputs'!$C$17)/100)*'Exposure Inputs'!$G$7*'Exposure Inputs'!$G$12*'Exposure Inputs'!$C$15*H825)/('Exposure Inputs'!$G$8*'Exposure Inputs'!$G$13*'Exposure Inputs'!$C$16)</f>
        <v>1.3481581176093338E-9</v>
      </c>
      <c r="R825" s="47">
        <f>'Exposure Inputs'!$E$61/Q825</f>
        <v>15873508990.138531</v>
      </c>
      <c r="S825" s="47">
        <f>($F825*(1-('Exposure Inputs'!$C$17)/100)*'Exposure Inputs'!$H$7*'Exposure Inputs'!$H$12*'Exposure Inputs'!$C$15*H825)/('Exposure Inputs'!$H$8*'Exposure Inputs'!$H$13*'Exposure Inputs'!$C$16)</f>
        <v>1.7552549943931043E-9</v>
      </c>
      <c r="T825" s="47">
        <f>'Exposure Inputs'!$E$61/S825</f>
        <v>12191960751.206549</v>
      </c>
    </row>
    <row r="826" spans="1:20" s="34" customFormat="1" ht="14.5" x14ac:dyDescent="0.35">
      <c r="A826" s="45" t="s">
        <v>1176</v>
      </c>
      <c r="B826" s="46">
        <v>2020</v>
      </c>
      <c r="C826" s="46" t="s">
        <v>1049</v>
      </c>
      <c r="D826" s="46" t="s">
        <v>776</v>
      </c>
      <c r="E826" s="46" t="s">
        <v>777</v>
      </c>
      <c r="F826" s="46">
        <v>1.4312138251760899E-4</v>
      </c>
      <c r="G826" s="46">
        <v>2.49608322499596E-4</v>
      </c>
      <c r="H826" s="46">
        <v>365</v>
      </c>
      <c r="I826" s="47">
        <f>($F826*(1-('Exposure Inputs'!$C$17)/100)*'Exposure Inputs'!$C$7*'Exposure Inputs'!$C$12*'Exposure Inputs'!$C$15*H826)/('Exposure Inputs'!$C$8*'Exposure Inputs'!$C$13*'Exposure Inputs'!$C$16)</f>
        <v>1.5736447097955876E-9</v>
      </c>
      <c r="J826" s="47">
        <f>'Exposure Inputs'!$E$61/$I826</f>
        <v>13599003553.209799</v>
      </c>
      <c r="K826" s="47">
        <f>($F826*(1-('Exposure Inputs'!$C$17)/100)*'Exposure Inputs'!$D$7*'Exposure Inputs'!$D$12*'Exposure Inputs'!$C$15*H826)/('Exposure Inputs'!$D$8*'Exposure Inputs'!$D$13*'Exposure Inputs'!$C$16)</f>
        <v>4.0195792536860397E-9</v>
      </c>
      <c r="L826" s="47">
        <f>'Exposure Inputs'!$E$61/K826</f>
        <v>5323940305.5371389</v>
      </c>
      <c r="M826" s="47">
        <f>($F826*(1-('Exposure Inputs'!$C$17)/100)*'Exposure Inputs'!$E$7*'Exposure Inputs'!$E$12*'Exposure Inputs'!$C$15*H826)/('Exposure Inputs'!$E$8*'Exposure Inputs'!$E$13*'Exposure Inputs'!$C$16)</f>
        <v>8.7152126784465816E-10</v>
      </c>
      <c r="N826" s="47">
        <f>'Exposure Inputs'!$E$61/M826</f>
        <v>24554765086.713158</v>
      </c>
      <c r="O826" s="47">
        <f>($F826*(1-('Exposure Inputs'!$C$17)/100)*'Exposure Inputs'!$F$7*'Exposure Inputs'!$F$12*'Exposure Inputs'!$C$15*H826)/('Exposure Inputs'!$F$8*'Exposure Inputs'!$F$13*'Exposure Inputs'!$C$16)</f>
        <v>7.9371893473674009E-10</v>
      </c>
      <c r="P826" s="47">
        <f>'Exposure Inputs'!$E$61/O826</f>
        <v>26961685129.885342</v>
      </c>
      <c r="Q826" s="47">
        <f>($F826*(1-('Exposure Inputs'!$C$17)/100)*'Exposure Inputs'!$G$7*'Exposure Inputs'!$G$12*'Exposure Inputs'!$C$15*H826)/('Exposure Inputs'!$G$8*'Exposure Inputs'!$G$13*'Exposure Inputs'!$C$16)</f>
        <v>1.3231976874269509E-9</v>
      </c>
      <c r="R826" s="47">
        <f>'Exposure Inputs'!$E$61/Q826</f>
        <v>16172942413.173178</v>
      </c>
      <c r="S826" s="47">
        <f>($F826*(1-('Exposure Inputs'!$C$17)/100)*'Exposure Inputs'!$H$7*'Exposure Inputs'!$H$12*'Exposure Inputs'!$C$15*H826)/('Exposure Inputs'!$H$8*'Exposure Inputs'!$H$13*'Exposure Inputs'!$C$16)</f>
        <v>1.7227573821564043E-9</v>
      </c>
      <c r="T826" s="47">
        <f>'Exposure Inputs'!$E$61/S826</f>
        <v>12421946480.480762</v>
      </c>
    </row>
    <row r="827" spans="1:20" s="34" customFormat="1" ht="14.5" x14ac:dyDescent="0.35">
      <c r="A827" s="45" t="s">
        <v>1177</v>
      </c>
      <c r="B827" s="46">
        <v>2021</v>
      </c>
      <c r="C827" s="46" t="s">
        <v>1023</v>
      </c>
      <c r="D827" s="46" t="s">
        <v>782</v>
      </c>
      <c r="E827" s="46" t="s">
        <v>783</v>
      </c>
      <c r="F827" s="46">
        <v>1.4139695493624701E-4</v>
      </c>
      <c r="G827" s="46">
        <v>1.9745228140522801E-4</v>
      </c>
      <c r="H827" s="46">
        <v>365</v>
      </c>
      <c r="I827" s="47">
        <f>($F827*(1-('Exposure Inputs'!$C$17)/100)*'Exposure Inputs'!$C$7*'Exposure Inputs'!$C$12*'Exposure Inputs'!$C$15*H827)/('Exposure Inputs'!$C$8*'Exposure Inputs'!$C$13*'Exposure Inputs'!$C$16)</f>
        <v>1.5546843260073579E-9</v>
      </c>
      <c r="J827" s="47">
        <f>'Exposure Inputs'!$E$61/$I827</f>
        <v>13764852222.417477</v>
      </c>
      <c r="K827" s="47">
        <f>($F827*(1-('Exposure Inputs'!$C$17)/100)*'Exposure Inputs'!$D$7*'Exposure Inputs'!$D$12*'Exposure Inputs'!$C$15*H827)/('Exposure Inputs'!$D$8*'Exposure Inputs'!$D$13*'Exposure Inputs'!$C$16)</f>
        <v>3.9711485216137461E-9</v>
      </c>
      <c r="L827" s="47">
        <f>'Exposure Inputs'!$E$61/K827</f>
        <v>5388869210.8910933</v>
      </c>
      <c r="M827" s="47">
        <f>($F827*(1-('Exposure Inputs'!$C$17)/100)*'Exposure Inputs'!$E$7*'Exposure Inputs'!$E$12*'Exposure Inputs'!$C$15*H827)/('Exposure Inputs'!$E$8*'Exposure Inputs'!$E$13*'Exposure Inputs'!$C$16)</f>
        <v>8.6102056357826391E-10</v>
      </c>
      <c r="N827" s="47">
        <f>'Exposure Inputs'!$E$61/M827</f>
        <v>24854226374.182072</v>
      </c>
      <c r="O827" s="47">
        <f>($F827*(1-('Exposure Inputs'!$C$17)/100)*'Exposure Inputs'!$F$7*'Exposure Inputs'!$F$12*'Exposure Inputs'!$C$15*H827)/('Exposure Inputs'!$F$8*'Exposure Inputs'!$F$13*'Exposure Inputs'!$C$16)</f>
        <v>7.8415564797390502E-10</v>
      </c>
      <c r="P827" s="47">
        <f>'Exposure Inputs'!$E$61/O827</f>
        <v>27290500368.508656</v>
      </c>
      <c r="Q827" s="47">
        <f>($F827*(1-('Exposure Inputs'!$C$17)/100)*'Exposure Inputs'!$G$7*'Exposure Inputs'!$G$12*'Exposure Inputs'!$C$15*H827)/('Exposure Inputs'!$G$8*'Exposure Inputs'!$G$13*'Exposure Inputs'!$C$16)</f>
        <v>1.3072548663917176E-9</v>
      </c>
      <c r="R827" s="47">
        <f>'Exposure Inputs'!$E$61/Q827</f>
        <v>16370181936.341333</v>
      </c>
      <c r="S827" s="47">
        <f>($F827*(1-('Exposure Inputs'!$C$17)/100)*'Exposure Inputs'!$H$7*'Exposure Inputs'!$H$12*'Exposure Inputs'!$C$15*H827)/('Exposure Inputs'!$H$8*'Exposure Inputs'!$H$13*'Exposure Inputs'!$C$16)</f>
        <v>1.7020003834918616E-9</v>
      </c>
      <c r="T827" s="47">
        <f>'Exposure Inputs'!$E$61/S827</f>
        <v>12573440175.198601</v>
      </c>
    </row>
    <row r="828" spans="1:20" s="34" customFormat="1" ht="14.5" x14ac:dyDescent="0.35">
      <c r="A828" s="45" t="s">
        <v>1177</v>
      </c>
      <c r="B828" s="46">
        <v>2020</v>
      </c>
      <c r="C828" s="46" t="s">
        <v>1001</v>
      </c>
      <c r="D828" s="46" t="s">
        <v>89</v>
      </c>
      <c r="E828" s="46" t="s">
        <v>88</v>
      </c>
      <c r="F828" s="46">
        <v>1.3165248683586999E-4</v>
      </c>
      <c r="G828" s="46">
        <v>2.54459335226135E-4</v>
      </c>
      <c r="H828" s="46">
        <v>365</v>
      </c>
      <c r="I828" s="47">
        <f>($F828*(1-('Exposure Inputs'!$C$17)/100)*'Exposure Inputs'!$C$7*'Exposure Inputs'!$C$12*'Exposure Inputs'!$C$15*H828)/('Exposure Inputs'!$C$8*'Exposure Inputs'!$C$13*'Exposure Inputs'!$C$16)</f>
        <v>1.4475421896879056E-9</v>
      </c>
      <c r="J828" s="47">
        <f>'Exposure Inputs'!$E$61/$I828</f>
        <v>14783679641.5681</v>
      </c>
      <c r="K828" s="47">
        <f>($F828*(1-('Exposure Inputs'!$C$17)/100)*'Exposure Inputs'!$D$7*'Exposure Inputs'!$D$12*'Exposure Inputs'!$C$15*H828)/('Exposure Inputs'!$D$8*'Exposure Inputs'!$D$13*'Exposure Inputs'!$C$16)</f>
        <v>3.6974740983691147E-9</v>
      </c>
      <c r="L828" s="47">
        <f>'Exposure Inputs'!$E$61/K828</f>
        <v>5787734932.1903648</v>
      </c>
      <c r="M828" s="47">
        <f>($F828*(1-('Exposure Inputs'!$C$17)/100)*'Exposure Inputs'!$E$7*'Exposure Inputs'!$E$12*'Exposure Inputs'!$C$15*H828)/('Exposure Inputs'!$E$8*'Exposure Inputs'!$E$13*'Exposure Inputs'!$C$16)</f>
        <v>8.0168274106758822E-10</v>
      </c>
      <c r="N828" s="47">
        <f>'Exposure Inputs'!$E$61/M828</f>
        <v>26693851449.89146</v>
      </c>
      <c r="O828" s="47">
        <f>($F828*(1-('Exposure Inputs'!$C$17)/100)*'Exposure Inputs'!$F$7*'Exposure Inputs'!$F$12*'Exposure Inputs'!$C$15*H828)/('Exposure Inputs'!$F$8*'Exposure Inputs'!$F$13*'Exposure Inputs'!$C$16)</f>
        <v>7.3011502382568748E-10</v>
      </c>
      <c r="P828" s="47">
        <f>'Exposure Inputs'!$E$61/O828</f>
        <v>29310450136.83923</v>
      </c>
      <c r="Q828" s="47">
        <f>($F828*(1-('Exposure Inputs'!$C$17)/100)*'Exposure Inputs'!$G$7*'Exposure Inputs'!$G$12*'Exposure Inputs'!$C$15*H828)/('Exposure Inputs'!$G$8*'Exposure Inputs'!$G$13*'Exposure Inputs'!$C$16)</f>
        <v>1.2171645009354016E-9</v>
      </c>
      <c r="R828" s="47">
        <f>'Exposure Inputs'!$E$61/Q828</f>
        <v>17581846975.946072</v>
      </c>
      <c r="S828" s="47">
        <f>($F828*(1-('Exposure Inputs'!$C$17)/100)*'Exposure Inputs'!$H$7*'Exposure Inputs'!$H$12*'Exposure Inputs'!$C$15*H828)/('Exposure Inputs'!$H$8*'Exposure Inputs'!$H$13*'Exposure Inputs'!$C$16)</f>
        <v>1.5847058600613981E-9</v>
      </c>
      <c r="T828" s="47">
        <f>'Exposure Inputs'!$E$61/S828</f>
        <v>13504083337.693264</v>
      </c>
    </row>
    <row r="829" spans="1:20" s="34" customFormat="1" ht="14.5" x14ac:dyDescent="0.35">
      <c r="A829" s="45" t="s">
        <v>1177</v>
      </c>
      <c r="B829" s="46">
        <v>2020</v>
      </c>
      <c r="C829" s="46" t="s">
        <v>1095</v>
      </c>
      <c r="D829" s="46" t="s">
        <v>780</v>
      </c>
      <c r="E829" s="46" t="s">
        <v>781</v>
      </c>
      <c r="F829" s="46">
        <v>1.26549862087822E-4</v>
      </c>
      <c r="G829" s="46">
        <v>1.8447527162872399E-4</v>
      </c>
      <c r="H829" s="46">
        <v>365</v>
      </c>
      <c r="I829" s="47">
        <f>($F829*(1-('Exposure Inputs'!$C$17)/100)*'Exposure Inputs'!$C$7*'Exposure Inputs'!$C$12*'Exposure Inputs'!$C$15*H829)/('Exposure Inputs'!$C$8*'Exposure Inputs'!$C$13*'Exposure Inputs'!$C$16)</f>
        <v>1.3914379353857938E-9</v>
      </c>
      <c r="J829" s="47">
        <f>'Exposure Inputs'!$E$61/$I829</f>
        <v>15379773294.787004</v>
      </c>
      <c r="K829" s="47">
        <f>($F829*(1-('Exposure Inputs'!$C$17)/100)*'Exposure Inputs'!$D$7*'Exposure Inputs'!$D$12*'Exposure Inputs'!$C$15*H829)/('Exposure Inputs'!$D$8*'Exposure Inputs'!$D$13*'Exposure Inputs'!$C$16)</f>
        <v>3.5541663394877669E-9</v>
      </c>
      <c r="L829" s="47">
        <f>'Exposure Inputs'!$E$61/K829</f>
        <v>6021102547.2387447</v>
      </c>
      <c r="M829" s="47">
        <f>($F829*(1-('Exposure Inputs'!$C$17)/100)*'Exposure Inputs'!$E$7*'Exposure Inputs'!$E$12*'Exposure Inputs'!$C$15*H829)/('Exposure Inputs'!$E$8*'Exposure Inputs'!$E$13*'Exposure Inputs'!$C$16)</f>
        <v>7.7061089204316199E-10</v>
      </c>
      <c r="N829" s="47">
        <f>'Exposure Inputs'!$E$61/M829</f>
        <v>27770175870.809498</v>
      </c>
      <c r="O829" s="47">
        <f>($F829*(1-('Exposure Inputs'!$C$17)/100)*'Exposure Inputs'!$F$7*'Exposure Inputs'!$F$12*'Exposure Inputs'!$C$15*H829)/('Exposure Inputs'!$F$8*'Exposure Inputs'!$F$13*'Exposure Inputs'!$C$16)</f>
        <v>7.018170168602805E-10</v>
      </c>
      <c r="P829" s="47">
        <f>'Exposure Inputs'!$E$61/O829</f>
        <v>30492278593.838036</v>
      </c>
      <c r="Q829" s="47">
        <f>($F829*(1-('Exposure Inputs'!$C$17)/100)*'Exposure Inputs'!$G$7*'Exposure Inputs'!$G$12*'Exposure Inputs'!$C$15*H829)/('Exposure Inputs'!$G$8*'Exposure Inputs'!$G$13*'Exposure Inputs'!$C$16)</f>
        <v>1.1699892910006182E-9</v>
      </c>
      <c r="R829" s="47">
        <f>'Exposure Inputs'!$E$61/Q829</f>
        <v>18290765705.810799</v>
      </c>
      <c r="S829" s="47">
        <f>($F829*(1-('Exposure Inputs'!$C$17)/100)*'Exposure Inputs'!$H$7*'Exposure Inputs'!$H$12*'Exposure Inputs'!$C$15*H829)/('Exposure Inputs'!$H$8*'Exposure Inputs'!$H$13*'Exposure Inputs'!$C$16)</f>
        <v>1.5232853769830425E-9</v>
      </c>
      <c r="T829" s="47">
        <f>'Exposure Inputs'!$E$61/S829</f>
        <v>14048582309.891253</v>
      </c>
    </row>
    <row r="830" spans="1:20" s="34" customFormat="1" ht="14.5" x14ac:dyDescent="0.35">
      <c r="A830" s="45" t="s">
        <v>1177</v>
      </c>
      <c r="B830" s="46">
        <v>2020</v>
      </c>
      <c r="C830" s="46" t="s">
        <v>1080</v>
      </c>
      <c r="D830" s="46" t="s">
        <v>788</v>
      </c>
      <c r="E830" s="46" t="s">
        <v>126</v>
      </c>
      <c r="F830" s="46">
        <v>1.2405361710877399E-4</v>
      </c>
      <c r="G830" s="46">
        <v>1.2405361710877399E-4</v>
      </c>
      <c r="H830" s="46">
        <v>365</v>
      </c>
      <c r="I830" s="47">
        <f>($F830*(1-('Exposure Inputs'!$C$17)/100)*'Exposure Inputs'!$C$7*'Exposure Inputs'!$C$12*'Exposure Inputs'!$C$15*H830)/('Exposure Inputs'!$C$8*'Exposure Inputs'!$C$13*'Exposure Inputs'!$C$16)</f>
        <v>1.3639912839034453E-9</v>
      </c>
      <c r="J830" s="47">
        <f>'Exposure Inputs'!$E$61/$I830</f>
        <v>15689249815.994329</v>
      </c>
      <c r="K830" s="47">
        <f>($F830*(1-('Exposure Inputs'!$C$17)/100)*'Exposure Inputs'!$D$7*'Exposure Inputs'!$D$12*'Exposure Inputs'!$C$15*H830)/('Exposure Inputs'!$D$8*'Exposure Inputs'!$D$13*'Exposure Inputs'!$C$16)</f>
        <v>3.4840590336932267E-9</v>
      </c>
      <c r="L830" s="47">
        <f>'Exposure Inputs'!$E$61/K830</f>
        <v>6142261021.7127228</v>
      </c>
      <c r="M830" s="47">
        <f>($F830*(1-('Exposure Inputs'!$C$17)/100)*'Exposure Inputs'!$E$7*'Exposure Inputs'!$E$12*'Exposure Inputs'!$C$15*H830)/('Exposure Inputs'!$E$8*'Exposure Inputs'!$E$13*'Exposure Inputs'!$C$16)</f>
        <v>7.5541029412605385E-10</v>
      </c>
      <c r="N830" s="47">
        <f>'Exposure Inputs'!$E$61/M830</f>
        <v>28328975877.61628</v>
      </c>
      <c r="O830" s="47">
        <f>($F830*(1-('Exposure Inputs'!$C$17)/100)*'Exposure Inputs'!$F$7*'Exposure Inputs'!$F$12*'Exposure Inputs'!$C$15*H830)/('Exposure Inputs'!$F$8*'Exposure Inputs'!$F$13*'Exposure Inputs'!$C$16)</f>
        <v>6.879734047405601E-10</v>
      </c>
      <c r="P830" s="47">
        <f>'Exposure Inputs'!$E$61/O830</f>
        <v>31105853587.567238</v>
      </c>
      <c r="Q830" s="47">
        <f>($F830*(1-('Exposure Inputs'!$C$17)/100)*'Exposure Inputs'!$G$7*'Exposure Inputs'!$G$12*'Exposure Inputs'!$C$15*H830)/('Exposure Inputs'!$G$8*'Exposure Inputs'!$G$13*'Exposure Inputs'!$C$16)</f>
        <v>1.1469107996848915E-9</v>
      </c>
      <c r="R830" s="47">
        <f>'Exposure Inputs'!$E$61/Q830</f>
        <v>18658818110.248463</v>
      </c>
      <c r="S830" s="47">
        <f>($F830*(1-('Exposure Inputs'!$C$17)/100)*'Exposure Inputs'!$H$7*'Exposure Inputs'!$H$12*'Exposure Inputs'!$C$15*H830)/('Exposure Inputs'!$H$8*'Exposure Inputs'!$H$13*'Exposure Inputs'!$C$16)</f>
        <v>1.4932379837167239E-9</v>
      </c>
      <c r="T830" s="47">
        <f>'Exposure Inputs'!$E$61/S830</f>
        <v>14331272197.305494</v>
      </c>
    </row>
    <row r="831" spans="1:20" s="34" customFormat="1" ht="14.5" x14ac:dyDescent="0.35">
      <c r="A831" s="45" t="s">
        <v>1176</v>
      </c>
      <c r="B831" s="46">
        <v>2019</v>
      </c>
      <c r="C831" s="46" t="s">
        <v>1110</v>
      </c>
      <c r="D831" s="46" t="s">
        <v>755</v>
      </c>
      <c r="E831" s="46" t="s">
        <v>756</v>
      </c>
      <c r="F831" s="46">
        <v>1.20229670482698E-4</v>
      </c>
      <c r="G831" s="46">
        <v>2.1072291962454399E-4</v>
      </c>
      <c r="H831" s="46">
        <v>365</v>
      </c>
      <c r="I831" s="47">
        <f>($F831*(1-('Exposure Inputs'!$C$17)/100)*'Exposure Inputs'!$C$7*'Exposure Inputs'!$C$12*'Exposure Inputs'!$C$15*H831)/('Exposure Inputs'!$C$8*'Exposure Inputs'!$C$13*'Exposure Inputs'!$C$16)</f>
        <v>1.3219463198819108E-9</v>
      </c>
      <c r="J831" s="47">
        <f>'Exposure Inputs'!$E$61/$I831</f>
        <v>16188251881.446787</v>
      </c>
      <c r="K831" s="47">
        <f>($F831*(1-('Exposure Inputs'!$C$17)/100)*'Exposure Inputs'!$D$7*'Exposure Inputs'!$D$12*'Exposure Inputs'!$C$15*H831)/('Exposure Inputs'!$D$8*'Exposure Inputs'!$D$13*'Exposure Inputs'!$C$16)</f>
        <v>3.3766630858970507E-9</v>
      </c>
      <c r="L831" s="47">
        <f>'Exposure Inputs'!$E$61/K831</f>
        <v>6337617776.9642172</v>
      </c>
      <c r="M831" s="47">
        <f>($F831*(1-('Exposure Inputs'!$C$17)/100)*'Exposure Inputs'!$E$7*'Exposure Inputs'!$E$12*'Exposure Inputs'!$C$15*H831)/('Exposure Inputs'!$E$8*'Exposure Inputs'!$E$13*'Exposure Inputs'!$C$16)</f>
        <v>7.3212480908458556E-10</v>
      </c>
      <c r="N831" s="47">
        <f>'Exposure Inputs'!$E$61/M831</f>
        <v>29229988841.3255</v>
      </c>
      <c r="O831" s="47">
        <f>($F831*(1-('Exposure Inputs'!$C$17)/100)*'Exposure Inputs'!$F$7*'Exposure Inputs'!$F$12*'Exposure Inputs'!$C$15*H831)/('Exposure Inputs'!$F$8*'Exposure Inputs'!$F$13*'Exposure Inputs'!$C$16)</f>
        <v>6.667666584867936E-10</v>
      </c>
      <c r="P831" s="47">
        <f>'Exposure Inputs'!$E$61/O831</f>
        <v>32095186115.884438</v>
      </c>
      <c r="Q831" s="47">
        <f>($F831*(1-('Exposure Inputs'!$C$17)/100)*'Exposure Inputs'!$G$7*'Exposure Inputs'!$G$12*'Exposure Inputs'!$C$15*H831)/('Exposure Inputs'!$G$8*'Exposure Inputs'!$G$13*'Exposure Inputs'!$C$16)</f>
        <v>1.1115573308777738E-9</v>
      </c>
      <c r="R831" s="47">
        <f>'Exposure Inputs'!$E$61/Q831</f>
        <v>19252268331.585617</v>
      </c>
      <c r="S831" s="47">
        <f>($F831*(1-('Exposure Inputs'!$C$17)/100)*'Exposure Inputs'!$H$7*'Exposure Inputs'!$H$12*'Exposure Inputs'!$C$15*H831)/('Exposure Inputs'!$H$8*'Exposure Inputs'!$H$13*'Exposure Inputs'!$C$16)</f>
        <v>1.4472089965509942E-9</v>
      </c>
      <c r="T831" s="47">
        <f>'Exposure Inputs'!$E$61/S831</f>
        <v>14787083310.704075</v>
      </c>
    </row>
    <row r="832" spans="1:20" s="34" customFormat="1" ht="14.5" x14ac:dyDescent="0.35">
      <c r="A832" s="45" t="s">
        <v>1177</v>
      </c>
      <c r="B832" s="46">
        <v>2023</v>
      </c>
      <c r="C832" s="46" t="s">
        <v>1025</v>
      </c>
      <c r="D832" s="46" t="s">
        <v>701</v>
      </c>
      <c r="E832" s="46" t="s">
        <v>702</v>
      </c>
      <c r="F832" s="46">
        <v>1.1980658730201201E-4</v>
      </c>
      <c r="G832" s="46">
        <v>1.95366045255766E-4</v>
      </c>
      <c r="H832" s="46">
        <v>365</v>
      </c>
      <c r="I832" s="47">
        <f>($F832*(1-('Exposure Inputs'!$C$17)/100)*'Exposure Inputs'!$C$7*'Exposure Inputs'!$C$12*'Exposure Inputs'!$C$15*H832)/('Exposure Inputs'!$C$8*'Exposure Inputs'!$C$13*'Exposure Inputs'!$C$16)</f>
        <v>1.3172944460851486E-9</v>
      </c>
      <c r="J832" s="47">
        <f>'Exposure Inputs'!$E$61/$I832</f>
        <v>16245418830.693775</v>
      </c>
      <c r="K832" s="47">
        <f>($F832*(1-('Exposure Inputs'!$C$17)/100)*'Exposure Inputs'!$D$7*'Exposure Inputs'!$D$12*'Exposure Inputs'!$C$15*H832)/('Exposure Inputs'!$D$8*'Exposure Inputs'!$D$13*'Exposure Inputs'!$C$16)</f>
        <v>3.3647807497586352E-9</v>
      </c>
      <c r="L832" s="47">
        <f>'Exposure Inputs'!$E$61/K832</f>
        <v>6359998345.073473</v>
      </c>
      <c r="M832" s="47">
        <f>($F832*(1-('Exposure Inputs'!$C$17)/100)*'Exposure Inputs'!$E$7*'Exposure Inputs'!$E$12*'Exposure Inputs'!$C$15*H832)/('Exposure Inputs'!$E$8*'Exposure Inputs'!$E$13*'Exposure Inputs'!$C$16)</f>
        <v>7.2954849250945869E-10</v>
      </c>
      <c r="N832" s="47">
        <f>'Exposure Inputs'!$E$61/M832</f>
        <v>29333211184.34433</v>
      </c>
      <c r="O832" s="47">
        <f>($F832*(1-('Exposure Inputs'!$C$17)/100)*'Exposure Inputs'!$F$7*'Exposure Inputs'!$F$12*'Exposure Inputs'!$C$15*H832)/('Exposure Inputs'!$F$8*'Exposure Inputs'!$F$13*'Exposure Inputs'!$C$16)</f>
        <v>6.6442033450939753E-10</v>
      </c>
      <c r="P832" s="47">
        <f>'Exposure Inputs'!$E$61/O832</f>
        <v>32208526573.470364</v>
      </c>
      <c r="Q832" s="47">
        <f>($F832*(1-('Exposure Inputs'!$C$17)/100)*'Exposure Inputs'!$G$7*'Exposure Inputs'!$G$12*'Exposure Inputs'!$C$15*H832)/('Exposure Inputs'!$G$8*'Exposure Inputs'!$G$13*'Exposure Inputs'!$C$16)</f>
        <v>1.1076458071318091E-9</v>
      </c>
      <c r="R832" s="47">
        <f>'Exposure Inputs'!$E$61/Q832</f>
        <v>19320255502.446381</v>
      </c>
      <c r="S832" s="47">
        <f>($F832*(1-('Exposure Inputs'!$C$17)/100)*'Exposure Inputs'!$H$7*'Exposure Inputs'!$H$12*'Exposure Inputs'!$C$15*H832)/('Exposure Inputs'!$H$8*'Exposure Inputs'!$H$13*'Exposure Inputs'!$C$16)</f>
        <v>1.4421163286353296E-9</v>
      </c>
      <c r="T832" s="47">
        <f>'Exposure Inputs'!$E$61/S832</f>
        <v>14839302194.331823</v>
      </c>
    </row>
    <row r="833" spans="1:20" s="34" customFormat="1" ht="14.5" x14ac:dyDescent="0.35">
      <c r="A833" s="45" t="s">
        <v>1177</v>
      </c>
      <c r="B833" s="46">
        <v>2020</v>
      </c>
      <c r="C833" s="46" t="s">
        <v>1025</v>
      </c>
      <c r="D833" s="46" t="s">
        <v>701</v>
      </c>
      <c r="E833" s="46" t="s">
        <v>702</v>
      </c>
      <c r="F833" s="46">
        <v>1.15172528764814E-4</v>
      </c>
      <c r="G833" s="46">
        <v>1.8780938488938801E-4</v>
      </c>
      <c r="H833" s="46">
        <v>365</v>
      </c>
      <c r="I833" s="47">
        <f>($F833*(1-('Exposure Inputs'!$C$17)/100)*'Exposure Inputs'!$C$7*'Exposure Inputs'!$C$12*'Exposure Inputs'!$C$15*H833)/('Exposure Inputs'!$C$8*'Exposure Inputs'!$C$13*'Exposure Inputs'!$C$16)</f>
        <v>1.2663421594759307E-9</v>
      </c>
      <c r="J833" s="47">
        <f>'Exposure Inputs'!$E$61/$I833</f>
        <v>16899066211.975664</v>
      </c>
      <c r="K833" s="47">
        <f>($F833*(1-('Exposure Inputs'!$C$17)/100)*'Exposure Inputs'!$D$7*'Exposure Inputs'!$D$12*'Exposure Inputs'!$C$15*H833)/('Exposure Inputs'!$D$8*'Exposure Inputs'!$D$13*'Exposure Inputs'!$C$16)</f>
        <v>3.2346327227564782E-9</v>
      </c>
      <c r="L833" s="47">
        <f>'Exposure Inputs'!$E$61/K833</f>
        <v>6615897950.1584406</v>
      </c>
      <c r="M833" s="47">
        <f>($F833*(1-('Exposure Inputs'!$C$17)/100)*'Exposure Inputs'!$E$7*'Exposure Inputs'!$E$12*'Exposure Inputs'!$C$15*H833)/('Exposure Inputs'!$E$8*'Exposure Inputs'!$E$13*'Exposure Inputs'!$C$16)</f>
        <v>7.0132992376339256E-10</v>
      </c>
      <c r="N833" s="47">
        <f>'Exposure Inputs'!$E$61/M833</f>
        <v>30513456327.609528</v>
      </c>
      <c r="O833" s="47">
        <f>($F833*(1-('Exposure Inputs'!$C$17)/100)*'Exposure Inputs'!$F$7*'Exposure Inputs'!$F$12*'Exposure Inputs'!$C$15*H833)/('Exposure Inputs'!$F$8*'Exposure Inputs'!$F$13*'Exposure Inputs'!$C$16)</f>
        <v>6.3872089015697911E-10</v>
      </c>
      <c r="P833" s="47">
        <f>'Exposure Inputs'!$E$61/O833</f>
        <v>33504462324.287685</v>
      </c>
      <c r="Q833" s="47">
        <f>($F833*(1-('Exposure Inputs'!$C$17)/100)*'Exposure Inputs'!$G$7*'Exposure Inputs'!$G$12*'Exposure Inputs'!$C$15*H833)/('Exposure Inputs'!$G$8*'Exposure Inputs'!$G$13*'Exposure Inputs'!$C$16)</f>
        <v>1.0648026244294126E-9</v>
      </c>
      <c r="R833" s="47">
        <f>'Exposure Inputs'!$E$61/Q833</f>
        <v>20097621389.191681</v>
      </c>
      <c r="S833" s="47">
        <f>($F833*(1-('Exposure Inputs'!$C$17)/100)*'Exposure Inputs'!$H$7*'Exposure Inputs'!$H$12*'Exposure Inputs'!$C$15*H833)/('Exposure Inputs'!$H$8*'Exposure Inputs'!$H$13*'Exposure Inputs'!$C$16)</f>
        <v>1.3863359943912795E-9</v>
      </c>
      <c r="T833" s="47">
        <f>'Exposure Inputs'!$E$61/S833</f>
        <v>15436373351.466242</v>
      </c>
    </row>
    <row r="834" spans="1:20" s="34" customFormat="1" ht="14.5" x14ac:dyDescent="0.35">
      <c r="A834" s="45" t="s">
        <v>1177</v>
      </c>
      <c r="B834" s="46">
        <v>2022</v>
      </c>
      <c r="C834" s="46" t="s">
        <v>1070</v>
      </c>
      <c r="D834" s="46" t="s">
        <v>771</v>
      </c>
      <c r="E834" s="46" t="s">
        <v>772</v>
      </c>
      <c r="F834" s="46">
        <v>1.14621431391234E-4</v>
      </c>
      <c r="G834" s="46">
        <v>1.6541874689651899E-4</v>
      </c>
      <c r="H834" s="46">
        <v>365</v>
      </c>
      <c r="I834" s="47">
        <f>($F834*(1-('Exposure Inputs'!$C$17)/100)*'Exposure Inputs'!$C$7*'Exposure Inputs'!$C$12*'Exposure Inputs'!$C$15*H834)/('Exposure Inputs'!$C$8*'Exposure Inputs'!$C$13*'Exposure Inputs'!$C$16)</f>
        <v>1.2602827471696689E-9</v>
      </c>
      <c r="J834" s="47">
        <f>'Exposure Inputs'!$E$61/$I834</f>
        <v>16980316558.375425</v>
      </c>
      <c r="K834" s="47">
        <f>($F834*(1-('Exposure Inputs'!$C$17)/100)*'Exposure Inputs'!$D$7*'Exposure Inputs'!$D$12*'Exposure Inputs'!$C$15*H834)/('Exposure Inputs'!$D$8*'Exposure Inputs'!$D$13*'Exposure Inputs'!$C$16)</f>
        <v>3.2191550943921038E-9</v>
      </c>
      <c r="L834" s="47">
        <f>'Exposure Inputs'!$E$61/K834</f>
        <v>6647707045.0192509</v>
      </c>
      <c r="M834" s="47">
        <f>($F834*(1-('Exposure Inputs'!$C$17)/100)*'Exposure Inputs'!$E$7*'Exposure Inputs'!$E$12*'Exposure Inputs'!$C$15*H834)/('Exposure Inputs'!$E$8*'Exposure Inputs'!$E$13*'Exposure Inputs'!$C$16)</f>
        <v>6.9797407942148084E-10</v>
      </c>
      <c r="N834" s="47">
        <f>'Exposure Inputs'!$E$61/M834</f>
        <v>30660164368.478397</v>
      </c>
      <c r="O834" s="47">
        <f>($F834*(1-('Exposure Inputs'!$C$17)/100)*'Exposure Inputs'!$F$7*'Exposure Inputs'!$F$12*'Exposure Inputs'!$C$15*H834)/('Exposure Inputs'!$F$8*'Exposure Inputs'!$F$13*'Exposure Inputs'!$C$16)</f>
        <v>6.3566462831406178E-10</v>
      </c>
      <c r="P834" s="47">
        <f>'Exposure Inputs'!$E$61/O834</f>
        <v>33665551057.572666</v>
      </c>
      <c r="Q834" s="47">
        <f>($F834*(1-('Exposure Inputs'!$C$17)/100)*'Exposure Inputs'!$G$7*'Exposure Inputs'!$G$12*'Exposure Inputs'!$C$15*H834)/('Exposure Inputs'!$G$8*'Exposure Inputs'!$G$13*'Exposure Inputs'!$C$16)</f>
        <v>1.0597075732397105E-9</v>
      </c>
      <c r="R834" s="47">
        <f>'Exposure Inputs'!$E$61/Q834</f>
        <v>20194250319.997688</v>
      </c>
      <c r="S834" s="47">
        <f>($F834*(1-('Exposure Inputs'!$C$17)/100)*'Exposure Inputs'!$H$7*'Exposure Inputs'!$H$12*'Exposure Inputs'!$C$15*H834)/('Exposure Inputs'!$H$8*'Exposure Inputs'!$H$13*'Exposure Inputs'!$C$16)</f>
        <v>1.3797024148944832E-9</v>
      </c>
      <c r="T834" s="47">
        <f>'Exposure Inputs'!$E$61/S834</f>
        <v>15510591102.094017</v>
      </c>
    </row>
    <row r="835" spans="1:20" s="34" customFormat="1" ht="14.5" x14ac:dyDescent="0.35">
      <c r="A835" s="45" t="s">
        <v>1176</v>
      </c>
      <c r="B835" s="46">
        <v>2022</v>
      </c>
      <c r="C835" s="46" t="s">
        <v>1110</v>
      </c>
      <c r="D835" s="46" t="s">
        <v>755</v>
      </c>
      <c r="E835" s="46" t="s">
        <v>756</v>
      </c>
      <c r="F835" s="46">
        <v>1.13403518181206E-4</v>
      </c>
      <c r="G835" s="46">
        <v>1.9875892823209299E-4</v>
      </c>
      <c r="H835" s="46">
        <v>365</v>
      </c>
      <c r="I835" s="47">
        <f>($F835*(1-('Exposure Inputs'!$C$17)/100)*'Exposure Inputs'!$C$7*'Exposure Inputs'!$C$12*'Exposure Inputs'!$C$15*H835)/('Exposure Inputs'!$C$8*'Exposure Inputs'!$C$13*'Exposure Inputs'!$C$16)</f>
        <v>1.2468915777564267E-9</v>
      </c>
      <c r="J835" s="47">
        <f>'Exposure Inputs'!$E$61/$I835</f>
        <v>17162679082.736069</v>
      </c>
      <c r="K835" s="47">
        <f>($F835*(1-('Exposure Inputs'!$C$17)/100)*'Exposure Inputs'!$D$7*'Exposure Inputs'!$D$12*'Exposure Inputs'!$C$15*H835)/('Exposure Inputs'!$D$8*'Exposure Inputs'!$D$13*'Exposure Inputs'!$C$16)</f>
        <v>3.184949872323233E-9</v>
      </c>
      <c r="L835" s="47">
        <f>'Exposure Inputs'!$E$61/K835</f>
        <v>6719101040.1648684</v>
      </c>
      <c r="M835" s="47">
        <f>($F835*(1-('Exposure Inputs'!$C$17)/100)*'Exposure Inputs'!$E$7*'Exposure Inputs'!$E$12*'Exposure Inputs'!$C$15*H835)/('Exposure Inputs'!$E$8*'Exposure Inputs'!$E$13*'Exposure Inputs'!$C$16)</f>
        <v>6.9055773641069582E-10</v>
      </c>
      <c r="N835" s="47">
        <f>'Exposure Inputs'!$E$61/M835</f>
        <v>30989443563.735218</v>
      </c>
      <c r="O835" s="47">
        <f>($F835*(1-('Exposure Inputs'!$C$17)/100)*'Exposure Inputs'!$F$7*'Exposure Inputs'!$F$12*'Exposure Inputs'!$C$15*H835)/('Exposure Inputs'!$F$8*'Exposure Inputs'!$F$13*'Exposure Inputs'!$C$16)</f>
        <v>6.289103561105614E-10</v>
      </c>
      <c r="P835" s="47">
        <f>'Exposure Inputs'!$E$61/O835</f>
        <v>34027107030.557331</v>
      </c>
      <c r="Q835" s="47">
        <f>($F835*(1-('Exposure Inputs'!$C$17)/100)*'Exposure Inputs'!$G$7*'Exposure Inputs'!$G$12*'Exposure Inputs'!$C$15*H835)/('Exposure Inputs'!$G$8*'Exposure Inputs'!$G$13*'Exposure Inputs'!$C$16)</f>
        <v>1.048447620920584E-9</v>
      </c>
      <c r="R835" s="47">
        <f>'Exposure Inputs'!$E$61/Q835</f>
        <v>20411129343.027973</v>
      </c>
      <c r="S835" s="47">
        <f>($F835*(1-('Exposure Inputs'!$C$17)/100)*'Exposure Inputs'!$H$7*'Exposure Inputs'!$H$12*'Exposure Inputs'!$C$15*H835)/('Exposure Inputs'!$H$8*'Exposure Inputs'!$H$13*'Exposure Inputs'!$C$16)</f>
        <v>1.3650423484774796E-9</v>
      </c>
      <c r="T835" s="47">
        <f>'Exposure Inputs'!$E$61/S835</f>
        <v>15677169300.914957</v>
      </c>
    </row>
    <row r="836" spans="1:20" s="34" customFormat="1" ht="14.5" x14ac:dyDescent="0.35">
      <c r="A836" s="45" t="s">
        <v>1177</v>
      </c>
      <c r="B836" s="46">
        <v>2021</v>
      </c>
      <c r="C836" s="46" t="s">
        <v>1025</v>
      </c>
      <c r="D836" s="46" t="s">
        <v>701</v>
      </c>
      <c r="E836" s="46" t="s">
        <v>702</v>
      </c>
      <c r="F836" s="46">
        <v>1.1269551067365999E-4</v>
      </c>
      <c r="G836" s="46">
        <v>1.8377016434740001E-4</v>
      </c>
      <c r="H836" s="46">
        <v>365</v>
      </c>
      <c r="I836" s="47">
        <f>($F836*(1-('Exposure Inputs'!$C$17)/100)*'Exposure Inputs'!$C$7*'Exposure Inputs'!$C$12*'Exposure Inputs'!$C$15*H836)/('Exposure Inputs'!$C$8*'Exposure Inputs'!$C$13*'Exposure Inputs'!$C$16)</f>
        <v>1.239106910999115E-9</v>
      </c>
      <c r="J836" s="47">
        <f>'Exposure Inputs'!$E$61/$I836</f>
        <v>17270503303.661488</v>
      </c>
      <c r="K836" s="47">
        <f>($F836*(1-('Exposure Inputs'!$C$17)/100)*'Exposure Inputs'!$D$7*'Exposure Inputs'!$D$12*'Exposure Inputs'!$C$15*H836)/('Exposure Inputs'!$D$8*'Exposure Inputs'!$D$13*'Exposure Inputs'!$C$16)</f>
        <v>3.1650654061538551E-9</v>
      </c>
      <c r="L836" s="47">
        <f>'Exposure Inputs'!$E$61/K836</f>
        <v>6761313670.9250479</v>
      </c>
      <c r="M836" s="47">
        <f>($F836*(1-('Exposure Inputs'!$C$17)/100)*'Exposure Inputs'!$E$7*'Exposure Inputs'!$E$12*'Exposure Inputs'!$C$15*H836)/('Exposure Inputs'!$E$8*'Exposure Inputs'!$E$13*'Exposure Inputs'!$C$16)</f>
        <v>6.8624640577815299E-10</v>
      </c>
      <c r="N836" s="47">
        <f>'Exposure Inputs'!$E$61/M836</f>
        <v>31184134182.435493</v>
      </c>
      <c r="O836" s="47">
        <f>($F836*(1-('Exposure Inputs'!$C$17)/100)*'Exposure Inputs'!$F$7*'Exposure Inputs'!$F$12*'Exposure Inputs'!$C$15*H836)/('Exposure Inputs'!$F$8*'Exposure Inputs'!$F$13*'Exposure Inputs'!$C$16)</f>
        <v>6.2498390602469901E-10</v>
      </c>
      <c r="P836" s="47">
        <f>'Exposure Inputs'!$E$61/O836</f>
        <v>34240881715.047367</v>
      </c>
      <c r="Q836" s="47">
        <f>($F836*(1-('Exposure Inputs'!$C$17)/100)*'Exposure Inputs'!$G$7*'Exposure Inputs'!$G$12*'Exposure Inputs'!$C$15*H836)/('Exposure Inputs'!$G$8*'Exposure Inputs'!$G$13*'Exposure Inputs'!$C$16)</f>
        <v>1.0419018911338376E-9</v>
      </c>
      <c r="R836" s="47">
        <f>'Exposure Inputs'!$E$61/Q836</f>
        <v>20539361893.960762</v>
      </c>
      <c r="S836" s="47">
        <f>($F836*(1-('Exposure Inputs'!$C$17)/100)*'Exposure Inputs'!$H$7*'Exposure Inputs'!$H$12*'Exposure Inputs'!$C$15*H836)/('Exposure Inputs'!$H$8*'Exposure Inputs'!$H$13*'Exposure Inputs'!$C$16)</f>
        <v>1.3565200358866479E-9</v>
      </c>
      <c r="T836" s="47">
        <f>'Exposure Inputs'!$E$61/S836</f>
        <v>15775660833.503681</v>
      </c>
    </row>
    <row r="837" spans="1:20" s="34" customFormat="1" ht="14.5" x14ac:dyDescent="0.35">
      <c r="A837" s="45" t="s">
        <v>1177</v>
      </c>
      <c r="B837" s="46">
        <v>2019</v>
      </c>
      <c r="C837" s="46" t="s">
        <v>930</v>
      </c>
      <c r="D837" s="46" t="s">
        <v>505</v>
      </c>
      <c r="E837" s="46" t="s">
        <v>83</v>
      </c>
      <c r="F837" s="46">
        <v>1.1008492438996199E-4</v>
      </c>
      <c r="G837" s="46">
        <v>2.5716924304862101E-4</v>
      </c>
      <c r="H837" s="46">
        <v>365</v>
      </c>
      <c r="I837" s="47">
        <f>($F837*(1-('Exposure Inputs'!$C$17)/100)*'Exposure Inputs'!$C$7*'Exposure Inputs'!$C$12*'Exposure Inputs'!$C$15*H837)/('Exposure Inputs'!$C$8*'Exposure Inputs'!$C$13*'Exposure Inputs'!$C$16)</f>
        <v>1.2104030568122621E-9</v>
      </c>
      <c r="J837" s="47">
        <f>'Exposure Inputs'!$E$61/$I837</f>
        <v>17680061099.94418</v>
      </c>
      <c r="K837" s="47">
        <f>($F837*(1-('Exposure Inputs'!$C$17)/100)*'Exposure Inputs'!$D$7*'Exposure Inputs'!$D$12*'Exposure Inputs'!$C$15*H837)/('Exposure Inputs'!$D$8*'Exposure Inputs'!$D$13*'Exposure Inputs'!$C$16)</f>
        <v>3.0917468126542525E-9</v>
      </c>
      <c r="L837" s="47">
        <f>'Exposure Inputs'!$E$61/K837</f>
        <v>6921653452.4792423</v>
      </c>
      <c r="M837" s="47">
        <f>($F837*(1-('Exposure Inputs'!$C$17)/100)*'Exposure Inputs'!$E$7*'Exposure Inputs'!$E$12*'Exposure Inputs'!$C$15*H837)/('Exposure Inputs'!$E$8*'Exposure Inputs'!$E$13*'Exposure Inputs'!$C$16)</f>
        <v>6.7034953958133275E-10</v>
      </c>
      <c r="N837" s="47">
        <f>'Exposure Inputs'!$E$61/M837</f>
        <v>31923643914.733471</v>
      </c>
      <c r="O837" s="47">
        <f>($F837*(1-('Exposure Inputs'!$C$17)/100)*'Exposure Inputs'!$F$7*'Exposure Inputs'!$F$12*'Exposure Inputs'!$C$15*H837)/('Exposure Inputs'!$F$8*'Exposure Inputs'!$F$13*'Exposure Inputs'!$C$16)</f>
        <v>6.1050618279644416E-10</v>
      </c>
      <c r="P837" s="47">
        <f>'Exposure Inputs'!$E$61/O837</f>
        <v>35052880057.62133</v>
      </c>
      <c r="Q837" s="47">
        <f>($F837*(1-('Exposure Inputs'!$C$17)/100)*'Exposure Inputs'!$G$7*'Exposure Inputs'!$G$12*'Exposure Inputs'!$C$15*H837)/('Exposure Inputs'!$G$8*'Exposure Inputs'!$G$13*'Exposure Inputs'!$C$16)</f>
        <v>1.0177662820958751E-9</v>
      </c>
      <c r="R837" s="47">
        <f>'Exposure Inputs'!$E$61/Q837</f>
        <v>21026438364.54398</v>
      </c>
      <c r="S837" s="47">
        <f>($F837*(1-('Exposure Inputs'!$C$17)/100)*'Exposure Inputs'!$H$7*'Exposure Inputs'!$H$12*'Exposure Inputs'!$C$15*H837)/('Exposure Inputs'!$H$8*'Exposure Inputs'!$H$13*'Exposure Inputs'!$C$16)</f>
        <v>1.3250963121013942E-9</v>
      </c>
      <c r="T837" s="47">
        <f>'Exposure Inputs'!$E$61/S837</f>
        <v>16149769495.670067</v>
      </c>
    </row>
    <row r="838" spans="1:20" s="34" customFormat="1" ht="14.5" x14ac:dyDescent="0.35">
      <c r="A838" s="45" t="s">
        <v>1175</v>
      </c>
      <c r="B838" s="46">
        <v>2019</v>
      </c>
      <c r="C838" s="46" t="s">
        <v>1131</v>
      </c>
      <c r="D838" s="46" t="s">
        <v>789</v>
      </c>
      <c r="E838" s="46" t="s">
        <v>790</v>
      </c>
      <c r="F838" s="46">
        <v>1.08606430889041E-4</v>
      </c>
      <c r="G838" s="46">
        <v>1.1880367032758099E-4</v>
      </c>
      <c r="H838" s="46">
        <v>365</v>
      </c>
      <c r="I838" s="47">
        <f>($F838*(1-('Exposure Inputs'!$C$17)/100)*'Exposure Inputs'!$C$7*'Exposure Inputs'!$C$12*'Exposure Inputs'!$C$15*H838)/('Exposure Inputs'!$C$8*'Exposure Inputs'!$C$13*'Exposure Inputs'!$C$16)</f>
        <v>1.1941467613848109E-9</v>
      </c>
      <c r="J838" s="47">
        <f>'Exposure Inputs'!$E$61/$I838</f>
        <v>17920745332.159302</v>
      </c>
      <c r="K838" s="47">
        <f>($F838*(1-('Exposure Inputs'!$C$17)/100)*'Exposure Inputs'!$D$7*'Exposure Inputs'!$D$12*'Exposure Inputs'!$C$15*H838)/('Exposure Inputs'!$D$8*'Exposure Inputs'!$D$13*'Exposure Inputs'!$C$16)</f>
        <v>3.0502231653943428E-9</v>
      </c>
      <c r="L838" s="47">
        <f>'Exposure Inputs'!$E$61/K838</f>
        <v>7015880097.8201008</v>
      </c>
      <c r="M838" s="47">
        <f>($F838*(1-('Exposure Inputs'!$C$17)/100)*'Exposure Inputs'!$E$7*'Exposure Inputs'!$E$12*'Exposure Inputs'!$C$15*H838)/('Exposure Inputs'!$E$8*'Exposure Inputs'!$E$13*'Exposure Inputs'!$C$16)</f>
        <v>6.613464227321491E-10</v>
      </c>
      <c r="N838" s="47">
        <f>'Exposure Inputs'!$E$61/M838</f>
        <v>32358230519.479469</v>
      </c>
      <c r="O838" s="47">
        <f>($F838*(1-('Exposure Inputs'!$C$17)/100)*'Exposure Inputs'!$F$7*'Exposure Inputs'!$F$12*'Exposure Inputs'!$C$15*H838)/('Exposure Inputs'!$F$8*'Exposure Inputs'!$F$13*'Exposure Inputs'!$C$16)</f>
        <v>6.0230679102197041E-10</v>
      </c>
      <c r="P838" s="47">
        <f>'Exposure Inputs'!$E$61/O838</f>
        <v>35530065938.139801</v>
      </c>
      <c r="Q838" s="47">
        <f>($F838*(1-('Exposure Inputs'!$C$17)/100)*'Exposure Inputs'!$G$7*'Exposure Inputs'!$G$12*'Exposure Inputs'!$C$15*H838)/('Exposure Inputs'!$G$8*'Exposure Inputs'!$G$13*'Exposure Inputs'!$C$16)</f>
        <v>1.0040971912383036E-9</v>
      </c>
      <c r="R838" s="47">
        <f>'Exposure Inputs'!$E$61/Q838</f>
        <v>21312677882.913338</v>
      </c>
      <c r="S838" s="47">
        <f>($F838*(1-('Exposure Inputs'!$C$17)/100)*'Exposure Inputs'!$H$7*'Exposure Inputs'!$H$12*'Exposure Inputs'!$C$15*H838)/('Exposure Inputs'!$H$8*'Exposure Inputs'!$H$13*'Exposure Inputs'!$C$16)</f>
        <v>1.3072996310717897E-9</v>
      </c>
      <c r="T838" s="47">
        <f>'Exposure Inputs'!$E$61/S838</f>
        <v>16369621386.992365</v>
      </c>
    </row>
    <row r="839" spans="1:20" s="34" customFormat="1" ht="14.5" x14ac:dyDescent="0.35">
      <c r="A839" s="45" t="s">
        <v>1176</v>
      </c>
      <c r="B839" s="46">
        <v>2023</v>
      </c>
      <c r="C839" s="46" t="s">
        <v>935</v>
      </c>
      <c r="D839" s="46" t="s">
        <v>230</v>
      </c>
      <c r="E839" s="46" t="s">
        <v>229</v>
      </c>
      <c r="F839" s="46">
        <v>1.0823506006541299E-4</v>
      </c>
      <c r="G839" s="46">
        <v>2.5088163760121E-4</v>
      </c>
      <c r="H839" s="46">
        <v>365</v>
      </c>
      <c r="I839" s="47">
        <f>($F839*(1-('Exposure Inputs'!$C$17)/100)*'Exposure Inputs'!$C$7*'Exposure Inputs'!$C$12*'Exposure Inputs'!$C$15*H839)/('Exposure Inputs'!$C$8*'Exposure Inputs'!$C$13*'Exposure Inputs'!$C$16)</f>
        <v>1.1900634740262448E-9</v>
      </c>
      <c r="J839" s="47">
        <f>'Exposure Inputs'!$E$61/$I839</f>
        <v>17982234113.613388</v>
      </c>
      <c r="K839" s="47">
        <f>($F839*(1-('Exposure Inputs'!$C$17)/100)*'Exposure Inputs'!$D$7*'Exposure Inputs'!$D$12*'Exposure Inputs'!$C$15*H839)/('Exposure Inputs'!$D$8*'Exposure Inputs'!$D$13*'Exposure Inputs'!$C$16)</f>
        <v>3.0397931763052166E-9</v>
      </c>
      <c r="L839" s="47">
        <f>'Exposure Inputs'!$E$61/K839</f>
        <v>7039952641.1237946</v>
      </c>
      <c r="M839" s="47">
        <f>($F839*(1-('Exposure Inputs'!$C$17)/100)*'Exposure Inputs'!$E$7*'Exposure Inputs'!$E$12*'Exposure Inputs'!$C$15*H839)/('Exposure Inputs'!$E$8*'Exposure Inputs'!$E$13*'Exposure Inputs'!$C$16)</f>
        <v>6.590850026329618E-10</v>
      </c>
      <c r="N839" s="47">
        <f>'Exposure Inputs'!$E$61/M839</f>
        <v>32469256491.210823</v>
      </c>
      <c r="O839" s="47">
        <f>($F839*(1-('Exposure Inputs'!$C$17)/100)*'Exposure Inputs'!$F$7*'Exposure Inputs'!$F$12*'Exposure Inputs'!$C$15*H839)/('Exposure Inputs'!$F$8*'Exposure Inputs'!$F$13*'Exposure Inputs'!$C$16)</f>
        <v>6.0024725212332902E-10</v>
      </c>
      <c r="P839" s="47">
        <f>'Exposure Inputs'!$E$61/O839</f>
        <v>35651974955.818832</v>
      </c>
      <c r="Q839" s="47">
        <f>($F839*(1-('Exposure Inputs'!$C$17)/100)*'Exposure Inputs'!$G$7*'Exposure Inputs'!$G$12*'Exposure Inputs'!$C$15*H839)/('Exposure Inputs'!$G$8*'Exposure Inputs'!$G$13*'Exposure Inputs'!$C$16)</f>
        <v>1.0006637628689125E-9</v>
      </c>
      <c r="R839" s="47">
        <f>'Exposure Inputs'!$E$61/Q839</f>
        <v>21385804896.787704</v>
      </c>
      <c r="S839" s="47">
        <f>($F839*(1-('Exposure Inputs'!$C$17)/100)*'Exposure Inputs'!$H$7*'Exposure Inputs'!$H$12*'Exposure Inputs'!$C$15*H839)/('Exposure Inputs'!$H$8*'Exposure Inputs'!$H$13*'Exposure Inputs'!$C$16)</f>
        <v>1.3028294267133042E-9</v>
      </c>
      <c r="T839" s="47">
        <f>'Exposure Inputs'!$E$61/S839</f>
        <v>16425788028.127802</v>
      </c>
    </row>
    <row r="840" spans="1:20" s="34" customFormat="1" ht="14.5" x14ac:dyDescent="0.35">
      <c r="A840" s="45" t="s">
        <v>1177</v>
      </c>
      <c r="B840" s="46">
        <v>2019</v>
      </c>
      <c r="C840" s="46" t="s">
        <v>1080</v>
      </c>
      <c r="D840" s="46" t="s">
        <v>788</v>
      </c>
      <c r="E840" s="46" t="s">
        <v>126</v>
      </c>
      <c r="F840" s="46">
        <v>1.07346248626621E-4</v>
      </c>
      <c r="G840" s="46">
        <v>1.07346248626621E-4</v>
      </c>
      <c r="H840" s="46">
        <v>365</v>
      </c>
      <c r="I840" s="47">
        <f>($F840*(1-('Exposure Inputs'!$C$17)/100)*'Exposure Inputs'!$C$7*'Exposure Inputs'!$C$12*'Exposure Inputs'!$C$15*H840)/('Exposure Inputs'!$C$8*'Exposure Inputs'!$C$13*'Exposure Inputs'!$C$16)</f>
        <v>1.1802908363248956E-9</v>
      </c>
      <c r="J840" s="47">
        <f>'Exposure Inputs'!$E$61/$I840</f>
        <v>18131124415.600628</v>
      </c>
      <c r="K840" s="47">
        <f>($F840*(1-('Exposure Inputs'!$C$17)/100)*'Exposure Inputs'!$D$7*'Exposure Inputs'!$D$12*'Exposure Inputs'!$C$15*H840)/('Exposure Inputs'!$D$8*'Exposure Inputs'!$D$13*'Exposure Inputs'!$C$16)</f>
        <v>3.014830812492335E-9</v>
      </c>
      <c r="L840" s="47">
        <f>'Exposure Inputs'!$E$61/K840</f>
        <v>7098242432.4862194</v>
      </c>
      <c r="M840" s="47">
        <f>($F840*(1-('Exposure Inputs'!$C$17)/100)*'Exposure Inputs'!$E$7*'Exposure Inputs'!$E$12*'Exposure Inputs'!$C$15*H840)/('Exposure Inputs'!$E$8*'Exposure Inputs'!$E$13*'Exposure Inputs'!$C$16)</f>
        <v>6.5367268716769219E-10</v>
      </c>
      <c r="N840" s="47">
        <f>'Exposure Inputs'!$E$61/M840</f>
        <v>32738097246.688351</v>
      </c>
      <c r="O840" s="47">
        <f>($F840*(1-('Exposure Inputs'!$C$17)/100)*'Exposure Inputs'!$F$7*'Exposure Inputs'!$F$12*'Exposure Inputs'!$C$15*H840)/('Exposure Inputs'!$F$8*'Exposure Inputs'!$F$13*'Exposure Inputs'!$C$16)</f>
        <v>5.9531810417932424E-10</v>
      </c>
      <c r="P840" s="47">
        <f>'Exposure Inputs'!$E$61/O840</f>
        <v>35947168160.627281</v>
      </c>
      <c r="Q840" s="47">
        <f>($F840*(1-('Exposure Inputs'!$C$17)/100)*'Exposure Inputs'!$G$7*'Exposure Inputs'!$G$12*'Exposure Inputs'!$C$15*H840)/('Exposure Inputs'!$G$8*'Exposure Inputs'!$G$13*'Exposure Inputs'!$C$16)</f>
        <v>9.9244644956687327E-10</v>
      </c>
      <c r="R840" s="47">
        <f>'Exposure Inputs'!$E$61/Q840</f>
        <v>21562876273.414509</v>
      </c>
      <c r="S840" s="47">
        <f>($F840*(1-('Exposure Inputs'!$C$17)/100)*'Exposure Inputs'!$H$7*'Exposure Inputs'!$H$12*'Exposure Inputs'!$C$15*H840)/('Exposure Inputs'!$H$8*'Exposure Inputs'!$H$13*'Exposure Inputs'!$C$16)</f>
        <v>1.2921307705056229E-9</v>
      </c>
      <c r="T840" s="47">
        <f>'Exposure Inputs'!$E$61/S840</f>
        <v>16561791181.26409</v>
      </c>
    </row>
    <row r="841" spans="1:20" s="34" customFormat="1" ht="14.5" x14ac:dyDescent="0.35">
      <c r="A841" s="45" t="s">
        <v>1177</v>
      </c>
      <c r="B841" s="46">
        <v>2019</v>
      </c>
      <c r="C841" s="46" t="s">
        <v>1001</v>
      </c>
      <c r="D841" s="46" t="s">
        <v>89</v>
      </c>
      <c r="E841" s="46" t="s">
        <v>88</v>
      </c>
      <c r="F841" s="46">
        <v>1.05321989468696E-4</v>
      </c>
      <c r="G841" s="46">
        <v>2.0356746818090801E-4</v>
      </c>
      <c r="H841" s="46">
        <v>365</v>
      </c>
      <c r="I841" s="47">
        <f>($F841*(1-('Exposure Inputs'!$C$17)/100)*'Exposure Inputs'!$C$7*'Exposure Inputs'!$C$12*'Exposure Inputs'!$C$15*H841)/('Exposure Inputs'!$C$8*'Exposure Inputs'!$C$13*'Exposure Inputs'!$C$16)</f>
        <v>1.1580337517503247E-9</v>
      </c>
      <c r="J841" s="47">
        <f>'Exposure Inputs'!$E$61/$I841</f>
        <v>18479599551.960121</v>
      </c>
      <c r="K841" s="47">
        <f>($F841*(1-('Exposure Inputs'!$C$17)/100)*'Exposure Inputs'!$D$7*'Exposure Inputs'!$D$12*'Exposure Inputs'!$C$15*H841)/('Exposure Inputs'!$D$8*'Exposure Inputs'!$D$13*'Exposure Inputs'!$C$16)</f>
        <v>2.9579792786952928E-9</v>
      </c>
      <c r="L841" s="47">
        <f>'Exposure Inputs'!$E$61/K841</f>
        <v>7234668665.2379532</v>
      </c>
      <c r="M841" s="47">
        <f>($F841*(1-('Exposure Inputs'!$C$17)/100)*'Exposure Inputs'!$E$7*'Exposure Inputs'!$E$12*'Exposure Inputs'!$C$15*H841)/('Exposure Inputs'!$E$8*'Exposure Inputs'!$E$13*'Exposure Inputs'!$C$16)</f>
        <v>6.4134619285407064E-10</v>
      </c>
      <c r="N841" s="47">
        <f>'Exposure Inputs'!$E$61/M841</f>
        <v>33367314312.364319</v>
      </c>
      <c r="O841" s="47">
        <f>($F841*(1-('Exposure Inputs'!$C$17)/100)*'Exposure Inputs'!$F$7*'Exposure Inputs'!$F$12*'Exposure Inputs'!$C$15*H841)/('Exposure Inputs'!$F$8*'Exposure Inputs'!$F$13*'Exposure Inputs'!$C$16)</f>
        <v>5.8409201906055009E-10</v>
      </c>
      <c r="P841" s="47">
        <f>'Exposure Inputs'!$E$61/O841</f>
        <v>36638062671.049026</v>
      </c>
      <c r="Q841" s="47">
        <f>($F841*(1-('Exposure Inputs'!$C$17)/100)*'Exposure Inputs'!$G$7*'Exposure Inputs'!$G$12*'Exposure Inputs'!$C$15*H841)/('Exposure Inputs'!$G$8*'Exposure Inputs'!$G$13*'Exposure Inputs'!$C$16)</f>
        <v>9.7373160074832135E-10</v>
      </c>
      <c r="R841" s="47">
        <f>'Exposure Inputs'!$E$61/Q841</f>
        <v>21977308719.932587</v>
      </c>
      <c r="S841" s="47">
        <f>($F841*(1-('Exposure Inputs'!$C$17)/100)*'Exposure Inputs'!$H$7*'Exposure Inputs'!$H$12*'Exposure Inputs'!$C$15*H841)/('Exposure Inputs'!$H$8*'Exposure Inputs'!$H$13*'Exposure Inputs'!$C$16)</f>
        <v>1.2677646880491185E-9</v>
      </c>
      <c r="T841" s="47">
        <f>'Exposure Inputs'!$E$61/S841</f>
        <v>16880104172.116579</v>
      </c>
    </row>
    <row r="842" spans="1:20" s="34" customFormat="1" ht="14.5" x14ac:dyDescent="0.35">
      <c r="A842" s="45" t="s">
        <v>1176</v>
      </c>
      <c r="B842" s="46">
        <v>2021</v>
      </c>
      <c r="C842" s="46" t="s">
        <v>939</v>
      </c>
      <c r="D842" s="46" t="s">
        <v>302</v>
      </c>
      <c r="E842" s="46" t="s">
        <v>301</v>
      </c>
      <c r="F842" s="46">
        <v>9.8369542175005093E-5</v>
      </c>
      <c r="G842" s="46">
        <v>1.7142114037978001E-4</v>
      </c>
      <c r="H842" s="46">
        <v>365</v>
      </c>
      <c r="I842" s="47">
        <f>($F842*(1-('Exposure Inputs'!$C$17)/100)*'Exposure Inputs'!$C$7*'Exposure Inputs'!$C$12*'Exposure Inputs'!$C$15*H842)/('Exposure Inputs'!$C$8*'Exposure Inputs'!$C$13*'Exposure Inputs'!$C$16)</f>
        <v>1.0815903740285974E-9</v>
      </c>
      <c r="J842" s="47">
        <f>'Exposure Inputs'!$E$61/$I842</f>
        <v>19785679046.209946</v>
      </c>
      <c r="K842" s="47">
        <f>($F842*(1-('Exposure Inputs'!$C$17)/100)*'Exposure Inputs'!$D$7*'Exposure Inputs'!$D$12*'Exposure Inputs'!$C$15*H842)/('Exposure Inputs'!$D$8*'Exposure Inputs'!$D$13*'Exposure Inputs'!$C$16)</f>
        <v>2.7627190568299305E-9</v>
      </c>
      <c r="L842" s="47">
        <f>'Exposure Inputs'!$E$61/K842</f>
        <v>7745992104.0814524</v>
      </c>
      <c r="M842" s="47">
        <f>($F842*(1-('Exposure Inputs'!$C$17)/100)*'Exposure Inputs'!$E$7*'Exposure Inputs'!$E$12*'Exposure Inputs'!$C$15*H842)/('Exposure Inputs'!$E$8*'Exposure Inputs'!$E$13*'Exposure Inputs'!$C$16)</f>
        <v>5.9901006128913714E-10</v>
      </c>
      <c r="N842" s="47">
        <f>'Exposure Inputs'!$E$61/M842</f>
        <v>35725610274.299545</v>
      </c>
      <c r="O842" s="47">
        <f>($F842*(1-('Exposure Inputs'!$C$17)/100)*'Exposure Inputs'!$F$7*'Exposure Inputs'!$F$12*'Exposure Inputs'!$C$15*H842)/('Exposure Inputs'!$F$8*'Exposure Inputs'!$F$13*'Exposure Inputs'!$C$16)</f>
        <v>5.4553531311842609E-10</v>
      </c>
      <c r="P842" s="47">
        <f>'Exposure Inputs'!$E$61/O842</f>
        <v>39227524754.853836</v>
      </c>
      <c r="Q842" s="47">
        <f>($F842*(1-('Exposure Inputs'!$C$17)/100)*'Exposure Inputs'!$G$7*'Exposure Inputs'!$G$12*'Exposure Inputs'!$C$15*H842)/('Exposure Inputs'!$G$8*'Exposure Inputs'!$G$13*'Exposure Inputs'!$C$16)</f>
        <v>9.0945425784438671E-10</v>
      </c>
      <c r="R842" s="47">
        <f>'Exposure Inputs'!$E$61/Q842</f>
        <v>23530595206.319515</v>
      </c>
      <c r="S842" s="47">
        <f>($F842*(1-('Exposure Inputs'!$C$17)/100)*'Exposure Inputs'!$H$7*'Exposure Inputs'!$H$12*'Exposure Inputs'!$C$15*H842)/('Exposure Inputs'!$H$8*'Exposure Inputs'!$H$13*'Exposure Inputs'!$C$16)</f>
        <v>1.1840778224769131E-9</v>
      </c>
      <c r="T842" s="47">
        <f>'Exposure Inputs'!$E$61/S842</f>
        <v>18073136405.20216</v>
      </c>
    </row>
    <row r="843" spans="1:20" s="34" customFormat="1" ht="14.5" x14ac:dyDescent="0.35">
      <c r="A843" s="45" t="s">
        <v>1176</v>
      </c>
      <c r="B843" s="46">
        <v>2020</v>
      </c>
      <c r="C843" s="46" t="s">
        <v>990</v>
      </c>
      <c r="D843" s="46" t="s">
        <v>215</v>
      </c>
      <c r="E843" s="46" t="s">
        <v>214</v>
      </c>
      <c r="F843" s="46">
        <v>9.6759299556509196E-5</v>
      </c>
      <c r="G843" s="46">
        <v>2.2605483383767301E-4</v>
      </c>
      <c r="H843" s="46">
        <v>365</v>
      </c>
      <c r="I843" s="47">
        <f>($F843*(1-('Exposure Inputs'!$C$17)/100)*'Exposure Inputs'!$C$7*'Exposure Inputs'!$C$12*'Exposure Inputs'!$C$15*H843)/('Exposure Inputs'!$C$8*'Exposure Inputs'!$C$13*'Exposure Inputs'!$C$16)</f>
        <v>1.0638854739395302E-9</v>
      </c>
      <c r="J843" s="47">
        <f>'Exposure Inputs'!$E$61/$I843</f>
        <v>20114947072.974461</v>
      </c>
      <c r="K843" s="47">
        <f>($F843*(1-('Exposure Inputs'!$C$17)/100)*'Exposure Inputs'!$D$7*'Exposure Inputs'!$D$12*'Exposure Inputs'!$C$15*H843)/('Exposure Inputs'!$D$8*'Exposure Inputs'!$D$13*'Exposure Inputs'!$C$16)</f>
        <v>2.7174952215870672E-9</v>
      </c>
      <c r="L843" s="47">
        <f>'Exposure Inputs'!$E$61/K843</f>
        <v>7874898851.708746</v>
      </c>
      <c r="M843" s="47">
        <f>($F843*(1-('Exposure Inputs'!$C$17)/100)*'Exposure Inputs'!$E$7*'Exposure Inputs'!$E$12*'Exposure Inputs'!$C$15*H843)/('Exposure Inputs'!$E$8*'Exposure Inputs'!$E$13*'Exposure Inputs'!$C$16)</f>
        <v>5.8920467327706719E-10</v>
      </c>
      <c r="N843" s="47">
        <f>'Exposure Inputs'!$E$61/M843</f>
        <v>36320146411.902061</v>
      </c>
      <c r="O843" s="47">
        <f>($F843*(1-('Exposure Inputs'!$C$17)/100)*'Exposure Inputs'!$F$7*'Exposure Inputs'!$F$12*'Exposure Inputs'!$C$15*H843)/('Exposure Inputs'!$F$8*'Exposure Inputs'!$F$13*'Exposure Inputs'!$C$16)</f>
        <v>5.3660527042782391E-10</v>
      </c>
      <c r="P843" s="47">
        <f>'Exposure Inputs'!$E$61/O843</f>
        <v>39880338825.107391</v>
      </c>
      <c r="Q843" s="47">
        <f>($F843*(1-('Exposure Inputs'!$C$17)/100)*'Exposure Inputs'!$G$7*'Exposure Inputs'!$G$12*'Exposure Inputs'!$C$15*H843)/('Exposure Inputs'!$G$8*'Exposure Inputs'!$G$13*'Exposure Inputs'!$C$16)</f>
        <v>8.9456710910734907E-10</v>
      </c>
      <c r="R843" s="47">
        <f>'Exposure Inputs'!$E$61/Q843</f>
        <v>23922185135.281979</v>
      </c>
      <c r="S843" s="47">
        <f>($F843*(1-('Exposure Inputs'!$C$17)/100)*'Exposure Inputs'!$H$7*'Exposure Inputs'!$H$12*'Exposure Inputs'!$C$15*H843)/('Exposure Inputs'!$H$8*'Exposure Inputs'!$H$13*'Exposure Inputs'!$C$16)</f>
        <v>1.1646952724394623E-9</v>
      </c>
      <c r="T843" s="47">
        <f>'Exposure Inputs'!$E$61/S843</f>
        <v>18373904751.220936</v>
      </c>
    </row>
    <row r="844" spans="1:20" s="34" customFormat="1" ht="14.5" x14ac:dyDescent="0.35">
      <c r="A844" s="45" t="s">
        <v>1177</v>
      </c>
      <c r="B844" s="46">
        <v>2022</v>
      </c>
      <c r="C844" s="46" t="s">
        <v>1019</v>
      </c>
      <c r="D844" s="46" t="s">
        <v>786</v>
      </c>
      <c r="E844" s="46" t="s">
        <v>787</v>
      </c>
      <c r="F844" s="46">
        <v>9.5410478910314898E-5</v>
      </c>
      <c r="G844" s="46">
        <v>1.42753742324563E-4</v>
      </c>
      <c r="H844" s="46">
        <v>365</v>
      </c>
      <c r="I844" s="47">
        <f>($F844*(1-('Exposure Inputs'!$C$17)/100)*'Exposure Inputs'!$C$7*'Exposure Inputs'!$C$12*'Exposure Inputs'!$C$15*H844)/('Exposure Inputs'!$C$8*'Exposure Inputs'!$C$13*'Exposure Inputs'!$C$16)</f>
        <v>1.049054954299423E-9</v>
      </c>
      <c r="J844" s="47">
        <f>'Exposure Inputs'!$E$61/$I844</f>
        <v>20399312650.204571</v>
      </c>
      <c r="K844" s="47">
        <f>($F844*(1-('Exposure Inputs'!$C$17)/100)*'Exposure Inputs'!$D$7*'Exposure Inputs'!$D$12*'Exposure Inputs'!$C$15*H844)/('Exposure Inputs'!$D$8*'Exposure Inputs'!$D$13*'Exposure Inputs'!$C$16)</f>
        <v>2.679613450247142E-9</v>
      </c>
      <c r="L844" s="47">
        <f>'Exposure Inputs'!$E$61/K844</f>
        <v>7986226520.1073189</v>
      </c>
      <c r="M844" s="47">
        <f>($F844*(1-('Exposure Inputs'!$C$17)/100)*'Exposure Inputs'!$E$7*'Exposure Inputs'!$E$12*'Exposure Inputs'!$C$15*H844)/('Exposure Inputs'!$E$8*'Exposure Inputs'!$E$13*'Exposure Inputs'!$C$16)</f>
        <v>5.8099118442593994E-10</v>
      </c>
      <c r="N844" s="47">
        <f>'Exposure Inputs'!$E$61/M844</f>
        <v>36833605351.765709</v>
      </c>
      <c r="O844" s="47">
        <f>($F844*(1-('Exposure Inputs'!$C$17)/100)*'Exposure Inputs'!$F$7*'Exposure Inputs'!$F$12*'Exposure Inputs'!$C$15*H844)/('Exposure Inputs'!$F$8*'Exposure Inputs'!$F$13*'Exposure Inputs'!$C$16)</f>
        <v>5.2912501508361249E-10</v>
      </c>
      <c r="P844" s="47">
        <f>'Exposure Inputs'!$E$61/O844</f>
        <v>40444128306.083511</v>
      </c>
      <c r="Q844" s="47">
        <f>($F844*(1-('Exposure Inputs'!$C$17)/100)*'Exposure Inputs'!$G$7*'Exposure Inputs'!$G$12*'Exposure Inputs'!$C$15*H844)/('Exposure Inputs'!$G$8*'Exposure Inputs'!$G$13*'Exposure Inputs'!$C$16)</f>
        <v>8.8209688049159059E-10</v>
      </c>
      <c r="R844" s="47">
        <f>'Exposure Inputs'!$E$61/Q844</f>
        <v>24260373744.972126</v>
      </c>
      <c r="S844" s="47">
        <f>($F844*(1-('Exposure Inputs'!$C$17)/100)*'Exposure Inputs'!$H$7*'Exposure Inputs'!$H$12*'Exposure Inputs'!$C$15*H844)/('Exposure Inputs'!$H$8*'Exposure Inputs'!$H$13*'Exposure Inputs'!$C$16)</f>
        <v>1.1484594683649016E-9</v>
      </c>
      <c r="T844" s="47">
        <f>'Exposure Inputs'!$E$61/S844</f>
        <v>18633657163.772491</v>
      </c>
    </row>
    <row r="845" spans="1:20" s="34" customFormat="1" ht="14.5" x14ac:dyDescent="0.35">
      <c r="A845" s="45" t="s">
        <v>1177</v>
      </c>
      <c r="B845" s="46">
        <v>2023</v>
      </c>
      <c r="C845" s="46" t="s">
        <v>1019</v>
      </c>
      <c r="D845" s="46" t="s">
        <v>786</v>
      </c>
      <c r="E845" s="46" t="s">
        <v>787</v>
      </c>
      <c r="F845" s="46">
        <v>9.2302655686566902E-5</v>
      </c>
      <c r="G845" s="46">
        <v>1.38103798201651E-4</v>
      </c>
      <c r="H845" s="46">
        <v>365</v>
      </c>
      <c r="I845" s="47">
        <f>($F845*(1-('Exposure Inputs'!$C$17)/100)*'Exposure Inputs'!$C$7*'Exposure Inputs'!$C$12*'Exposure Inputs'!$C$15*H845)/('Exposure Inputs'!$C$8*'Exposure Inputs'!$C$13*'Exposure Inputs'!$C$16)</f>
        <v>1.0148838927221692E-9</v>
      </c>
      <c r="J845" s="47">
        <f>'Exposure Inputs'!$E$61/$I845</f>
        <v>21086155917.402447</v>
      </c>
      <c r="K845" s="47">
        <f>($F845*(1-('Exposure Inputs'!$C$17)/100)*'Exposure Inputs'!$D$7*'Exposure Inputs'!$D$12*'Exposure Inputs'!$C$15*H845)/('Exposure Inputs'!$D$8*'Exposure Inputs'!$D$13*'Exposure Inputs'!$C$16)</f>
        <v>2.5923299043886872E-9</v>
      </c>
      <c r="L845" s="47">
        <f>'Exposure Inputs'!$E$61/K845</f>
        <v>8255122144.6664057</v>
      </c>
      <c r="M845" s="47">
        <f>($F845*(1-('Exposure Inputs'!$C$17)/100)*'Exposure Inputs'!$E$7*'Exposure Inputs'!$E$12*'Exposure Inputs'!$C$15*H845)/('Exposure Inputs'!$E$8*'Exposure Inputs'!$E$13*'Exposure Inputs'!$C$16)</f>
        <v>5.6206645082881523E-10</v>
      </c>
      <c r="N845" s="47">
        <f>'Exposure Inputs'!$E$61/M845</f>
        <v>38073789973.487762</v>
      </c>
      <c r="O845" s="47">
        <f>($F845*(1-('Exposure Inputs'!$C$17)/100)*'Exposure Inputs'!$F$7*'Exposure Inputs'!$F$12*'Exposure Inputs'!$C$15*H845)/('Exposure Inputs'!$F$8*'Exposure Inputs'!$F$13*'Exposure Inputs'!$C$16)</f>
        <v>5.1188972783923551E-10</v>
      </c>
      <c r="P845" s="47">
        <f>'Exposure Inputs'!$E$61/O845</f>
        <v>41805878954.306541</v>
      </c>
      <c r="Q845" s="47">
        <f>($F845*(1-('Exposure Inputs'!$C$17)/100)*'Exposure Inputs'!$G$7*'Exposure Inputs'!$G$12*'Exposure Inputs'!$C$15*H845)/('Exposure Inputs'!$G$8*'Exposure Inputs'!$G$13*'Exposure Inputs'!$C$16)</f>
        <v>8.5336417521542991E-10</v>
      </c>
      <c r="R845" s="47">
        <f>'Exposure Inputs'!$E$61/Q845</f>
        <v>25077218638.335285</v>
      </c>
      <c r="S845" s="47">
        <f>($F845*(1-('Exposure Inputs'!$C$17)/100)*'Exposure Inputs'!$H$7*'Exposure Inputs'!$H$12*'Exposure Inputs'!$C$15*H845)/('Exposure Inputs'!$H$8*'Exposure Inputs'!$H$13*'Exposure Inputs'!$C$16)</f>
        <v>1.111050485116083E-9</v>
      </c>
      <c r="T845" s="47">
        <f>'Exposure Inputs'!$E$61/S845</f>
        <v>19261050948.341125</v>
      </c>
    </row>
    <row r="846" spans="1:20" s="34" customFormat="1" ht="14.5" x14ac:dyDescent="0.35">
      <c r="A846" s="45" t="s">
        <v>1177</v>
      </c>
      <c r="B846" s="46">
        <v>2020</v>
      </c>
      <c r="C846" s="46" t="s">
        <v>1022</v>
      </c>
      <c r="D846" s="46" t="s">
        <v>769</v>
      </c>
      <c r="E846" s="46" t="s">
        <v>770</v>
      </c>
      <c r="F846" s="46">
        <v>8.8251532092192199E-5</v>
      </c>
      <c r="G846" s="46">
        <v>1.53288563036433E-4</v>
      </c>
      <c r="H846" s="46">
        <v>365</v>
      </c>
      <c r="I846" s="47">
        <f>($F846*(1-('Exposure Inputs'!$C$17)/100)*'Exposure Inputs'!$C$7*'Exposure Inputs'!$C$12*'Exposure Inputs'!$C$15*H846)/('Exposure Inputs'!$C$8*'Exposure Inputs'!$C$13*'Exposure Inputs'!$C$16)</f>
        <v>9.703410780785819E-10</v>
      </c>
      <c r="J846" s="47">
        <f>'Exposure Inputs'!$E$61/$I846</f>
        <v>22054100855.314861</v>
      </c>
      <c r="K846" s="47">
        <f>($F846*(1-('Exposure Inputs'!$C$17)/100)*'Exposure Inputs'!$D$7*'Exposure Inputs'!$D$12*'Exposure Inputs'!$C$15*H846)/('Exposure Inputs'!$D$8*'Exposure Inputs'!$D$13*'Exposure Inputs'!$C$16)</f>
        <v>2.4785536672700789E-9</v>
      </c>
      <c r="L846" s="47">
        <f>'Exposure Inputs'!$E$61/K846</f>
        <v>8634067634.9244938</v>
      </c>
      <c r="M846" s="47">
        <f>($F846*(1-('Exposure Inputs'!$C$17)/100)*'Exposure Inputs'!$E$7*'Exposure Inputs'!$E$12*'Exposure Inputs'!$C$15*H846)/('Exposure Inputs'!$E$8*'Exposure Inputs'!$E$13*'Exposure Inputs'!$C$16)</f>
        <v>5.3739759765636591E-10</v>
      </c>
      <c r="N846" s="47">
        <f>'Exposure Inputs'!$E$61/M846</f>
        <v>39821540128.439575</v>
      </c>
      <c r="O846" s="47">
        <f>($F846*(1-('Exposure Inputs'!$C$17)/100)*'Exposure Inputs'!$F$7*'Exposure Inputs'!$F$12*'Exposure Inputs'!$C$15*H846)/('Exposure Inputs'!$F$8*'Exposure Inputs'!$F$13*'Exposure Inputs'!$C$16)</f>
        <v>4.8942310931409403E-10</v>
      </c>
      <c r="P846" s="47">
        <f>'Exposure Inputs'!$E$61/O846</f>
        <v>43724947990.280235</v>
      </c>
      <c r="Q846" s="47">
        <f>($F846*(1-('Exposure Inputs'!$C$17)/100)*'Exposure Inputs'!$G$7*'Exposure Inputs'!$G$12*'Exposure Inputs'!$C$15*H846)/('Exposure Inputs'!$G$8*'Exposure Inputs'!$G$13*'Exposure Inputs'!$C$16)</f>
        <v>8.1591039104102211E-10</v>
      </c>
      <c r="R846" s="47">
        <f>'Exposure Inputs'!$E$61/Q846</f>
        <v>26228370461.976448</v>
      </c>
      <c r="S846" s="47">
        <f>($F846*(1-('Exposure Inputs'!$C$17)/100)*'Exposure Inputs'!$H$7*'Exposure Inputs'!$H$12*'Exposure Inputs'!$C$15*H846)/('Exposure Inputs'!$H$8*'Exposure Inputs'!$H$13*'Exposure Inputs'!$C$16)</f>
        <v>1.06228696036898E-9</v>
      </c>
      <c r="T846" s="47">
        <f>'Exposure Inputs'!$E$61/S846</f>
        <v>20145215745.250999</v>
      </c>
    </row>
    <row r="847" spans="1:20" s="34" customFormat="1" ht="14.5" x14ac:dyDescent="0.35">
      <c r="A847" s="45" t="s">
        <v>1177</v>
      </c>
      <c r="B847" s="46">
        <v>2021</v>
      </c>
      <c r="C847" s="46" t="s">
        <v>930</v>
      </c>
      <c r="D847" s="46" t="s">
        <v>505</v>
      </c>
      <c r="E847" s="46" t="s">
        <v>83</v>
      </c>
      <c r="F847" s="46">
        <v>8.4680711069201901E-5</v>
      </c>
      <c r="G847" s="46">
        <v>1.9782249465278599E-4</v>
      </c>
      <c r="H847" s="46">
        <v>365</v>
      </c>
      <c r="I847" s="47">
        <f>($F847*(1-('Exposure Inputs'!$C$17)/100)*'Exposure Inputs'!$C$7*'Exposure Inputs'!$C$12*'Exposure Inputs'!$C$15*H847)/('Exposure Inputs'!$C$8*'Exposure Inputs'!$C$13*'Exposure Inputs'!$C$16)</f>
        <v>9.3107927447097491E-10</v>
      </c>
      <c r="J847" s="47">
        <f>'Exposure Inputs'!$E$61/$I847</f>
        <v>22984079429.92733</v>
      </c>
      <c r="K847" s="47">
        <f>($F847*(1-('Exposure Inputs'!$C$17)/100)*'Exposure Inputs'!$D$7*'Exposure Inputs'!$D$12*'Exposure Inputs'!$C$15*H847)/('Exposure Inputs'!$D$8*'Exposure Inputs'!$D$13*'Exposure Inputs'!$C$16)</f>
        <v>2.3782667789648195E-9</v>
      </c>
      <c r="L847" s="47">
        <f>'Exposure Inputs'!$E$61/K847</f>
        <v>8998149488.2229767</v>
      </c>
      <c r="M847" s="47">
        <f>($F847*(1-('Exposure Inputs'!$C$17)/100)*'Exposure Inputs'!$E$7*'Exposure Inputs'!$E$12*'Exposure Inputs'!$C$15*H847)/('Exposure Inputs'!$E$8*'Exposure Inputs'!$E$13*'Exposure Inputs'!$C$16)</f>
        <v>5.1565349198564283E-10</v>
      </c>
      <c r="N847" s="47">
        <f>'Exposure Inputs'!$E$61/M847</f>
        <v>41500737089.153336</v>
      </c>
      <c r="O847" s="47">
        <f>($F847*(1-('Exposure Inputs'!$C$17)/100)*'Exposure Inputs'!$F$7*'Exposure Inputs'!$F$12*'Exposure Inputs'!$C$15*H847)/('Exposure Inputs'!$F$8*'Exposure Inputs'!$F$13*'Exposure Inputs'!$C$16)</f>
        <v>4.696201406126513E-10</v>
      </c>
      <c r="P847" s="47">
        <f>'Exposure Inputs'!$E$61/O847</f>
        <v>45568744074.907539</v>
      </c>
      <c r="Q847" s="47">
        <f>($F847*(1-('Exposure Inputs'!$C$17)/100)*'Exposure Inputs'!$G$7*'Exposure Inputs'!$G$12*'Exposure Inputs'!$C$15*H847)/('Exposure Inputs'!$G$8*'Exposure Inputs'!$G$13*'Exposure Inputs'!$C$16)</f>
        <v>7.8289714007375342E-10</v>
      </c>
      <c r="R847" s="47">
        <f>'Exposure Inputs'!$E$61/Q847</f>
        <v>27334369873.907055</v>
      </c>
      <c r="S847" s="47">
        <f>($F847*(1-('Exposure Inputs'!$C$17)/100)*'Exposure Inputs'!$H$7*'Exposure Inputs'!$H$12*'Exposure Inputs'!$C$15*H847)/('Exposure Inputs'!$H$8*'Exposure Inputs'!$H$13*'Exposure Inputs'!$C$16)</f>
        <v>1.0193048554626152E-9</v>
      </c>
      <c r="T847" s="47">
        <f>'Exposure Inputs'!$E$61/S847</f>
        <v>20994700344.370998</v>
      </c>
    </row>
    <row r="848" spans="1:20" s="34" customFormat="1" ht="14.5" x14ac:dyDescent="0.35">
      <c r="A848" s="45" t="s">
        <v>1176</v>
      </c>
      <c r="B848" s="46">
        <v>2022</v>
      </c>
      <c r="C848" s="46" t="s">
        <v>890</v>
      </c>
      <c r="D848" s="46" t="s">
        <v>41</v>
      </c>
      <c r="E848" s="46" t="s">
        <v>40</v>
      </c>
      <c r="F848" s="46">
        <v>8.3131597384333706E-5</v>
      </c>
      <c r="G848" s="46">
        <v>1.49851780100985E-4</v>
      </c>
      <c r="H848" s="46">
        <v>365</v>
      </c>
      <c r="I848" s="47">
        <f>($F848*(1-('Exposure Inputs'!$C$17)/100)*'Exposure Inputs'!$C$7*'Exposure Inputs'!$C$12*'Exposure Inputs'!$C$15*H848)/('Exposure Inputs'!$C$8*'Exposure Inputs'!$C$13*'Exposure Inputs'!$C$16)</f>
        <v>9.1404649773151826E-10</v>
      </c>
      <c r="J848" s="47">
        <f>'Exposure Inputs'!$E$61/$I848</f>
        <v>23412375686.69706</v>
      </c>
      <c r="K848" s="47">
        <f>($F848*(1-('Exposure Inputs'!$C$17)/100)*'Exposure Inputs'!$D$7*'Exposure Inputs'!$D$12*'Exposure Inputs'!$C$15*H848)/('Exposure Inputs'!$D$8*'Exposure Inputs'!$D$13*'Exposure Inputs'!$C$16)</f>
        <v>2.3347597563259678E-9</v>
      </c>
      <c r="L848" s="47">
        <f>'Exposure Inputs'!$E$61/K848</f>
        <v>9165825281.173912</v>
      </c>
      <c r="M848" s="47">
        <f>($F848*(1-('Exposure Inputs'!$C$17)/100)*'Exposure Inputs'!$E$7*'Exposure Inputs'!$E$12*'Exposure Inputs'!$C$15*H848)/('Exposure Inputs'!$E$8*'Exposure Inputs'!$E$13*'Exposure Inputs'!$C$16)</f>
        <v>5.0622034161409904E-10</v>
      </c>
      <c r="N848" s="47">
        <f>'Exposure Inputs'!$E$61/M848</f>
        <v>42274081542.763458</v>
      </c>
      <c r="O848" s="47">
        <f>($F848*(1-('Exposure Inputs'!$C$17)/100)*'Exposure Inputs'!$F$7*'Exposure Inputs'!$F$12*'Exposure Inputs'!$C$15*H848)/('Exposure Inputs'!$F$8*'Exposure Inputs'!$F$13*'Exposure Inputs'!$C$16)</f>
        <v>4.6102910521241414E-10</v>
      </c>
      <c r="P848" s="47">
        <f>'Exposure Inputs'!$E$61/O848</f>
        <v>46417893703.566032</v>
      </c>
      <c r="Q848" s="47">
        <f>($F848*(1-('Exposure Inputs'!$C$17)/100)*'Exposure Inputs'!$G$7*'Exposure Inputs'!$G$12*'Exposure Inputs'!$C$15*H848)/('Exposure Inputs'!$G$8*'Exposure Inputs'!$G$13*'Exposure Inputs'!$C$16)</f>
        <v>7.685751456287457E-10</v>
      </c>
      <c r="R848" s="47">
        <f>'Exposure Inputs'!$E$61/Q848</f>
        <v>27843731509.810108</v>
      </c>
      <c r="S848" s="47">
        <f>($F848*(1-('Exposure Inputs'!$C$17)/100)*'Exposure Inputs'!$H$7*'Exposure Inputs'!$H$12*'Exposure Inputs'!$C$15*H848)/('Exposure Inputs'!$H$8*'Exposure Inputs'!$H$13*'Exposure Inputs'!$C$16)</f>
        <v>1.0006581166632761E-9</v>
      </c>
      <c r="T848" s="47">
        <f>'Exposure Inputs'!$E$61/S848</f>
        <v>21385925566.025414</v>
      </c>
    </row>
    <row r="849" spans="1:20" s="34" customFormat="1" ht="14.5" x14ac:dyDescent="0.35">
      <c r="A849" s="45" t="s">
        <v>1175</v>
      </c>
      <c r="B849" s="46">
        <v>2021</v>
      </c>
      <c r="C849" s="46" t="s">
        <v>1131</v>
      </c>
      <c r="D849" s="46" t="s">
        <v>789</v>
      </c>
      <c r="E849" s="46" t="s">
        <v>790</v>
      </c>
      <c r="F849" s="46">
        <v>8.0791079296769095E-5</v>
      </c>
      <c r="G849" s="46">
        <v>8.8376688853618199E-5</v>
      </c>
      <c r="H849" s="46">
        <v>365</v>
      </c>
      <c r="I849" s="47">
        <f>($F849*(1-('Exposure Inputs'!$C$17)/100)*'Exposure Inputs'!$C$7*'Exposure Inputs'!$C$12*'Exposure Inputs'!$C$15*H849)/('Exposure Inputs'!$C$8*'Exposure Inputs'!$C$13*'Exposure Inputs'!$C$16)</f>
        <v>8.8831209074153693E-10</v>
      </c>
      <c r="J849" s="47">
        <f>'Exposure Inputs'!$E$61/$I849</f>
        <v>24090632361.128738</v>
      </c>
      <c r="K849" s="47">
        <f>($F849*(1-('Exposure Inputs'!$C$17)/100)*'Exposure Inputs'!$D$7*'Exposure Inputs'!$D$12*'Exposure Inputs'!$C$15*H849)/('Exposure Inputs'!$D$8*'Exposure Inputs'!$D$13*'Exposure Inputs'!$C$16)</f>
        <v>2.2690260568454303E-9</v>
      </c>
      <c r="L849" s="47">
        <f>'Exposure Inputs'!$E$61/K849</f>
        <v>9431359298.602272</v>
      </c>
      <c r="M849" s="47">
        <f>($F849*(1-('Exposure Inputs'!$C$17)/100)*'Exposure Inputs'!$E$7*'Exposure Inputs'!$E$12*'Exposure Inputs'!$C$15*H849)/('Exposure Inputs'!$E$8*'Exposure Inputs'!$E$13*'Exposure Inputs'!$C$16)</f>
        <v>4.9196802476803529E-10</v>
      </c>
      <c r="N849" s="47">
        <f>'Exposure Inputs'!$E$61/M849</f>
        <v>43498761957.324722</v>
      </c>
      <c r="O849" s="47">
        <f>($F849*(1-('Exposure Inputs'!$C$17)/100)*'Exposure Inputs'!$F$7*'Exposure Inputs'!$F$12*'Exposure Inputs'!$C$15*H849)/('Exposure Inputs'!$F$8*'Exposure Inputs'!$F$13*'Exposure Inputs'!$C$16)</f>
        <v>4.4804911933947641E-10</v>
      </c>
      <c r="P849" s="47">
        <f>'Exposure Inputs'!$E$61/O849</f>
        <v>47762620383.114105</v>
      </c>
      <c r="Q849" s="47">
        <f>($F849*(1-('Exposure Inputs'!$C$17)/100)*'Exposure Inputs'!$G$7*'Exposure Inputs'!$G$12*'Exposure Inputs'!$C$15*H849)/('Exposure Inputs'!$G$8*'Exposure Inputs'!$G$13*'Exposure Inputs'!$C$16)</f>
        <v>7.4693639349843121E-10</v>
      </c>
      <c r="R849" s="47">
        <f>'Exposure Inputs'!$E$61/Q849</f>
        <v>28650364590.977646</v>
      </c>
      <c r="S849" s="47">
        <f>($F849*(1-('Exposure Inputs'!$C$17)/100)*'Exposure Inputs'!$H$7*'Exposure Inputs'!$H$12*'Exposure Inputs'!$C$15*H849)/('Exposure Inputs'!$H$8*'Exposure Inputs'!$H$13*'Exposure Inputs'!$C$16)</f>
        <v>9.7248521375740567E-10</v>
      </c>
      <c r="T849" s="47">
        <f>'Exposure Inputs'!$E$61/S849</f>
        <v>22005475967.409828</v>
      </c>
    </row>
    <row r="850" spans="1:20" s="34" customFormat="1" ht="14.5" x14ac:dyDescent="0.35">
      <c r="A850" s="45" t="s">
        <v>1175</v>
      </c>
      <c r="B850" s="46">
        <v>2020</v>
      </c>
      <c r="C850" s="46" t="s">
        <v>1131</v>
      </c>
      <c r="D850" s="46" t="s">
        <v>789</v>
      </c>
      <c r="E850" s="46" t="s">
        <v>790</v>
      </c>
      <c r="F850" s="46">
        <v>8.0457258040559005E-5</v>
      </c>
      <c r="G850" s="46">
        <v>8.8011524561352195E-5</v>
      </c>
      <c r="H850" s="46">
        <v>365</v>
      </c>
      <c r="I850" s="47">
        <f>($F850*(1-('Exposure Inputs'!$C$17)/100)*'Exposure Inputs'!$C$7*'Exposure Inputs'!$C$12*'Exposure Inputs'!$C$15*H850)/('Exposure Inputs'!$C$8*'Exposure Inputs'!$C$13*'Exposure Inputs'!$C$16)</f>
        <v>8.8464166746437456E-10</v>
      </c>
      <c r="J850" s="47">
        <f>'Exposure Inputs'!$E$61/$I850</f>
        <v>24190585620.207401</v>
      </c>
      <c r="K850" s="47">
        <f>($F850*(1-('Exposure Inputs'!$C$17)/100)*'Exposure Inputs'!$D$7*'Exposure Inputs'!$D$12*'Exposure Inputs'!$C$15*H850)/('Exposure Inputs'!$D$8*'Exposure Inputs'!$D$13*'Exposure Inputs'!$C$16)</f>
        <v>2.2596506513518699E-9</v>
      </c>
      <c r="L850" s="47">
        <f>'Exposure Inputs'!$E$61/K850</f>
        <v>9470490488.0748386</v>
      </c>
      <c r="M850" s="47">
        <f>($F850*(1-('Exposure Inputs'!$C$17)/100)*'Exposure Inputs'!$E$7*'Exposure Inputs'!$E$12*'Exposure Inputs'!$C$15*H850)/('Exposure Inputs'!$E$8*'Exposure Inputs'!$E$13*'Exposure Inputs'!$C$16)</f>
        <v>4.8993525845926997E-10</v>
      </c>
      <c r="N850" s="47">
        <f>'Exposure Inputs'!$E$61/M850</f>
        <v>43679240533.326622</v>
      </c>
      <c r="O850" s="47">
        <f>($F850*(1-('Exposure Inputs'!$C$17)/100)*'Exposure Inputs'!$F$7*'Exposure Inputs'!$F$12*'Exposure Inputs'!$C$15*H850)/('Exposure Inputs'!$F$8*'Exposure Inputs'!$F$13*'Exposure Inputs'!$C$16)</f>
        <v>4.4619782187986067E-10</v>
      </c>
      <c r="P850" s="47">
        <f>'Exposure Inputs'!$E$61/O850</f>
        <v>47960789924.613251</v>
      </c>
      <c r="Q850" s="47">
        <f>($F850*(1-('Exposure Inputs'!$C$17)/100)*'Exposure Inputs'!$G$7*'Exposure Inputs'!$G$12*'Exposure Inputs'!$C$15*H850)/('Exposure Inputs'!$G$8*'Exposure Inputs'!$G$13*'Exposure Inputs'!$C$16)</f>
        <v>7.4385012150705492E-10</v>
      </c>
      <c r="R850" s="47">
        <f>'Exposure Inputs'!$E$61/Q850</f>
        <v>28769236411.01675</v>
      </c>
      <c r="S850" s="47">
        <f>($F850*(1-('Exposure Inputs'!$C$17)/100)*'Exposure Inputs'!$H$7*'Exposure Inputs'!$H$12*'Exposure Inputs'!$C$15*H850)/('Exposure Inputs'!$H$8*'Exposure Inputs'!$H$13*'Exposure Inputs'!$C$16)</f>
        <v>9.684669949326547E-10</v>
      </c>
      <c r="T850" s="47">
        <f>'Exposure Inputs'!$E$61/S850</f>
        <v>22096777806.545811</v>
      </c>
    </row>
    <row r="851" spans="1:20" s="34" customFormat="1" ht="14.5" x14ac:dyDescent="0.35">
      <c r="A851" s="45" t="s">
        <v>1177</v>
      </c>
      <c r="B851" s="46">
        <v>2020</v>
      </c>
      <c r="C851" s="46" t="s">
        <v>1092</v>
      </c>
      <c r="D851" s="46" t="s">
        <v>791</v>
      </c>
      <c r="E851" s="46" t="s">
        <v>792</v>
      </c>
      <c r="F851" s="46">
        <v>7.7797049081202306E-5</v>
      </c>
      <c r="G851" s="46">
        <v>1.2514951167979699E-4</v>
      </c>
      <c r="H851" s="46">
        <v>365</v>
      </c>
      <c r="I851" s="47">
        <f>($F851*(1-('Exposure Inputs'!$C$17)/100)*'Exposure Inputs'!$C$7*'Exposure Inputs'!$C$12*'Exposure Inputs'!$C$15*H851)/('Exposure Inputs'!$C$8*'Exposure Inputs'!$C$13*'Exposure Inputs'!$C$16)</f>
        <v>8.5539220325292111E-10</v>
      </c>
      <c r="J851" s="47">
        <f>'Exposure Inputs'!$E$61/$I851</f>
        <v>25017763686.200539</v>
      </c>
      <c r="K851" s="47">
        <f>($F851*(1-('Exposure Inputs'!$C$17)/100)*'Exposure Inputs'!$D$7*'Exposure Inputs'!$D$12*'Exposure Inputs'!$C$15*H851)/('Exposure Inputs'!$D$8*'Exposure Inputs'!$D$13*'Exposure Inputs'!$C$16)</f>
        <v>2.184938399727384E-9</v>
      </c>
      <c r="L851" s="47">
        <f>'Exposure Inputs'!$E$61/K851</f>
        <v>9794326468.2748432</v>
      </c>
      <c r="M851" s="47">
        <f>($F851*(1-('Exposure Inputs'!$C$17)/100)*'Exposure Inputs'!$E$7*'Exposure Inputs'!$E$12*'Exposure Inputs'!$C$15*H851)/('Exposure Inputs'!$E$8*'Exposure Inputs'!$E$13*'Exposure Inputs'!$C$16)</f>
        <v>4.7373622066206986E-10</v>
      </c>
      <c r="N851" s="47">
        <f>'Exposure Inputs'!$E$61/M851</f>
        <v>45172817839.62484</v>
      </c>
      <c r="O851" s="47">
        <f>($F851*(1-('Exposure Inputs'!$C$17)/100)*'Exposure Inputs'!$F$7*'Exposure Inputs'!$F$12*'Exposure Inputs'!$C$15*H851)/('Exposure Inputs'!$F$8*'Exposure Inputs'!$F$13*'Exposure Inputs'!$C$16)</f>
        <v>4.3144490247497761E-10</v>
      </c>
      <c r="P851" s="47">
        <f>'Exposure Inputs'!$E$61/O851</f>
        <v>49600771447.846992</v>
      </c>
      <c r="Q851" s="47">
        <f>($F851*(1-('Exposure Inputs'!$C$17)/100)*'Exposure Inputs'!$G$7*'Exposure Inputs'!$G$12*'Exposure Inputs'!$C$15*H851)/('Exposure Inputs'!$G$8*'Exposure Inputs'!$G$13*'Exposure Inputs'!$C$16)</f>
        <v>7.1925573678847396E-10</v>
      </c>
      <c r="R851" s="47">
        <f>'Exposure Inputs'!$E$61/Q851</f>
        <v>29752977842.835793</v>
      </c>
      <c r="S851" s="47">
        <f>($F851*(1-('Exposure Inputs'!$C$17)/100)*'Exposure Inputs'!$H$7*'Exposure Inputs'!$H$12*'Exposure Inputs'!$C$15*H851)/('Exposure Inputs'!$H$8*'Exposure Inputs'!$H$13*'Exposure Inputs'!$C$16)</f>
        <v>9.3644596116262014E-10</v>
      </c>
      <c r="T851" s="47">
        <f>'Exposure Inputs'!$E$61/S851</f>
        <v>22852359759.693325</v>
      </c>
    </row>
    <row r="852" spans="1:20" s="34" customFormat="1" ht="14.5" x14ac:dyDescent="0.35">
      <c r="A852" s="45" t="s">
        <v>1177</v>
      </c>
      <c r="B852" s="46">
        <v>2020</v>
      </c>
      <c r="C852" s="46" t="s">
        <v>930</v>
      </c>
      <c r="D852" s="46" t="s">
        <v>505</v>
      </c>
      <c r="E852" s="46" t="s">
        <v>83</v>
      </c>
      <c r="F852" s="46">
        <v>7.6212639962281703E-5</v>
      </c>
      <c r="G852" s="46">
        <v>1.7804024518750701E-4</v>
      </c>
      <c r="H852" s="46">
        <v>365</v>
      </c>
      <c r="I852" s="47">
        <f>($F852*(1-('Exposure Inputs'!$C$17)/100)*'Exposure Inputs'!$C$7*'Exposure Inputs'!$C$12*'Exposure Inputs'!$C$15*H852)/('Exposure Inputs'!$C$8*'Exposure Inputs'!$C$13*'Exposure Inputs'!$C$16)</f>
        <v>8.3797134702387723E-10</v>
      </c>
      <c r="J852" s="47">
        <f>'Exposure Inputs'!$E$61/$I852</f>
        <v>25537866033.252598</v>
      </c>
      <c r="K852" s="47">
        <f>($F852*(1-('Exposure Inputs'!$C$17)/100)*'Exposure Inputs'!$D$7*'Exposure Inputs'!$D$12*'Exposure Inputs'!$C$15*H852)/('Exposure Inputs'!$D$8*'Exposure Inputs'!$D$13*'Exposure Inputs'!$C$16)</f>
        <v>2.1404401010683374E-9</v>
      </c>
      <c r="L852" s="47">
        <f>'Exposure Inputs'!$E$61/K852</f>
        <v>9997943875.8033085</v>
      </c>
      <c r="M852" s="47">
        <f>($F852*(1-('Exposure Inputs'!$C$17)/100)*'Exposure Inputs'!$E$7*'Exposure Inputs'!$E$12*'Exposure Inputs'!$C$15*H852)/('Exposure Inputs'!$E$8*'Exposure Inputs'!$E$13*'Exposure Inputs'!$C$16)</f>
        <v>4.6408814278707851E-10</v>
      </c>
      <c r="N852" s="47">
        <f>'Exposure Inputs'!$E$61/M852</f>
        <v>46111930099.059265</v>
      </c>
      <c r="O852" s="47">
        <f>($F852*(1-('Exposure Inputs'!$C$17)/100)*'Exposure Inputs'!$F$7*'Exposure Inputs'!$F$12*'Exposure Inputs'!$C$15*H852)/('Exposure Inputs'!$F$8*'Exposure Inputs'!$F$13*'Exposure Inputs'!$C$16)</f>
        <v>4.2265812655138617E-10</v>
      </c>
      <c r="P852" s="47">
        <f>'Exposure Inputs'!$E$61/O852</f>
        <v>50631937861.008377</v>
      </c>
      <c r="Q852" s="47">
        <f>($F852*(1-('Exposure Inputs'!$C$17)/100)*'Exposure Inputs'!$G$7*'Exposure Inputs'!$G$12*'Exposure Inputs'!$C$15*H852)/('Exposure Inputs'!$G$8*'Exposure Inputs'!$G$13*'Exposure Inputs'!$C$16)</f>
        <v>7.04607426066378E-10</v>
      </c>
      <c r="R852" s="47">
        <f>'Exposure Inputs'!$E$61/Q852</f>
        <v>30371522082.118954</v>
      </c>
      <c r="S852" s="47">
        <f>($F852*(1-('Exposure Inputs'!$C$17)/100)*'Exposure Inputs'!$H$7*'Exposure Inputs'!$H$12*'Exposure Inputs'!$C$15*H852)/('Exposure Inputs'!$H$8*'Exposure Inputs'!$H$13*'Exposure Inputs'!$C$16)</f>
        <v>9.1737436991635377E-10</v>
      </c>
      <c r="T852" s="47">
        <f>'Exposure Inputs'!$E$61/S852</f>
        <v>23327444827.078884</v>
      </c>
    </row>
    <row r="853" spans="1:20" s="34" customFormat="1" ht="14.5" x14ac:dyDescent="0.35">
      <c r="A853" s="45" t="s">
        <v>1176</v>
      </c>
      <c r="B853" s="46">
        <v>2021</v>
      </c>
      <c r="C853" s="46" t="s">
        <v>1110</v>
      </c>
      <c r="D853" s="46" t="s">
        <v>755</v>
      </c>
      <c r="E853" s="46" t="s">
        <v>756</v>
      </c>
      <c r="F853" s="46">
        <v>7.5626432902596797E-5</v>
      </c>
      <c r="G853" s="46">
        <v>1.32548169499626E-4</v>
      </c>
      <c r="H853" s="46">
        <v>365</v>
      </c>
      <c r="I853" s="47">
        <f>($F853*(1-('Exposure Inputs'!$C$17)/100)*'Exposure Inputs'!$C$7*'Exposure Inputs'!$C$12*'Exposure Inputs'!$C$15*H853)/('Exposure Inputs'!$C$8*'Exposure Inputs'!$C$13*'Exposure Inputs'!$C$16)</f>
        <v>8.3152589755929789E-10</v>
      </c>
      <c r="J853" s="47">
        <f>'Exposure Inputs'!$E$61/$I853</f>
        <v>25735819007.938858</v>
      </c>
      <c r="K853" s="47">
        <f>($F853*(1-('Exposure Inputs'!$C$17)/100)*'Exposure Inputs'!$D$7*'Exposure Inputs'!$D$12*'Exposure Inputs'!$C$15*H853)/('Exposure Inputs'!$D$8*'Exposure Inputs'!$D$13*'Exposure Inputs'!$C$16)</f>
        <v>2.1239764134346333E-9</v>
      </c>
      <c r="L853" s="47">
        <f>'Exposure Inputs'!$E$61/K853</f>
        <v>10075441452.475714</v>
      </c>
      <c r="M853" s="47">
        <f>($F853*(1-('Exposure Inputs'!$C$17)/100)*'Exposure Inputs'!$E$7*'Exposure Inputs'!$E$12*'Exposure Inputs'!$C$15*H853)/('Exposure Inputs'!$E$8*'Exposure Inputs'!$E$13*'Exposure Inputs'!$C$16)</f>
        <v>4.6051850203257267E-10</v>
      </c>
      <c r="N853" s="47">
        <f>'Exposure Inputs'!$E$61/M853</f>
        <v>46469359874.896767</v>
      </c>
      <c r="O853" s="47">
        <f>($F853*(1-('Exposure Inputs'!$C$17)/100)*'Exposure Inputs'!$F$7*'Exposure Inputs'!$F$12*'Exposure Inputs'!$C$15*H853)/('Exposure Inputs'!$F$8*'Exposure Inputs'!$F$13*'Exposure Inputs'!$C$16)</f>
        <v>4.1940715430137312E-10</v>
      </c>
      <c r="P853" s="47">
        <f>'Exposure Inputs'!$E$61/O853</f>
        <v>51024403805.526443</v>
      </c>
      <c r="Q853" s="47">
        <f>($F853*(1-('Exposure Inputs'!$C$17)/100)*'Exposure Inputs'!$G$7*'Exposure Inputs'!$G$12*'Exposure Inputs'!$C$15*H853)/('Exposure Inputs'!$G$8*'Exposure Inputs'!$G$13*'Exposure Inputs'!$C$16)</f>
        <v>6.9918777589193258E-10</v>
      </c>
      <c r="R853" s="47">
        <f>'Exposure Inputs'!$E$61/Q853</f>
        <v>30606942423.586666</v>
      </c>
      <c r="S853" s="47">
        <f>($F853*(1-('Exposure Inputs'!$C$17)/100)*'Exposure Inputs'!$H$7*'Exposure Inputs'!$H$12*'Exposure Inputs'!$C$15*H853)/('Exposure Inputs'!$H$8*'Exposure Inputs'!$H$13*'Exposure Inputs'!$C$16)</f>
        <v>9.1031817382755405E-10</v>
      </c>
      <c r="T853" s="47">
        <f>'Exposure Inputs'!$E$61/S853</f>
        <v>23508264050.162643</v>
      </c>
    </row>
    <row r="854" spans="1:20" s="34" customFormat="1" ht="14.5" x14ac:dyDescent="0.35">
      <c r="A854" s="45" t="s">
        <v>1177</v>
      </c>
      <c r="B854" s="46">
        <v>2019</v>
      </c>
      <c r="C854" s="46" t="s">
        <v>1060</v>
      </c>
      <c r="D854" s="46" t="s">
        <v>107</v>
      </c>
      <c r="E854" s="46" t="s">
        <v>106</v>
      </c>
      <c r="F854" s="46">
        <v>7.4528875519539993E-5</v>
      </c>
      <c r="G854" s="46">
        <v>7.5826552702461803E-5</v>
      </c>
      <c r="H854" s="46">
        <v>365</v>
      </c>
      <c r="I854" s="47">
        <f>($F854*(1-('Exposure Inputs'!$C$17)/100)*'Exposure Inputs'!$C$7*'Exposure Inputs'!$C$12*'Exposure Inputs'!$C$15*H854)/('Exposure Inputs'!$C$8*'Exposure Inputs'!$C$13*'Exposure Inputs'!$C$16)</f>
        <v>8.194580615786614E-10</v>
      </c>
      <c r="J854" s="47">
        <f>'Exposure Inputs'!$E$61/$I854</f>
        <v>26114820273.747189</v>
      </c>
      <c r="K854" s="47">
        <f>($F854*(1-('Exposure Inputs'!$C$17)/100)*'Exposure Inputs'!$D$7*'Exposure Inputs'!$D$12*'Exposure Inputs'!$C$15*H854)/('Exposure Inputs'!$D$8*'Exposure Inputs'!$D$13*'Exposure Inputs'!$C$16)</f>
        <v>2.0931513975700597E-9</v>
      </c>
      <c r="L854" s="47">
        <f>'Exposure Inputs'!$E$61/K854</f>
        <v>10223818508.705709</v>
      </c>
      <c r="M854" s="47">
        <f>($F854*(1-('Exposure Inputs'!$C$17)/100)*'Exposure Inputs'!$E$7*'Exposure Inputs'!$E$12*'Exposure Inputs'!$C$15*H854)/('Exposure Inputs'!$E$8*'Exposure Inputs'!$E$13*'Exposure Inputs'!$C$16)</f>
        <v>4.5383505204636096E-10</v>
      </c>
      <c r="N854" s="47">
        <f>'Exposure Inputs'!$E$61/M854</f>
        <v>47153695827.386002</v>
      </c>
      <c r="O854" s="47">
        <f>($F854*(1-('Exposure Inputs'!$C$17)/100)*'Exposure Inputs'!$F$7*'Exposure Inputs'!$F$12*'Exposure Inputs'!$C$15*H854)/('Exposure Inputs'!$F$8*'Exposure Inputs'!$F$13*'Exposure Inputs'!$C$16)</f>
        <v>4.1332034839181508E-10</v>
      </c>
      <c r="P854" s="47">
        <f>'Exposure Inputs'!$E$61/O854</f>
        <v>51775820095.151596</v>
      </c>
      <c r="Q854" s="47">
        <f>($F854*(1-('Exposure Inputs'!$C$17)/100)*'Exposure Inputs'!$G$7*'Exposure Inputs'!$G$12*'Exposure Inputs'!$C$15*H854)/('Exposure Inputs'!$G$8*'Exposure Inputs'!$G$13*'Exposure Inputs'!$C$16)</f>
        <v>6.8904054725612445E-10</v>
      </c>
      <c r="R854" s="47">
        <f>'Exposure Inputs'!$E$61/Q854</f>
        <v>31057678804.561508</v>
      </c>
      <c r="S854" s="47">
        <f>($F854*(1-('Exposure Inputs'!$C$17)/100)*'Exposure Inputs'!$H$7*'Exposure Inputs'!$H$12*'Exposure Inputs'!$C$15*H854)/('Exposure Inputs'!$H$8*'Exposure Inputs'!$H$13*'Exposure Inputs'!$C$16)</f>
        <v>8.9710683495742572E-10</v>
      </c>
      <c r="T854" s="47">
        <f>'Exposure Inputs'!$E$61/S854</f>
        <v>23854460991.834473</v>
      </c>
    </row>
    <row r="855" spans="1:20" s="34" customFormat="1" ht="14.5" x14ac:dyDescent="0.35">
      <c r="A855" s="45" t="s">
        <v>1177</v>
      </c>
      <c r="B855" s="46">
        <v>2023</v>
      </c>
      <c r="C855" s="46" t="s">
        <v>1045</v>
      </c>
      <c r="D855" s="46" t="s">
        <v>793</v>
      </c>
      <c r="E855" s="46" t="s">
        <v>794</v>
      </c>
      <c r="F855" s="46">
        <v>7.3127184623962595E-5</v>
      </c>
      <c r="G855" s="46">
        <v>9.9791302114497001E-5</v>
      </c>
      <c r="H855" s="46">
        <v>365</v>
      </c>
      <c r="I855" s="47">
        <f>($F855*(1-('Exposure Inputs'!$C$17)/100)*'Exposure Inputs'!$C$7*'Exposure Inputs'!$C$12*'Exposure Inputs'!$C$15*H855)/('Exposure Inputs'!$C$8*'Exposure Inputs'!$C$13*'Exposure Inputs'!$C$16)</f>
        <v>8.0404622427110454E-10</v>
      </c>
      <c r="J855" s="47">
        <f>'Exposure Inputs'!$E$61/$I855</f>
        <v>26615385227.882679</v>
      </c>
      <c r="K855" s="47">
        <f>($F855*(1-('Exposure Inputs'!$C$17)/100)*'Exposure Inputs'!$D$7*'Exposure Inputs'!$D$12*'Exposure Inputs'!$C$15*H855)/('Exposure Inputs'!$D$8*'Exposure Inputs'!$D$13*'Exposure Inputs'!$C$16)</f>
        <v>2.0537847596517156E-9</v>
      </c>
      <c r="L855" s="47">
        <f>'Exposure Inputs'!$E$61/K855</f>
        <v>10419787126.879375</v>
      </c>
      <c r="M855" s="47">
        <f>($F855*(1-('Exposure Inputs'!$C$17)/100)*'Exposure Inputs'!$E$7*'Exposure Inputs'!$E$12*'Exposure Inputs'!$C$15*H855)/('Exposure Inputs'!$E$8*'Exposure Inputs'!$E$13*'Exposure Inputs'!$C$16)</f>
        <v>4.4529961586658785E-10</v>
      </c>
      <c r="N855" s="47">
        <f>'Exposure Inputs'!$E$61/M855</f>
        <v>48057530789.362854</v>
      </c>
      <c r="O855" s="47">
        <f>($F855*(1-('Exposure Inputs'!$C$17)/100)*'Exposure Inputs'!$F$7*'Exposure Inputs'!$F$12*'Exposure Inputs'!$C$15*H855)/('Exposure Inputs'!$F$8*'Exposure Inputs'!$F$13*'Exposure Inputs'!$C$16)</f>
        <v>4.0554688655894743E-10</v>
      </c>
      <c r="P855" s="47">
        <f>'Exposure Inputs'!$E$61/O855</f>
        <v>52768251241.128555</v>
      </c>
      <c r="Q855" s="47">
        <f>($F855*(1-('Exposure Inputs'!$C$17)/100)*'Exposure Inputs'!$G$7*'Exposure Inputs'!$G$12*'Exposure Inputs'!$C$15*H855)/('Exposure Inputs'!$G$8*'Exposure Inputs'!$G$13*'Exposure Inputs'!$C$16)</f>
        <v>6.7608151822154096E-10</v>
      </c>
      <c r="R855" s="47">
        <f>'Exposure Inputs'!$E$61/Q855</f>
        <v>31652987728.896275</v>
      </c>
      <c r="S855" s="47">
        <f>($F855*(1-('Exposure Inputs'!$C$17)/100)*'Exposure Inputs'!$H$7*'Exposure Inputs'!$H$12*'Exposure Inputs'!$C$15*H855)/('Exposure Inputs'!$H$8*'Exposure Inputs'!$H$13*'Exposure Inputs'!$C$16)</f>
        <v>8.8023462973288313E-10</v>
      </c>
      <c r="T855" s="47">
        <f>'Exposure Inputs'!$E$61/S855</f>
        <v>24311699718.623959</v>
      </c>
    </row>
    <row r="856" spans="1:20" s="34" customFormat="1" ht="14.5" x14ac:dyDescent="0.35">
      <c r="A856" s="45" t="s">
        <v>1177</v>
      </c>
      <c r="B856" s="46">
        <v>2020</v>
      </c>
      <c r="C856" s="46" t="s">
        <v>1019</v>
      </c>
      <c r="D856" s="46" t="s">
        <v>786</v>
      </c>
      <c r="E856" s="46" t="s">
        <v>787</v>
      </c>
      <c r="F856" s="46">
        <v>6.80615805517E-5</v>
      </c>
      <c r="G856" s="46">
        <v>1.0183415326332099E-4</v>
      </c>
      <c r="H856" s="46">
        <v>365</v>
      </c>
      <c r="I856" s="47">
        <f>($F856*(1-('Exposure Inputs'!$C$17)/100)*'Exposure Inputs'!$C$7*'Exposure Inputs'!$C$12*'Exposure Inputs'!$C$15*H856)/('Exposure Inputs'!$C$8*'Exposure Inputs'!$C$13*'Exposure Inputs'!$C$16)</f>
        <v>7.4834901879410858E-10</v>
      </c>
      <c r="J856" s="47">
        <f>'Exposure Inputs'!$E$61/$I856</f>
        <v>28596282566.768124</v>
      </c>
      <c r="K856" s="47">
        <f>($F856*(1-('Exposure Inputs'!$C$17)/100)*'Exposure Inputs'!$D$7*'Exposure Inputs'!$D$12*'Exposure Inputs'!$C$15*H856)/('Exposure Inputs'!$D$8*'Exposure Inputs'!$D$13*'Exposure Inputs'!$C$16)</f>
        <v>1.9115167303881704E-9</v>
      </c>
      <c r="L856" s="47">
        <f>'Exposure Inputs'!$E$61/K856</f>
        <v>11195298298.882435</v>
      </c>
      <c r="M856" s="47">
        <f>($F856*(1-('Exposure Inputs'!$C$17)/100)*'Exposure Inputs'!$E$7*'Exposure Inputs'!$E$12*'Exposure Inputs'!$C$15*H856)/('Exposure Inputs'!$E$8*'Exposure Inputs'!$E$13*'Exposure Inputs'!$C$16)</f>
        <v>4.1445320000755871E-10</v>
      </c>
      <c r="N856" s="47">
        <f>'Exposure Inputs'!$E$61/M856</f>
        <v>51634297912.550102</v>
      </c>
      <c r="O856" s="47">
        <f>($F856*(1-('Exposure Inputs'!$C$17)/100)*'Exposure Inputs'!$F$7*'Exposure Inputs'!$F$12*'Exposure Inputs'!$C$15*H856)/('Exposure Inputs'!$F$8*'Exposure Inputs'!$F$13*'Exposure Inputs'!$C$16)</f>
        <v>3.7745418791875881E-10</v>
      </c>
      <c r="P856" s="47">
        <f>'Exposure Inputs'!$E$61/O856</f>
        <v>56695622104.492371</v>
      </c>
      <c r="Q856" s="47">
        <f>($F856*(1-('Exposure Inputs'!$C$17)/100)*'Exposure Inputs'!$G$7*'Exposure Inputs'!$G$12*'Exposure Inputs'!$C$15*H856)/('Exposure Inputs'!$G$8*'Exposure Inputs'!$G$13*'Exposure Inputs'!$C$16)</f>
        <v>6.2924857491194345E-10</v>
      </c>
      <c r="R856" s="47">
        <f>'Exposure Inputs'!$E$61/Q856</f>
        <v>34008817585.315464</v>
      </c>
      <c r="S856" s="47">
        <f>($F856*(1-('Exposure Inputs'!$C$17)/100)*'Exposure Inputs'!$H$7*'Exposure Inputs'!$H$12*'Exposure Inputs'!$C$15*H856)/('Exposure Inputs'!$H$8*'Exposure Inputs'!$H$13*'Exposure Inputs'!$C$16)</f>
        <v>8.1925976590009246E-10</v>
      </c>
      <c r="T856" s="47">
        <f>'Exposure Inputs'!$E$61/S856</f>
        <v>26121141170.027504</v>
      </c>
    </row>
    <row r="857" spans="1:20" s="34" customFormat="1" ht="14.5" x14ac:dyDescent="0.35">
      <c r="A857" s="45" t="s">
        <v>1177</v>
      </c>
      <c r="B857" s="46">
        <v>2022</v>
      </c>
      <c r="C857" s="46" t="s">
        <v>930</v>
      </c>
      <c r="D857" s="46" t="s">
        <v>505</v>
      </c>
      <c r="E857" s="46" t="s">
        <v>83</v>
      </c>
      <c r="F857" s="46">
        <v>6.7744568855361505E-5</v>
      </c>
      <c r="G857" s="46">
        <v>1.5825799572222901E-4</v>
      </c>
      <c r="H857" s="46">
        <v>365</v>
      </c>
      <c r="I857" s="47">
        <f>($F857*(1-('Exposure Inputs'!$C$17)/100)*'Exposure Inputs'!$C$7*'Exposure Inputs'!$C$12*'Exposure Inputs'!$C$15*H857)/('Exposure Inputs'!$C$8*'Exposure Inputs'!$C$13*'Exposure Inputs'!$C$16)</f>
        <v>7.4486341957677974E-10</v>
      </c>
      <c r="J857" s="47">
        <f>'Exposure Inputs'!$E$61/$I857</f>
        <v>28730099287.409172</v>
      </c>
      <c r="K857" s="47">
        <f>($F857*(1-('Exposure Inputs'!$C$17)/100)*'Exposure Inputs'!$D$7*'Exposure Inputs'!$D$12*'Exposure Inputs'!$C$15*H857)/('Exposure Inputs'!$D$8*'Exposure Inputs'!$D$13*'Exposure Inputs'!$C$16)</f>
        <v>1.9026134231718549E-9</v>
      </c>
      <c r="L857" s="47">
        <f>'Exposure Inputs'!$E$61/K857</f>
        <v>11247686860.278725</v>
      </c>
      <c r="M857" s="47">
        <f>($F857*(1-('Exposure Inputs'!$C$17)/100)*'Exposure Inputs'!$E$7*'Exposure Inputs'!$E$12*'Exposure Inputs'!$C$15*H857)/('Exposure Inputs'!$E$8*'Exposure Inputs'!$E$13*'Exposure Inputs'!$C$16)</f>
        <v>4.1252279358851423E-10</v>
      </c>
      <c r="N857" s="47">
        <f>'Exposure Inputs'!$E$61/M857</f>
        <v>51875921361.441673</v>
      </c>
      <c r="O857" s="47">
        <f>($F857*(1-('Exposure Inputs'!$C$17)/100)*'Exposure Inputs'!$F$7*'Exposure Inputs'!$F$12*'Exposure Inputs'!$C$15*H857)/('Exposure Inputs'!$F$8*'Exposure Inputs'!$F$13*'Exposure Inputs'!$C$16)</f>
        <v>3.7569611249012099E-10</v>
      </c>
      <c r="P857" s="47">
        <f>'Exposure Inputs'!$E$61/O857</f>
        <v>56960930093.63443</v>
      </c>
      <c r="Q857" s="47">
        <f>($F857*(1-('Exposure Inputs'!$C$17)/100)*'Exposure Inputs'!$G$7*'Exposure Inputs'!$G$12*'Exposure Inputs'!$C$15*H857)/('Exposure Inputs'!$G$8*'Exposure Inputs'!$G$13*'Exposure Inputs'!$C$16)</f>
        <v>6.2631771205900247E-10</v>
      </c>
      <c r="R857" s="47">
        <f>'Exposure Inputs'!$E$61/Q857</f>
        <v>34167962342.383835</v>
      </c>
      <c r="S857" s="47">
        <f>($F857*(1-('Exposure Inputs'!$C$17)/100)*'Exposure Inputs'!$H$7*'Exposure Inputs'!$H$12*'Exposure Inputs'!$C$15*H857)/('Exposure Inputs'!$H$8*'Exposure Inputs'!$H$13*'Exposure Inputs'!$C$16)</f>
        <v>8.1544388437009211E-10</v>
      </c>
      <c r="T857" s="47">
        <f>'Exposure Inputs'!$E$61/S857</f>
        <v>26243375430.463749</v>
      </c>
    </row>
    <row r="858" spans="1:20" s="34" customFormat="1" ht="14.5" x14ac:dyDescent="0.35">
      <c r="A858" s="45" t="s">
        <v>1177</v>
      </c>
      <c r="B858" s="46">
        <v>2021</v>
      </c>
      <c r="C858" s="46" t="s">
        <v>1019</v>
      </c>
      <c r="D858" s="46" t="s">
        <v>786</v>
      </c>
      <c r="E858" s="46" t="s">
        <v>787</v>
      </c>
      <c r="F858" s="46">
        <v>6.6507668939825995E-5</v>
      </c>
      <c r="G858" s="46">
        <v>9.9509181201865306E-5</v>
      </c>
      <c r="H858" s="46">
        <v>365</v>
      </c>
      <c r="I858" s="47">
        <f>($F858*(1-('Exposure Inputs'!$C$17)/100)*'Exposure Inputs'!$C$7*'Exposure Inputs'!$C$12*'Exposure Inputs'!$C$15*H858)/('Exposure Inputs'!$C$8*'Exposure Inputs'!$C$13*'Exposure Inputs'!$C$16)</f>
        <v>7.3126348800548169E-10</v>
      </c>
      <c r="J858" s="47">
        <f>'Exposure Inputs'!$E$61/$I858</f>
        <v>29264417478.805641</v>
      </c>
      <c r="K858" s="47">
        <f>($F858*(1-('Exposure Inputs'!$C$17)/100)*'Exposure Inputs'!$D$7*'Exposure Inputs'!$D$12*'Exposure Inputs'!$C$15*H858)/('Exposure Inputs'!$D$8*'Exposure Inputs'!$D$13*'Exposure Inputs'!$C$16)</f>
        <v>1.8678749574589432E-9</v>
      </c>
      <c r="L858" s="47">
        <f>'Exposure Inputs'!$E$61/K858</f>
        <v>11456869698.126129</v>
      </c>
      <c r="M858" s="47">
        <f>($F858*(1-('Exposure Inputs'!$C$17)/100)*'Exposure Inputs'!$E$7*'Exposure Inputs'!$E$12*'Exposure Inputs'!$C$15*H858)/('Exposure Inputs'!$E$8*'Exposure Inputs'!$E$13*'Exposure Inputs'!$C$16)</f>
        <v>4.049908332089963E-10</v>
      </c>
      <c r="N858" s="47">
        <f>'Exposure Inputs'!$E$61/M858</f>
        <v>52840702172.032837</v>
      </c>
      <c r="O858" s="47">
        <f>($F858*(1-('Exposure Inputs'!$C$17)/100)*'Exposure Inputs'!$F$7*'Exposure Inputs'!$F$12*'Exposure Inputs'!$C$15*H858)/('Exposure Inputs'!$F$8*'Exposure Inputs'!$F$13*'Exposure Inputs'!$C$16)</f>
        <v>3.6883654429657021E-10</v>
      </c>
      <c r="P858" s="47">
        <f>'Exposure Inputs'!$E$61/O858</f>
        <v>58020281154.11718</v>
      </c>
      <c r="Q858" s="47">
        <f>($F858*(1-('Exposure Inputs'!$C$17)/100)*'Exposure Inputs'!$G$7*'Exposure Inputs'!$G$12*'Exposure Inputs'!$C$15*H858)/('Exposure Inputs'!$G$8*'Exposure Inputs'!$G$13*'Exposure Inputs'!$C$16)</f>
        <v>6.1488222227386306E-10</v>
      </c>
      <c r="R858" s="47">
        <f>'Exposure Inputs'!$E$61/Q858</f>
        <v>34803413116.843422</v>
      </c>
      <c r="S858" s="47">
        <f>($F858*(1-('Exposure Inputs'!$C$17)/100)*'Exposure Inputs'!$H$7*'Exposure Inputs'!$H$12*'Exposure Inputs'!$C$15*H858)/('Exposure Inputs'!$H$8*'Exposure Inputs'!$H$13*'Exposure Inputs'!$C$16)</f>
        <v>8.0055527427568324E-10</v>
      </c>
      <c r="T858" s="47">
        <f>'Exposure Inputs'!$E$61/S858</f>
        <v>26731445894.678581</v>
      </c>
    </row>
    <row r="859" spans="1:20" s="34" customFormat="1" ht="14.5" x14ac:dyDescent="0.35">
      <c r="A859" s="45" t="s">
        <v>1177</v>
      </c>
      <c r="B859" s="46">
        <v>2021</v>
      </c>
      <c r="C859" s="46" t="s">
        <v>1095</v>
      </c>
      <c r="D859" s="46" t="s">
        <v>780</v>
      </c>
      <c r="E859" s="46" t="s">
        <v>781</v>
      </c>
      <c r="F859" s="46">
        <v>6.5102041281323006E-5</v>
      </c>
      <c r="G859" s="46">
        <v>9.49010654837538E-5</v>
      </c>
      <c r="H859" s="46">
        <v>365</v>
      </c>
      <c r="I859" s="47">
        <f>($F859*(1-('Exposure Inputs'!$C$17)/100)*'Exposure Inputs'!$C$7*'Exposure Inputs'!$C$12*'Exposure Inputs'!$C$15*H859)/('Exposure Inputs'!$C$8*'Exposure Inputs'!$C$13*'Exposure Inputs'!$C$16)</f>
        <v>7.1580836529889757E-10</v>
      </c>
      <c r="J859" s="47">
        <f>'Exposure Inputs'!$E$61/$I859</f>
        <v>29896269780.339989</v>
      </c>
      <c r="K859" s="47">
        <f>($F859*(1-('Exposure Inputs'!$C$17)/100)*'Exposure Inputs'!$D$7*'Exposure Inputs'!$D$12*'Exposure Inputs'!$C$15*H859)/('Exposure Inputs'!$D$8*'Exposure Inputs'!$D$13*'Exposure Inputs'!$C$16)</f>
        <v>1.8283977551350294E-9</v>
      </c>
      <c r="L859" s="47">
        <f>'Exposure Inputs'!$E$61/K859</f>
        <v>11704236641.014462</v>
      </c>
      <c r="M859" s="47">
        <f>($F859*(1-('Exposure Inputs'!$C$17)/100)*'Exposure Inputs'!$E$7*'Exposure Inputs'!$E$12*'Exposure Inputs'!$C$15*H859)/('Exposure Inputs'!$E$8*'Exposure Inputs'!$E$13*'Exposure Inputs'!$C$16)</f>
        <v>3.9643142456224623E-10</v>
      </c>
      <c r="N859" s="47">
        <f>'Exposure Inputs'!$E$61/M859</f>
        <v>53981593471.38195</v>
      </c>
      <c r="O859" s="47">
        <f>($F859*(1-('Exposure Inputs'!$C$17)/100)*'Exposure Inputs'!$F$7*'Exposure Inputs'!$F$12*'Exposure Inputs'!$C$15*H859)/('Exposure Inputs'!$F$8*'Exposure Inputs'!$F$13*'Exposure Inputs'!$C$16)</f>
        <v>3.6104125006367513E-10</v>
      </c>
      <c r="P859" s="47">
        <f>'Exposure Inputs'!$E$61/O859</f>
        <v>59273005497.919647</v>
      </c>
      <c r="Q859" s="47">
        <f>($F859*(1-('Exposure Inputs'!$C$17)/100)*'Exposure Inputs'!$G$7*'Exposure Inputs'!$G$12*'Exposure Inputs'!$C$15*H859)/('Exposure Inputs'!$G$8*'Exposure Inputs'!$G$13*'Exposure Inputs'!$C$16)</f>
        <v>6.0188679675185415E-10</v>
      </c>
      <c r="R859" s="47">
        <f>'Exposure Inputs'!$E$61/Q859</f>
        <v>35554858680.215889</v>
      </c>
      <c r="S859" s="47">
        <f>($F859*(1-('Exposure Inputs'!$C$17)/100)*'Exposure Inputs'!$H$7*'Exposure Inputs'!$H$12*'Exposure Inputs'!$C$15*H859)/('Exposure Inputs'!$H$8*'Exposure Inputs'!$H$13*'Exposure Inputs'!$C$16)</f>
        <v>7.8363568208999908E-10</v>
      </c>
      <c r="T859" s="47">
        <f>'Exposure Inputs'!$E$61/S859</f>
        <v>27308608437.692669</v>
      </c>
    </row>
    <row r="860" spans="1:20" s="34" customFormat="1" ht="14.5" x14ac:dyDescent="0.35">
      <c r="A860" s="45" t="s">
        <v>1176</v>
      </c>
      <c r="B860" s="46">
        <v>2020</v>
      </c>
      <c r="C860" s="46" t="s">
        <v>1110</v>
      </c>
      <c r="D860" s="46" t="s">
        <v>755</v>
      </c>
      <c r="E860" s="46" t="s">
        <v>756</v>
      </c>
      <c r="F860" s="46">
        <v>6.33603808789707E-5</v>
      </c>
      <c r="G860" s="46">
        <v>1.11049829827665E-4</v>
      </c>
      <c r="H860" s="46">
        <v>365</v>
      </c>
      <c r="I860" s="47">
        <f>($F860*(1-('Exposure Inputs'!$C$17)/100)*'Exposure Inputs'!$C$7*'Exposure Inputs'!$C$12*'Exposure Inputs'!$C$15*H860)/('Exposure Inputs'!$C$8*'Exposure Inputs'!$C$13*'Exposure Inputs'!$C$16)</f>
        <v>6.9665850362057739E-10</v>
      </c>
      <c r="J860" s="47">
        <f>'Exposure Inputs'!$E$61/$I860</f>
        <v>30718063281.769867</v>
      </c>
      <c r="K860" s="47">
        <f>($F860*(1-('Exposure Inputs'!$C$17)/100)*'Exposure Inputs'!$D$7*'Exposure Inputs'!$D$12*'Exposure Inputs'!$C$15*H860)/('Exposure Inputs'!$D$8*'Exposure Inputs'!$D$13*'Exposure Inputs'!$C$16)</f>
        <v>1.7794830374519434E-9</v>
      </c>
      <c r="L860" s="47">
        <f>'Exposure Inputs'!$E$61/K860</f>
        <v>12025964591.740553</v>
      </c>
      <c r="M860" s="47">
        <f>($F860*(1-('Exposure Inputs'!$C$17)/100)*'Exposure Inputs'!$E$7*'Exposure Inputs'!$E$12*'Exposure Inputs'!$C$15*H860)/('Exposure Inputs'!$E$8*'Exposure Inputs'!$E$13*'Exposure Inputs'!$C$16)</f>
        <v>3.8582578300602276E-10</v>
      </c>
      <c r="N860" s="47">
        <f>'Exposure Inputs'!$E$61/M860</f>
        <v>55465448247.832474</v>
      </c>
      <c r="O860" s="47">
        <f>($F860*(1-('Exposure Inputs'!$C$17)/100)*'Exposure Inputs'!$F$7*'Exposure Inputs'!$F$12*'Exposure Inputs'!$C$15*H860)/('Exposure Inputs'!$F$8*'Exposure Inputs'!$F$13*'Exposure Inputs'!$C$16)</f>
        <v>3.5138239395908052E-10</v>
      </c>
      <c r="P860" s="47">
        <f>'Exposure Inputs'!$E$61/O860</f>
        <v>60902311464.393089</v>
      </c>
      <c r="Q860" s="47">
        <f>($F860*(1-('Exposure Inputs'!$C$17)/100)*'Exposure Inputs'!$G$7*'Exposure Inputs'!$G$12*'Exposure Inputs'!$C$15*H860)/('Exposure Inputs'!$G$8*'Exposure Inputs'!$G$13*'Exposure Inputs'!$C$16)</f>
        <v>5.8578465340935171E-10</v>
      </c>
      <c r="R860" s="47">
        <f>'Exposure Inputs'!$E$61/Q860</f>
        <v>36532196388.978256</v>
      </c>
      <c r="S860" s="47">
        <f>($F860*(1-('Exposure Inputs'!$C$17)/100)*'Exposure Inputs'!$H$7*'Exposure Inputs'!$H$12*'Exposure Inputs'!$C$15*H860)/('Exposure Inputs'!$H$8*'Exposure Inputs'!$H$13*'Exposure Inputs'!$C$16)</f>
        <v>7.6267125132094364E-10</v>
      </c>
      <c r="T860" s="47">
        <f>'Exposure Inputs'!$E$61/S860</f>
        <v>28059271885.409714</v>
      </c>
    </row>
    <row r="861" spans="1:20" s="34" customFormat="1" ht="14.5" x14ac:dyDescent="0.35">
      <c r="A861" s="45" t="s">
        <v>1177</v>
      </c>
      <c r="B861" s="46">
        <v>2019</v>
      </c>
      <c r="C861" s="46" t="s">
        <v>1019</v>
      </c>
      <c r="D861" s="46" t="s">
        <v>786</v>
      </c>
      <c r="E861" s="46" t="s">
        <v>787</v>
      </c>
      <c r="F861" s="46">
        <v>6.2467444759320895E-5</v>
      </c>
      <c r="G861" s="46">
        <v>9.3464173062461305E-5</v>
      </c>
      <c r="H861" s="46">
        <v>365</v>
      </c>
      <c r="I861" s="47">
        <f>($F861*(1-('Exposure Inputs'!$C$17)/100)*'Exposure Inputs'!$C$7*'Exposure Inputs'!$C$12*'Exposure Inputs'!$C$15*H861)/('Exposure Inputs'!$C$8*'Exposure Inputs'!$C$13*'Exposure Inputs'!$C$16)</f>
        <v>6.8684051432956825E-10</v>
      </c>
      <c r="J861" s="47">
        <f>'Exposure Inputs'!$E$61/$I861</f>
        <v>31157160291.991146</v>
      </c>
      <c r="K861" s="47">
        <f>($F861*(1-('Exposure Inputs'!$C$17)/100)*'Exposure Inputs'!$D$7*'Exposure Inputs'!$D$12*'Exposure Inputs'!$C$15*H861)/('Exposure Inputs'!$D$8*'Exposure Inputs'!$D$13*'Exposure Inputs'!$C$16)</f>
        <v>1.7544048315383742E-9</v>
      </c>
      <c r="L861" s="47">
        <f>'Exposure Inputs'!$E$61/K861</f>
        <v>12197868824.400759</v>
      </c>
      <c r="M861" s="47">
        <f>($F861*(1-('Exposure Inputs'!$C$17)/100)*'Exposure Inputs'!$E$7*'Exposure Inputs'!$E$12*'Exposure Inputs'!$C$15*H861)/('Exposure Inputs'!$E$8*'Exposure Inputs'!$E$13*'Exposure Inputs'!$C$16)</f>
        <v>3.8038835076904906E-10</v>
      </c>
      <c r="N861" s="47">
        <f>'Exposure Inputs'!$E$61/M861</f>
        <v>56258294862.959419</v>
      </c>
      <c r="O861" s="47">
        <f>($F861*(1-('Exposure Inputs'!$C$17)/100)*'Exposure Inputs'!$F$7*'Exposure Inputs'!$F$12*'Exposure Inputs'!$C$15*H861)/('Exposure Inputs'!$F$8*'Exposure Inputs'!$F$13*'Exposure Inputs'!$C$16)</f>
        <v>3.4643037146454375E-10</v>
      </c>
      <c r="P861" s="47">
        <f>'Exposure Inputs'!$E$61/O861</f>
        <v>61772874905.658302</v>
      </c>
      <c r="Q861" s="47">
        <f>($F861*(1-('Exposure Inputs'!$C$17)/100)*'Exposure Inputs'!$G$7*'Exposure Inputs'!$G$12*'Exposure Inputs'!$C$15*H861)/('Exposure Inputs'!$G$8*'Exposure Inputs'!$G$13*'Exposure Inputs'!$C$16)</f>
        <v>5.775292062654196E-10</v>
      </c>
      <c r="R861" s="47">
        <f>'Exposure Inputs'!$E$61/Q861</f>
        <v>37054403080.984673</v>
      </c>
      <c r="S861" s="47">
        <f>($F861*(1-('Exposure Inputs'!$C$17)/100)*'Exposure Inputs'!$H$7*'Exposure Inputs'!$H$12*'Exposure Inputs'!$C$15*H861)/('Exposure Inputs'!$H$8*'Exposure Inputs'!$H$13*'Exposure Inputs'!$C$16)</f>
        <v>7.5192294617701071E-10</v>
      </c>
      <c r="T861" s="47">
        <f>'Exposure Inputs'!$E$61/S861</f>
        <v>28460363005.017551</v>
      </c>
    </row>
    <row r="862" spans="1:20" s="34" customFormat="1" ht="14.5" x14ac:dyDescent="0.35">
      <c r="A862" s="45" t="s">
        <v>1177</v>
      </c>
      <c r="B862" s="46">
        <v>2021</v>
      </c>
      <c r="C862" s="46" t="s">
        <v>909</v>
      </c>
      <c r="D862" s="46" t="s">
        <v>784</v>
      </c>
      <c r="E862" s="46" t="s">
        <v>785</v>
      </c>
      <c r="F862" s="46">
        <v>6.1389061692893501E-5</v>
      </c>
      <c r="G862" s="46">
        <v>1.63024556609667E-4</v>
      </c>
      <c r="H862" s="46">
        <v>365</v>
      </c>
      <c r="I862" s="47">
        <f>($F862*(1-('Exposure Inputs'!$C$17)/100)*'Exposure Inputs'!$C$7*'Exposure Inputs'!$C$12*'Exposure Inputs'!$C$15*H862)/('Exposure Inputs'!$C$8*'Exposure Inputs'!$C$13*'Exposure Inputs'!$C$16)</f>
        <v>6.7498350332418738E-10</v>
      </c>
      <c r="J862" s="47">
        <f>'Exposure Inputs'!$E$61/$I862</f>
        <v>31704478545.932415</v>
      </c>
      <c r="K862" s="47">
        <f>($F862*(1-('Exposure Inputs'!$C$17)/100)*'Exposure Inputs'!$D$7*'Exposure Inputs'!$D$12*'Exposure Inputs'!$C$15*H862)/('Exposure Inputs'!$D$8*'Exposure Inputs'!$D$13*'Exposure Inputs'!$C$16)</f>
        <v>1.7241183283961583E-9</v>
      </c>
      <c r="L862" s="47">
        <f>'Exposure Inputs'!$E$61/K862</f>
        <v>12412141120.213663</v>
      </c>
      <c r="M862" s="47">
        <f>($F862*(1-('Exposure Inputs'!$C$17)/100)*'Exposure Inputs'!$E$7*'Exposure Inputs'!$E$12*'Exposure Inputs'!$C$15*H862)/('Exposure Inputs'!$E$8*'Exposure Inputs'!$E$13*'Exposure Inputs'!$C$16)</f>
        <v>3.7382166058801071E-10</v>
      </c>
      <c r="N862" s="47">
        <f>'Exposure Inputs'!$E$61/M862</f>
        <v>57246548972.947197</v>
      </c>
      <c r="O862" s="47">
        <f>($F862*(1-('Exposure Inputs'!$C$17)/100)*'Exposure Inputs'!$F$7*'Exposure Inputs'!$F$12*'Exposure Inputs'!$C$15*H862)/('Exposure Inputs'!$F$8*'Exposure Inputs'!$F$13*'Exposure Inputs'!$C$16)</f>
        <v>3.4044990199403965E-10</v>
      </c>
      <c r="P862" s="47">
        <f>'Exposure Inputs'!$E$61/O862</f>
        <v>62858000177.584587</v>
      </c>
      <c r="Q862" s="47">
        <f>($F862*(1-('Exposure Inputs'!$C$17)/100)*'Exposure Inputs'!$G$7*'Exposure Inputs'!$G$12*'Exposure Inputs'!$C$15*H862)/('Exposure Inputs'!$G$8*'Exposure Inputs'!$G$13*'Exposure Inputs'!$C$16)</f>
        <v>5.6755924961354362E-10</v>
      </c>
      <c r="R862" s="47">
        <f>'Exposure Inputs'!$E$61/Q862</f>
        <v>37705314492.841866</v>
      </c>
      <c r="S862" s="47">
        <f>($F862*(1-('Exposure Inputs'!$C$17)/100)*'Exposure Inputs'!$H$7*'Exposure Inputs'!$H$12*'Exposure Inputs'!$C$15*H862)/('Exposure Inputs'!$H$8*'Exposure Inputs'!$H$13*'Exposure Inputs'!$C$16)</f>
        <v>7.3894240926631046E-10</v>
      </c>
      <c r="T862" s="47">
        <f>'Exposure Inputs'!$E$61/S862</f>
        <v>28960308315.837326</v>
      </c>
    </row>
    <row r="863" spans="1:20" s="34" customFormat="1" ht="14.5" x14ac:dyDescent="0.35">
      <c r="A863" s="45" t="s">
        <v>1177</v>
      </c>
      <c r="B863" s="46">
        <v>2019</v>
      </c>
      <c r="C863" s="46" t="s">
        <v>908</v>
      </c>
      <c r="D863" s="46" t="s">
        <v>521</v>
      </c>
      <c r="E863" s="46" t="s">
        <v>228</v>
      </c>
      <c r="F863" s="46">
        <v>5.90009749324598E-5</v>
      </c>
      <c r="G863" s="46">
        <v>7.9752174224922805E-4</v>
      </c>
      <c r="H863" s="46">
        <v>365</v>
      </c>
      <c r="I863" s="47">
        <f>($F863*(1-('Exposure Inputs'!$C$17)/100)*'Exposure Inputs'!$C$7*'Exposure Inputs'!$C$12*'Exposure Inputs'!$C$15*H863)/('Exposure Inputs'!$C$8*'Exposure Inputs'!$C$13*'Exposure Inputs'!$C$16)</f>
        <v>6.4872607043062915E-10</v>
      </c>
      <c r="J863" s="47">
        <f>'Exposure Inputs'!$E$61/$I863</f>
        <v>32987729298.121964</v>
      </c>
      <c r="K863" s="47">
        <f>($F863*(1-('Exposure Inputs'!$C$17)/100)*'Exposure Inputs'!$D$7*'Exposure Inputs'!$D$12*'Exposure Inputs'!$C$15*H863)/('Exposure Inputs'!$D$8*'Exposure Inputs'!$D$13*'Exposure Inputs'!$C$16)</f>
        <v>1.6570486576775945E-9</v>
      </c>
      <c r="L863" s="47">
        <f>'Exposure Inputs'!$E$61/K863</f>
        <v>12914527223.354303</v>
      </c>
      <c r="M863" s="47">
        <f>($F863*(1-('Exposure Inputs'!$C$17)/100)*'Exposure Inputs'!$E$7*'Exposure Inputs'!$E$12*'Exposure Inputs'!$C$15*H863)/('Exposure Inputs'!$E$8*'Exposure Inputs'!$E$13*'Exposure Inputs'!$C$16)</f>
        <v>3.5927967975631946E-10</v>
      </c>
      <c r="N863" s="47">
        <f>'Exposure Inputs'!$E$61/M863</f>
        <v>59563624679.565773</v>
      </c>
      <c r="O863" s="47">
        <f>($F863*(1-('Exposure Inputs'!$C$17)/100)*'Exposure Inputs'!$F$7*'Exposure Inputs'!$F$12*'Exposure Inputs'!$C$15*H863)/('Exposure Inputs'!$F$8*'Exposure Inputs'!$F$13*'Exposure Inputs'!$C$16)</f>
        <v>3.2720611098107115E-10</v>
      </c>
      <c r="P863" s="47">
        <f>'Exposure Inputs'!$E$61/O863</f>
        <v>65402201492.618172</v>
      </c>
      <c r="Q863" s="47">
        <f>($F863*(1-('Exposure Inputs'!$C$17)/100)*'Exposure Inputs'!$G$7*'Exposure Inputs'!$G$12*'Exposure Inputs'!$C$15*H863)/('Exposure Inputs'!$G$8*'Exposure Inputs'!$G$13*'Exposure Inputs'!$C$16)</f>
        <v>5.4548071163972263E-10</v>
      </c>
      <c r="R863" s="47">
        <f>'Exposure Inputs'!$E$61/Q863</f>
        <v>39231451348.061966</v>
      </c>
      <c r="S863" s="47">
        <f>($F863*(1-('Exposure Inputs'!$C$17)/100)*'Exposure Inputs'!$H$7*'Exposure Inputs'!$H$12*'Exposure Inputs'!$C$15*H863)/('Exposure Inputs'!$H$8*'Exposure Inputs'!$H$13*'Exposure Inputs'!$C$16)</f>
        <v>7.1019692048331235E-10</v>
      </c>
      <c r="T863" s="47">
        <f>'Exposure Inputs'!$E$61/S863</f>
        <v>30132487740.775608</v>
      </c>
    </row>
    <row r="864" spans="1:20" s="34" customFormat="1" ht="14.5" x14ac:dyDescent="0.35">
      <c r="A864" s="45" t="s">
        <v>1177</v>
      </c>
      <c r="B864" s="46">
        <v>2019</v>
      </c>
      <c r="C864" s="46" t="s">
        <v>1092</v>
      </c>
      <c r="D864" s="46" t="s">
        <v>791</v>
      </c>
      <c r="E864" s="46" t="s">
        <v>792</v>
      </c>
      <c r="F864" s="46">
        <v>5.8661136036367697E-5</v>
      </c>
      <c r="G864" s="46">
        <v>9.4366208181891699E-5</v>
      </c>
      <c r="H864" s="46">
        <v>365</v>
      </c>
      <c r="I864" s="47">
        <f>($F864*(1-('Exposure Inputs'!$C$17)/100)*'Exposure Inputs'!$C$7*'Exposure Inputs'!$C$12*'Exposure Inputs'!$C$15*H864)/('Exposure Inputs'!$C$8*'Exposure Inputs'!$C$13*'Exposure Inputs'!$C$16)</f>
        <v>6.4498948214723764E-10</v>
      </c>
      <c r="J864" s="47">
        <f>'Exposure Inputs'!$E$61/$I864</f>
        <v>33178835612.570229</v>
      </c>
      <c r="K864" s="47">
        <f>($F864*(1-('Exposure Inputs'!$C$17)/100)*'Exposure Inputs'!$D$7*'Exposure Inputs'!$D$12*'Exposure Inputs'!$C$15*H864)/('Exposure Inputs'!$D$8*'Exposure Inputs'!$D$13*'Exposure Inputs'!$C$16)</f>
        <v>1.6475042461277738E-9</v>
      </c>
      <c r="L864" s="47">
        <f>'Exposure Inputs'!$E$61/K864</f>
        <v>12989344367.577612</v>
      </c>
      <c r="M864" s="47">
        <f>($F864*(1-('Exposure Inputs'!$C$17)/100)*'Exposure Inputs'!$E$7*'Exposure Inputs'!$E$12*'Exposure Inputs'!$C$15*H864)/('Exposure Inputs'!$E$8*'Exposure Inputs'!$E$13*'Exposure Inputs'!$C$16)</f>
        <v>3.5721026971866358E-10</v>
      </c>
      <c r="N864" s="47">
        <f>'Exposure Inputs'!$E$61/M864</f>
        <v>59908691922.140129</v>
      </c>
      <c r="O864" s="47">
        <f>($F864*(1-('Exposure Inputs'!$C$17)/100)*'Exposure Inputs'!$F$7*'Exposure Inputs'!$F$12*'Exposure Inputs'!$C$15*H864)/('Exposure Inputs'!$F$8*'Exposure Inputs'!$F$13*'Exposure Inputs'!$C$16)</f>
        <v>3.2532144104675754E-10</v>
      </c>
      <c r="P864" s="47">
        <f>'Exposure Inputs'!$E$61/O864</f>
        <v>65781093097.163048</v>
      </c>
      <c r="Q864" s="47">
        <f>($F864*(1-('Exposure Inputs'!$C$17)/100)*'Exposure Inputs'!$G$7*'Exposure Inputs'!$G$12*'Exposure Inputs'!$C$15*H864)/('Exposure Inputs'!$G$8*'Exposure Inputs'!$G$13*'Exposure Inputs'!$C$16)</f>
        <v>5.4233880486453156E-10</v>
      </c>
      <c r="R864" s="47">
        <f>'Exposure Inputs'!$E$61/Q864</f>
        <v>39458729133.987396</v>
      </c>
      <c r="S864" s="47">
        <f>($F864*(1-('Exposure Inputs'!$C$17)/100)*'Exposure Inputs'!$H$7*'Exposure Inputs'!$H$12*'Exposure Inputs'!$C$15*H864)/('Exposure Inputs'!$H$8*'Exposure Inputs'!$H$13*'Exposure Inputs'!$C$16)</f>
        <v>7.0610626710442592E-10</v>
      </c>
      <c r="T864" s="47">
        <f>'Exposure Inputs'!$E$61/S864</f>
        <v>30307052913.942139</v>
      </c>
    </row>
    <row r="865" spans="1:20" s="34" customFormat="1" ht="14.5" x14ac:dyDescent="0.35">
      <c r="A865" s="45" t="s">
        <v>1176</v>
      </c>
      <c r="B865" s="46">
        <v>2023</v>
      </c>
      <c r="C865" s="46" t="s">
        <v>939</v>
      </c>
      <c r="D865" s="46" t="s">
        <v>302</v>
      </c>
      <c r="E865" s="46" t="s">
        <v>301</v>
      </c>
      <c r="F865" s="46">
        <v>5.6667600308572503E-5</v>
      </c>
      <c r="G865" s="46">
        <v>9.8750329143539696E-5</v>
      </c>
      <c r="H865" s="46">
        <v>365</v>
      </c>
      <c r="I865" s="47">
        <f>($F865*(1-('Exposure Inputs'!$C$17)/100)*'Exposure Inputs'!$C$7*'Exposure Inputs'!$C$12*'Exposure Inputs'!$C$15*H865)/('Exposure Inputs'!$C$8*'Exposure Inputs'!$C$13*'Exposure Inputs'!$C$16)</f>
        <v>6.2307020707701938E-10</v>
      </c>
      <c r="J865" s="47">
        <f>'Exposure Inputs'!$E$61/$I865</f>
        <v>34346049220.348434</v>
      </c>
      <c r="K865" s="47">
        <f>($F865*(1-('Exposure Inputs'!$C$17)/100)*'Exposure Inputs'!$D$7*'Exposure Inputs'!$D$12*'Exposure Inputs'!$C$15*H865)/('Exposure Inputs'!$D$8*'Exposure Inputs'!$D$13*'Exposure Inputs'!$C$16)</f>
        <v>1.5915155831343766E-9</v>
      </c>
      <c r="L865" s="47">
        <f>'Exposure Inputs'!$E$61/K865</f>
        <v>13446302522.438532</v>
      </c>
      <c r="M865" s="47">
        <f>($F865*(1-('Exposure Inputs'!$C$17)/100)*'Exposure Inputs'!$E$7*'Exposure Inputs'!$E$12*'Exposure Inputs'!$C$15*H865)/('Exposure Inputs'!$E$8*'Exposure Inputs'!$E$13*'Exposure Inputs'!$C$16)</f>
        <v>3.450708622142125E-10</v>
      </c>
      <c r="N865" s="47">
        <f>'Exposure Inputs'!$E$61/M865</f>
        <v>62016247511.258553</v>
      </c>
      <c r="O865" s="47">
        <f>($F865*(1-('Exposure Inputs'!$C$17)/100)*'Exposure Inputs'!$F$7*'Exposure Inputs'!$F$12*'Exposure Inputs'!$C$15*H865)/('Exposure Inputs'!$F$8*'Exposure Inputs'!$F$13*'Exposure Inputs'!$C$16)</f>
        <v>3.1426574114789331E-10</v>
      </c>
      <c r="P865" s="47">
        <f>'Exposure Inputs'!$E$61/O865</f>
        <v>68095236604.008865</v>
      </c>
      <c r="Q865" s="47">
        <f>($F865*(1-('Exposure Inputs'!$C$17)/100)*'Exposure Inputs'!$G$7*'Exposure Inputs'!$G$12*'Exposure Inputs'!$C$15*H865)/('Exposure Inputs'!$G$8*'Exposure Inputs'!$G$13*'Exposure Inputs'!$C$16)</f>
        <v>5.2390800285284004E-10</v>
      </c>
      <c r="R865" s="47">
        <f>'Exposure Inputs'!$E$61/Q865</f>
        <v>40846866021.267899</v>
      </c>
      <c r="S865" s="47">
        <f>($F865*(1-('Exposure Inputs'!$C$17)/100)*'Exposure Inputs'!$H$7*'Exposure Inputs'!$H$12*'Exposure Inputs'!$C$15*H865)/('Exposure Inputs'!$H$8*'Exposure Inputs'!$H$13*'Exposure Inputs'!$C$16)</f>
        <v>6.8211000371429855E-10</v>
      </c>
      <c r="T865" s="47">
        <f>'Exposure Inputs'!$E$61/S865</f>
        <v>31373238749.571804</v>
      </c>
    </row>
    <row r="866" spans="1:20" s="34" customFormat="1" ht="14.5" x14ac:dyDescent="0.35">
      <c r="A866" s="45" t="s">
        <v>1176</v>
      </c>
      <c r="B866" s="46">
        <v>2023</v>
      </c>
      <c r="C866" s="46" t="s">
        <v>976</v>
      </c>
      <c r="D866" s="46" t="s">
        <v>244</v>
      </c>
      <c r="E866" s="46" t="s">
        <v>243</v>
      </c>
      <c r="F866" s="46">
        <v>5.3260993586145598E-5</v>
      </c>
      <c r="G866" s="46">
        <v>1.2345542454620699E-4</v>
      </c>
      <c r="H866" s="46">
        <v>365</v>
      </c>
      <c r="I866" s="47">
        <f>($F866*(1-('Exposure Inputs'!$C$17)/100)*'Exposure Inputs'!$C$7*'Exposure Inputs'!$C$12*'Exposure Inputs'!$C$15*H866)/('Exposure Inputs'!$C$8*'Exposure Inputs'!$C$13*'Exposure Inputs'!$C$16)</f>
        <v>5.8561396851363328E-10</v>
      </c>
      <c r="J866" s="47">
        <f>'Exposure Inputs'!$E$61/$I866</f>
        <v>36542844178.249481</v>
      </c>
      <c r="K866" s="47">
        <f>($F866*(1-('Exposure Inputs'!$C$17)/100)*'Exposure Inputs'!$D$7*'Exposure Inputs'!$D$12*'Exposure Inputs'!$C$15*H866)/('Exposure Inputs'!$D$8*'Exposure Inputs'!$D$13*'Exposure Inputs'!$C$16)</f>
        <v>1.4958406709300467E-9</v>
      </c>
      <c r="L866" s="47">
        <f>'Exposure Inputs'!$E$61/K866</f>
        <v>14306336507.546915</v>
      </c>
      <c r="M866" s="47">
        <f>($F866*(1-('Exposure Inputs'!$C$17)/100)*'Exposure Inputs'!$E$7*'Exposure Inputs'!$E$12*'Exposure Inputs'!$C$15*H866)/('Exposure Inputs'!$E$8*'Exposure Inputs'!$E$13*'Exposure Inputs'!$C$16)</f>
        <v>3.2432672072010449E-10</v>
      </c>
      <c r="N866" s="47">
        <f>'Exposure Inputs'!$E$61/M866</f>
        <v>65982845793.542557</v>
      </c>
      <c r="O866" s="47">
        <f>($F866*(1-('Exposure Inputs'!$C$17)/100)*'Exposure Inputs'!$F$7*'Exposure Inputs'!$F$12*'Exposure Inputs'!$C$15*H866)/('Exposure Inputs'!$F$8*'Exposure Inputs'!$F$13*'Exposure Inputs'!$C$16)</f>
        <v>2.9537346795133562E-10</v>
      </c>
      <c r="P866" s="47">
        <f>'Exposure Inputs'!$E$61/O866</f>
        <v>72450650860.509125</v>
      </c>
      <c r="Q866" s="47">
        <f>($F866*(1-('Exposure Inputs'!$C$17)/100)*'Exposure Inputs'!$G$7*'Exposure Inputs'!$G$12*'Exposure Inputs'!$C$15*H866)/('Exposure Inputs'!$G$8*'Exposure Inputs'!$G$13*'Exposure Inputs'!$C$16)</f>
        <v>4.9241295957002543E-10</v>
      </c>
      <c r="R866" s="47">
        <f>'Exposure Inputs'!$E$61/Q866</f>
        <v>43459457319.495529</v>
      </c>
      <c r="S866" s="47">
        <f>($F866*(1-('Exposure Inputs'!$C$17)/100)*'Exposure Inputs'!$H$7*'Exposure Inputs'!$H$12*'Exposure Inputs'!$C$15*H866)/('Exposure Inputs'!$H$8*'Exposure Inputs'!$H$13*'Exposure Inputs'!$C$16)</f>
        <v>6.4110455242582656E-10</v>
      </c>
      <c r="T866" s="47">
        <f>'Exposure Inputs'!$E$61/S866</f>
        <v>33379890875.873791</v>
      </c>
    </row>
    <row r="867" spans="1:20" s="34" customFormat="1" ht="14.5" x14ac:dyDescent="0.35">
      <c r="A867" s="45" t="s">
        <v>1177</v>
      </c>
      <c r="B867" s="46">
        <v>2019</v>
      </c>
      <c r="C867" s="46" t="s">
        <v>864</v>
      </c>
      <c r="D867" s="46" t="s">
        <v>686</v>
      </c>
      <c r="E867" s="46" t="s">
        <v>687</v>
      </c>
      <c r="F867" s="46">
        <v>4.9009896044329302E-5</v>
      </c>
      <c r="G867" s="46">
        <v>5.9835819980906998E-5</v>
      </c>
      <c r="H867" s="46">
        <v>365</v>
      </c>
      <c r="I867" s="47">
        <f>($F867*(1-('Exposure Inputs'!$C$17)/100)*'Exposure Inputs'!$C$7*'Exposure Inputs'!$C$12*'Exposure Inputs'!$C$15*H867)/('Exposure Inputs'!$C$8*'Exposure Inputs'!$C$13*'Exposure Inputs'!$C$16)</f>
        <v>5.388724052347769E-10</v>
      </c>
      <c r="J867" s="47">
        <f>'Exposure Inputs'!$E$61/$I867</f>
        <v>39712554942.716743</v>
      </c>
      <c r="K867" s="47">
        <f>($F867*(1-('Exposure Inputs'!$C$17)/100)*'Exposure Inputs'!$D$7*'Exposure Inputs'!$D$12*'Exposure Inputs'!$C$15*H867)/('Exposure Inputs'!$D$8*'Exposure Inputs'!$D$13*'Exposure Inputs'!$C$16)</f>
        <v>1.3764481442237167E-9</v>
      </c>
      <c r="L867" s="47">
        <f>'Exposure Inputs'!$E$61/K867</f>
        <v>15547262052.555622</v>
      </c>
      <c r="M867" s="47">
        <f>($F867*(1-('Exposure Inputs'!$C$17)/100)*'Exposure Inputs'!$E$7*'Exposure Inputs'!$E$12*'Exposure Inputs'!$C$15*H867)/('Exposure Inputs'!$E$8*'Exposure Inputs'!$E$13*'Exposure Inputs'!$C$16)</f>
        <v>2.9844014909675382E-10</v>
      </c>
      <c r="N867" s="47">
        <f>'Exposure Inputs'!$E$61/M867</f>
        <v>71706169778.993622</v>
      </c>
      <c r="O867" s="47">
        <f>($F867*(1-('Exposure Inputs'!$C$17)/100)*'Exposure Inputs'!$F$7*'Exposure Inputs'!$F$12*'Exposure Inputs'!$C$15*H867)/('Exposure Inputs'!$F$8*'Exposure Inputs'!$F$13*'Exposure Inputs'!$C$16)</f>
        <v>2.7179783897823469E-10</v>
      </c>
      <c r="P867" s="47">
        <f>'Exposure Inputs'!$E$61/O867</f>
        <v>78734989507.086151</v>
      </c>
      <c r="Q867" s="47">
        <f>($F867*(1-('Exposure Inputs'!$C$17)/100)*'Exposure Inputs'!$G$7*'Exposure Inputs'!$G$12*'Exposure Inputs'!$C$15*H867)/('Exposure Inputs'!$G$8*'Exposure Inputs'!$G$13*'Exposure Inputs'!$C$16)</f>
        <v>4.5311035965511992E-10</v>
      </c>
      <c r="R867" s="47">
        <f>'Exposure Inputs'!$E$61/Q867</f>
        <v>47229112166.599716</v>
      </c>
      <c r="S867" s="47">
        <f>($F867*(1-('Exposure Inputs'!$C$17)/100)*'Exposure Inputs'!$H$7*'Exposure Inputs'!$H$12*'Exposure Inputs'!$C$15*H867)/('Exposure Inputs'!$H$8*'Exposure Inputs'!$H$13*'Exposure Inputs'!$C$16)</f>
        <v>5.8993393386692665E-10</v>
      </c>
      <c r="T867" s="47">
        <f>'Exposure Inputs'!$E$61/S867</f>
        <v>36275248415.91375</v>
      </c>
    </row>
    <row r="868" spans="1:20" s="34" customFormat="1" ht="14.5" x14ac:dyDescent="0.35">
      <c r="A868" s="45" t="s">
        <v>1177</v>
      </c>
      <c r="B868" s="46">
        <v>2023</v>
      </c>
      <c r="C868" s="46" t="s">
        <v>1067</v>
      </c>
      <c r="D868" s="46" t="s">
        <v>796</v>
      </c>
      <c r="E868" s="46" t="s">
        <v>797</v>
      </c>
      <c r="F868" s="46">
        <v>4.2063667578063E-5</v>
      </c>
      <c r="G868" s="46">
        <v>6.2056101582344495E-5</v>
      </c>
      <c r="H868" s="46">
        <v>365</v>
      </c>
      <c r="I868" s="47">
        <f>($F868*(1-('Exposure Inputs'!$C$17)/100)*'Exposure Inputs'!$C$7*'Exposure Inputs'!$C$12*'Exposure Inputs'!$C$15*H868)/('Exposure Inputs'!$C$8*'Exposure Inputs'!$C$13*'Exposure Inputs'!$C$16)</f>
        <v>4.624974046116059E-10</v>
      </c>
      <c r="J868" s="47">
        <f>'Exposure Inputs'!$E$61/$I868</f>
        <v>46270529924.316437</v>
      </c>
      <c r="K868" s="47">
        <f>($F868*(1-('Exposure Inputs'!$C$17)/100)*'Exposure Inputs'!$D$7*'Exposure Inputs'!$D$12*'Exposure Inputs'!$C$15*H868)/('Exposure Inputs'!$D$8*'Exposure Inputs'!$D$13*'Exposure Inputs'!$C$16)</f>
        <v>1.1813625787881525E-9</v>
      </c>
      <c r="L868" s="47">
        <f>'Exposure Inputs'!$E$61/K868</f>
        <v>18114675700.962376</v>
      </c>
      <c r="M868" s="47">
        <f>($F868*(1-('Exposure Inputs'!$C$17)/100)*'Exposure Inputs'!$E$7*'Exposure Inputs'!$E$12*'Exposure Inputs'!$C$15*H868)/('Exposure Inputs'!$E$8*'Exposure Inputs'!$E$13*'Exposure Inputs'!$C$16)</f>
        <v>2.5614188636921049E-10</v>
      </c>
      <c r="N868" s="47">
        <f>'Exposure Inputs'!$E$61/M868</f>
        <v>83547444361.182709</v>
      </c>
      <c r="O868" s="47">
        <f>($F868*(1-('Exposure Inputs'!$C$17)/100)*'Exposure Inputs'!$F$7*'Exposure Inputs'!$F$12*'Exposure Inputs'!$C$15*H868)/('Exposure Inputs'!$F$8*'Exposure Inputs'!$F$13*'Exposure Inputs'!$C$16)</f>
        <v>2.3327562125158178E-10</v>
      </c>
      <c r="P868" s="47">
        <f>'Exposure Inputs'!$E$61/O868</f>
        <v>91736975707.892975</v>
      </c>
      <c r="Q868" s="47">
        <f>($F868*(1-('Exposure Inputs'!$C$17)/100)*'Exposure Inputs'!$G$7*'Exposure Inputs'!$G$12*'Exposure Inputs'!$C$15*H868)/('Exposure Inputs'!$G$8*'Exposure Inputs'!$G$13*'Exposure Inputs'!$C$16)</f>
        <v>3.8889051157077115E-10</v>
      </c>
      <c r="R868" s="47">
        <f>'Exposure Inputs'!$E$61/Q868</f>
        <v>55028341816.731567</v>
      </c>
      <c r="S868" s="47">
        <f>($F868*(1-('Exposure Inputs'!$C$17)/100)*'Exposure Inputs'!$H$7*'Exposure Inputs'!$H$12*'Exposure Inputs'!$C$15*H868)/('Exposure Inputs'!$H$8*'Exposure Inputs'!$H$13*'Exposure Inputs'!$C$16)</f>
        <v>5.0632192455075827E-10</v>
      </c>
      <c r="T868" s="47">
        <f>'Exposure Inputs'!$E$61/S868</f>
        <v>42265600129.774094</v>
      </c>
    </row>
    <row r="869" spans="1:20" s="34" customFormat="1" ht="14.5" x14ac:dyDescent="0.35">
      <c r="A869" s="45" t="s">
        <v>1177</v>
      </c>
      <c r="B869" s="46">
        <v>2022</v>
      </c>
      <c r="C869" s="46" t="s">
        <v>1057</v>
      </c>
      <c r="D869" s="46" t="s">
        <v>808</v>
      </c>
      <c r="E869" s="46" t="s">
        <v>809</v>
      </c>
      <c r="F869" s="46">
        <v>4.1192248657676502E-5</v>
      </c>
      <c r="G869" s="46">
        <v>4.1192248657676502E-5</v>
      </c>
      <c r="H869" s="46">
        <v>365</v>
      </c>
      <c r="I869" s="47">
        <f>($F869*(1-('Exposure Inputs'!$C$17)/100)*'Exposure Inputs'!$C$7*'Exposure Inputs'!$C$12*'Exposure Inputs'!$C$15*H869)/('Exposure Inputs'!$C$8*'Exposure Inputs'!$C$13*'Exposure Inputs'!$C$16)</f>
        <v>4.5291600070144408E-10</v>
      </c>
      <c r="J869" s="47">
        <f>'Exposure Inputs'!$E$61/$I869</f>
        <v>47249379502.727219</v>
      </c>
      <c r="K869" s="47">
        <f>($F869*(1-('Exposure Inputs'!$C$17)/100)*'Exposure Inputs'!$D$7*'Exposure Inputs'!$D$12*'Exposure Inputs'!$C$15*H869)/('Exposure Inputs'!$D$8*'Exposure Inputs'!$D$13*'Exposure Inputs'!$C$16)</f>
        <v>1.156888685704957E-9</v>
      </c>
      <c r="L869" s="47">
        <f>'Exposure Inputs'!$E$61/K869</f>
        <v>18497890302.176983</v>
      </c>
      <c r="M869" s="47">
        <f>($F869*(1-('Exposure Inputs'!$C$17)/100)*'Exposure Inputs'!$E$7*'Exposure Inputs'!$E$12*'Exposure Inputs'!$C$15*H869)/('Exposure Inputs'!$E$8*'Exposure Inputs'!$E$13*'Exposure Inputs'!$C$16)</f>
        <v>2.5083548065289041E-10</v>
      </c>
      <c r="N869" s="47">
        <f>'Exposure Inputs'!$E$61/M869</f>
        <v>85314884259.191437</v>
      </c>
      <c r="O869" s="47">
        <f>($F869*(1-('Exposure Inputs'!$C$17)/100)*'Exposure Inputs'!$F$7*'Exposure Inputs'!$F$12*'Exposure Inputs'!$C$15*H869)/('Exposure Inputs'!$F$8*'Exposure Inputs'!$F$13*'Exposure Inputs'!$C$16)</f>
        <v>2.28442928295213E-10</v>
      </c>
      <c r="P869" s="47">
        <f>'Exposure Inputs'!$E$61/O869</f>
        <v>93677664525.229401</v>
      </c>
      <c r="Q869" s="47">
        <f>($F869*(1-('Exposure Inputs'!$C$17)/100)*'Exposure Inputs'!$G$7*'Exposure Inputs'!$G$12*'Exposure Inputs'!$C$15*H869)/('Exposure Inputs'!$G$8*'Exposure Inputs'!$G$13*'Exposure Inputs'!$C$16)</f>
        <v>3.8083399702380167E-10</v>
      </c>
      <c r="R869" s="47">
        <f>'Exposure Inputs'!$E$61/Q869</f>
        <v>56192462246.647911</v>
      </c>
      <c r="S869" s="47">
        <f>($F869*(1-('Exposure Inputs'!$C$17)/100)*'Exposure Inputs'!$H$7*'Exposure Inputs'!$H$12*'Exposure Inputs'!$C$15*H869)/('Exposure Inputs'!$H$8*'Exposure Inputs'!$H$13*'Exposure Inputs'!$C$16)</f>
        <v>4.9583262273129126E-10</v>
      </c>
      <c r="T869" s="47">
        <f>'Exposure Inputs'!$E$61/S869</f>
        <v>43159725719.776596</v>
      </c>
    </row>
    <row r="870" spans="1:20" s="34" customFormat="1" ht="14.5" x14ac:dyDescent="0.35">
      <c r="A870" s="45" t="s">
        <v>1175</v>
      </c>
      <c r="B870" s="46">
        <v>2023</v>
      </c>
      <c r="C870" s="46" t="s">
        <v>1131</v>
      </c>
      <c r="D870" s="46" t="s">
        <v>789</v>
      </c>
      <c r="E870" s="46" t="s">
        <v>790</v>
      </c>
      <c r="F870" s="46">
        <v>4.0063521514288303E-5</v>
      </c>
      <c r="G870" s="46">
        <v>4.3825152554807899E-5</v>
      </c>
      <c r="H870" s="46">
        <v>365</v>
      </c>
      <c r="I870" s="47">
        <f>($F870*(1-('Exposure Inputs'!$C$17)/100)*'Exposure Inputs'!$C$7*'Exposure Inputs'!$C$12*'Exposure Inputs'!$C$15*H870)/('Exposure Inputs'!$C$8*'Exposure Inputs'!$C$13*'Exposure Inputs'!$C$16)</f>
        <v>4.4050544773758478E-10</v>
      </c>
      <c r="J870" s="47">
        <f>'Exposure Inputs'!$E$61/$I870</f>
        <v>48580556971.336884</v>
      </c>
      <c r="K870" s="47">
        <f>($F870*(1-('Exposure Inputs'!$C$17)/100)*'Exposure Inputs'!$D$7*'Exposure Inputs'!$D$12*'Exposure Inputs'!$C$15*H870)/('Exposure Inputs'!$D$8*'Exposure Inputs'!$D$13*'Exposure Inputs'!$C$16)</f>
        <v>1.1251882638055437E-9</v>
      </c>
      <c r="L870" s="47">
        <f>'Exposure Inputs'!$E$61/K870</f>
        <v>19019039469.557045</v>
      </c>
      <c r="M870" s="47">
        <f>($F870*(1-('Exposure Inputs'!$C$17)/100)*'Exposure Inputs'!$E$7*'Exposure Inputs'!$E$12*'Exposure Inputs'!$C$15*H870)/('Exposure Inputs'!$E$8*'Exposure Inputs'!$E$13*'Exposure Inputs'!$C$16)</f>
        <v>2.4396222598086176E-10</v>
      </c>
      <c r="N870" s="47">
        <f>'Exposure Inputs'!$E$61/M870</f>
        <v>87718497869.743057</v>
      </c>
      <c r="O870" s="47">
        <f>($F870*(1-('Exposure Inputs'!$C$17)/100)*'Exposure Inputs'!$F$7*'Exposure Inputs'!$F$12*'Exposure Inputs'!$C$15*H870)/('Exposure Inputs'!$F$8*'Exposure Inputs'!$F$13*'Exposure Inputs'!$C$16)</f>
        <v>2.2218326191902844E-10</v>
      </c>
      <c r="P870" s="47">
        <f>'Exposure Inputs'!$E$61/O870</f>
        <v>96316886407.937103</v>
      </c>
      <c r="Q870" s="47">
        <f>($F870*(1-('Exposure Inputs'!$C$17)/100)*'Exposure Inputs'!$G$7*'Exposure Inputs'!$G$12*'Exposure Inputs'!$C$15*H870)/('Exposure Inputs'!$G$8*'Exposure Inputs'!$G$13*'Exposure Inputs'!$C$16)</f>
        <v>3.7039859513209938E-10</v>
      </c>
      <c r="R870" s="47">
        <f>'Exposure Inputs'!$E$61/Q870</f>
        <v>57775597103.352615</v>
      </c>
      <c r="S870" s="47">
        <f>($F870*(1-('Exposure Inputs'!$C$17)/100)*'Exposure Inputs'!$H$7*'Exposure Inputs'!$H$12*'Exposure Inputs'!$C$15*H870)/('Exposure Inputs'!$H$8*'Exposure Inputs'!$H$13*'Exposure Inputs'!$C$16)</f>
        <v>4.8224609230161839E-10</v>
      </c>
      <c r="T870" s="47">
        <f>'Exposure Inputs'!$E$61/S870</f>
        <v>44375683580.688255</v>
      </c>
    </row>
    <row r="871" spans="1:20" s="34" customFormat="1" ht="14.5" x14ac:dyDescent="0.35">
      <c r="A871" s="45" t="s">
        <v>1176</v>
      </c>
      <c r="B871" s="46">
        <v>2019</v>
      </c>
      <c r="C871" s="46" t="s">
        <v>967</v>
      </c>
      <c r="D871" s="46" t="s">
        <v>274</v>
      </c>
      <c r="E871" s="46" t="s">
        <v>273</v>
      </c>
      <c r="F871" s="46">
        <v>4.0036140629464197E-5</v>
      </c>
      <c r="G871" s="46">
        <v>7.0652765990248797E-5</v>
      </c>
      <c r="H871" s="46">
        <v>365</v>
      </c>
      <c r="I871" s="47">
        <f>($F871*(1-('Exposure Inputs'!$C$17)/100)*'Exposure Inputs'!$C$7*'Exposure Inputs'!$C$12*'Exposure Inputs'!$C$15*H871)/('Exposure Inputs'!$C$8*'Exposure Inputs'!$C$13*'Exposure Inputs'!$C$16)</f>
        <v>4.4020439010527983E-10</v>
      </c>
      <c r="J871" s="47">
        <f>'Exposure Inputs'!$E$61/$I871</f>
        <v>48613781418.404182</v>
      </c>
      <c r="K871" s="47">
        <f>($F871*(1-('Exposure Inputs'!$C$17)/100)*'Exposure Inputs'!$D$7*'Exposure Inputs'!$D$12*'Exposure Inputs'!$C$15*H871)/('Exposure Inputs'!$D$8*'Exposure Inputs'!$D$13*'Exposure Inputs'!$C$16)</f>
        <v>1.1244192687423988E-9</v>
      </c>
      <c r="L871" s="47">
        <f>'Exposure Inputs'!$E$61/K871</f>
        <v>19032046670.575756</v>
      </c>
      <c r="M871" s="47">
        <f>($F871*(1-('Exposure Inputs'!$C$17)/100)*'Exposure Inputs'!$E$7*'Exposure Inputs'!$E$12*'Exposure Inputs'!$C$15*H871)/('Exposure Inputs'!$E$8*'Exposure Inputs'!$E$13*'Exposure Inputs'!$C$16)</f>
        <v>2.4379549321852502E-10</v>
      </c>
      <c r="N871" s="47">
        <f>'Exposure Inputs'!$E$61/M871</f>
        <v>87778488919.063828</v>
      </c>
      <c r="O871" s="47">
        <f>($F871*(1-('Exposure Inputs'!$C$17)/100)*'Exposure Inputs'!$F$7*'Exposure Inputs'!$F$12*'Exposure Inputs'!$C$15*H871)/('Exposure Inputs'!$F$8*'Exposure Inputs'!$F$13*'Exposure Inputs'!$C$16)</f>
        <v>2.2203141370213418E-10</v>
      </c>
      <c r="P871" s="47">
        <f>'Exposure Inputs'!$E$61/O871</f>
        <v>96382757931.312943</v>
      </c>
      <c r="Q871" s="47">
        <f>($F871*(1-('Exposure Inputs'!$C$17)/100)*'Exposure Inputs'!$G$7*'Exposure Inputs'!$G$12*'Exposure Inputs'!$C$15*H871)/('Exposure Inputs'!$G$8*'Exposure Inputs'!$G$13*'Exposure Inputs'!$C$16)</f>
        <v>3.7014545110259345E-10</v>
      </c>
      <c r="R871" s="47">
        <f>'Exposure Inputs'!$E$61/Q871</f>
        <v>57815110077.007393</v>
      </c>
      <c r="S871" s="47">
        <f>($F871*(1-('Exposure Inputs'!$C$17)/100)*'Exposure Inputs'!$H$7*'Exposure Inputs'!$H$12*'Exposure Inputs'!$C$15*H871)/('Exposure Inputs'!$H$8*'Exposure Inputs'!$H$13*'Exposure Inputs'!$C$16)</f>
        <v>4.8191650757688368E-10</v>
      </c>
      <c r="T871" s="47">
        <f>'Exposure Inputs'!$E$61/S871</f>
        <v>44406032297.17318</v>
      </c>
    </row>
    <row r="872" spans="1:20" s="34" customFormat="1" ht="14.5" x14ac:dyDescent="0.35">
      <c r="A872" s="45" t="s">
        <v>1174</v>
      </c>
      <c r="B872" s="46">
        <v>2021</v>
      </c>
      <c r="C872" s="46" t="s">
        <v>1033</v>
      </c>
      <c r="D872" s="46" t="s">
        <v>221</v>
      </c>
      <c r="E872" s="46" t="s">
        <v>220</v>
      </c>
      <c r="F872" s="46">
        <v>3.9932480419537597E-5</v>
      </c>
      <c r="G872" s="46">
        <v>5.7806837414707099E-5</v>
      </c>
      <c r="H872" s="46">
        <v>365</v>
      </c>
      <c r="I872" s="47">
        <f>($F872*(1-('Exposure Inputs'!$C$17)/100)*'Exposure Inputs'!$C$7*'Exposure Inputs'!$C$12*'Exposure Inputs'!$C$15*H872)/('Exposure Inputs'!$C$8*'Exposure Inputs'!$C$13*'Exposure Inputs'!$C$16)</f>
        <v>4.390646279111351E-10</v>
      </c>
      <c r="J872" s="47">
        <f>'Exposure Inputs'!$E$61/$I872</f>
        <v>48739977305.416801</v>
      </c>
      <c r="K872" s="47">
        <f>($F872*(1-('Exposure Inputs'!$C$17)/100)*'Exposure Inputs'!$D$7*'Exposure Inputs'!$D$12*'Exposure Inputs'!$C$15*H872)/('Exposure Inputs'!$D$8*'Exposure Inputs'!$D$13*'Exposure Inputs'!$C$16)</f>
        <v>1.1215079607189283E-9</v>
      </c>
      <c r="L872" s="47">
        <f>'Exposure Inputs'!$E$61/K872</f>
        <v>19081451714.602009</v>
      </c>
      <c r="M872" s="47">
        <f>($F872*(1-('Exposure Inputs'!$C$17)/100)*'Exposure Inputs'!$E$7*'Exposure Inputs'!$E$12*'Exposure Inputs'!$C$15*H872)/('Exposure Inputs'!$E$8*'Exposure Inputs'!$E$13*'Exposure Inputs'!$C$16)</f>
        <v>2.43164266241877E-10</v>
      </c>
      <c r="N872" s="47">
        <f>'Exposure Inputs'!$E$61/M872</f>
        <v>88006351964.203842</v>
      </c>
      <c r="O872" s="47">
        <f>($F872*(1-('Exposure Inputs'!$C$17)/100)*'Exposure Inputs'!$F$7*'Exposure Inputs'!$F$12*'Exposure Inputs'!$C$15*H872)/('Exposure Inputs'!$F$8*'Exposure Inputs'!$F$13*'Exposure Inputs'!$C$16)</f>
        <v>2.2145653753792857E-10</v>
      </c>
      <c r="P872" s="47">
        <f>'Exposure Inputs'!$E$61/O872</f>
        <v>96632956687.200302</v>
      </c>
      <c r="Q872" s="47">
        <f>($F872*(1-('Exposure Inputs'!$C$17)/100)*'Exposure Inputs'!$G$7*'Exposure Inputs'!$G$12*'Exposure Inputs'!$C$15*H872)/('Exposure Inputs'!$G$8*'Exposure Inputs'!$G$13*'Exposure Inputs'!$C$16)</f>
        <v>3.6918708312402684E-10</v>
      </c>
      <c r="R872" s="47">
        <f>'Exposure Inputs'!$E$61/Q872</f>
        <v>57965191574.188309</v>
      </c>
      <c r="S872" s="47">
        <f>($F872*(1-('Exposure Inputs'!$C$17)/100)*'Exposure Inputs'!$H$7*'Exposure Inputs'!$H$12*'Exposure Inputs'!$C$15*H872)/('Exposure Inputs'!$H$8*'Exposure Inputs'!$H$13*'Exposure Inputs'!$C$16)</f>
        <v>4.8066874579073033E-10</v>
      </c>
      <c r="T872" s="47">
        <f>'Exposure Inputs'!$E$61/S872</f>
        <v>44521305342.613136</v>
      </c>
    </row>
    <row r="873" spans="1:20" s="34" customFormat="1" ht="14.5" x14ac:dyDescent="0.35">
      <c r="A873" s="45" t="s">
        <v>1177</v>
      </c>
      <c r="B873" s="46">
        <v>2022</v>
      </c>
      <c r="C873" s="46" t="s">
        <v>1007</v>
      </c>
      <c r="D873" s="46" t="s">
        <v>484</v>
      </c>
      <c r="E873" s="46" t="s">
        <v>95</v>
      </c>
      <c r="F873" s="46">
        <v>3.9610499779089203E-5</v>
      </c>
      <c r="G873" s="46">
        <v>3.9610499779089203E-5</v>
      </c>
      <c r="H873" s="46">
        <v>365</v>
      </c>
      <c r="I873" s="47">
        <f>($F873*(1-('Exposure Inputs'!$C$17)/100)*'Exposure Inputs'!$C$7*'Exposure Inputs'!$C$12*'Exposure Inputs'!$C$15*H873)/('Exposure Inputs'!$C$8*'Exposure Inputs'!$C$13*'Exposure Inputs'!$C$16)</f>
        <v>4.3552439428157337E-10</v>
      </c>
      <c r="J873" s="47">
        <f>'Exposure Inputs'!$E$61/$I873</f>
        <v>49136168446.547592</v>
      </c>
      <c r="K873" s="47">
        <f>($F873*(1-('Exposure Inputs'!$C$17)/100)*'Exposure Inputs'!$D$7*'Exposure Inputs'!$D$12*'Exposure Inputs'!$C$15*H873)/('Exposure Inputs'!$D$8*'Exposure Inputs'!$D$13*'Exposure Inputs'!$C$16)</f>
        <v>1.1124651001786754E-9</v>
      </c>
      <c r="L873" s="47">
        <f>'Exposure Inputs'!$E$61/K873</f>
        <v>19236558519.060867</v>
      </c>
      <c r="M873" s="47">
        <f>($F873*(1-('Exposure Inputs'!$C$17)/100)*'Exposure Inputs'!$E$7*'Exposure Inputs'!$E$12*'Exposure Inputs'!$C$15*H873)/('Exposure Inputs'!$E$8*'Exposure Inputs'!$E$13*'Exposure Inputs'!$C$16)</f>
        <v>2.4120360200674432E-10</v>
      </c>
      <c r="N873" s="47">
        <f>'Exposure Inputs'!$E$61/M873</f>
        <v>88721726466.595764</v>
      </c>
      <c r="O873" s="47">
        <f>($F873*(1-('Exposure Inputs'!$C$17)/100)*'Exposure Inputs'!$F$7*'Exposure Inputs'!$F$12*'Exposure Inputs'!$C$15*H873)/('Exposure Inputs'!$F$8*'Exposure Inputs'!$F$13*'Exposure Inputs'!$C$16)</f>
        <v>2.1967090546501936E-10</v>
      </c>
      <c r="P873" s="47">
        <f>'Exposure Inputs'!$E$61/O873</f>
        <v>97418454003.722214</v>
      </c>
      <c r="Q873" s="47">
        <f>($F873*(1-('Exposure Inputs'!$C$17)/100)*'Exposure Inputs'!$G$7*'Exposure Inputs'!$G$12*'Exposure Inputs'!$C$15*H873)/('Exposure Inputs'!$G$8*'Exposure Inputs'!$G$13*'Exposure Inputs'!$C$16)</f>
        <v>3.6621028097648503E-10</v>
      </c>
      <c r="R873" s="47">
        <f>'Exposure Inputs'!$E$61/Q873</f>
        <v>58436371428.289116</v>
      </c>
      <c r="S873" s="47">
        <f>($F873*(1-('Exposure Inputs'!$C$17)/100)*'Exposure Inputs'!$H$7*'Exposure Inputs'!$H$12*'Exposure Inputs'!$C$15*H873)/('Exposure Inputs'!$H$8*'Exposure Inputs'!$H$13*'Exposure Inputs'!$C$16)</f>
        <v>4.7679305289644406E-10</v>
      </c>
      <c r="T873" s="47">
        <f>'Exposure Inputs'!$E$61/S873</f>
        <v>44883204295.864441</v>
      </c>
    </row>
    <row r="874" spans="1:20" s="34" customFormat="1" ht="14.5" x14ac:dyDescent="0.35">
      <c r="A874" s="45" t="s">
        <v>1176</v>
      </c>
      <c r="B874" s="46">
        <v>2020</v>
      </c>
      <c r="C874" s="46" t="s">
        <v>967</v>
      </c>
      <c r="D874" s="46" t="s">
        <v>274</v>
      </c>
      <c r="E874" s="46" t="s">
        <v>273</v>
      </c>
      <c r="F874" s="46">
        <v>3.73629474306373E-5</v>
      </c>
      <c r="G874" s="46">
        <v>6.5935315942517494E-5</v>
      </c>
      <c r="H874" s="46">
        <v>365</v>
      </c>
      <c r="I874" s="47">
        <f>($F874*(1-('Exposure Inputs'!$C$17)/100)*'Exposure Inputs'!$C$7*'Exposure Inputs'!$C$12*'Exposure Inputs'!$C$15*H874)/('Exposure Inputs'!$C$8*'Exposure Inputs'!$C$13*'Exposure Inputs'!$C$16)</f>
        <v>4.1081216190291515E-10</v>
      </c>
      <c r="J874" s="47">
        <f>'Exposure Inputs'!$E$61/$I874</f>
        <v>52091933940.98526</v>
      </c>
      <c r="K874" s="47">
        <f>($F874*(1-('Exposure Inputs'!$C$17)/100)*'Exposure Inputs'!$D$7*'Exposure Inputs'!$D$12*'Exposure Inputs'!$C$15*H874)/('Exposure Inputs'!$D$8*'Exposure Inputs'!$D$13*'Exposure Inputs'!$C$16)</f>
        <v>1.0493423533710902E-9</v>
      </c>
      <c r="L874" s="47">
        <f>'Exposure Inputs'!$E$61/K874</f>
        <v>20393725585.602173</v>
      </c>
      <c r="M874" s="47">
        <f>($F874*(1-('Exposure Inputs'!$C$17)/100)*'Exposure Inputs'!$E$7*'Exposure Inputs'!$E$12*'Exposure Inputs'!$C$15*H874)/('Exposure Inputs'!$E$8*'Exposure Inputs'!$E$13*'Exposure Inputs'!$C$16)</f>
        <v>2.2751738938209307E-10</v>
      </c>
      <c r="N874" s="47">
        <f>'Exposure Inputs'!$E$61/M874</f>
        <v>94058744512.318588</v>
      </c>
      <c r="O874" s="47">
        <f>($F874*(1-('Exposure Inputs'!$C$17)/100)*'Exposure Inputs'!$F$7*'Exposure Inputs'!$F$12*'Exposure Inputs'!$C$15*H874)/('Exposure Inputs'!$F$8*'Exposure Inputs'!$F$13*'Exposure Inputs'!$C$16)</f>
        <v>2.0720648663117518E-10</v>
      </c>
      <c r="P874" s="47">
        <f>'Exposure Inputs'!$E$61/O874</f>
        <v>103278620027.4305</v>
      </c>
      <c r="Q874" s="47">
        <f>($F874*(1-('Exposure Inputs'!$C$17)/100)*'Exposure Inputs'!$G$7*'Exposure Inputs'!$G$12*'Exposure Inputs'!$C$15*H874)/('Exposure Inputs'!$G$8*'Exposure Inputs'!$G$13*'Exposure Inputs'!$C$16)</f>
        <v>3.4543102341532598E-10</v>
      </c>
      <c r="R874" s="47">
        <f>'Exposure Inputs'!$E$61/Q874</f>
        <v>61951586711.625191</v>
      </c>
      <c r="S874" s="47">
        <f>($F874*(1-('Exposure Inputs'!$C$17)/100)*'Exposure Inputs'!$H$7*'Exposure Inputs'!$H$12*'Exposure Inputs'!$C$15*H874)/('Exposure Inputs'!$H$8*'Exposure Inputs'!$H$13*'Exposure Inputs'!$C$16)</f>
        <v>4.4973918203544892E-10</v>
      </c>
      <c r="T874" s="47">
        <f>'Exposure Inputs'!$E$61/S874</f>
        <v>47583134525.097321</v>
      </c>
    </row>
    <row r="875" spans="1:20" s="34" customFormat="1" ht="14.5" x14ac:dyDescent="0.35">
      <c r="A875" s="45" t="s">
        <v>1177</v>
      </c>
      <c r="B875" s="46">
        <v>2022</v>
      </c>
      <c r="C875" s="46" t="s">
        <v>1022</v>
      </c>
      <c r="D875" s="46" t="s">
        <v>769</v>
      </c>
      <c r="E875" s="46" t="s">
        <v>770</v>
      </c>
      <c r="F875" s="46">
        <v>3.60779708650284E-5</v>
      </c>
      <c r="G875" s="46">
        <v>6.2665657808560495E-5</v>
      </c>
      <c r="H875" s="46">
        <v>365</v>
      </c>
      <c r="I875" s="47">
        <f>($F875*(1-('Exposure Inputs'!$C$17)/100)*'Exposure Inputs'!$C$7*'Exposure Inputs'!$C$12*'Exposure Inputs'!$C$15*H875)/('Exposure Inputs'!$C$8*'Exposure Inputs'!$C$13*'Exposure Inputs'!$C$16)</f>
        <v>3.9668361912956003E-10</v>
      </c>
      <c r="J875" s="47">
        <f>'Exposure Inputs'!$E$61/$I875</f>
        <v>53947274271.011902</v>
      </c>
      <c r="K875" s="47">
        <f>($F875*(1-('Exposure Inputs'!$C$17)/100)*'Exposure Inputs'!$D$7*'Exposure Inputs'!$D$12*'Exposure Inputs'!$C$15*H875)/('Exposure Inputs'!$D$8*'Exposure Inputs'!$D$13*'Exposure Inputs'!$C$16)</f>
        <v>1.0132536498263296E-9</v>
      </c>
      <c r="L875" s="47">
        <f>'Exposure Inputs'!$E$61/K875</f>
        <v>21120081831.107079</v>
      </c>
      <c r="M875" s="47">
        <f>($F875*(1-('Exposure Inputs'!$C$17)/100)*'Exposure Inputs'!$E$7*'Exposure Inputs'!$E$12*'Exposure Inputs'!$C$15*H875)/('Exposure Inputs'!$E$8*'Exposure Inputs'!$E$13*'Exposure Inputs'!$C$16)</f>
        <v>2.1969267174793828E-10</v>
      </c>
      <c r="N875" s="47">
        <f>'Exposure Inputs'!$E$61/M875</f>
        <v>97408802167.752914</v>
      </c>
      <c r="O875" s="47">
        <f>($F875*(1-('Exposure Inputs'!$C$17)/100)*'Exposure Inputs'!$F$7*'Exposure Inputs'!$F$12*'Exposure Inputs'!$C$15*H875)/('Exposure Inputs'!$F$8*'Exposure Inputs'!$F$13*'Exposure Inputs'!$C$16)</f>
        <v>2.0008029617049199E-10</v>
      </c>
      <c r="P875" s="47">
        <f>'Exposure Inputs'!$E$61/O875</f>
        <v>106957058788.86082</v>
      </c>
      <c r="Q875" s="47">
        <f>($F875*(1-('Exposure Inputs'!$C$17)/100)*'Exposure Inputs'!$G$7*'Exposure Inputs'!$G$12*'Exposure Inputs'!$C$15*H875)/('Exposure Inputs'!$G$8*'Exposure Inputs'!$G$13*'Exposure Inputs'!$C$16)</f>
        <v>3.3355105139365879E-10</v>
      </c>
      <c r="R875" s="47">
        <f>'Exposure Inputs'!$E$61/Q875</f>
        <v>64158094872.090813</v>
      </c>
      <c r="S875" s="47">
        <f>($F875*(1-('Exposure Inputs'!$C$17)/100)*'Exposure Inputs'!$H$7*'Exposure Inputs'!$H$12*'Exposure Inputs'!$C$15*H875)/('Exposure Inputs'!$H$8*'Exposure Inputs'!$H$13*'Exposure Inputs'!$C$16)</f>
        <v>4.3427187152348998E-10</v>
      </c>
      <c r="T875" s="47">
        <f>'Exposure Inputs'!$E$61/S875</f>
        <v>49277886511.335938</v>
      </c>
    </row>
    <row r="876" spans="1:20" s="34" customFormat="1" ht="14.5" x14ac:dyDescent="0.35">
      <c r="A876" s="45" t="s">
        <v>1177</v>
      </c>
      <c r="B876" s="46">
        <v>2022</v>
      </c>
      <c r="C876" s="46" t="s">
        <v>1067</v>
      </c>
      <c r="D876" s="46" t="s">
        <v>796</v>
      </c>
      <c r="E876" s="46" t="s">
        <v>797</v>
      </c>
      <c r="F876" s="46">
        <v>3.5917567090399198E-5</v>
      </c>
      <c r="G876" s="46">
        <v>5.2988821952247003E-5</v>
      </c>
      <c r="H876" s="46">
        <v>365</v>
      </c>
      <c r="I876" s="47">
        <f>($F876*(1-('Exposure Inputs'!$C$17)/100)*'Exposure Inputs'!$C$7*'Exposure Inputs'!$C$12*'Exposure Inputs'!$C$15*H876)/('Exposure Inputs'!$C$8*'Exposure Inputs'!$C$13*'Exposure Inputs'!$C$16)</f>
        <v>3.9491995148649898E-10</v>
      </c>
      <c r="J876" s="47">
        <f>'Exposure Inputs'!$E$61/$I876</f>
        <v>54188196669.854988</v>
      </c>
      <c r="K876" s="47">
        <f>($F876*(1-('Exposure Inputs'!$C$17)/100)*'Exposure Inputs'!$D$7*'Exposure Inputs'!$D$12*'Exposure Inputs'!$C$15*H876)/('Exposure Inputs'!$D$8*'Exposure Inputs'!$D$13*'Exposure Inputs'!$C$16)</f>
        <v>1.008748692751637E-9</v>
      </c>
      <c r="L876" s="47">
        <f>'Exposure Inputs'!$E$61/K876</f>
        <v>21214401717.464104</v>
      </c>
      <c r="M876" s="47">
        <f>($F876*(1-('Exposure Inputs'!$C$17)/100)*'Exposure Inputs'!$E$7*'Exposure Inputs'!$E$12*'Exposure Inputs'!$C$15*H876)/('Exposure Inputs'!$E$8*'Exposure Inputs'!$E$13*'Exposure Inputs'!$C$16)</f>
        <v>2.1871591133259844E-10</v>
      </c>
      <c r="N876" s="47">
        <f>'Exposure Inputs'!$E$61/M876</f>
        <v>97843818813.242615</v>
      </c>
      <c r="O876" s="47">
        <f>($F876*(1-('Exposure Inputs'!$C$17)/100)*'Exposure Inputs'!$F$7*'Exposure Inputs'!$F$12*'Exposure Inputs'!$C$15*H876)/('Exposure Inputs'!$F$8*'Exposure Inputs'!$F$13*'Exposure Inputs'!$C$16)</f>
        <v>1.9919073298372795E-10</v>
      </c>
      <c r="P876" s="47">
        <f>'Exposure Inputs'!$E$61/O876</f>
        <v>107434716863.802</v>
      </c>
      <c r="Q876" s="47">
        <f>($F876*(1-('Exposure Inputs'!$C$17)/100)*'Exposure Inputs'!$G$7*'Exposure Inputs'!$G$12*'Exposure Inputs'!$C$15*H876)/('Exposure Inputs'!$G$8*'Exposure Inputs'!$G$13*'Exposure Inputs'!$C$16)</f>
        <v>3.320680730999171E-10</v>
      </c>
      <c r="R876" s="47">
        <f>'Exposure Inputs'!$E$61/Q876</f>
        <v>64444617635.857086</v>
      </c>
      <c r="S876" s="47">
        <f>($F876*(1-('Exposure Inputs'!$C$17)/100)*'Exposure Inputs'!$H$7*'Exposure Inputs'!$H$12*'Exposure Inputs'!$C$15*H876)/('Exposure Inputs'!$H$8*'Exposure Inputs'!$H$13*'Exposure Inputs'!$C$16)</f>
        <v>4.3234108534739771E-10</v>
      </c>
      <c r="T876" s="47">
        <f>'Exposure Inputs'!$E$61/S876</f>
        <v>49497955954.855698</v>
      </c>
    </row>
    <row r="877" spans="1:20" s="34" customFormat="1" ht="14.5" x14ac:dyDescent="0.35">
      <c r="A877" s="45" t="s">
        <v>1177</v>
      </c>
      <c r="B877" s="46">
        <v>2023</v>
      </c>
      <c r="C877" s="46" t="s">
        <v>1057</v>
      </c>
      <c r="D877" s="46" t="s">
        <v>808</v>
      </c>
      <c r="E877" s="46" t="s">
        <v>809</v>
      </c>
      <c r="F877" s="46">
        <v>3.5857108018278701E-5</v>
      </c>
      <c r="G877" s="46">
        <v>3.5857108018278701E-5</v>
      </c>
      <c r="H877" s="46">
        <v>365</v>
      </c>
      <c r="I877" s="47">
        <f>($F877*(1-('Exposure Inputs'!$C$17)/100)*'Exposure Inputs'!$C$7*'Exposure Inputs'!$C$12*'Exposure Inputs'!$C$15*H877)/('Exposure Inputs'!$C$8*'Exposure Inputs'!$C$13*'Exposure Inputs'!$C$16)</f>
        <v>3.9425519338167923E-10</v>
      </c>
      <c r="J877" s="47">
        <f>'Exposure Inputs'!$E$61/$I877</f>
        <v>54279563996.212517</v>
      </c>
      <c r="K877" s="47">
        <f>($F877*(1-('Exposure Inputs'!$C$17)/100)*'Exposure Inputs'!$D$7*'Exposure Inputs'!$D$12*'Exposure Inputs'!$C$15*H877)/('Exposure Inputs'!$D$8*'Exposure Inputs'!$D$13*'Exposure Inputs'!$C$16)</f>
        <v>1.0070506932793167E-9</v>
      </c>
      <c r="L877" s="47">
        <f>'Exposure Inputs'!$E$61/K877</f>
        <v>21250171558.210197</v>
      </c>
      <c r="M877" s="47">
        <f>($F877*(1-('Exposure Inputs'!$C$17)/100)*'Exposure Inputs'!$E$7*'Exposure Inputs'!$E$12*'Exposure Inputs'!$C$15*H877)/('Exposure Inputs'!$E$8*'Exposure Inputs'!$E$13*'Exposure Inputs'!$C$16)</f>
        <v>2.1834775273700435E-10</v>
      </c>
      <c r="N877" s="47">
        <f>'Exposure Inputs'!$E$61/M877</f>
        <v>98008794373.880661</v>
      </c>
      <c r="O877" s="47">
        <f>($F877*(1-('Exposure Inputs'!$C$17)/100)*'Exposure Inputs'!$F$7*'Exposure Inputs'!$F$12*'Exposure Inputs'!$C$15*H877)/('Exposure Inputs'!$F$8*'Exposure Inputs'!$F$13*'Exposure Inputs'!$C$16)</f>
        <v>1.9885544059432731E-10</v>
      </c>
      <c r="P877" s="47">
        <f>'Exposure Inputs'!$E$61/O877</f>
        <v>107615863745.24605</v>
      </c>
      <c r="Q877" s="47">
        <f>($F877*(1-('Exposure Inputs'!$C$17)/100)*'Exposure Inputs'!$G$7*'Exposure Inputs'!$G$12*'Exposure Inputs'!$C$15*H877)/('Exposure Inputs'!$G$8*'Exposure Inputs'!$G$13*'Exposure Inputs'!$C$16)</f>
        <v>3.3150911186710499E-10</v>
      </c>
      <c r="R877" s="47">
        <f>'Exposure Inputs'!$E$61/Q877</f>
        <v>64553278428.675011</v>
      </c>
      <c r="S877" s="47">
        <f>($F877*(1-('Exposure Inputs'!$C$17)/100)*'Exposure Inputs'!$H$7*'Exposure Inputs'!$H$12*'Exposure Inputs'!$C$15*H877)/('Exposure Inputs'!$H$8*'Exposure Inputs'!$H$13*'Exposure Inputs'!$C$16)</f>
        <v>4.316133372570585E-10</v>
      </c>
      <c r="T877" s="47">
        <f>'Exposure Inputs'!$E$61/S877</f>
        <v>49581415013.722511</v>
      </c>
    </row>
    <row r="878" spans="1:20" s="34" customFormat="1" ht="14.5" x14ac:dyDescent="0.35">
      <c r="A878" s="45" t="s">
        <v>1175</v>
      </c>
      <c r="B878" s="46">
        <v>2022</v>
      </c>
      <c r="C878" s="46" t="s">
        <v>1131</v>
      </c>
      <c r="D878" s="46" t="s">
        <v>789</v>
      </c>
      <c r="E878" s="46" t="s">
        <v>790</v>
      </c>
      <c r="F878" s="46">
        <v>3.4914681951714999E-5</v>
      </c>
      <c r="G878" s="46">
        <v>3.819287983436E-5</v>
      </c>
      <c r="H878" s="46">
        <v>365</v>
      </c>
      <c r="I878" s="47">
        <f>($F878*(1-('Exposure Inputs'!$C$17)/100)*'Exposure Inputs'!$C$7*'Exposure Inputs'!$C$12*'Exposure Inputs'!$C$15*H878)/('Exposure Inputs'!$C$8*'Exposure Inputs'!$C$13*'Exposure Inputs'!$C$16)</f>
        <v>3.8389305344190493E-10</v>
      </c>
      <c r="J878" s="47">
        <f>'Exposure Inputs'!$E$61/$I878</f>
        <v>55744691934.725227</v>
      </c>
      <c r="K878" s="47">
        <f>($F878*(1-('Exposure Inputs'!$C$17)/100)*'Exposure Inputs'!$D$7*'Exposure Inputs'!$D$12*'Exposure Inputs'!$C$15*H878)/('Exposure Inputs'!$D$8*'Exposure Inputs'!$D$13*'Exposure Inputs'!$C$16)</f>
        <v>9.8058255694178317E-10</v>
      </c>
      <c r="L878" s="47">
        <f>'Exposure Inputs'!$E$61/K878</f>
        <v>21823761649.138237</v>
      </c>
      <c r="M878" s="47">
        <f>($F878*(1-('Exposure Inputs'!$C$17)/100)*'Exposure Inputs'!$E$7*'Exposure Inputs'!$E$12*'Exposure Inputs'!$C$15*H878)/('Exposure Inputs'!$E$8*'Exposure Inputs'!$E$13*'Exposure Inputs'!$C$16)</f>
        <v>2.1260895713614164E-10</v>
      </c>
      <c r="N878" s="47">
        <f>'Exposure Inputs'!$E$61/M878</f>
        <v>100654272934.96747</v>
      </c>
      <c r="O878" s="47">
        <f>($F878*(1-('Exposure Inputs'!$C$17)/100)*'Exposure Inputs'!$F$7*'Exposure Inputs'!$F$12*'Exposure Inputs'!$C$15*H878)/('Exposure Inputs'!$F$8*'Exposure Inputs'!$F$13*'Exposure Inputs'!$C$16)</f>
        <v>1.9362895800687014E-10</v>
      </c>
      <c r="P878" s="47">
        <f>'Exposure Inputs'!$E$61/O878</f>
        <v>110520658791.34001</v>
      </c>
      <c r="Q878" s="47">
        <f>($F878*(1-('Exposure Inputs'!$C$17)/100)*'Exposure Inputs'!$G$7*'Exposure Inputs'!$G$12*'Exposure Inputs'!$C$15*H878)/('Exposure Inputs'!$G$8*'Exposure Inputs'!$G$13*'Exposure Inputs'!$C$16)</f>
        <v>3.2279611615736508E-10</v>
      </c>
      <c r="R878" s="47">
        <f>'Exposure Inputs'!$E$61/Q878</f>
        <v>66295717106.978348</v>
      </c>
      <c r="S878" s="47">
        <f>($F878*(1-('Exposure Inputs'!$C$17)/100)*'Exposure Inputs'!$H$7*'Exposure Inputs'!$H$12*'Exposure Inputs'!$C$15*H878)/('Exposure Inputs'!$H$8*'Exposure Inputs'!$H$13*'Exposure Inputs'!$C$16)</f>
        <v>4.2026931978916196E-10</v>
      </c>
      <c r="T878" s="47">
        <f>'Exposure Inputs'!$E$61/S878</f>
        <v>50919729307.711098</v>
      </c>
    </row>
    <row r="879" spans="1:20" s="34" customFormat="1" ht="14.5" x14ac:dyDescent="0.35">
      <c r="A879" s="45" t="s">
        <v>1177</v>
      </c>
      <c r="B879" s="46">
        <v>2023</v>
      </c>
      <c r="C879" s="46" t="s">
        <v>930</v>
      </c>
      <c r="D879" s="46" t="s">
        <v>505</v>
      </c>
      <c r="E879" s="46" t="s">
        <v>83</v>
      </c>
      <c r="F879" s="46">
        <v>3.38722844276808E-5</v>
      </c>
      <c r="G879" s="46">
        <v>7.91289978611143E-5</v>
      </c>
      <c r="H879" s="46">
        <v>365</v>
      </c>
      <c r="I879" s="47">
        <f>($F879*(1-('Exposure Inputs'!$C$17)/100)*'Exposure Inputs'!$C$7*'Exposure Inputs'!$C$12*'Exposure Inputs'!$C$15*H879)/('Exposure Inputs'!$C$8*'Exposure Inputs'!$C$13*'Exposure Inputs'!$C$16)</f>
        <v>3.7243170978839034E-10</v>
      </c>
      <c r="J879" s="47">
        <f>'Exposure Inputs'!$E$61/$I879</f>
        <v>57460198574.818268</v>
      </c>
      <c r="K879" s="47">
        <f>($F879*(1-('Exposure Inputs'!$C$17)/100)*'Exposure Inputs'!$D$7*'Exposure Inputs'!$D$12*'Exposure Inputs'!$C$15*H879)/('Exposure Inputs'!$D$8*'Exposure Inputs'!$D$13*'Exposure Inputs'!$C$16)</f>
        <v>9.5130671158592891E-10</v>
      </c>
      <c r="L879" s="47">
        <f>'Exposure Inputs'!$E$61/K879</f>
        <v>22495373720.557415</v>
      </c>
      <c r="M879" s="47">
        <f>($F879*(1-('Exposure Inputs'!$C$17)/100)*'Exposure Inputs'!$E$7*'Exposure Inputs'!$E$12*'Exposure Inputs'!$C$15*H879)/('Exposure Inputs'!$E$8*'Exposure Inputs'!$E$13*'Exposure Inputs'!$C$16)</f>
        <v>2.0626139679425738E-10</v>
      </c>
      <c r="N879" s="47">
        <f>'Exposure Inputs'!$E$61/M879</f>
        <v>103751842722.88321</v>
      </c>
      <c r="O879" s="47">
        <f>($F879*(1-('Exposure Inputs'!$C$17)/100)*'Exposure Inputs'!$F$7*'Exposure Inputs'!$F$12*'Exposure Inputs'!$C$15*H879)/('Exposure Inputs'!$F$8*'Exposure Inputs'!$F$13*'Exposure Inputs'!$C$16)</f>
        <v>1.8784805624506075E-10</v>
      </c>
      <c r="P879" s="47">
        <f>'Exposure Inputs'!$E$61/O879</f>
        <v>113921860187.26871</v>
      </c>
      <c r="Q879" s="47">
        <f>($F879*(1-('Exposure Inputs'!$C$17)/100)*'Exposure Inputs'!$G$7*'Exposure Inputs'!$G$12*'Exposure Inputs'!$C$15*H879)/('Exposure Inputs'!$G$8*'Exposure Inputs'!$G$13*'Exposure Inputs'!$C$16)</f>
        <v>3.1315885602950165E-10</v>
      </c>
      <c r="R879" s="47">
        <f>'Exposure Inputs'!$E$61/Q879</f>
        <v>68335924684.767578</v>
      </c>
      <c r="S879" s="47">
        <f>($F879*(1-('Exposure Inputs'!$C$17)/100)*'Exposure Inputs'!$H$7*'Exposure Inputs'!$H$12*'Exposure Inputs'!$C$15*H879)/('Exposure Inputs'!$H$8*'Exposure Inputs'!$H$13*'Exposure Inputs'!$C$16)</f>
        <v>4.0772194218504662E-10</v>
      </c>
      <c r="T879" s="47">
        <f>'Exposure Inputs'!$E$61/S879</f>
        <v>52486750860.927429</v>
      </c>
    </row>
    <row r="880" spans="1:20" s="34" customFormat="1" ht="14.5" x14ac:dyDescent="0.35">
      <c r="A880" s="45" t="s">
        <v>1177</v>
      </c>
      <c r="B880" s="46">
        <v>2023</v>
      </c>
      <c r="C880" s="46" t="s">
        <v>932</v>
      </c>
      <c r="D880" s="46" t="s">
        <v>798</v>
      </c>
      <c r="E880" s="46" t="s">
        <v>799</v>
      </c>
      <c r="F880" s="46">
        <v>3.2882434596194401E-5</v>
      </c>
      <c r="G880" s="46">
        <v>6.2617626023486902E-5</v>
      </c>
      <c r="H880" s="46">
        <v>365</v>
      </c>
      <c r="I880" s="47">
        <f>($F880*(1-('Exposure Inputs'!$C$17)/100)*'Exposure Inputs'!$C$7*'Exposure Inputs'!$C$12*'Exposure Inputs'!$C$15*H880)/('Exposure Inputs'!$C$8*'Exposure Inputs'!$C$13*'Exposure Inputs'!$C$16)</f>
        <v>3.615481372333322E-10</v>
      </c>
      <c r="J880" s="47">
        <f>'Exposure Inputs'!$E$61/$I880</f>
        <v>59189905288.293846</v>
      </c>
      <c r="K880" s="47">
        <f>($F880*(1-('Exposure Inputs'!$C$17)/100)*'Exposure Inputs'!$D$7*'Exposure Inputs'!$D$12*'Exposure Inputs'!$C$15*H880)/('Exposure Inputs'!$D$8*'Exposure Inputs'!$D$13*'Exposure Inputs'!$C$16)</f>
        <v>9.2350667376545984E-10</v>
      </c>
      <c r="L880" s="47">
        <f>'Exposure Inputs'!$E$61/K880</f>
        <v>23172545048.044655</v>
      </c>
      <c r="M880" s="47">
        <f>($F880*(1-('Exposure Inputs'!$C$17)/100)*'Exposure Inputs'!$E$7*'Exposure Inputs'!$E$12*'Exposure Inputs'!$C$15*H880)/('Exposure Inputs'!$E$8*'Exposure Inputs'!$E$13*'Exposure Inputs'!$C$16)</f>
        <v>2.0023381960811114E-10</v>
      </c>
      <c r="N880" s="47">
        <f>'Exposure Inputs'!$E$61/M880</f>
        <v>106875052585.43806</v>
      </c>
      <c r="O880" s="47">
        <f>($F880*(1-('Exposure Inputs'!$C$17)/100)*'Exposure Inputs'!$F$7*'Exposure Inputs'!$F$12*'Exposure Inputs'!$C$15*H880)/('Exposure Inputs'!$F$8*'Exposure Inputs'!$F$13*'Exposure Inputs'!$C$16)</f>
        <v>1.8235857214438795E-10</v>
      </c>
      <c r="P880" s="47">
        <f>'Exposure Inputs'!$E$61/O880</f>
        <v>117351214962.66103</v>
      </c>
      <c r="Q880" s="47">
        <f>($F880*(1-('Exposure Inputs'!$C$17)/100)*'Exposure Inputs'!$G$7*'Exposure Inputs'!$G$12*'Exposure Inputs'!$C$15*H880)/('Exposure Inputs'!$G$8*'Exposure Inputs'!$G$13*'Exposure Inputs'!$C$16)</f>
        <v>3.0400741419123127E-10</v>
      </c>
      <c r="R880" s="47">
        <f>'Exposure Inputs'!$E$61/Q880</f>
        <v>70393020041.737045</v>
      </c>
      <c r="S880" s="47">
        <f>($F880*(1-('Exposure Inputs'!$C$17)/100)*'Exposure Inputs'!$H$7*'Exposure Inputs'!$H$12*'Exposure Inputs'!$C$15*H880)/('Exposure Inputs'!$H$8*'Exposure Inputs'!$H$13*'Exposure Inputs'!$C$16)</f>
        <v>3.9580708310233998E-10</v>
      </c>
      <c r="T880" s="47">
        <f>'Exposure Inputs'!$E$61/S880</f>
        <v>54066743405.061325</v>
      </c>
    </row>
    <row r="881" spans="1:20" s="34" customFormat="1" ht="14.5" x14ac:dyDescent="0.35">
      <c r="A881" s="45" t="s">
        <v>1176</v>
      </c>
      <c r="B881" s="46">
        <v>2022</v>
      </c>
      <c r="C881" s="46" t="s">
        <v>992</v>
      </c>
      <c r="D881" s="46" t="s">
        <v>312</v>
      </c>
      <c r="E881" s="46" t="s">
        <v>311</v>
      </c>
      <c r="F881" s="46">
        <v>3.2188237617539303E-5</v>
      </c>
      <c r="G881" s="46">
        <v>7.3740683356123406E-5</v>
      </c>
      <c r="H881" s="46">
        <v>365</v>
      </c>
      <c r="I881" s="47">
        <f>($F881*(1-('Exposure Inputs'!$C$17)/100)*'Exposure Inputs'!$C$7*'Exposure Inputs'!$C$12*'Exposure Inputs'!$C$15*H881)/('Exposure Inputs'!$C$8*'Exposure Inputs'!$C$13*'Exposure Inputs'!$C$16)</f>
        <v>3.5391531966407579E-10</v>
      </c>
      <c r="J881" s="47">
        <f>'Exposure Inputs'!$E$61/$I881</f>
        <v>60466441577.923615</v>
      </c>
      <c r="K881" s="47">
        <f>($F881*(1-('Exposure Inputs'!$C$17)/100)*'Exposure Inputs'!$D$7*'Exposure Inputs'!$D$12*'Exposure Inputs'!$C$15*H881)/('Exposure Inputs'!$D$8*'Exposure Inputs'!$D$13*'Exposure Inputs'!$C$16)</f>
        <v>9.0401007776918892E-10</v>
      </c>
      <c r="L881" s="47">
        <f>'Exposure Inputs'!$E$61/K881</f>
        <v>23672302473.450775</v>
      </c>
      <c r="M881" s="47">
        <f>($F881*(1-('Exposure Inputs'!$C$17)/100)*'Exposure Inputs'!$E$7*'Exposure Inputs'!$E$12*'Exposure Inputs'!$C$15*H881)/('Exposure Inputs'!$E$8*'Exposure Inputs'!$E$13*'Exposure Inputs'!$C$16)</f>
        <v>1.9600658660959686E-10</v>
      </c>
      <c r="N881" s="47">
        <f>'Exposure Inputs'!$E$61/M881</f>
        <v>109180004458.85124</v>
      </c>
      <c r="O881" s="47">
        <f>($F881*(1-('Exposure Inputs'!$C$17)/100)*'Exposure Inputs'!$F$7*'Exposure Inputs'!$F$12*'Exposure Inputs'!$C$15*H881)/('Exposure Inputs'!$F$8*'Exposure Inputs'!$F$13*'Exposure Inputs'!$C$16)</f>
        <v>1.7850871213952256E-10</v>
      </c>
      <c r="P881" s="47">
        <f>'Exposure Inputs'!$E$61/O881</f>
        <v>119882104035.76123</v>
      </c>
      <c r="Q881" s="47">
        <f>($F881*(1-('Exposure Inputs'!$C$17)/100)*'Exposure Inputs'!$G$7*'Exposure Inputs'!$G$12*'Exposure Inputs'!$C$15*H881)/('Exposure Inputs'!$G$8*'Exposure Inputs'!$G$13*'Exposure Inputs'!$C$16)</f>
        <v>2.9758936665272182E-10</v>
      </c>
      <c r="R881" s="47">
        <f>'Exposure Inputs'!$E$61/Q881</f>
        <v>71911171560.686768</v>
      </c>
      <c r="S881" s="47">
        <f>($F881*(1-('Exposure Inputs'!$C$17)/100)*'Exposure Inputs'!$H$7*'Exposure Inputs'!$H$12*'Exposure Inputs'!$C$15*H881)/('Exposure Inputs'!$H$8*'Exposure Inputs'!$H$13*'Exposure Inputs'!$C$16)</f>
        <v>3.8745100835926931E-10</v>
      </c>
      <c r="T881" s="47">
        <f>'Exposure Inputs'!$E$61/S881</f>
        <v>55232789535.436058</v>
      </c>
    </row>
    <row r="882" spans="1:20" s="34" customFormat="1" ht="14.5" x14ac:dyDescent="0.35">
      <c r="A882" s="45" t="s">
        <v>1177</v>
      </c>
      <c r="B882" s="46">
        <v>2020</v>
      </c>
      <c r="C882" s="46" t="s">
        <v>1067</v>
      </c>
      <c r="D882" s="46" t="s">
        <v>796</v>
      </c>
      <c r="E882" s="46" t="s">
        <v>797</v>
      </c>
      <c r="F882" s="46">
        <v>3.1550613406462798E-5</v>
      </c>
      <c r="G882" s="46">
        <v>4.6546299532802097E-5</v>
      </c>
      <c r="H882" s="46">
        <v>365</v>
      </c>
      <c r="I882" s="47">
        <f>($F882*(1-('Exposure Inputs'!$C$17)/100)*'Exposure Inputs'!$C$7*'Exposure Inputs'!$C$12*'Exposure Inputs'!$C$15*H882)/('Exposure Inputs'!$C$8*'Exposure Inputs'!$C$13*'Exposure Inputs'!$C$16)</f>
        <v>3.4690452959939299E-10</v>
      </c>
      <c r="J882" s="47">
        <f>'Exposure Inputs'!$E$61/$I882</f>
        <v>61688442133.381256</v>
      </c>
      <c r="K882" s="47">
        <f>($F882*(1-('Exposure Inputs'!$C$17)/100)*'Exposure Inputs'!$D$7*'Exposure Inputs'!$D$12*'Exposure Inputs'!$C$15*H882)/('Exposure Inputs'!$D$8*'Exposure Inputs'!$D$13*'Exposure Inputs'!$C$16)</f>
        <v>8.8610233396874248E-10</v>
      </c>
      <c r="L882" s="47">
        <f>'Exposure Inputs'!$E$61/K882</f>
        <v>24150709437.985622</v>
      </c>
      <c r="M882" s="47">
        <f>($F882*(1-('Exposure Inputs'!$C$17)/100)*'Exposure Inputs'!$E$7*'Exposure Inputs'!$E$12*'Exposure Inputs'!$C$15*H882)/('Exposure Inputs'!$E$8*'Exposure Inputs'!$E$13*'Exposure Inputs'!$C$16)</f>
        <v>1.9212384700024832E-10</v>
      </c>
      <c r="N882" s="47">
        <f>'Exposure Inputs'!$E$61/M882</f>
        <v>111386484989.4055</v>
      </c>
      <c r="O882" s="47">
        <f>($F882*(1-('Exposure Inputs'!$C$17)/100)*'Exposure Inputs'!$F$7*'Exposure Inputs'!$F$12*'Exposure Inputs'!$C$15*H882)/('Exposure Inputs'!$F$8*'Exposure Inputs'!$F$13*'Exposure Inputs'!$C$16)</f>
        <v>1.7497259195485529E-10</v>
      </c>
      <c r="P882" s="47">
        <f>'Exposure Inputs'!$E$61/O882</f>
        <v>122304869356.46136</v>
      </c>
      <c r="Q882" s="47">
        <f>($F882*(1-('Exposure Inputs'!$C$17)/100)*'Exposure Inputs'!$G$7*'Exposure Inputs'!$G$12*'Exposure Inputs'!$C$15*H882)/('Exposure Inputs'!$G$8*'Exposure Inputs'!$G$13*'Exposure Inputs'!$C$16)</f>
        <v>2.9169435036163715E-10</v>
      </c>
      <c r="R882" s="47">
        <f>'Exposure Inputs'!$E$61/Q882</f>
        <v>73364465144.658035</v>
      </c>
      <c r="S882" s="47">
        <f>($F882*(1-('Exposure Inputs'!$C$17)/100)*'Exposure Inputs'!$H$7*'Exposure Inputs'!$H$12*'Exposure Inputs'!$C$15*H882)/('Exposure Inputs'!$H$8*'Exposure Inputs'!$H$13*'Exposure Inputs'!$C$16)</f>
        <v>3.7977590211482992E-10</v>
      </c>
      <c r="T882" s="47">
        <f>'Exposure Inputs'!$E$61/S882</f>
        <v>56349020253.342575</v>
      </c>
    </row>
    <row r="883" spans="1:20" s="34" customFormat="1" ht="14.5" x14ac:dyDescent="0.35">
      <c r="A883" s="45" t="s">
        <v>1177</v>
      </c>
      <c r="B883" s="46">
        <v>2019</v>
      </c>
      <c r="C883" s="46" t="s">
        <v>915</v>
      </c>
      <c r="D883" s="46" t="s">
        <v>488</v>
      </c>
      <c r="E883" s="46" t="s">
        <v>177</v>
      </c>
      <c r="F883" s="46">
        <v>3.1343512501136501E-5</v>
      </c>
      <c r="G883" s="46">
        <v>6.2758033602616997E-5</v>
      </c>
      <c r="H883" s="46">
        <v>365</v>
      </c>
      <c r="I883" s="47">
        <f>($F883*(1-('Exposure Inputs'!$C$17)/100)*'Exposure Inputs'!$C$7*'Exposure Inputs'!$C$12*'Exposure Inputs'!$C$15*H883)/('Exposure Inputs'!$C$8*'Exposure Inputs'!$C$13*'Exposure Inputs'!$C$16)</f>
        <v>3.4462741881183814E-10</v>
      </c>
      <c r="J883" s="47">
        <f>'Exposure Inputs'!$E$61/$I883</f>
        <v>62096045850.850037</v>
      </c>
      <c r="K883" s="47">
        <f>($F883*(1-('Exposure Inputs'!$C$17)/100)*'Exposure Inputs'!$D$7*'Exposure Inputs'!$D$12*'Exposure Inputs'!$C$15*H883)/('Exposure Inputs'!$D$8*'Exposure Inputs'!$D$13*'Exposure Inputs'!$C$16)</f>
        <v>8.8028588301064235E-10</v>
      </c>
      <c r="L883" s="47">
        <f>'Exposure Inputs'!$E$61/K883</f>
        <v>24310284207.683109</v>
      </c>
      <c r="M883" s="47">
        <f>($F883*(1-('Exposure Inputs'!$C$17)/100)*'Exposure Inputs'!$E$7*'Exposure Inputs'!$E$12*'Exposure Inputs'!$C$15*H883)/('Exposure Inputs'!$E$8*'Exposure Inputs'!$E$13*'Exposure Inputs'!$C$16)</f>
        <v>1.9086272975552397E-10</v>
      </c>
      <c r="N883" s="47">
        <f>'Exposure Inputs'!$E$61/M883</f>
        <v>112122466378.90622</v>
      </c>
      <c r="O883" s="47">
        <f>($F883*(1-('Exposure Inputs'!$C$17)/100)*'Exposure Inputs'!$F$7*'Exposure Inputs'!$F$12*'Exposure Inputs'!$C$15*H883)/('Exposure Inputs'!$F$8*'Exposure Inputs'!$F$13*'Exposure Inputs'!$C$16)</f>
        <v>1.7382405700454221E-10</v>
      </c>
      <c r="P883" s="47">
        <f>'Exposure Inputs'!$E$61/O883</f>
        <v>123112993499.17252</v>
      </c>
      <c r="Q883" s="47">
        <f>($F883*(1-('Exposure Inputs'!$C$17)/100)*'Exposure Inputs'!$G$7*'Exposure Inputs'!$G$12*'Exposure Inputs'!$C$15*H883)/('Exposure Inputs'!$G$8*'Exposure Inputs'!$G$13*'Exposure Inputs'!$C$16)</f>
        <v>2.8977964387843178E-10</v>
      </c>
      <c r="R883" s="47">
        <f>'Exposure Inputs'!$E$61/Q883</f>
        <v>73849217679.96138</v>
      </c>
      <c r="S883" s="47">
        <f>($F883*(1-('Exposure Inputs'!$C$17)/100)*'Exposure Inputs'!$H$7*'Exposure Inputs'!$H$12*'Exposure Inputs'!$C$15*H883)/('Exposure Inputs'!$H$8*'Exposure Inputs'!$H$13*'Exposure Inputs'!$C$16)</f>
        <v>3.7728302084701343E-10</v>
      </c>
      <c r="T883" s="47">
        <f>'Exposure Inputs'!$E$61/S883</f>
        <v>56721343971.314316</v>
      </c>
    </row>
    <row r="884" spans="1:20" s="34" customFormat="1" ht="14.5" x14ac:dyDescent="0.35">
      <c r="A884" s="45" t="s">
        <v>1177</v>
      </c>
      <c r="B884" s="46">
        <v>2021</v>
      </c>
      <c r="C884" s="46" t="s">
        <v>1111</v>
      </c>
      <c r="D884" s="46" t="s">
        <v>802</v>
      </c>
      <c r="E884" s="46" t="s">
        <v>803</v>
      </c>
      <c r="F884" s="46">
        <v>3.0985422680680403E-5</v>
      </c>
      <c r="G884" s="46">
        <v>5.3489523321460699E-5</v>
      </c>
      <c r="H884" s="46">
        <v>365</v>
      </c>
      <c r="I884" s="47">
        <f>($F884*(1-('Exposure Inputs'!$C$17)/100)*'Exposure Inputs'!$C$7*'Exposure Inputs'!$C$12*'Exposure Inputs'!$C$15*H884)/('Exposure Inputs'!$C$8*'Exposure Inputs'!$C$13*'Exposure Inputs'!$C$16)</f>
        <v>3.4069015841314791E-10</v>
      </c>
      <c r="J884" s="47">
        <f>'Exposure Inputs'!$E$61/$I884</f>
        <v>62813672398.627556</v>
      </c>
      <c r="K884" s="47">
        <f>($F884*(1-('Exposure Inputs'!$C$17)/100)*'Exposure Inputs'!$D$7*'Exposure Inputs'!$D$12*'Exposure Inputs'!$C$15*H884)/('Exposure Inputs'!$D$8*'Exposure Inputs'!$D$13*'Exposure Inputs'!$C$16)</f>
        <v>8.7022889230847096E-10</v>
      </c>
      <c r="L884" s="47">
        <f>'Exposure Inputs'!$E$61/K884</f>
        <v>24591231329.07235</v>
      </c>
      <c r="M884" s="47">
        <f>($F884*(1-('Exposure Inputs'!$C$17)/100)*'Exposure Inputs'!$E$7*'Exposure Inputs'!$E$12*'Exposure Inputs'!$C$15*H884)/('Exposure Inputs'!$E$8*'Exposure Inputs'!$E$13*'Exposure Inputs'!$C$16)</f>
        <v>1.8868218280414326E-10</v>
      </c>
      <c r="N884" s="47">
        <f>'Exposure Inputs'!$E$61/M884</f>
        <v>113418234207.16795</v>
      </c>
      <c r="O884" s="47">
        <f>($F884*(1-('Exposure Inputs'!$C$17)/100)*'Exposure Inputs'!$F$7*'Exposure Inputs'!$F$12*'Exposure Inputs'!$C$15*H884)/('Exposure Inputs'!$F$8*'Exposure Inputs'!$F$13*'Exposure Inputs'!$C$16)</f>
        <v>1.7183817155659027E-10</v>
      </c>
      <c r="P884" s="47">
        <f>'Exposure Inputs'!$E$61/O884</f>
        <v>124535775760.11674</v>
      </c>
      <c r="Q884" s="47">
        <f>($F884*(1-('Exposure Inputs'!$C$17)/100)*'Exposure Inputs'!$G$7*'Exposure Inputs'!$G$12*'Exposure Inputs'!$C$15*H884)/('Exposure Inputs'!$G$8*'Exposure Inputs'!$G$13*'Exposure Inputs'!$C$16)</f>
        <v>2.8646900214213954E-10</v>
      </c>
      <c r="R884" s="47">
        <f>'Exposure Inputs'!$E$61/Q884</f>
        <v>74702672330.955353</v>
      </c>
      <c r="S884" s="47">
        <f>($F884*(1-('Exposure Inputs'!$C$17)/100)*'Exposure Inputs'!$H$7*'Exposure Inputs'!$H$12*'Exposure Inputs'!$C$15*H884)/('Exposure Inputs'!$H$8*'Exposure Inputs'!$H$13*'Exposure Inputs'!$C$16)</f>
        <v>3.7297268041559746E-10</v>
      </c>
      <c r="T884" s="47">
        <f>'Exposure Inputs'!$E$61/S884</f>
        <v>57376856600.205467</v>
      </c>
    </row>
    <row r="885" spans="1:20" s="34" customFormat="1" ht="14.5" x14ac:dyDescent="0.35">
      <c r="A885" s="45" t="s">
        <v>1177</v>
      </c>
      <c r="B885" s="46">
        <v>2022</v>
      </c>
      <c r="C885" s="46" t="s">
        <v>932</v>
      </c>
      <c r="D885" s="46" t="s">
        <v>798</v>
      </c>
      <c r="E885" s="46" t="s">
        <v>799</v>
      </c>
      <c r="F885" s="46">
        <v>3.0900263006000698E-5</v>
      </c>
      <c r="G885" s="46">
        <v>5.8843000425554603E-5</v>
      </c>
      <c r="H885" s="46">
        <v>365</v>
      </c>
      <c r="I885" s="47">
        <f>($F885*(1-('Exposure Inputs'!$C$17)/100)*'Exposure Inputs'!$C$7*'Exposure Inputs'!$C$12*'Exposure Inputs'!$C$15*H885)/('Exposure Inputs'!$C$8*'Exposure Inputs'!$C$13*'Exposure Inputs'!$C$16)</f>
        <v>3.3975381284975064E-10</v>
      </c>
      <c r="J885" s="47">
        <f>'Exposure Inputs'!$E$61/$I885</f>
        <v>62986783931.881058</v>
      </c>
      <c r="K885" s="47">
        <f>($F885*(1-('Exposure Inputs'!$C$17)/100)*'Exposure Inputs'!$D$7*'Exposure Inputs'!$D$12*'Exposure Inputs'!$C$15*H885)/('Exposure Inputs'!$D$8*'Exposure Inputs'!$D$13*'Exposure Inputs'!$C$16)</f>
        <v>8.6783717378555152E-10</v>
      </c>
      <c r="L885" s="47">
        <f>'Exposure Inputs'!$E$61/K885</f>
        <v>24659003608.536461</v>
      </c>
      <c r="M885" s="47">
        <f>($F885*(1-('Exposure Inputs'!$C$17)/100)*'Exposure Inputs'!$E$7*'Exposure Inputs'!$E$12*'Exposure Inputs'!$C$15*H885)/('Exposure Inputs'!$E$8*'Exposure Inputs'!$E$13*'Exposure Inputs'!$C$16)</f>
        <v>1.8816361271810482E-10</v>
      </c>
      <c r="N885" s="47">
        <f>'Exposure Inputs'!$E$61/M885</f>
        <v>113730809537.86833</v>
      </c>
      <c r="O885" s="47">
        <f>($F885*(1-('Exposure Inputs'!$C$17)/100)*'Exposure Inputs'!$F$7*'Exposure Inputs'!$F$12*'Exposure Inputs'!$C$15*H885)/('Exposure Inputs'!$F$8*'Exposure Inputs'!$F$13*'Exposure Inputs'!$C$16)</f>
        <v>1.7136589519172924E-10</v>
      </c>
      <c r="P885" s="47">
        <f>'Exposure Inputs'!$E$61/O885</f>
        <v>124878990513.58525</v>
      </c>
      <c r="Q885" s="47">
        <f>($F885*(1-('Exposure Inputs'!$C$17)/100)*'Exposure Inputs'!$G$7*'Exposure Inputs'!$G$12*'Exposure Inputs'!$C$15*H885)/('Exposure Inputs'!$G$8*'Exposure Inputs'!$G$13*'Exposure Inputs'!$C$16)</f>
        <v>2.8568167684793101E-10</v>
      </c>
      <c r="R885" s="47">
        <f>'Exposure Inputs'!$E$61/Q885</f>
        <v>74908549390.065598</v>
      </c>
      <c r="S885" s="47">
        <f>($F885*(1-('Exposure Inputs'!$C$17)/100)*'Exposure Inputs'!$H$7*'Exposure Inputs'!$H$12*'Exposure Inputs'!$C$15*H885)/('Exposure Inputs'!$H$8*'Exposure Inputs'!$H$13*'Exposure Inputs'!$C$16)</f>
        <v>3.7194761025741576E-10</v>
      </c>
      <c r="T885" s="47">
        <f>'Exposure Inputs'!$E$61/S885</f>
        <v>57534984524.271004</v>
      </c>
    </row>
    <row r="886" spans="1:20" s="34" customFormat="1" ht="14.5" x14ac:dyDescent="0.35">
      <c r="A886" s="45" t="s">
        <v>1177</v>
      </c>
      <c r="B886" s="46">
        <v>2019</v>
      </c>
      <c r="C886" s="46" t="s">
        <v>1097</v>
      </c>
      <c r="D886" s="46" t="s">
        <v>800</v>
      </c>
      <c r="E886" s="46" t="s">
        <v>801</v>
      </c>
      <c r="F886" s="46">
        <v>3.0277407838635302E-5</v>
      </c>
      <c r="G886" s="46">
        <v>5.2939535360149803E-5</v>
      </c>
      <c r="H886" s="46">
        <v>365</v>
      </c>
      <c r="I886" s="47">
        <f>($F886*(1-('Exposure Inputs'!$C$17)/100)*'Exposure Inputs'!$C$7*'Exposure Inputs'!$C$12*'Exposure Inputs'!$C$15*H886)/('Exposure Inputs'!$C$8*'Exposure Inputs'!$C$13*'Exposure Inputs'!$C$16)</f>
        <v>3.3290541101173171E-10</v>
      </c>
      <c r="J886" s="47">
        <f>'Exposure Inputs'!$E$61/$I886</f>
        <v>64282523780.443611</v>
      </c>
      <c r="K886" s="47">
        <f>($F886*(1-('Exposure Inputs'!$C$17)/100)*'Exposure Inputs'!$D$7*'Exposure Inputs'!$D$12*'Exposure Inputs'!$C$15*H886)/('Exposure Inputs'!$D$8*'Exposure Inputs'!$D$13*'Exposure Inputs'!$C$16)</f>
        <v>8.5034422014890643E-10</v>
      </c>
      <c r="L886" s="47">
        <f>'Exposure Inputs'!$E$61/K886</f>
        <v>25166279129.000935</v>
      </c>
      <c r="M886" s="47">
        <f>($F886*(1-('Exposure Inputs'!$C$17)/100)*'Exposure Inputs'!$E$7*'Exposure Inputs'!$E$12*'Exposure Inputs'!$C$15*H886)/('Exposure Inputs'!$E$8*'Exposure Inputs'!$E$13*'Exposure Inputs'!$C$16)</f>
        <v>1.8437080750900826E-10</v>
      </c>
      <c r="N886" s="47">
        <f>'Exposure Inputs'!$E$61/M886</f>
        <v>116070435928.17375</v>
      </c>
      <c r="O886" s="47">
        <f>($F886*(1-('Exposure Inputs'!$C$17)/100)*'Exposure Inputs'!$F$7*'Exposure Inputs'!$F$12*'Exposure Inputs'!$C$15*H886)/('Exposure Inputs'!$F$8*'Exposure Inputs'!$F$13*'Exposure Inputs'!$C$16)</f>
        <v>1.6791168079524858E-10</v>
      </c>
      <c r="P886" s="47">
        <f>'Exposure Inputs'!$E$61/O886</f>
        <v>127447952987.23232</v>
      </c>
      <c r="Q886" s="47">
        <f>($F886*(1-('Exposure Inputs'!$C$17)/100)*'Exposure Inputs'!$G$7*'Exposure Inputs'!$G$12*'Exposure Inputs'!$C$15*H886)/('Exposure Inputs'!$G$8*'Exposure Inputs'!$G$13*'Exposure Inputs'!$C$16)</f>
        <v>2.7992320454587351E-10</v>
      </c>
      <c r="R886" s="47">
        <f>'Exposure Inputs'!$E$61/Q886</f>
        <v>76449539203.860428</v>
      </c>
      <c r="S886" s="47">
        <f>($F886*(1-('Exposure Inputs'!$C$17)/100)*'Exposure Inputs'!$H$7*'Exposure Inputs'!$H$12*'Exposure Inputs'!$C$15*H886)/('Exposure Inputs'!$H$8*'Exposure Inputs'!$H$13*'Exposure Inputs'!$C$16)</f>
        <v>3.6445027953912864E-10</v>
      </c>
      <c r="T886" s="47">
        <f>'Exposure Inputs'!$E$61/S886</f>
        <v>58718572056.143585</v>
      </c>
    </row>
    <row r="887" spans="1:20" s="34" customFormat="1" ht="14.5" x14ac:dyDescent="0.35">
      <c r="A887" s="45" t="s">
        <v>1177</v>
      </c>
      <c r="B887" s="46">
        <v>2019</v>
      </c>
      <c r="C887" s="46" t="s">
        <v>932</v>
      </c>
      <c r="D887" s="46" t="s">
        <v>798</v>
      </c>
      <c r="E887" s="46" t="s">
        <v>799</v>
      </c>
      <c r="F887" s="46">
        <v>3.0057918556060899E-5</v>
      </c>
      <c r="G887" s="46">
        <v>5.7238933987134699E-5</v>
      </c>
      <c r="H887" s="46">
        <v>365</v>
      </c>
      <c r="I887" s="47">
        <f>($F887*(1-('Exposure Inputs'!$C$17)/100)*'Exposure Inputs'!$C$7*'Exposure Inputs'!$C$12*'Exposure Inputs'!$C$15*H887)/('Exposure Inputs'!$C$8*'Exposure Inputs'!$C$13*'Exposure Inputs'!$C$16)</f>
        <v>3.3049208784293446E-10</v>
      </c>
      <c r="J887" s="47">
        <f>'Exposure Inputs'!$E$61/$I887</f>
        <v>64751928373.457146</v>
      </c>
      <c r="K887" s="47">
        <f>($F887*(1-('Exposure Inputs'!$C$17)/100)*'Exposure Inputs'!$D$7*'Exposure Inputs'!$D$12*'Exposure Inputs'!$C$15*H887)/('Exposure Inputs'!$D$8*'Exposure Inputs'!$D$13*'Exposure Inputs'!$C$16)</f>
        <v>8.4417984029788054E-10</v>
      </c>
      <c r="L887" s="47">
        <f>'Exposure Inputs'!$E$61/K887</f>
        <v>25350048625.241646</v>
      </c>
      <c r="M887" s="47">
        <f>($F887*(1-('Exposure Inputs'!$C$17)/100)*'Exposure Inputs'!$E$7*'Exposure Inputs'!$E$12*'Exposure Inputs'!$C$15*H887)/('Exposure Inputs'!$E$8*'Exposure Inputs'!$E$13*'Exposure Inputs'!$C$16)</f>
        <v>1.8303425265981221E-10</v>
      </c>
      <c r="N887" s="47">
        <f>'Exposure Inputs'!$E$61/M887</f>
        <v>116918006815.77386</v>
      </c>
      <c r="O887" s="47">
        <f>($F887*(1-('Exposure Inputs'!$C$17)/100)*'Exposure Inputs'!$F$7*'Exposure Inputs'!$F$12*'Exposure Inputs'!$C$15*H887)/('Exposure Inputs'!$F$8*'Exposure Inputs'!$F$13*'Exposure Inputs'!$C$16)</f>
        <v>1.6669444269646448E-10</v>
      </c>
      <c r="P887" s="47">
        <f>'Exposure Inputs'!$E$61/O887</f>
        <v>128378604912.26732</v>
      </c>
      <c r="Q887" s="47">
        <f>($F887*(1-('Exposure Inputs'!$C$17)/100)*'Exposure Inputs'!$G$7*'Exposure Inputs'!$G$12*'Exposure Inputs'!$C$15*H887)/('Exposure Inputs'!$G$8*'Exposure Inputs'!$G$13*'Exposure Inputs'!$C$16)</f>
        <v>2.7789396400886489E-10</v>
      </c>
      <c r="R887" s="47">
        <f>'Exposure Inputs'!$E$61/Q887</f>
        <v>77007789918.450089</v>
      </c>
      <c r="S887" s="47">
        <f>($F887*(1-('Exposure Inputs'!$C$17)/100)*'Exposure Inputs'!$H$7*'Exposure Inputs'!$H$12*'Exposure Inputs'!$C$15*H887)/('Exposure Inputs'!$H$8*'Exposure Inputs'!$H$13*'Exposure Inputs'!$C$16)</f>
        <v>3.6180827891554782E-10</v>
      </c>
      <c r="T887" s="47">
        <f>'Exposure Inputs'!$E$61/S887</f>
        <v>59147347496.144836</v>
      </c>
    </row>
    <row r="888" spans="1:20" s="34" customFormat="1" ht="14.5" x14ac:dyDescent="0.35">
      <c r="A888" s="45" t="s">
        <v>1177</v>
      </c>
      <c r="B888" s="46">
        <v>2023</v>
      </c>
      <c r="C888" s="46" t="s">
        <v>1056</v>
      </c>
      <c r="D888" s="46" t="s">
        <v>476</v>
      </c>
      <c r="E888" s="46" t="s">
        <v>337</v>
      </c>
      <c r="F888" s="46">
        <v>2.7186517975608399E-5</v>
      </c>
      <c r="G888" s="46">
        <v>5.0788664892431303E-5</v>
      </c>
      <c r="H888" s="46">
        <v>365</v>
      </c>
      <c r="I888" s="47">
        <f>($F888*(1-('Exposure Inputs'!$C$17)/100)*'Exposure Inputs'!$C$7*'Exposure Inputs'!$C$12*'Exposure Inputs'!$C$15*H888)/('Exposure Inputs'!$C$8*'Exposure Inputs'!$C$13*'Exposure Inputs'!$C$16)</f>
        <v>2.989205347063715E-10</v>
      </c>
      <c r="J888" s="47">
        <f>'Exposure Inputs'!$E$61/$I888</f>
        <v>71590933092.037781</v>
      </c>
      <c r="K888" s="47">
        <f>($F888*(1-('Exposure Inputs'!$C$17)/100)*'Exposure Inputs'!$D$7*'Exposure Inputs'!$D$12*'Exposure Inputs'!$C$15*H888)/('Exposure Inputs'!$D$8*'Exposure Inputs'!$D$13*'Exposure Inputs'!$C$16)</f>
        <v>7.6353624952772534E-10</v>
      </c>
      <c r="L888" s="47">
        <f>'Exposure Inputs'!$E$61/K888</f>
        <v>28027483977.658779</v>
      </c>
      <c r="M888" s="47">
        <f>($F888*(1-('Exposure Inputs'!$C$17)/100)*'Exposure Inputs'!$E$7*'Exposure Inputs'!$E$12*'Exposure Inputs'!$C$15*H888)/('Exposure Inputs'!$E$8*'Exposure Inputs'!$E$13*'Exposure Inputs'!$C$16)</f>
        <v>1.6554918767269919E-10</v>
      </c>
      <c r="N888" s="47">
        <f>'Exposure Inputs'!$E$61/M888</f>
        <v>129266717045.50493</v>
      </c>
      <c r="O888" s="47">
        <f>($F888*(1-('Exposure Inputs'!$C$17)/100)*'Exposure Inputs'!$F$7*'Exposure Inputs'!$F$12*'Exposure Inputs'!$C$15*H888)/('Exposure Inputs'!$F$8*'Exposure Inputs'!$F$13*'Exposure Inputs'!$C$16)</f>
        <v>1.5077030215346208E-10</v>
      </c>
      <c r="P888" s="47">
        <f>'Exposure Inputs'!$E$61/O888</f>
        <v>141937766883.41403</v>
      </c>
      <c r="Q888" s="47">
        <f>($F888*(1-('Exposure Inputs'!$C$17)/100)*'Exposure Inputs'!$G$7*'Exposure Inputs'!$G$12*'Exposure Inputs'!$C$15*H888)/('Exposure Inputs'!$G$8*'Exposure Inputs'!$G$13*'Exposure Inputs'!$C$16)</f>
        <v>2.5134705298203988E-10</v>
      </c>
      <c r="R888" s="47">
        <f>'Exposure Inputs'!$E$61/Q888</f>
        <v>85141240949.935242</v>
      </c>
      <c r="S888" s="47">
        <f>($F888*(1-('Exposure Inputs'!$C$17)/100)*'Exposure Inputs'!$H$7*'Exposure Inputs'!$H$12*'Exposure Inputs'!$C$15*H888)/('Exposure Inputs'!$H$8*'Exposure Inputs'!$H$13*'Exposure Inputs'!$C$16)</f>
        <v>3.2724512378047152E-10</v>
      </c>
      <c r="T888" s="47">
        <f>'Exposure Inputs'!$E$61/S888</f>
        <v>65394404514.812363</v>
      </c>
    </row>
    <row r="889" spans="1:20" s="34" customFormat="1" ht="14.5" x14ac:dyDescent="0.35">
      <c r="A889" s="45" t="s">
        <v>1177</v>
      </c>
      <c r="B889" s="46">
        <v>2019</v>
      </c>
      <c r="C889" s="46" t="s">
        <v>1067</v>
      </c>
      <c r="D889" s="46" t="s">
        <v>796</v>
      </c>
      <c r="E889" s="46" t="s">
        <v>797</v>
      </c>
      <c r="F889" s="46">
        <v>2.6710198474704699E-5</v>
      </c>
      <c r="G889" s="46">
        <v>3.94052845428841E-5</v>
      </c>
      <c r="H889" s="46">
        <v>365</v>
      </c>
      <c r="I889" s="47">
        <f>($F889*(1-('Exposure Inputs'!$C$17)/100)*'Exposure Inputs'!$C$7*'Exposure Inputs'!$C$12*'Exposure Inputs'!$C$15*H889)/('Exposure Inputs'!$C$8*'Exposure Inputs'!$C$13*'Exposure Inputs'!$C$16)</f>
        <v>2.936833182291106E-10</v>
      </c>
      <c r="J889" s="47">
        <f>'Exposure Inputs'!$E$61/$I889</f>
        <v>72867604905.312531</v>
      </c>
      <c r="K889" s="47">
        <f>($F889*(1-('Exposure Inputs'!$C$17)/100)*'Exposure Inputs'!$D$7*'Exposure Inputs'!$D$12*'Exposure Inputs'!$C$15*H889)/('Exposure Inputs'!$D$8*'Exposure Inputs'!$D$13*'Exposure Inputs'!$C$16)</f>
        <v>7.501587656725576E-10</v>
      </c>
      <c r="L889" s="47">
        <f>'Exposure Inputs'!$E$61/K889</f>
        <v>28527294459.878437</v>
      </c>
      <c r="M889" s="47">
        <f>($F889*(1-('Exposure Inputs'!$C$17)/100)*'Exposure Inputs'!$E$7*'Exposure Inputs'!$E$12*'Exposure Inputs'!$C$15*H889)/('Exposure Inputs'!$E$8*'Exposure Inputs'!$E$13*'Exposure Inputs'!$C$16)</f>
        <v>1.6264869462250347E-10</v>
      </c>
      <c r="N889" s="47">
        <f>'Exposure Inputs'!$E$61/M889</f>
        <v>131571913624.44034</v>
      </c>
      <c r="O889" s="47">
        <f>($F889*(1-('Exposure Inputs'!$C$17)/100)*'Exposure Inputs'!$F$7*'Exposure Inputs'!$F$12*'Exposure Inputs'!$C$15*H889)/('Exposure Inputs'!$F$8*'Exposure Inputs'!$F$13*'Exposure Inputs'!$C$16)</f>
        <v>1.4812874154105597E-10</v>
      </c>
      <c r="P889" s="47">
        <f>'Exposure Inputs'!$E$61/O889</f>
        <v>144468924648.68936</v>
      </c>
      <c r="Q889" s="47">
        <f>($F889*(1-('Exposure Inputs'!$C$17)/100)*'Exposure Inputs'!$G$7*'Exposure Inputs'!$G$12*'Exposure Inputs'!$C$15*H889)/('Exposure Inputs'!$G$8*'Exposure Inputs'!$G$13*'Exposure Inputs'!$C$16)</f>
        <v>2.4694334438877928E-10</v>
      </c>
      <c r="R889" s="47">
        <f>'Exposure Inputs'!$E$61/Q889</f>
        <v>86659553643.642899</v>
      </c>
      <c r="S889" s="47">
        <f>($F889*(1-('Exposure Inputs'!$C$17)/100)*'Exposure Inputs'!$H$7*'Exposure Inputs'!$H$12*'Exposure Inputs'!$C$15*H889)/('Exposure Inputs'!$H$8*'Exposure Inputs'!$H$13*'Exposure Inputs'!$C$16)</f>
        <v>3.2151164830663061E-10</v>
      </c>
      <c r="T889" s="47">
        <f>'Exposure Inputs'!$E$61/S889</f>
        <v>66560574438.629639</v>
      </c>
    </row>
    <row r="890" spans="1:20" s="34" customFormat="1" ht="14.5" x14ac:dyDescent="0.35">
      <c r="A890" s="45" t="s">
        <v>1177</v>
      </c>
      <c r="B890" s="46">
        <v>2021</v>
      </c>
      <c r="C890" s="46" t="s">
        <v>932</v>
      </c>
      <c r="D890" s="46" t="s">
        <v>798</v>
      </c>
      <c r="E890" s="46" t="s">
        <v>799</v>
      </c>
      <c r="F890" s="46">
        <v>2.6153842593301899E-5</v>
      </c>
      <c r="G890" s="46">
        <v>4.9804448931346903E-5</v>
      </c>
      <c r="H890" s="46">
        <v>365</v>
      </c>
      <c r="I890" s="47">
        <f>($F890*(1-('Exposure Inputs'!$C$17)/100)*'Exposure Inputs'!$C$7*'Exposure Inputs'!$C$12*'Exposure Inputs'!$C$15*H890)/('Exposure Inputs'!$C$8*'Exposure Inputs'!$C$13*'Exposure Inputs'!$C$16)</f>
        <v>2.8756608770679181E-10</v>
      </c>
      <c r="J890" s="47">
        <f>'Exposure Inputs'!$E$61/$I890</f>
        <v>74417676196.297073</v>
      </c>
      <c r="K890" s="47">
        <f>($F890*(1-('Exposure Inputs'!$C$17)/100)*'Exposure Inputs'!$D$7*'Exposure Inputs'!$D$12*'Exposure Inputs'!$C$15*H890)/('Exposure Inputs'!$D$8*'Exposure Inputs'!$D$13*'Exposure Inputs'!$C$16)</f>
        <v>7.3453345155656398E-10</v>
      </c>
      <c r="L890" s="47">
        <f>'Exposure Inputs'!$E$61/K890</f>
        <v>29134139438.647549</v>
      </c>
      <c r="M890" s="47">
        <f>($F890*(1-('Exposure Inputs'!$C$17)/100)*'Exposure Inputs'!$E$7*'Exposure Inputs'!$E$12*'Exposure Inputs'!$C$15*H890)/('Exposure Inputs'!$E$8*'Exposure Inputs'!$E$13*'Exposure Inputs'!$C$16)</f>
        <v>1.5926082919943615E-10</v>
      </c>
      <c r="N890" s="47">
        <f>'Exposure Inputs'!$E$61/M890</f>
        <v>134370768427.94539</v>
      </c>
      <c r="O890" s="47">
        <f>($F890*(1-('Exposure Inputs'!$C$17)/100)*'Exposure Inputs'!$F$7*'Exposure Inputs'!$F$12*'Exposure Inputs'!$C$15*H890)/('Exposure Inputs'!$F$8*'Exposure Inputs'!$F$13*'Exposure Inputs'!$C$16)</f>
        <v>1.4504331719876932E-10</v>
      </c>
      <c r="P890" s="47">
        <f>'Exposure Inputs'!$E$61/O890</f>
        <v>147542130263.56223</v>
      </c>
      <c r="Q890" s="47">
        <f>($F890*(1-('Exposure Inputs'!$C$17)/100)*'Exposure Inputs'!$G$7*'Exposure Inputs'!$G$12*'Exposure Inputs'!$C$15*H890)/('Exposure Inputs'!$G$8*'Exposure Inputs'!$G$13*'Exposure Inputs'!$C$16)</f>
        <v>2.4179967680599861E-10</v>
      </c>
      <c r="R890" s="47">
        <f>'Exposure Inputs'!$E$61/Q890</f>
        <v>88503013249.14386</v>
      </c>
      <c r="S890" s="47">
        <f>($F890*(1-('Exposure Inputs'!$C$17)/100)*'Exposure Inputs'!$H$7*'Exposure Inputs'!$H$12*'Exposure Inputs'!$C$15*H890)/('Exposure Inputs'!$H$8*'Exposure Inputs'!$H$13*'Exposure Inputs'!$C$16)</f>
        <v>3.1481477195641173E-10</v>
      </c>
      <c r="T890" s="47">
        <f>'Exposure Inputs'!$E$61/S890</f>
        <v>67976479842.448357</v>
      </c>
    </row>
    <row r="891" spans="1:20" s="34" customFormat="1" ht="14.5" x14ac:dyDescent="0.35">
      <c r="A891" s="45" t="s">
        <v>1177</v>
      </c>
      <c r="B891" s="46">
        <v>2023</v>
      </c>
      <c r="C891" s="46" t="s">
        <v>1097</v>
      </c>
      <c r="D891" s="46" t="s">
        <v>800</v>
      </c>
      <c r="E891" s="46" t="s">
        <v>801</v>
      </c>
      <c r="F891" s="46">
        <v>2.5828640764697599E-5</v>
      </c>
      <c r="G891" s="46">
        <v>4.51609413974505E-5</v>
      </c>
      <c r="H891" s="46">
        <v>365</v>
      </c>
      <c r="I891" s="47">
        <f>($F891*(1-('Exposure Inputs'!$C$17)/100)*'Exposure Inputs'!$C$7*'Exposure Inputs'!$C$12*'Exposure Inputs'!$C$15*H891)/('Exposure Inputs'!$C$8*'Exposure Inputs'!$C$13*'Exposure Inputs'!$C$16)</f>
        <v>2.8399043654833512E-10</v>
      </c>
      <c r="J891" s="47">
        <f>'Exposure Inputs'!$E$61/$I891</f>
        <v>75354650178.009506</v>
      </c>
      <c r="K891" s="47">
        <f>($F891*(1-('Exposure Inputs'!$C$17)/100)*'Exposure Inputs'!$D$7*'Exposure Inputs'!$D$12*'Exposure Inputs'!$C$15*H891)/('Exposure Inputs'!$D$8*'Exposure Inputs'!$D$13*'Exposure Inputs'!$C$16)</f>
        <v>7.2540012360427306E-10</v>
      </c>
      <c r="L891" s="47">
        <f>'Exposure Inputs'!$E$61/K891</f>
        <v>29500959958.030449</v>
      </c>
      <c r="M891" s="47">
        <f>($F891*(1-('Exposure Inputs'!$C$17)/100)*'Exposure Inputs'!$E$7*'Exposure Inputs'!$E$12*'Exposure Inputs'!$C$15*H891)/('Exposure Inputs'!$E$8*'Exposure Inputs'!$E$13*'Exposure Inputs'!$C$16)</f>
        <v>1.572805499079351E-10</v>
      </c>
      <c r="N891" s="47">
        <f>'Exposure Inputs'!$E$61/M891</f>
        <v>136062596503.67822</v>
      </c>
      <c r="O891" s="47">
        <f>($F891*(1-('Exposure Inputs'!$C$17)/100)*'Exposure Inputs'!$F$7*'Exposure Inputs'!$F$12*'Exposure Inputs'!$C$15*H891)/('Exposure Inputs'!$F$8*'Exposure Inputs'!$F$13*'Exposure Inputs'!$C$16)</f>
        <v>1.4323982114224899E-10</v>
      </c>
      <c r="P891" s="47">
        <f>'Exposure Inputs'!$E$61/O891</f>
        <v>149399795596.98016</v>
      </c>
      <c r="Q891" s="47">
        <f>($F891*(1-('Exposure Inputs'!$C$17)/100)*'Exposure Inputs'!$G$7*'Exposure Inputs'!$G$12*'Exposure Inputs'!$C$15*H891)/('Exposure Inputs'!$G$8*'Exposure Inputs'!$G$13*'Exposure Inputs'!$C$16)</f>
        <v>2.3879309386229857E-10</v>
      </c>
      <c r="R891" s="47">
        <f>'Exposure Inputs'!$E$61/Q891</f>
        <v>89617332117.403839</v>
      </c>
      <c r="S891" s="47">
        <f>($F891*(1-('Exposure Inputs'!$C$17)/100)*'Exposure Inputs'!$H$7*'Exposure Inputs'!$H$12*'Exposure Inputs'!$C$15*H891)/('Exposure Inputs'!$H$8*'Exposure Inputs'!$H$13*'Exposure Inputs'!$C$16)</f>
        <v>3.1090030550098958E-10</v>
      </c>
      <c r="T891" s="47">
        <f>'Exposure Inputs'!$E$61/S891</f>
        <v>68832354363.614105</v>
      </c>
    </row>
    <row r="892" spans="1:20" s="34" customFormat="1" ht="14.5" x14ac:dyDescent="0.35">
      <c r="A892" s="45" t="s">
        <v>1177</v>
      </c>
      <c r="B892" s="46">
        <v>2022</v>
      </c>
      <c r="C892" s="46" t="s">
        <v>1097</v>
      </c>
      <c r="D892" s="46" t="s">
        <v>800</v>
      </c>
      <c r="E892" s="46" t="s">
        <v>801</v>
      </c>
      <c r="F892" s="46">
        <v>2.5623628318473E-5</v>
      </c>
      <c r="G892" s="46">
        <v>4.4802480603712103E-5</v>
      </c>
      <c r="H892" s="46">
        <v>365</v>
      </c>
      <c r="I892" s="47">
        <f>($F892*(1-('Exposure Inputs'!$C$17)/100)*'Exposure Inputs'!$C$7*'Exposure Inputs'!$C$12*'Exposure Inputs'!$C$15*H892)/('Exposure Inputs'!$C$8*'Exposure Inputs'!$C$13*'Exposure Inputs'!$C$16)</f>
        <v>2.8173628873499984E-10</v>
      </c>
      <c r="J892" s="47">
        <f>'Exposure Inputs'!$E$61/$I892</f>
        <v>75957556252.644348</v>
      </c>
      <c r="K892" s="47">
        <f>($F892*(1-('Exposure Inputs'!$C$17)/100)*'Exposure Inputs'!$D$7*'Exposure Inputs'!$D$12*'Exposure Inputs'!$C$15*H892)/('Exposure Inputs'!$D$8*'Exposure Inputs'!$D$13*'Exposure Inputs'!$C$16)</f>
        <v>7.1964232724222042E-10</v>
      </c>
      <c r="L892" s="47">
        <f>'Exposure Inputs'!$E$61/K892</f>
        <v>29736994601.204288</v>
      </c>
      <c r="M892" s="47">
        <f>($F892*(1-('Exposure Inputs'!$C$17)/100)*'Exposure Inputs'!$E$7*'Exposure Inputs'!$E$12*'Exposure Inputs'!$C$15*H892)/('Exposure Inputs'!$E$8*'Exposure Inputs'!$E$13*'Exposure Inputs'!$C$16)</f>
        <v>1.5603215009572947E-10</v>
      </c>
      <c r="N892" s="47">
        <f>'Exposure Inputs'!$E$61/M892</f>
        <v>137151221635.22444</v>
      </c>
      <c r="O892" s="47">
        <f>($F892*(1-('Exposure Inputs'!$C$17)/100)*'Exposure Inputs'!$F$7*'Exposure Inputs'!$F$12*'Exposure Inputs'!$C$15*H892)/('Exposure Inputs'!$F$8*'Exposure Inputs'!$F$13*'Exposure Inputs'!$C$16)</f>
        <v>1.4210286831547527E-10</v>
      </c>
      <c r="P892" s="47">
        <f>'Exposure Inputs'!$E$61/O892</f>
        <v>150595130511.30649</v>
      </c>
      <c r="Q892" s="47">
        <f>($F892*(1-('Exposure Inputs'!$C$17)/100)*'Exposure Inputs'!$G$7*'Exposure Inputs'!$G$12*'Exposure Inputs'!$C$15*H892)/('Exposure Inputs'!$G$8*'Exposure Inputs'!$G$13*'Exposure Inputs'!$C$16)</f>
        <v>2.3689769577456174E-10</v>
      </c>
      <c r="R892" s="47">
        <f>'Exposure Inputs'!$E$61/Q892</f>
        <v>90334352683.467285</v>
      </c>
      <c r="S892" s="47">
        <f>($F892*(1-('Exposure Inputs'!$C$17)/100)*'Exposure Inputs'!$H$7*'Exposure Inputs'!$H$12*'Exposure Inputs'!$C$15*H892)/('Exposure Inputs'!$H$8*'Exposure Inputs'!$H$13*'Exposure Inputs'!$C$16)</f>
        <v>3.0843256309273057E-10</v>
      </c>
      <c r="T892" s="47">
        <f>'Exposure Inputs'!$E$61/S892</f>
        <v>69383076110.436707</v>
      </c>
    </row>
    <row r="893" spans="1:20" s="34" customFormat="1" ht="14.5" x14ac:dyDescent="0.35">
      <c r="A893" s="45" t="s">
        <v>1177</v>
      </c>
      <c r="B893" s="46">
        <v>2019</v>
      </c>
      <c r="C893" s="46" t="s">
        <v>1057</v>
      </c>
      <c r="D893" s="46" t="s">
        <v>808</v>
      </c>
      <c r="E893" s="46" t="s">
        <v>809</v>
      </c>
      <c r="F893" s="46">
        <v>2.5000717182294601E-5</v>
      </c>
      <c r="G893" s="46">
        <v>2.5000717182294601E-5</v>
      </c>
      <c r="H893" s="46">
        <v>365</v>
      </c>
      <c r="I893" s="47">
        <f>($F893*(1-('Exposure Inputs'!$C$17)/100)*'Exposure Inputs'!$C$7*'Exposure Inputs'!$C$12*'Exposure Inputs'!$C$15*H893)/('Exposure Inputs'!$C$8*'Exposure Inputs'!$C$13*'Exposure Inputs'!$C$16)</f>
        <v>2.7488727151006288E-10</v>
      </c>
      <c r="J893" s="47">
        <f>'Exposure Inputs'!$E$61/$I893</f>
        <v>77850094267.520874</v>
      </c>
      <c r="K893" s="47">
        <f>($F893*(1-('Exposure Inputs'!$C$17)/100)*'Exposure Inputs'!$D$7*'Exposure Inputs'!$D$12*'Exposure Inputs'!$C$15*H893)/('Exposure Inputs'!$D$8*'Exposure Inputs'!$D$13*'Exposure Inputs'!$C$16)</f>
        <v>7.0214780171550809E-10</v>
      </c>
      <c r="L893" s="47">
        <f>'Exposure Inputs'!$E$61/K893</f>
        <v>30477913549.988892</v>
      </c>
      <c r="M893" s="47">
        <f>($F893*(1-('Exposure Inputs'!$C$17)/100)*'Exposure Inputs'!$E$7*'Exposure Inputs'!$E$12*'Exposure Inputs'!$C$15*H893)/('Exposure Inputs'!$E$8*'Exposure Inputs'!$E$13*'Exposure Inputs'!$C$16)</f>
        <v>1.5223900407095597E-10</v>
      </c>
      <c r="N893" s="47">
        <f>'Exposure Inputs'!$E$61/M893</f>
        <v>140568444536.23611</v>
      </c>
      <c r="O893" s="47">
        <f>($F893*(1-('Exposure Inputs'!$C$17)/100)*'Exposure Inputs'!$F$7*'Exposure Inputs'!$F$12*'Exposure Inputs'!$C$15*H893)/('Exposure Inputs'!$F$8*'Exposure Inputs'!$F$13*'Exposure Inputs'!$C$16)</f>
        <v>1.3864834352857044E-10</v>
      </c>
      <c r="P893" s="47">
        <f>'Exposure Inputs'!$E$61/O893</f>
        <v>154347318225.19199</v>
      </c>
      <c r="Q893" s="47">
        <f>($F893*(1-('Exposure Inputs'!$C$17)/100)*'Exposure Inputs'!$G$7*'Exposure Inputs'!$G$12*'Exposure Inputs'!$C$15*H893)/('Exposure Inputs'!$G$8*'Exposure Inputs'!$G$13*'Exposure Inputs'!$C$16)</f>
        <v>2.3113870602498784E-10</v>
      </c>
      <c r="R893" s="47">
        <f>'Exposure Inputs'!$E$61/Q893</f>
        <v>92585099086.288467</v>
      </c>
      <c r="S893" s="47">
        <f>($F893*(1-('Exposure Inputs'!$C$17)/100)*'Exposure Inputs'!$H$7*'Exposure Inputs'!$H$12*'Exposure Inputs'!$C$15*H893)/('Exposure Inputs'!$H$8*'Exposure Inputs'!$H$13*'Exposure Inputs'!$C$16)</f>
        <v>3.0093455867576827E-10</v>
      </c>
      <c r="T893" s="47">
        <f>'Exposure Inputs'!$E$61/S893</f>
        <v>71111806148.713882</v>
      </c>
    </row>
    <row r="894" spans="1:20" s="34" customFormat="1" ht="14.5" x14ac:dyDescent="0.35">
      <c r="A894" s="45" t="s">
        <v>1176</v>
      </c>
      <c r="B894" s="46">
        <v>2020</v>
      </c>
      <c r="C894" s="46" t="s">
        <v>992</v>
      </c>
      <c r="D894" s="46" t="s">
        <v>312</v>
      </c>
      <c r="E894" s="46" t="s">
        <v>311</v>
      </c>
      <c r="F894" s="46">
        <v>2.48873967602526E-5</v>
      </c>
      <c r="G894" s="46">
        <v>5.7015039650881403E-5</v>
      </c>
      <c r="H894" s="46">
        <v>365</v>
      </c>
      <c r="I894" s="47">
        <f>($F894*(1-('Exposure Inputs'!$C$17)/100)*'Exposure Inputs'!$C$7*'Exposure Inputs'!$C$12*'Exposure Inputs'!$C$15*H894)/('Exposure Inputs'!$C$8*'Exposure Inputs'!$C$13*'Exposure Inputs'!$C$16)</f>
        <v>2.7364129358893527E-10</v>
      </c>
      <c r="J894" s="47">
        <f>'Exposure Inputs'!$E$61/$I894</f>
        <v>78204571098.641052</v>
      </c>
      <c r="K894" s="47">
        <f>($F894*(1-('Exposure Inputs'!$C$17)/100)*'Exposure Inputs'!$D$7*'Exposure Inputs'!$D$12*'Exposure Inputs'!$C$15*H894)/('Exposure Inputs'!$D$8*'Exposure Inputs'!$D$13*'Exposure Inputs'!$C$16)</f>
        <v>6.9896518560709429E-10</v>
      </c>
      <c r="L894" s="47">
        <f>'Exposure Inputs'!$E$61/K894</f>
        <v>30616689415.529018</v>
      </c>
      <c r="M894" s="47">
        <f>($F894*(1-('Exposure Inputs'!$C$17)/100)*'Exposure Inputs'!$E$7*'Exposure Inputs'!$E$12*'Exposure Inputs'!$C$15*H894)/('Exposure Inputs'!$E$8*'Exposure Inputs'!$E$13*'Exposure Inputs'!$C$16)</f>
        <v>1.5154895233896835E-10</v>
      </c>
      <c r="N894" s="47">
        <f>'Exposure Inputs'!$E$61/M894</f>
        <v>141208498440.39032</v>
      </c>
      <c r="O894" s="47">
        <f>($F894*(1-('Exposure Inputs'!$C$17)/100)*'Exposure Inputs'!$F$7*'Exposure Inputs'!$F$12*'Exposure Inputs'!$C$15*H894)/('Exposure Inputs'!$F$8*'Exposure Inputs'!$F$13*'Exposure Inputs'!$C$16)</f>
        <v>1.3801989400492199E-10</v>
      </c>
      <c r="P894" s="47">
        <f>'Exposure Inputs'!$E$61/O894</f>
        <v>155050111828.34875</v>
      </c>
      <c r="Q894" s="47">
        <f>($F894*(1-('Exposure Inputs'!$C$17)/100)*'Exposure Inputs'!$G$7*'Exposure Inputs'!$G$12*'Exposure Inputs'!$C$15*H894)/('Exposure Inputs'!$G$8*'Exposure Inputs'!$G$13*'Exposure Inputs'!$C$16)</f>
        <v>2.3009102665139195E-10</v>
      </c>
      <c r="R894" s="47">
        <f>'Exposure Inputs'!$E$61/Q894</f>
        <v>93006669192.809814</v>
      </c>
      <c r="S894" s="47">
        <f>($F894*(1-('Exposure Inputs'!$C$17)/100)*'Exposure Inputs'!$H$7*'Exposure Inputs'!$H$12*'Exposure Inputs'!$C$15*H894)/('Exposure Inputs'!$H$8*'Exposure Inputs'!$H$13*'Exposure Inputs'!$C$16)</f>
        <v>2.995705165585961E-10</v>
      </c>
      <c r="T894" s="47">
        <f>'Exposure Inputs'!$E$61/S894</f>
        <v>71435601359.702408</v>
      </c>
    </row>
    <row r="895" spans="1:20" s="34" customFormat="1" ht="14.5" x14ac:dyDescent="0.35">
      <c r="A895" s="45" t="s">
        <v>1177</v>
      </c>
      <c r="B895" s="46">
        <v>2021</v>
      </c>
      <c r="C895" s="46" t="s">
        <v>1097</v>
      </c>
      <c r="D895" s="46" t="s">
        <v>800</v>
      </c>
      <c r="E895" s="46" t="s">
        <v>801</v>
      </c>
      <c r="F895" s="46">
        <v>2.4829934267524501E-5</v>
      </c>
      <c r="G895" s="46">
        <v>4.3414719983672699E-5</v>
      </c>
      <c r="H895" s="46">
        <v>365</v>
      </c>
      <c r="I895" s="47">
        <f>($F895*(1-('Exposure Inputs'!$C$17)/100)*'Exposure Inputs'!$C$7*'Exposure Inputs'!$C$12*'Exposure Inputs'!$C$15*H895)/('Exposure Inputs'!$C$8*'Exposure Inputs'!$C$13*'Exposure Inputs'!$C$16)</f>
        <v>2.7300948340025079E-10</v>
      </c>
      <c r="J895" s="47">
        <f>'Exposure Inputs'!$E$61/$I895</f>
        <v>78385555452.028442</v>
      </c>
      <c r="K895" s="47">
        <f>($F895*(1-('Exposure Inputs'!$C$17)/100)*'Exposure Inputs'!$D$7*'Exposure Inputs'!$D$12*'Exposure Inputs'!$C$15*H895)/('Exposure Inputs'!$D$8*'Exposure Inputs'!$D$13*'Exposure Inputs'!$C$16)</f>
        <v>6.9735134538579463E-10</v>
      </c>
      <c r="L895" s="47">
        <f>'Exposure Inputs'!$E$61/K895</f>
        <v>30687543863.790653</v>
      </c>
      <c r="M895" s="47">
        <f>($F895*(1-('Exposure Inputs'!$C$17)/100)*'Exposure Inputs'!$E$7*'Exposure Inputs'!$E$12*'Exposure Inputs'!$C$15*H895)/('Exposure Inputs'!$E$8*'Exposure Inputs'!$E$13*'Exposure Inputs'!$C$16)</f>
        <v>1.5119904107040058E-10</v>
      </c>
      <c r="N895" s="47">
        <f>'Exposure Inputs'!$E$61/M895</f>
        <v>141535289169.16763</v>
      </c>
      <c r="O895" s="47">
        <f>($F895*(1-('Exposure Inputs'!$C$17)/100)*'Exposure Inputs'!$F$7*'Exposure Inputs'!$F$12*'Exposure Inputs'!$C$15*H895)/('Exposure Inputs'!$F$8*'Exposure Inputs'!$F$13*'Exposure Inputs'!$C$16)</f>
        <v>1.3770121996954611E-10</v>
      </c>
      <c r="P895" s="47">
        <f>'Exposure Inputs'!$E$61/O895</f>
        <v>155408935409.08936</v>
      </c>
      <c r="Q895" s="47">
        <f>($F895*(1-('Exposure Inputs'!$C$17)/100)*'Exposure Inputs'!$G$7*'Exposure Inputs'!$G$12*'Exposure Inputs'!$C$15*H895)/('Exposure Inputs'!$G$8*'Exposure Inputs'!$G$13*'Exposure Inputs'!$C$16)</f>
        <v>2.2955976964315107E-10</v>
      </c>
      <c r="R895" s="47">
        <f>'Exposure Inputs'!$E$61/Q895</f>
        <v>93221909192.826508</v>
      </c>
      <c r="S895" s="47">
        <f>($F895*(1-('Exposure Inputs'!$C$17)/100)*'Exposure Inputs'!$H$7*'Exposure Inputs'!$H$12*'Exposure Inputs'!$C$15*H895)/('Exposure Inputs'!$H$8*'Exposure Inputs'!$H$13*'Exposure Inputs'!$C$16)</f>
        <v>2.9887883840538743E-10</v>
      </c>
      <c r="T895" s="47">
        <f>'Exposure Inputs'!$E$61/S895</f>
        <v>71600920674.664444</v>
      </c>
    </row>
    <row r="896" spans="1:20" s="34" customFormat="1" ht="14.5" x14ac:dyDescent="0.35">
      <c r="A896" s="45" t="s">
        <v>1177</v>
      </c>
      <c r="B896" s="46">
        <v>2022</v>
      </c>
      <c r="C896" s="46" t="s">
        <v>1146</v>
      </c>
      <c r="D896" s="46" t="s">
        <v>544</v>
      </c>
      <c r="E896" s="46" t="s">
        <v>588</v>
      </c>
      <c r="F896" s="46">
        <v>2.4393147454856199E-5</v>
      </c>
      <c r="G896" s="46">
        <v>3.4571794697406099E-5</v>
      </c>
      <c r="H896" s="46">
        <v>365</v>
      </c>
      <c r="I896" s="47">
        <f>($F896*(1-('Exposure Inputs'!$C$17)/100)*'Exposure Inputs'!$C$7*'Exposure Inputs'!$C$12*'Exposure Inputs'!$C$15*H896)/('Exposure Inputs'!$C$8*'Exposure Inputs'!$C$13*'Exposure Inputs'!$C$16)</f>
        <v>2.6820693576569736E-10</v>
      </c>
      <c r="J896" s="47">
        <f>'Exposure Inputs'!$E$61/$I896</f>
        <v>79789137215.656509</v>
      </c>
      <c r="K896" s="47">
        <f>($F896*(1-('Exposure Inputs'!$C$17)/100)*'Exposure Inputs'!$D$7*'Exposure Inputs'!$D$12*'Exposure Inputs'!$C$15*H896)/('Exposure Inputs'!$D$8*'Exposure Inputs'!$D$13*'Exposure Inputs'!$C$16)</f>
        <v>6.8508414128532309E-10</v>
      </c>
      <c r="L896" s="47">
        <f>'Exposure Inputs'!$E$61/K896</f>
        <v>31237038942.180607</v>
      </c>
      <c r="M896" s="47">
        <f>($F896*(1-('Exposure Inputs'!$C$17)/100)*'Exposure Inputs'!$E$7*'Exposure Inputs'!$E$12*'Exposure Inputs'!$C$15*H896)/('Exposure Inputs'!$E$8*'Exposure Inputs'!$E$13*'Exposure Inputs'!$C$16)</f>
        <v>1.4853927779772771E-10</v>
      </c>
      <c r="N896" s="47">
        <f>'Exposure Inputs'!$E$61/M896</f>
        <v>144069638127.23862</v>
      </c>
      <c r="O896" s="47">
        <f>($F896*(1-('Exposure Inputs'!$C$17)/100)*'Exposure Inputs'!$F$7*'Exposure Inputs'!$F$12*'Exposure Inputs'!$C$15*H896)/('Exposure Inputs'!$F$8*'Exposure Inputs'!$F$13*'Exposure Inputs'!$C$16)</f>
        <v>1.3527889873731873E-10</v>
      </c>
      <c r="P896" s="47">
        <f>'Exposure Inputs'!$E$61/O896</f>
        <v>158191707648.01981</v>
      </c>
      <c r="Q896" s="47">
        <f>($F896*(1-('Exposure Inputs'!$C$17)/100)*'Exposure Inputs'!$G$7*'Exposure Inputs'!$G$12*'Exposure Inputs'!$C$15*H896)/('Exposure Inputs'!$G$8*'Exposure Inputs'!$G$13*'Exposure Inputs'!$C$16)</f>
        <v>2.255215519411233E-10</v>
      </c>
      <c r="R896" s="47">
        <f>'Exposure Inputs'!$E$61/Q896</f>
        <v>94891152600.736252</v>
      </c>
      <c r="S896" s="47">
        <f>($F896*(1-('Exposure Inputs'!$C$17)/100)*'Exposure Inputs'!$H$7*'Exposure Inputs'!$H$12*'Exposure Inputs'!$C$15*H896)/('Exposure Inputs'!$H$8*'Exposure Inputs'!$H$13*'Exposure Inputs'!$C$16)</f>
        <v>2.936212193640098E-10</v>
      </c>
      <c r="T896" s="47">
        <f>'Exposure Inputs'!$E$61/S896</f>
        <v>72883015901.755615</v>
      </c>
    </row>
    <row r="897" spans="1:20" s="34" customFormat="1" ht="14.5" x14ac:dyDescent="0.35">
      <c r="A897" s="45" t="s">
        <v>1177</v>
      </c>
      <c r="B897" s="46">
        <v>2019</v>
      </c>
      <c r="C897" s="46" t="s">
        <v>1111</v>
      </c>
      <c r="D897" s="46" t="s">
        <v>802</v>
      </c>
      <c r="E897" s="46" t="s">
        <v>803</v>
      </c>
      <c r="F897" s="46">
        <v>2.3834940523600302E-5</v>
      </c>
      <c r="G897" s="46">
        <v>4.1145787170354398E-5</v>
      </c>
      <c r="H897" s="46">
        <v>365</v>
      </c>
      <c r="I897" s="47">
        <f>($F897*(1-('Exposure Inputs'!$C$17)/100)*'Exposure Inputs'!$C$7*'Exposure Inputs'!$C$12*'Exposure Inputs'!$C$15*H897)/('Exposure Inputs'!$C$8*'Exposure Inputs'!$C$13*'Exposure Inputs'!$C$16)</f>
        <v>2.6206935262549826E-10</v>
      </c>
      <c r="J897" s="47">
        <f>'Exposure Inputs'!$E$61/$I897</f>
        <v>81657774118.215866</v>
      </c>
      <c r="K897" s="47">
        <f>($F897*(1-('Exposure Inputs'!$C$17)/100)*'Exposure Inputs'!$D$7*'Exposure Inputs'!$D$12*'Exposure Inputs'!$C$15*H897)/('Exposure Inputs'!$D$8*'Exposure Inputs'!$D$13*'Exposure Inputs'!$C$16)</f>
        <v>6.6940684023728519E-10</v>
      </c>
      <c r="L897" s="47">
        <f>'Exposure Inputs'!$E$61/K897</f>
        <v>31968600727.794064</v>
      </c>
      <c r="M897" s="47">
        <f>($F897*(1-('Exposure Inputs'!$C$17)/100)*'Exposure Inputs'!$E$7*'Exposure Inputs'!$E$12*'Exposure Inputs'!$C$15*H897)/('Exposure Inputs'!$E$8*'Exposure Inputs'!$E$13*'Exposure Inputs'!$C$16)</f>
        <v>1.4514014061857166E-10</v>
      </c>
      <c r="N897" s="47">
        <f>'Exposure Inputs'!$E$61/M897</f>
        <v>147443704469.31842</v>
      </c>
      <c r="O897" s="47">
        <f>($F897*(1-('Exposure Inputs'!$C$17)/100)*'Exposure Inputs'!$F$7*'Exposure Inputs'!$F$12*'Exposure Inputs'!$C$15*H897)/('Exposure Inputs'!$F$8*'Exposure Inputs'!$F$13*'Exposure Inputs'!$C$16)</f>
        <v>1.3218320888968475E-10</v>
      </c>
      <c r="P897" s="47">
        <f>'Exposure Inputs'!$E$61/O897</f>
        <v>161896508488.15186</v>
      </c>
      <c r="Q897" s="47">
        <f>($F897*(1-('Exposure Inputs'!$C$17)/100)*'Exposure Inputs'!$G$7*'Exposure Inputs'!$G$12*'Exposure Inputs'!$C$15*H897)/('Exposure Inputs'!$G$8*'Exposure Inputs'!$G$13*'Exposure Inputs'!$C$16)</f>
        <v>2.2036077087856879E-10</v>
      </c>
      <c r="R897" s="47">
        <f>'Exposure Inputs'!$E$61/Q897</f>
        <v>97113474030.242004</v>
      </c>
      <c r="S897" s="47">
        <f>($F897*(1-('Exposure Inputs'!$C$17)/100)*'Exposure Inputs'!$H$7*'Exposure Inputs'!$H$12*'Exposure Inputs'!$C$15*H897)/('Exposure Inputs'!$H$8*'Exposure Inputs'!$H$13*'Exposure Inputs'!$C$16)</f>
        <v>2.8690206185815179E-10</v>
      </c>
      <c r="T897" s="47">
        <f>'Exposure Inputs'!$E$61/S897</f>
        <v>74589913580.267136</v>
      </c>
    </row>
    <row r="898" spans="1:20" s="34" customFormat="1" ht="14.5" x14ac:dyDescent="0.35">
      <c r="A898" s="45" t="s">
        <v>1177</v>
      </c>
      <c r="B898" s="46">
        <v>2020</v>
      </c>
      <c r="C898" s="46" t="s">
        <v>932</v>
      </c>
      <c r="D898" s="46" t="s">
        <v>798</v>
      </c>
      <c r="E898" s="46" t="s">
        <v>799</v>
      </c>
      <c r="F898" s="46">
        <v>2.37238736700932E-5</v>
      </c>
      <c r="G898" s="46">
        <v>4.5177088240122699E-5</v>
      </c>
      <c r="H898" s="46">
        <v>365</v>
      </c>
      <c r="I898" s="47">
        <f>($F898*(1-('Exposure Inputs'!$C$17)/100)*'Exposure Inputs'!$C$7*'Exposure Inputs'!$C$12*'Exposure Inputs'!$C$15*H898)/('Exposure Inputs'!$C$8*'Exposure Inputs'!$C$13*'Exposure Inputs'!$C$16)</f>
        <v>2.6084815308577475E-10</v>
      </c>
      <c r="J898" s="47">
        <f>'Exposure Inputs'!$E$61/$I898</f>
        <v>82040067168.744843</v>
      </c>
      <c r="K898" s="47">
        <f>($F898*(1-('Exposure Inputs'!$C$17)/100)*'Exposure Inputs'!$D$7*'Exposure Inputs'!$D$12*'Exposure Inputs'!$C$15*H898)/('Exposure Inputs'!$D$8*'Exposure Inputs'!$D$13*'Exposure Inputs'!$C$16)</f>
        <v>6.662875158409154E-10</v>
      </c>
      <c r="L898" s="47">
        <f>'Exposure Inputs'!$E$61/K898</f>
        <v>32118266500.89827</v>
      </c>
      <c r="M898" s="47">
        <f>($F898*(1-('Exposure Inputs'!$C$17)/100)*'Exposure Inputs'!$E$7*'Exposure Inputs'!$E$12*'Exposure Inputs'!$C$15*H898)/('Exposure Inputs'!$E$8*'Exposure Inputs'!$E$13*'Exposure Inputs'!$C$16)</f>
        <v>1.4446381173408709E-10</v>
      </c>
      <c r="N898" s="47">
        <f>'Exposure Inputs'!$E$61/M898</f>
        <v>148133984166.15738</v>
      </c>
      <c r="O898" s="47">
        <f>($F898*(1-('Exposure Inputs'!$C$17)/100)*'Exposure Inputs'!$F$7*'Exposure Inputs'!$F$12*'Exposure Inputs'!$C$15*H898)/('Exposure Inputs'!$F$8*'Exposure Inputs'!$F$13*'Exposure Inputs'!$C$16)</f>
        <v>1.3156725714928447E-10</v>
      </c>
      <c r="P898" s="47">
        <f>'Exposure Inputs'!$E$61/O898</f>
        <v>162654451142.94824</v>
      </c>
      <c r="Q898" s="47">
        <f>($F898*(1-('Exposure Inputs'!$C$17)/100)*'Exposure Inputs'!$G$7*'Exposure Inputs'!$G$12*'Exposure Inputs'!$C$15*H898)/('Exposure Inputs'!$G$8*'Exposure Inputs'!$G$13*'Exposure Inputs'!$C$16)</f>
        <v>2.1933392638388052E-10</v>
      </c>
      <c r="R898" s="47">
        <f>'Exposure Inputs'!$E$61/Q898</f>
        <v>97568125245.455627</v>
      </c>
      <c r="S898" s="47">
        <f>($F898*(1-('Exposure Inputs'!$C$17)/100)*'Exposure Inputs'!$H$7*'Exposure Inputs'!$H$12*'Exposure Inputs'!$C$15*H898)/('Exposure Inputs'!$H$8*'Exposure Inputs'!$H$13*'Exposure Inputs'!$C$16)</f>
        <v>2.8556514602889958E-10</v>
      </c>
      <c r="T898" s="47">
        <f>'Exposure Inputs'!$E$61/S898</f>
        <v>74939117387.365921</v>
      </c>
    </row>
    <row r="899" spans="1:20" s="34" customFormat="1" ht="14.5" x14ac:dyDescent="0.35">
      <c r="A899" s="45" t="s">
        <v>1176</v>
      </c>
      <c r="B899" s="46">
        <v>2021</v>
      </c>
      <c r="C899" s="46" t="s">
        <v>992</v>
      </c>
      <c r="D899" s="46" t="s">
        <v>312</v>
      </c>
      <c r="E899" s="46" t="s">
        <v>311</v>
      </c>
      <c r="F899" s="46">
        <v>2.3152942847703701E-5</v>
      </c>
      <c r="G899" s="46">
        <v>5.30415441684396E-5</v>
      </c>
      <c r="H899" s="46">
        <v>365</v>
      </c>
      <c r="I899" s="47">
        <f>($F899*(1-('Exposure Inputs'!$C$17)/100)*'Exposure Inputs'!$C$7*'Exposure Inputs'!$C$12*'Exposure Inputs'!$C$15*H899)/('Exposure Inputs'!$C$8*'Exposure Inputs'!$C$13*'Exposure Inputs'!$C$16)</f>
        <v>2.5457066853030004E-10</v>
      </c>
      <c r="J899" s="47">
        <f>'Exposure Inputs'!$E$61/$I899</f>
        <v>84063101705.893829</v>
      </c>
      <c r="K899" s="47">
        <f>($F899*(1-('Exposure Inputs'!$C$17)/100)*'Exposure Inputs'!$D$7*'Exposure Inputs'!$D$12*'Exposure Inputs'!$C$15*H899)/('Exposure Inputs'!$D$8*'Exposure Inputs'!$D$13*'Exposure Inputs'!$C$16)</f>
        <v>6.5025286295678484E-10</v>
      </c>
      <c r="L899" s="47">
        <f>'Exposure Inputs'!$E$61/K899</f>
        <v>32910274170.407185</v>
      </c>
      <c r="M899" s="47">
        <f>($F899*(1-('Exposure Inputs'!$C$17)/100)*'Exposure Inputs'!$E$7*'Exposure Inputs'!$E$12*'Exposure Inputs'!$C$15*H899)/('Exposure Inputs'!$E$8*'Exposure Inputs'!$E$13*'Exposure Inputs'!$C$16)</f>
        <v>1.4098719387707842E-10</v>
      </c>
      <c r="N899" s="47">
        <f>'Exposure Inputs'!$E$61/M899</f>
        <v>151786835467.18347</v>
      </c>
      <c r="O899" s="47">
        <f>($F899*(1-('Exposure Inputs'!$C$17)/100)*'Exposure Inputs'!$F$7*'Exposure Inputs'!$F$12*'Exposure Inputs'!$C$15*H899)/('Exposure Inputs'!$F$8*'Exposure Inputs'!$F$13*'Exposure Inputs'!$C$16)</f>
        <v>1.2840100346877934E-10</v>
      </c>
      <c r="P899" s="47">
        <f>'Exposure Inputs'!$E$61/O899</f>
        <v>166665364147.27789</v>
      </c>
      <c r="Q899" s="47">
        <f>($F899*(1-('Exposure Inputs'!$C$17)/100)*'Exposure Inputs'!$G$7*'Exposure Inputs'!$G$12*'Exposure Inputs'!$C$15*H899)/('Exposure Inputs'!$G$8*'Exposure Inputs'!$G$13*'Exposure Inputs'!$C$16)</f>
        <v>2.1405550934669455E-10</v>
      </c>
      <c r="R899" s="47">
        <f>'Exposure Inputs'!$E$61/Q899</f>
        <v>99974067779.491409</v>
      </c>
      <c r="S899" s="47">
        <f>($F899*(1-('Exposure Inputs'!$C$17)/100)*'Exposure Inputs'!$H$7*'Exposure Inputs'!$H$12*'Exposure Inputs'!$C$15*H899)/('Exposure Inputs'!$H$8*'Exposure Inputs'!$H$13*'Exposure Inputs'!$C$16)</f>
        <v>2.7869283057421119E-10</v>
      </c>
      <c r="T899" s="47">
        <f>'Exposure Inputs'!$E$61/S899</f>
        <v>76787048866.337952</v>
      </c>
    </row>
    <row r="900" spans="1:20" s="34" customFormat="1" ht="14.5" x14ac:dyDescent="0.35">
      <c r="A900" s="45" t="s">
        <v>1177</v>
      </c>
      <c r="B900" s="46">
        <v>2019</v>
      </c>
      <c r="C900" s="46" t="s">
        <v>1104</v>
      </c>
      <c r="D900" s="46" t="s">
        <v>486</v>
      </c>
      <c r="E900" s="46" t="s">
        <v>141</v>
      </c>
      <c r="F900" s="46">
        <v>2.24703364936627E-5</v>
      </c>
      <c r="G900" s="46">
        <v>4.4893767884471299E-5</v>
      </c>
      <c r="H900" s="46">
        <v>365</v>
      </c>
      <c r="I900" s="47">
        <f>($F900*(1-('Exposure Inputs'!$C$17)/100)*'Exposure Inputs'!$C$7*'Exposure Inputs'!$C$12*'Exposure Inputs'!$C$15*H900)/('Exposure Inputs'!$C$8*'Exposure Inputs'!$C$13*'Exposure Inputs'!$C$16)</f>
        <v>2.4706529191211852E-10</v>
      </c>
      <c r="J900" s="47">
        <f>'Exposure Inputs'!$E$61/$I900</f>
        <v>86616779857.577118</v>
      </c>
      <c r="K900" s="47">
        <f>($F900*(1-('Exposure Inputs'!$C$17)/100)*'Exposure Inputs'!$D$7*'Exposure Inputs'!$D$12*'Exposure Inputs'!$C$15*H900)/('Exposure Inputs'!$D$8*'Exposure Inputs'!$D$13*'Exposure Inputs'!$C$16)</f>
        <v>6.3108179088584609E-10</v>
      </c>
      <c r="L900" s="47">
        <f>'Exposure Inputs'!$E$61/K900</f>
        <v>33910026099.724625</v>
      </c>
      <c r="M900" s="47">
        <f>($F900*(1-('Exposure Inputs'!$C$17)/100)*'Exposure Inputs'!$E$7*'Exposure Inputs'!$E$12*'Exposure Inputs'!$C$15*H900)/('Exposure Inputs'!$E$8*'Exposure Inputs'!$E$13*'Exposure Inputs'!$C$16)</f>
        <v>1.3683054065973375E-10</v>
      </c>
      <c r="N900" s="47">
        <f>'Exposure Inputs'!$E$61/M900</f>
        <v>156397832653.58063</v>
      </c>
      <c r="O900" s="47">
        <f>($F900*(1-('Exposure Inputs'!$C$17)/100)*'Exposure Inputs'!$F$7*'Exposure Inputs'!$F$12*'Exposure Inputs'!$C$15*H900)/('Exposure Inputs'!$F$8*'Exposure Inputs'!$F$13*'Exposure Inputs'!$C$16)</f>
        <v>1.2461542245605198E-10</v>
      </c>
      <c r="P900" s="47">
        <f>'Exposure Inputs'!$E$61/O900</f>
        <v>171728342914.75534</v>
      </c>
      <c r="Q900" s="47">
        <f>($F900*(1-('Exposure Inputs'!$C$17)/100)*'Exposure Inputs'!$G$7*'Exposure Inputs'!$G$12*'Exposure Inputs'!$C$15*H900)/('Exposure Inputs'!$G$8*'Exposure Inputs'!$G$13*'Exposure Inputs'!$C$16)</f>
        <v>2.0774462041310799E-10</v>
      </c>
      <c r="R900" s="47">
        <f>'Exposure Inputs'!$E$61/Q900</f>
        <v>103011091008.97676</v>
      </c>
      <c r="S900" s="47">
        <f>($F900*(1-('Exposure Inputs'!$C$17)/100)*'Exposure Inputs'!$H$7*'Exposure Inputs'!$H$12*'Exposure Inputs'!$C$15*H900)/('Exposure Inputs'!$H$8*'Exposure Inputs'!$H$13*'Exposure Inputs'!$C$16)</f>
        <v>2.7047627260890285E-10</v>
      </c>
      <c r="T900" s="47">
        <f>'Exposure Inputs'!$E$61/S900</f>
        <v>79119694284.398422</v>
      </c>
    </row>
    <row r="901" spans="1:20" s="34" customFormat="1" ht="14.5" x14ac:dyDescent="0.35">
      <c r="A901" s="45" t="s">
        <v>1177</v>
      </c>
      <c r="B901" s="46">
        <v>2022</v>
      </c>
      <c r="C901" s="46" t="s">
        <v>1104</v>
      </c>
      <c r="D901" s="46" t="s">
        <v>486</v>
      </c>
      <c r="E901" s="46" t="s">
        <v>141</v>
      </c>
      <c r="F901" s="46">
        <v>2.24703364936627E-5</v>
      </c>
      <c r="G901" s="46">
        <v>4.4893767884471299E-5</v>
      </c>
      <c r="H901" s="46">
        <v>365</v>
      </c>
      <c r="I901" s="47">
        <f>($F901*(1-('Exposure Inputs'!$C$17)/100)*'Exposure Inputs'!$C$7*'Exposure Inputs'!$C$12*'Exposure Inputs'!$C$15*H901)/('Exposure Inputs'!$C$8*'Exposure Inputs'!$C$13*'Exposure Inputs'!$C$16)</f>
        <v>2.4706529191211852E-10</v>
      </c>
      <c r="J901" s="47">
        <f>'Exposure Inputs'!$E$61/$I901</f>
        <v>86616779857.577118</v>
      </c>
      <c r="K901" s="47">
        <f>($F901*(1-('Exposure Inputs'!$C$17)/100)*'Exposure Inputs'!$D$7*'Exposure Inputs'!$D$12*'Exposure Inputs'!$C$15*H901)/('Exposure Inputs'!$D$8*'Exposure Inputs'!$D$13*'Exposure Inputs'!$C$16)</f>
        <v>6.3108179088584609E-10</v>
      </c>
      <c r="L901" s="47">
        <f>'Exposure Inputs'!$E$61/K901</f>
        <v>33910026099.724625</v>
      </c>
      <c r="M901" s="47">
        <f>($F901*(1-('Exposure Inputs'!$C$17)/100)*'Exposure Inputs'!$E$7*'Exposure Inputs'!$E$12*'Exposure Inputs'!$C$15*H901)/('Exposure Inputs'!$E$8*'Exposure Inputs'!$E$13*'Exposure Inputs'!$C$16)</f>
        <v>1.3683054065973375E-10</v>
      </c>
      <c r="N901" s="47">
        <f>'Exposure Inputs'!$E$61/M901</f>
        <v>156397832653.58063</v>
      </c>
      <c r="O901" s="47">
        <f>($F901*(1-('Exposure Inputs'!$C$17)/100)*'Exposure Inputs'!$F$7*'Exposure Inputs'!$F$12*'Exposure Inputs'!$C$15*H901)/('Exposure Inputs'!$F$8*'Exposure Inputs'!$F$13*'Exposure Inputs'!$C$16)</f>
        <v>1.2461542245605198E-10</v>
      </c>
      <c r="P901" s="47">
        <f>'Exposure Inputs'!$E$61/O901</f>
        <v>171728342914.75534</v>
      </c>
      <c r="Q901" s="47">
        <f>($F901*(1-('Exposure Inputs'!$C$17)/100)*'Exposure Inputs'!$G$7*'Exposure Inputs'!$G$12*'Exposure Inputs'!$C$15*H901)/('Exposure Inputs'!$G$8*'Exposure Inputs'!$G$13*'Exposure Inputs'!$C$16)</f>
        <v>2.0774462041310799E-10</v>
      </c>
      <c r="R901" s="47">
        <f>'Exposure Inputs'!$E$61/Q901</f>
        <v>103011091008.97676</v>
      </c>
      <c r="S901" s="47">
        <f>($F901*(1-('Exposure Inputs'!$C$17)/100)*'Exposure Inputs'!$H$7*'Exposure Inputs'!$H$12*'Exposure Inputs'!$C$15*H901)/('Exposure Inputs'!$H$8*'Exposure Inputs'!$H$13*'Exposure Inputs'!$C$16)</f>
        <v>2.7047627260890285E-10</v>
      </c>
      <c r="T901" s="47">
        <f>'Exposure Inputs'!$E$61/S901</f>
        <v>79119694284.398422</v>
      </c>
    </row>
    <row r="902" spans="1:20" s="34" customFormat="1" ht="14.5" x14ac:dyDescent="0.35">
      <c r="A902" s="45" t="s">
        <v>1177</v>
      </c>
      <c r="B902" s="46">
        <v>2023</v>
      </c>
      <c r="C902" s="46" t="s">
        <v>1104</v>
      </c>
      <c r="D902" s="46" t="s">
        <v>486</v>
      </c>
      <c r="E902" s="46" t="s">
        <v>141</v>
      </c>
      <c r="F902" s="46">
        <v>2.24703364936627E-5</v>
      </c>
      <c r="G902" s="46">
        <v>4.4893767884471299E-5</v>
      </c>
      <c r="H902" s="46">
        <v>365</v>
      </c>
      <c r="I902" s="47">
        <f>($F902*(1-('Exposure Inputs'!$C$17)/100)*'Exposure Inputs'!$C$7*'Exposure Inputs'!$C$12*'Exposure Inputs'!$C$15*H902)/('Exposure Inputs'!$C$8*'Exposure Inputs'!$C$13*'Exposure Inputs'!$C$16)</f>
        <v>2.4706529191211852E-10</v>
      </c>
      <c r="J902" s="47">
        <f>'Exposure Inputs'!$E$61/$I902</f>
        <v>86616779857.577118</v>
      </c>
      <c r="K902" s="47">
        <f>($F902*(1-('Exposure Inputs'!$C$17)/100)*'Exposure Inputs'!$D$7*'Exposure Inputs'!$D$12*'Exposure Inputs'!$C$15*H902)/('Exposure Inputs'!$D$8*'Exposure Inputs'!$D$13*'Exposure Inputs'!$C$16)</f>
        <v>6.3108179088584609E-10</v>
      </c>
      <c r="L902" s="47">
        <f>'Exposure Inputs'!$E$61/K902</f>
        <v>33910026099.724625</v>
      </c>
      <c r="M902" s="47">
        <f>($F902*(1-('Exposure Inputs'!$C$17)/100)*'Exposure Inputs'!$E$7*'Exposure Inputs'!$E$12*'Exposure Inputs'!$C$15*H902)/('Exposure Inputs'!$E$8*'Exposure Inputs'!$E$13*'Exposure Inputs'!$C$16)</f>
        <v>1.3683054065973375E-10</v>
      </c>
      <c r="N902" s="47">
        <f>'Exposure Inputs'!$E$61/M902</f>
        <v>156397832653.58063</v>
      </c>
      <c r="O902" s="47">
        <f>($F902*(1-('Exposure Inputs'!$C$17)/100)*'Exposure Inputs'!$F$7*'Exposure Inputs'!$F$12*'Exposure Inputs'!$C$15*H902)/('Exposure Inputs'!$F$8*'Exposure Inputs'!$F$13*'Exposure Inputs'!$C$16)</f>
        <v>1.2461542245605198E-10</v>
      </c>
      <c r="P902" s="47">
        <f>'Exposure Inputs'!$E$61/O902</f>
        <v>171728342914.75534</v>
      </c>
      <c r="Q902" s="47">
        <f>($F902*(1-('Exposure Inputs'!$C$17)/100)*'Exposure Inputs'!$G$7*'Exposure Inputs'!$G$12*'Exposure Inputs'!$C$15*H902)/('Exposure Inputs'!$G$8*'Exposure Inputs'!$G$13*'Exposure Inputs'!$C$16)</f>
        <v>2.0774462041310799E-10</v>
      </c>
      <c r="R902" s="47">
        <f>'Exposure Inputs'!$E$61/Q902</f>
        <v>103011091008.97676</v>
      </c>
      <c r="S902" s="47">
        <f>($F902*(1-('Exposure Inputs'!$C$17)/100)*'Exposure Inputs'!$H$7*'Exposure Inputs'!$H$12*'Exposure Inputs'!$C$15*H902)/('Exposure Inputs'!$H$8*'Exposure Inputs'!$H$13*'Exposure Inputs'!$C$16)</f>
        <v>2.7047627260890285E-10</v>
      </c>
      <c r="T902" s="47">
        <f>'Exposure Inputs'!$E$61/S902</f>
        <v>79119694284.398422</v>
      </c>
    </row>
    <row r="903" spans="1:20" s="34" customFormat="1" ht="14.5" x14ac:dyDescent="0.35">
      <c r="A903" s="45" t="s">
        <v>1177</v>
      </c>
      <c r="B903" s="46">
        <v>2019</v>
      </c>
      <c r="C903" s="46" t="s">
        <v>1157</v>
      </c>
      <c r="D903" s="46" t="s">
        <v>507</v>
      </c>
      <c r="E903" s="46" t="s">
        <v>166</v>
      </c>
      <c r="F903" s="46">
        <v>2.1371911640391899E-5</v>
      </c>
      <c r="G903" s="46">
        <v>4.3029884504464603E-5</v>
      </c>
      <c r="H903" s="46">
        <v>365</v>
      </c>
      <c r="I903" s="47">
        <f>($F903*(1-('Exposure Inputs'!$C$17)/100)*'Exposure Inputs'!$C$7*'Exposure Inputs'!$C$12*'Exposure Inputs'!$C$15*H903)/('Exposure Inputs'!$C$8*'Exposure Inputs'!$C$13*'Exposure Inputs'!$C$16)</f>
        <v>2.3498791794429144E-10</v>
      </c>
      <c r="J903" s="47">
        <f>'Exposure Inputs'!$E$61/$I903</f>
        <v>91068511892.910568</v>
      </c>
      <c r="K903" s="47">
        <f>($F903*(1-('Exposure Inputs'!$C$17)/100)*'Exposure Inputs'!$D$7*'Exposure Inputs'!$D$12*'Exposure Inputs'!$C$15*H903)/('Exposure Inputs'!$D$8*'Exposure Inputs'!$D$13*'Exposure Inputs'!$C$16)</f>
        <v>6.0023241202802785E-10</v>
      </c>
      <c r="L903" s="47">
        <f>'Exposure Inputs'!$E$61/K903</f>
        <v>35652856412.227081</v>
      </c>
      <c r="M903" s="47">
        <f>($F903*(1-('Exposure Inputs'!$C$17)/100)*'Exposure Inputs'!$E$7*'Exposure Inputs'!$E$12*'Exposure Inputs'!$C$15*H903)/('Exposure Inputs'!$E$8*'Exposure Inputs'!$E$13*'Exposure Inputs'!$C$16)</f>
        <v>1.3014180831300094E-10</v>
      </c>
      <c r="N903" s="47">
        <f>'Exposure Inputs'!$E$61/M903</f>
        <v>164436012357.62277</v>
      </c>
      <c r="O903" s="47">
        <f>($F903*(1-('Exposure Inputs'!$C$17)/100)*'Exposure Inputs'!$F$7*'Exposure Inputs'!$F$12*'Exposure Inputs'!$C$15*H903)/('Exposure Inputs'!$F$8*'Exposure Inputs'!$F$13*'Exposure Inputs'!$C$16)</f>
        <v>1.1852380575217339E-10</v>
      </c>
      <c r="P903" s="47">
        <f>'Exposure Inputs'!$E$61/O903</f>
        <v>180554445279.50946</v>
      </c>
      <c r="Q903" s="47">
        <f>($F903*(1-('Exposure Inputs'!$C$17)/100)*'Exposure Inputs'!$G$7*'Exposure Inputs'!$G$12*'Exposure Inputs'!$C$15*H903)/('Exposure Inputs'!$G$8*'Exposure Inputs'!$G$13*'Exposure Inputs'!$C$16)</f>
        <v>1.9758937176966095E-10</v>
      </c>
      <c r="R903" s="47">
        <f>'Exposure Inputs'!$E$61/Q903</f>
        <v>108305420521.03372</v>
      </c>
      <c r="S903" s="47">
        <f>($F903*(1-('Exposure Inputs'!$C$17)/100)*'Exposure Inputs'!$H$7*'Exposure Inputs'!$H$12*'Exposure Inputs'!$C$15*H903)/('Exposure Inputs'!$H$8*'Exposure Inputs'!$H$13*'Exposure Inputs'!$C$16)</f>
        <v>2.5725449196768029E-10</v>
      </c>
      <c r="T903" s="47">
        <f>'Exposure Inputs'!$E$61/S903</f>
        <v>83186108185.386124</v>
      </c>
    </row>
    <row r="904" spans="1:20" s="34" customFormat="1" ht="14.5" x14ac:dyDescent="0.35">
      <c r="A904" s="45" t="s">
        <v>1177</v>
      </c>
      <c r="B904" s="46">
        <v>2020</v>
      </c>
      <c r="C904" s="46" t="s">
        <v>915</v>
      </c>
      <c r="D904" s="46" t="s">
        <v>488</v>
      </c>
      <c r="E904" s="46" t="s">
        <v>177</v>
      </c>
      <c r="F904" s="46">
        <v>2.08956750007577E-5</v>
      </c>
      <c r="G904" s="46">
        <v>4.18386890684113E-5</v>
      </c>
      <c r="H904" s="46">
        <v>365</v>
      </c>
      <c r="I904" s="47">
        <f>($F904*(1-('Exposure Inputs'!$C$17)/100)*'Exposure Inputs'!$C$7*'Exposure Inputs'!$C$12*'Exposure Inputs'!$C$15*H904)/('Exposure Inputs'!$C$8*'Exposure Inputs'!$C$13*'Exposure Inputs'!$C$16)</f>
        <v>2.2975161254122576E-10</v>
      </c>
      <c r="J904" s="47">
        <f>'Exposure Inputs'!$E$61/$I904</f>
        <v>93144068776.274918</v>
      </c>
      <c r="K904" s="47">
        <f>($F904*(1-('Exposure Inputs'!$C$17)/100)*'Exposure Inputs'!$D$7*'Exposure Inputs'!$D$12*'Exposure Inputs'!$C$15*H904)/('Exposure Inputs'!$D$8*'Exposure Inputs'!$D$13*'Exposure Inputs'!$C$16)</f>
        <v>5.8685725534042903E-10</v>
      </c>
      <c r="L904" s="47">
        <f>'Exposure Inputs'!$E$61/K904</f>
        <v>36465426311.524612</v>
      </c>
      <c r="M904" s="47">
        <f>($F904*(1-('Exposure Inputs'!$C$17)/100)*'Exposure Inputs'!$E$7*'Exposure Inputs'!$E$12*'Exposure Inputs'!$C$15*H904)/('Exposure Inputs'!$E$8*'Exposure Inputs'!$E$13*'Exposure Inputs'!$C$16)</f>
        <v>1.2724181983701617E-10</v>
      </c>
      <c r="N904" s="47">
        <f>'Exposure Inputs'!$E$61/M904</f>
        <v>168183699568.35907</v>
      </c>
      <c r="O904" s="47">
        <f>($F904*(1-('Exposure Inputs'!$C$17)/100)*'Exposure Inputs'!$F$7*'Exposure Inputs'!$F$12*'Exposure Inputs'!$C$15*H904)/('Exposure Inputs'!$F$8*'Exposure Inputs'!$F$13*'Exposure Inputs'!$C$16)</f>
        <v>1.15882704669695E-10</v>
      </c>
      <c r="P904" s="47">
        <f>'Exposure Inputs'!$E$61/O904</f>
        <v>184669490248.75845</v>
      </c>
      <c r="Q904" s="47">
        <f>($F904*(1-('Exposure Inputs'!$C$17)/100)*'Exposure Inputs'!$G$7*'Exposure Inputs'!$G$12*'Exposure Inputs'!$C$15*H904)/('Exposure Inputs'!$G$8*'Exposure Inputs'!$G$13*'Exposure Inputs'!$C$16)</f>
        <v>1.9318642925228816E-10</v>
      </c>
      <c r="R904" s="47">
        <f>'Exposure Inputs'!$E$61/Q904</f>
        <v>110773826519.94191</v>
      </c>
      <c r="S904" s="47">
        <f>($F904*(1-('Exposure Inputs'!$C$17)/100)*'Exposure Inputs'!$H$7*'Exposure Inputs'!$H$12*'Exposure Inputs'!$C$15*H904)/('Exposure Inputs'!$H$8*'Exposure Inputs'!$H$13*'Exposure Inputs'!$C$16)</f>
        <v>2.5152201389800932E-10</v>
      </c>
      <c r="T904" s="47">
        <f>'Exposure Inputs'!$E$61/S904</f>
        <v>85082015956.971344</v>
      </c>
    </row>
    <row r="905" spans="1:20" s="34" customFormat="1" ht="14.5" x14ac:dyDescent="0.35">
      <c r="A905" s="45" t="s">
        <v>1177</v>
      </c>
      <c r="B905" s="46">
        <v>2021</v>
      </c>
      <c r="C905" s="46" t="s">
        <v>1104</v>
      </c>
      <c r="D905" s="46" t="s">
        <v>486</v>
      </c>
      <c r="E905" s="46" t="s">
        <v>141</v>
      </c>
      <c r="F905" s="46">
        <v>1.9661544431954801E-5</v>
      </c>
      <c r="G905" s="46">
        <v>3.9282046898912401E-5</v>
      </c>
      <c r="H905" s="46">
        <v>365</v>
      </c>
      <c r="I905" s="47">
        <f>($F905*(1-('Exposure Inputs'!$C$17)/100)*'Exposure Inputs'!$C$7*'Exposure Inputs'!$C$12*'Exposure Inputs'!$C$15*H905)/('Exposure Inputs'!$C$8*'Exposure Inputs'!$C$13*'Exposure Inputs'!$C$16)</f>
        <v>2.1618213042310304E-10</v>
      </c>
      <c r="J905" s="47">
        <f>'Exposure Inputs'!$E$61/$I905</f>
        <v>98990605551.517014</v>
      </c>
      <c r="K905" s="47">
        <f>($F905*(1-('Exposure Inputs'!$C$17)/100)*'Exposure Inputs'!$D$7*'Exposure Inputs'!$D$12*'Exposure Inputs'!$C$15*H905)/('Exposure Inputs'!$D$8*'Exposure Inputs'!$D$13*'Exposure Inputs'!$C$16)</f>
        <v>5.5219656702511373E-10</v>
      </c>
      <c r="L905" s="47">
        <f>'Exposure Inputs'!$E$61/K905</f>
        <v>38754315542.542542</v>
      </c>
      <c r="M905" s="47">
        <f>($F905*(1-('Exposure Inputs'!$C$17)/100)*'Exposure Inputs'!$E$7*'Exposure Inputs'!$E$12*'Exposure Inputs'!$C$15*H905)/('Exposure Inputs'!$E$8*'Exposure Inputs'!$E$13*'Exposure Inputs'!$C$16)</f>
        <v>1.1972672307726667E-10</v>
      </c>
      <c r="N905" s="47">
        <f>'Exposure Inputs'!$E$61/M905</f>
        <v>178740380175.52127</v>
      </c>
      <c r="O905" s="47">
        <f>($F905*(1-('Exposure Inputs'!$C$17)/100)*'Exposure Inputs'!$F$7*'Exposure Inputs'!$F$12*'Exposure Inputs'!$C$15*H905)/('Exposure Inputs'!$F$8*'Exposure Inputs'!$F$13*'Exposure Inputs'!$C$16)</f>
        <v>1.090384946490451E-10</v>
      </c>
      <c r="P905" s="47">
        <f>'Exposure Inputs'!$E$61/O905</f>
        <v>196260963331.14966</v>
      </c>
      <c r="Q905" s="47">
        <f>($F905*(1-('Exposure Inputs'!$C$17)/100)*'Exposure Inputs'!$G$7*'Exposure Inputs'!$G$12*'Exposure Inputs'!$C$15*H905)/('Exposure Inputs'!$G$8*'Exposure Inputs'!$G$13*'Exposure Inputs'!$C$16)</f>
        <v>1.817765428614689E-10</v>
      </c>
      <c r="R905" s="47">
        <f>'Exposure Inputs'!$E$61/Q905</f>
        <v>117726961153.11668</v>
      </c>
      <c r="S905" s="47">
        <f>($F905*(1-('Exposure Inputs'!$C$17)/100)*'Exposure Inputs'!$H$7*'Exposure Inputs'!$H$12*'Exposure Inputs'!$C$15*H905)/('Exposure Inputs'!$H$8*'Exposure Inputs'!$H$13*'Exposure Inputs'!$C$16)</f>
        <v>2.3666673853278924E-10</v>
      </c>
      <c r="T905" s="47">
        <f>'Exposure Inputs'!$E$61/S905</f>
        <v>90422507753.59848</v>
      </c>
    </row>
    <row r="906" spans="1:20" s="34" customFormat="1" ht="14.5" x14ac:dyDescent="0.35">
      <c r="A906" s="45" t="s">
        <v>1177</v>
      </c>
      <c r="B906" s="46">
        <v>2021</v>
      </c>
      <c r="C906" s="46" t="s">
        <v>1129</v>
      </c>
      <c r="D906" s="46" t="s">
        <v>806</v>
      </c>
      <c r="E906" s="46" t="s">
        <v>807</v>
      </c>
      <c r="F906" s="46">
        <v>1.9232750004697299E-5</v>
      </c>
      <c r="G906" s="46">
        <v>3.2876681064185302E-5</v>
      </c>
      <c r="H906" s="46">
        <v>365</v>
      </c>
      <c r="I906" s="47">
        <f>($F906*(1-('Exposure Inputs'!$C$17)/100)*'Exposure Inputs'!$C$7*'Exposure Inputs'!$C$12*'Exposure Inputs'!$C$15*H906)/('Exposure Inputs'!$C$8*'Exposure Inputs'!$C$13*'Exposure Inputs'!$C$16)</f>
        <v>2.1146746046831428E-10</v>
      </c>
      <c r="J906" s="47">
        <f>'Exposure Inputs'!$E$61/$I906</f>
        <v>101197602470.88472</v>
      </c>
      <c r="K906" s="47">
        <f>($F906*(1-('Exposure Inputs'!$C$17)/100)*'Exposure Inputs'!$D$7*'Exposure Inputs'!$D$12*'Exposure Inputs'!$C$15*H906)/('Exposure Inputs'!$D$8*'Exposure Inputs'!$D$13*'Exposure Inputs'!$C$16)</f>
        <v>5.4015382991915834E-10</v>
      </c>
      <c r="L906" s="47">
        <f>'Exposure Inputs'!$E$61/K906</f>
        <v>39618343543.362106</v>
      </c>
      <c r="M906" s="47">
        <f>($F906*(1-('Exposure Inputs'!$C$17)/100)*'Exposure Inputs'!$E$7*'Exposure Inputs'!$E$12*'Exposure Inputs'!$C$15*H906)/('Exposure Inputs'!$E$8*'Exposure Inputs'!$E$13*'Exposure Inputs'!$C$16)</f>
        <v>1.171156285202238E-10</v>
      </c>
      <c r="N906" s="47">
        <f>'Exposure Inputs'!$E$61/M906</f>
        <v>182725399422.71323</v>
      </c>
      <c r="O906" s="47">
        <f>($F906*(1-('Exposure Inputs'!$C$17)/100)*'Exposure Inputs'!$F$7*'Exposure Inputs'!$F$12*'Exposure Inputs'!$C$15*H906)/('Exposure Inputs'!$F$8*'Exposure Inputs'!$F$13*'Exposure Inputs'!$C$16)</f>
        <v>1.0666049738520509E-10</v>
      </c>
      <c r="P906" s="47">
        <f>'Exposure Inputs'!$E$61/O906</f>
        <v>200636604222.02756</v>
      </c>
      <c r="Q906" s="47">
        <f>($F906*(1-('Exposure Inputs'!$C$17)/100)*'Exposure Inputs'!$G$7*'Exposure Inputs'!$G$12*'Exposure Inputs'!$C$15*H906)/('Exposure Inputs'!$G$8*'Exposure Inputs'!$G$13*'Exposure Inputs'!$C$16)</f>
        <v>1.7781221702455993E-10</v>
      </c>
      <c r="R906" s="47">
        <f>'Exposure Inputs'!$E$61/Q906</f>
        <v>120351685379.6619</v>
      </c>
      <c r="S906" s="47">
        <f>($F906*(1-('Exposure Inputs'!$C$17)/100)*'Exposure Inputs'!$H$7*'Exposure Inputs'!$H$12*'Exposure Inputs'!$C$15*H906)/('Exposure Inputs'!$H$8*'Exposure Inputs'!$H$13*'Exposure Inputs'!$C$16)</f>
        <v>2.3150532413061562E-10</v>
      </c>
      <c r="T906" s="47">
        <f>'Exposure Inputs'!$E$61/S906</f>
        <v>92438478814.103165</v>
      </c>
    </row>
    <row r="907" spans="1:20" s="34" customFormat="1" ht="14.5" x14ac:dyDescent="0.35">
      <c r="A907" s="45" t="s">
        <v>1177</v>
      </c>
      <c r="B907" s="46">
        <v>2023</v>
      </c>
      <c r="C907" s="46" t="s">
        <v>1011</v>
      </c>
      <c r="D907" s="46" t="s">
        <v>804</v>
      </c>
      <c r="E907" s="46" t="s">
        <v>805</v>
      </c>
      <c r="F907" s="46">
        <v>1.7932896717415E-5</v>
      </c>
      <c r="G907" s="46">
        <v>3.0865847542641297E-5</v>
      </c>
      <c r="H907" s="46">
        <v>365</v>
      </c>
      <c r="I907" s="47">
        <f>($F907*(1-('Exposure Inputs'!$C$17)/100)*'Exposure Inputs'!$C$7*'Exposure Inputs'!$C$12*'Exposure Inputs'!$C$15*H907)/('Exposure Inputs'!$C$8*'Exposure Inputs'!$C$13*'Exposure Inputs'!$C$16)</f>
        <v>1.9717534553020905E-10</v>
      </c>
      <c r="J907" s="47">
        <f>'Exposure Inputs'!$E$61/$I907</f>
        <v>108532838841.76749</v>
      </c>
      <c r="K907" s="47">
        <f>($F907*(1-('Exposure Inputs'!$C$17)/100)*'Exposure Inputs'!$D$7*'Exposure Inputs'!$D$12*'Exposure Inputs'!$C$15*H907)/('Exposure Inputs'!$D$8*'Exposure Inputs'!$D$13*'Exposure Inputs'!$C$16)</f>
        <v>5.0364731206357029E-10</v>
      </c>
      <c r="L907" s="47">
        <f>'Exposure Inputs'!$E$61/K907</f>
        <v>42490051048.458481</v>
      </c>
      <c r="M907" s="47">
        <f>($F907*(1-('Exposure Inputs'!$C$17)/100)*'Exposure Inputs'!$E$7*'Exposure Inputs'!$E$12*'Exposure Inputs'!$C$15*H907)/('Exposure Inputs'!$E$8*'Exposure Inputs'!$E$13*'Exposure Inputs'!$C$16)</f>
        <v>1.092003207931975E-10</v>
      </c>
      <c r="N907" s="47">
        <f>'Exposure Inputs'!$E$61/M907</f>
        <v>195970120275.81046</v>
      </c>
      <c r="O907" s="47">
        <f>($F907*(1-('Exposure Inputs'!$C$17)/100)*'Exposure Inputs'!$F$7*'Exposure Inputs'!$F$12*'Exposure Inputs'!$C$15*H907)/('Exposure Inputs'!$F$8*'Exposure Inputs'!$F$13*'Exposure Inputs'!$C$16)</f>
        <v>9.9451803978621928E-11</v>
      </c>
      <c r="P907" s="47">
        <f>'Exposure Inputs'!$E$61/O907</f>
        <v>215179606039.12347</v>
      </c>
      <c r="Q907" s="47">
        <f>($F907*(1-('Exposure Inputs'!$C$17)/100)*'Exposure Inputs'!$G$7*'Exposure Inputs'!$G$12*'Exposure Inputs'!$C$15*H907)/('Exposure Inputs'!$G$8*'Exposure Inputs'!$G$13*'Exposure Inputs'!$C$16)</f>
        <v>1.6579470550062922E-10</v>
      </c>
      <c r="R907" s="47">
        <f>'Exposure Inputs'!$E$61/Q907</f>
        <v>129075291851.93903</v>
      </c>
      <c r="S907" s="47">
        <f>($F907*(1-('Exposure Inputs'!$C$17)/100)*'Exposure Inputs'!$H$7*'Exposure Inputs'!$H$12*'Exposure Inputs'!$C$15*H907)/('Exposure Inputs'!$H$8*'Exposure Inputs'!$H$13*'Exposure Inputs'!$C$16)</f>
        <v>2.1585894196888425E-10</v>
      </c>
      <c r="T907" s="47">
        <f>'Exposure Inputs'!$E$61/S907</f>
        <v>99138816325.175812</v>
      </c>
    </row>
    <row r="908" spans="1:20" s="34" customFormat="1" ht="14.5" x14ac:dyDescent="0.35">
      <c r="A908" s="45" t="s">
        <v>1177</v>
      </c>
      <c r="B908" s="46">
        <v>2020</v>
      </c>
      <c r="C908" s="46" t="s">
        <v>1104</v>
      </c>
      <c r="D908" s="46" t="s">
        <v>486</v>
      </c>
      <c r="E908" s="46" t="s">
        <v>141</v>
      </c>
      <c r="F908" s="46">
        <v>1.6852752370247E-5</v>
      </c>
      <c r="G908" s="46">
        <v>3.3670325913353503E-5</v>
      </c>
      <c r="H908" s="46">
        <v>365</v>
      </c>
      <c r="I908" s="47">
        <f>($F908*(1-('Exposure Inputs'!$C$17)/100)*'Exposure Inputs'!$C$7*'Exposure Inputs'!$C$12*'Exposure Inputs'!$C$15*H908)/('Exposure Inputs'!$C$8*'Exposure Inputs'!$C$13*'Exposure Inputs'!$C$16)</f>
        <v>1.8529896893408861E-10</v>
      </c>
      <c r="J908" s="47">
        <f>'Exposure Inputs'!$E$61/$I908</f>
        <v>115489039810.103</v>
      </c>
      <c r="K908" s="47">
        <f>($F908*(1-('Exposure Inputs'!$C$17)/100)*'Exposure Inputs'!$D$7*'Exposure Inputs'!$D$12*'Exposure Inputs'!$C$15*H908)/('Exposure Inputs'!$D$8*'Exposure Inputs'!$D$13*'Exposure Inputs'!$C$16)</f>
        <v>4.7331134316438384E-10</v>
      </c>
      <c r="L908" s="47">
        <f>'Exposure Inputs'!$E$61/K908</f>
        <v>45213368132.966232</v>
      </c>
      <c r="M908" s="47">
        <f>($F908*(1-('Exposure Inputs'!$C$17)/100)*'Exposure Inputs'!$E$7*'Exposure Inputs'!$E$12*'Exposure Inputs'!$C$15*H908)/('Exposure Inputs'!$E$8*'Exposure Inputs'!$E$13*'Exposure Inputs'!$C$16)</f>
        <v>1.0262290549480018E-10</v>
      </c>
      <c r="N908" s="47">
        <f>'Exposure Inputs'!$E$61/M908</f>
        <v>208530443538.10779</v>
      </c>
      <c r="O908" s="47">
        <f>($F908*(1-('Exposure Inputs'!$C$17)/100)*'Exposure Inputs'!$F$7*'Exposure Inputs'!$F$12*'Exposure Inputs'!$C$15*H908)/('Exposure Inputs'!$F$8*'Exposure Inputs'!$F$13*'Exposure Inputs'!$C$16)</f>
        <v>9.3461566842038837E-11</v>
      </c>
      <c r="P908" s="47">
        <f>'Exposure Inputs'!$E$61/O908</f>
        <v>228971123886.34082</v>
      </c>
      <c r="Q908" s="47">
        <f>($F908*(1-('Exposure Inputs'!$C$17)/100)*'Exposure Inputs'!$G$7*'Exposure Inputs'!$G$12*'Exposure Inputs'!$C$15*H908)/('Exposure Inputs'!$G$8*'Exposure Inputs'!$G$13*'Exposure Inputs'!$C$16)</f>
        <v>1.5580846530983075E-10</v>
      </c>
      <c r="R908" s="47">
        <f>'Exposure Inputs'!$E$61/Q908</f>
        <v>137348121345.30257</v>
      </c>
      <c r="S908" s="47">
        <f>($F908*(1-('Exposure Inputs'!$C$17)/100)*'Exposure Inputs'!$H$7*'Exposure Inputs'!$H$12*'Exposure Inputs'!$C$15*H908)/('Exposure Inputs'!$H$8*'Exposure Inputs'!$H$13*'Exposure Inputs'!$C$16)</f>
        <v>2.0285720445667685E-10</v>
      </c>
      <c r="T908" s="47">
        <f>'Exposure Inputs'!$E$61/S908</f>
        <v>105492925712.53137</v>
      </c>
    </row>
    <row r="909" spans="1:20" s="34" customFormat="1" ht="14.5" x14ac:dyDescent="0.35">
      <c r="A909" s="45" t="s">
        <v>1177</v>
      </c>
      <c r="B909" s="46">
        <v>2021</v>
      </c>
      <c r="C909" s="46" t="s">
        <v>1057</v>
      </c>
      <c r="D909" s="46" t="s">
        <v>808</v>
      </c>
      <c r="E909" s="46" t="s">
        <v>809</v>
      </c>
      <c r="F909" s="46">
        <v>1.67498601469468E-5</v>
      </c>
      <c r="G909" s="46">
        <v>1.67498601469468E-5</v>
      </c>
      <c r="H909" s="46">
        <v>365</v>
      </c>
      <c r="I909" s="47">
        <f>($F909*(1-('Exposure Inputs'!$C$17)/100)*'Exposure Inputs'!$C$7*'Exposure Inputs'!$C$12*'Exposure Inputs'!$C$15*H909)/('Exposure Inputs'!$C$8*'Exposure Inputs'!$C$13*'Exposure Inputs'!$C$16)</f>
        <v>1.8416765088763567E-10</v>
      </c>
      <c r="J909" s="47">
        <f>'Exposure Inputs'!$E$61/$I909</f>
        <v>116198474036.3364</v>
      </c>
      <c r="K909" s="47">
        <f>($F909*(1-('Exposure Inputs'!$C$17)/100)*'Exposure Inputs'!$D$7*'Exposure Inputs'!$D$12*'Exposure Inputs'!$C$15*H909)/('Exposure Inputs'!$D$8*'Exposure Inputs'!$D$13*'Exposure Inputs'!$C$16)</f>
        <v>4.7042160412701657E-10</v>
      </c>
      <c r="L909" s="47">
        <f>'Exposure Inputs'!$E$61/K909</f>
        <v>45491108002.390709</v>
      </c>
      <c r="M909" s="47">
        <f>($F909*(1-('Exposure Inputs'!$C$17)/100)*'Exposure Inputs'!$E$7*'Exposure Inputs'!$E$12*'Exposure Inputs'!$C$15*H909)/('Exposure Inputs'!$E$8*'Exposure Inputs'!$E$13*'Exposure Inputs'!$C$16)</f>
        <v>1.0199635508475985E-10</v>
      </c>
      <c r="N909" s="47">
        <f>'Exposure Inputs'!$E$61/M909</f>
        <v>209811419067.04819</v>
      </c>
      <c r="O909" s="47">
        <f>($F909*(1-('Exposure Inputs'!$C$17)/100)*'Exposure Inputs'!$F$7*'Exposure Inputs'!$F$12*'Exposure Inputs'!$C$15*H909)/('Exposure Inputs'!$F$8*'Exposure Inputs'!$F$13*'Exposure Inputs'!$C$16)</f>
        <v>9.2890949758595837E-11</v>
      </c>
      <c r="P909" s="47">
        <f>'Exposure Inputs'!$E$61/O909</f>
        <v>230377663869.45258</v>
      </c>
      <c r="Q909" s="47">
        <f>($F909*(1-('Exposure Inputs'!$C$17)/100)*'Exposure Inputs'!$G$7*'Exposure Inputs'!$G$12*'Exposure Inputs'!$C$15*H909)/('Exposure Inputs'!$G$8*'Exposure Inputs'!$G$13*'Exposure Inputs'!$C$16)</f>
        <v>1.5485719758497983E-10</v>
      </c>
      <c r="R909" s="47">
        <f>'Exposure Inputs'!$E$61/Q909</f>
        <v>138191833080.64502</v>
      </c>
      <c r="S909" s="47">
        <f>($F909*(1-('Exposure Inputs'!$C$17)/100)*'Exposure Inputs'!$H$7*'Exposure Inputs'!$H$12*'Exposure Inputs'!$C$15*H909)/('Exposure Inputs'!$H$8*'Exposure Inputs'!$H$13*'Exposure Inputs'!$C$16)</f>
        <v>2.0161868695398924E-10</v>
      </c>
      <c r="T909" s="47">
        <f>'Exposure Inputs'!$E$61/S909</f>
        <v>106140955103.45042</v>
      </c>
    </row>
    <row r="910" spans="1:20" s="34" customFormat="1" ht="14.5" x14ac:dyDescent="0.35">
      <c r="A910" s="45" t="s">
        <v>1177</v>
      </c>
      <c r="B910" s="46">
        <v>2022</v>
      </c>
      <c r="C910" s="46" t="s">
        <v>1129</v>
      </c>
      <c r="D910" s="46" t="s">
        <v>806</v>
      </c>
      <c r="E910" s="46" t="s">
        <v>807</v>
      </c>
      <c r="F910" s="46">
        <v>1.6405039892975699E-5</v>
      </c>
      <c r="G910" s="46">
        <v>2.8042961317277599E-5</v>
      </c>
      <c r="H910" s="46">
        <v>365</v>
      </c>
      <c r="I910" s="47">
        <f>($F910*(1-('Exposure Inputs'!$C$17)/100)*'Exposure Inputs'!$C$7*'Exposure Inputs'!$C$12*'Exposure Inputs'!$C$15*H910)/('Exposure Inputs'!$C$8*'Exposure Inputs'!$C$13*'Exposure Inputs'!$C$16)</f>
        <v>1.8037629170044198E-10</v>
      </c>
      <c r="J910" s="47">
        <f>'Exposure Inputs'!$E$61/$I910</f>
        <v>118640869031.39035</v>
      </c>
      <c r="K910" s="47">
        <f>($F910*(1-('Exposure Inputs'!$C$17)/100)*'Exposure Inputs'!$D$7*'Exposure Inputs'!$D$12*'Exposure Inputs'!$C$15*H910)/('Exposure Inputs'!$D$8*'Exposure Inputs'!$D$13*'Exposure Inputs'!$C$16)</f>
        <v>4.6073729061123242E-10</v>
      </c>
      <c r="L910" s="47">
        <f>'Exposure Inputs'!$E$61/K910</f>
        <v>46447293145.319122</v>
      </c>
      <c r="M910" s="47">
        <f>($F910*(1-('Exposure Inputs'!$C$17)/100)*'Exposure Inputs'!$E$7*'Exposure Inputs'!$E$12*'Exposure Inputs'!$C$15*H910)/('Exposure Inputs'!$E$8*'Exposure Inputs'!$E$13*'Exposure Inputs'!$C$16)</f>
        <v>9.9896611638790552E-11</v>
      </c>
      <c r="N910" s="47">
        <f>'Exposure Inputs'!$E$61/M910</f>
        <v>214221480077.61084</v>
      </c>
      <c r="O910" s="47">
        <f>($F910*(1-('Exposure Inputs'!$C$17)/100)*'Exposure Inputs'!$F$7*'Exposure Inputs'!$F$12*'Exposure Inputs'!$C$15*H910)/('Exposure Inputs'!$F$8*'Exposure Inputs'!$F$13*'Exposure Inputs'!$C$16)</f>
        <v>9.0978654336044816E-11</v>
      </c>
      <c r="P910" s="47">
        <f>'Exposure Inputs'!$E$61/O910</f>
        <v>235220010190.03351</v>
      </c>
      <c r="Q910" s="47">
        <f>($F910*(1-('Exposure Inputs'!$C$17)/100)*'Exposure Inputs'!$G$7*'Exposure Inputs'!$G$12*'Exposure Inputs'!$C$15*H910)/('Exposure Inputs'!$G$8*'Exposure Inputs'!$G$13*'Exposure Inputs'!$C$16)</f>
        <v>1.5166923674637908E-10</v>
      </c>
      <c r="R910" s="47">
        <f>'Exposure Inputs'!$E$61/Q910</f>
        <v>141096510136.62729</v>
      </c>
      <c r="S910" s="47">
        <f>($F910*(1-('Exposure Inputs'!$C$17)/100)*'Exposure Inputs'!$H$7*'Exposure Inputs'!$H$12*'Exposure Inputs'!$C$15*H910)/('Exposure Inputs'!$H$8*'Exposure Inputs'!$H$13*'Exposure Inputs'!$C$16)</f>
        <v>1.974680727858186E-10</v>
      </c>
      <c r="T910" s="47">
        <f>'Exposure Inputs'!$E$61/S910</f>
        <v>108371949440.20776</v>
      </c>
    </row>
    <row r="911" spans="1:20" s="34" customFormat="1" ht="14.5" x14ac:dyDescent="0.35">
      <c r="A911" s="45" t="s">
        <v>1175</v>
      </c>
      <c r="B911" s="46">
        <v>2023</v>
      </c>
      <c r="C911" s="46" t="s">
        <v>892</v>
      </c>
      <c r="D911" s="46" t="s">
        <v>45</v>
      </c>
      <c r="E911" s="46" t="s">
        <v>44</v>
      </c>
      <c r="F911" s="46">
        <v>1.4063839837032801E-5</v>
      </c>
      <c r="G911" s="46">
        <v>2.6198559151077099E-5</v>
      </c>
      <c r="H911" s="46">
        <v>365</v>
      </c>
      <c r="I911" s="47">
        <f>($F911*(1-('Exposure Inputs'!$C$17)/100)*'Exposure Inputs'!$C$7*'Exposure Inputs'!$C$12*'Exposure Inputs'!$C$15*H911)/('Exposure Inputs'!$C$8*'Exposure Inputs'!$C$13*'Exposure Inputs'!$C$16)</f>
        <v>1.5463438634849794E-10</v>
      </c>
      <c r="J911" s="47">
        <f>'Exposure Inputs'!$E$61/$I911</f>
        <v>138390952396.39026</v>
      </c>
      <c r="K911" s="47">
        <f>($F911*(1-('Exposure Inputs'!$C$17)/100)*'Exposure Inputs'!$D$7*'Exposure Inputs'!$D$12*'Exposure Inputs'!$C$15*H911)/('Exposure Inputs'!$D$8*'Exposure Inputs'!$D$13*'Exposure Inputs'!$C$16)</f>
        <v>3.9498443797624043E-10</v>
      </c>
      <c r="L911" s="47">
        <f>'Exposure Inputs'!$E$61/K911</f>
        <v>54179349722.348495</v>
      </c>
      <c r="M911" s="47">
        <f>($F911*(1-('Exposure Inputs'!$C$17)/100)*'Exposure Inputs'!$E$7*'Exposure Inputs'!$E$12*'Exposure Inputs'!$C$15*H911)/('Exposure Inputs'!$E$8*'Exposure Inputs'!$E$13*'Exposure Inputs'!$C$16)</f>
        <v>8.5640142024389697E-11</v>
      </c>
      <c r="N911" s="47">
        <f>'Exposure Inputs'!$E$61/M911</f>
        <v>249882817731.72949</v>
      </c>
      <c r="O911" s="47">
        <f>($F911*(1-('Exposure Inputs'!$C$17)/100)*'Exposure Inputs'!$F$7*'Exposure Inputs'!$F$12*'Exposure Inputs'!$C$15*H911)/('Exposure Inputs'!$F$8*'Exposure Inputs'!$F$13*'Exposure Inputs'!$C$16)</f>
        <v>7.7994886420164308E-11</v>
      </c>
      <c r="P911" s="47">
        <f>'Exposure Inputs'!$E$61/O911</f>
        <v>274376962160.27026</v>
      </c>
      <c r="Q911" s="47">
        <f>($F911*(1-('Exposure Inputs'!$C$17)/100)*'Exposure Inputs'!$G$7*'Exposure Inputs'!$G$12*'Exposure Inputs'!$C$15*H911)/('Exposure Inputs'!$G$8*'Exposure Inputs'!$G$13*'Exposure Inputs'!$C$16)</f>
        <v>1.300241796253976E-10</v>
      </c>
      <c r="R911" s="47">
        <f>'Exposure Inputs'!$E$61/Q911</f>
        <v>164584772321.9931</v>
      </c>
      <c r="S911" s="47">
        <f>($F911*(1-('Exposure Inputs'!$C$17)/100)*'Exposure Inputs'!$H$7*'Exposure Inputs'!$H$12*'Exposure Inputs'!$C$15*H911)/('Exposure Inputs'!$H$8*'Exposure Inputs'!$H$13*'Exposure Inputs'!$C$16)</f>
        <v>1.6928696100132074E-10</v>
      </c>
      <c r="T911" s="47">
        <f>'Exposure Inputs'!$E$61/S911</f>
        <v>126412571136.13754</v>
      </c>
    </row>
    <row r="912" spans="1:20" s="34" customFormat="1" ht="14.5" x14ac:dyDescent="0.35">
      <c r="A912" s="45" t="s">
        <v>1176</v>
      </c>
      <c r="B912" s="46">
        <v>2022</v>
      </c>
      <c r="C912" s="46" t="s">
        <v>935</v>
      </c>
      <c r="D912" s="46" t="s">
        <v>230</v>
      </c>
      <c r="E912" s="46" t="s">
        <v>229</v>
      </c>
      <c r="F912" s="46">
        <v>1.39838140237338E-5</v>
      </c>
      <c r="G912" s="46">
        <v>3.2413546590770498E-5</v>
      </c>
      <c r="H912" s="46">
        <v>365</v>
      </c>
      <c r="I912" s="47">
        <f>($F912*(1-('Exposure Inputs'!$C$17)/100)*'Exposure Inputs'!$C$7*'Exposure Inputs'!$C$12*'Exposure Inputs'!$C$15*H912)/('Exposure Inputs'!$C$8*'Exposure Inputs'!$C$13*'Exposure Inputs'!$C$16)</f>
        <v>1.5375448849165906E-10</v>
      </c>
      <c r="J912" s="47">
        <f>'Exposure Inputs'!$E$61/$I912</f>
        <v>139182928641.20786</v>
      </c>
      <c r="K912" s="47">
        <f>($F912*(1-('Exposure Inputs'!$C$17)/100)*'Exposure Inputs'!$D$7*'Exposure Inputs'!$D$12*'Exposure Inputs'!$C$15*H912)/('Exposure Inputs'!$D$8*'Exposure Inputs'!$D$13*'Exposure Inputs'!$C$16)</f>
        <v>3.927369044963535E-10</v>
      </c>
      <c r="L912" s="47">
        <f>'Exposure Inputs'!$E$61/K912</f>
        <v>54489404369.684578</v>
      </c>
      <c r="M912" s="47">
        <f>($F912*(1-('Exposure Inputs'!$C$17)/100)*'Exposure Inputs'!$E$7*'Exposure Inputs'!$E$12*'Exposure Inputs'!$C$15*H912)/('Exposure Inputs'!$E$8*'Exposure Inputs'!$E$13*'Exposure Inputs'!$C$16)</f>
        <v>8.5152833999272862E-11</v>
      </c>
      <c r="N912" s="47">
        <f>'Exposure Inputs'!$E$61/M912</f>
        <v>251312833583.23386</v>
      </c>
      <c r="O912" s="47">
        <f>($F912*(1-('Exposure Inputs'!$C$17)/100)*'Exposure Inputs'!$F$7*'Exposure Inputs'!$F$12*'Exposure Inputs'!$C$15*H912)/('Exposure Inputs'!$F$8*'Exposure Inputs'!$F$13*'Exposure Inputs'!$C$16)</f>
        <v>7.7551081293594152E-11</v>
      </c>
      <c r="P912" s="47">
        <f>'Exposure Inputs'!$E$61/O912</f>
        <v>275947151774.49982</v>
      </c>
      <c r="Q912" s="47">
        <f>($F912*(1-('Exposure Inputs'!$C$17)/100)*'Exposure Inputs'!$G$7*'Exposure Inputs'!$G$12*'Exposure Inputs'!$C$15*H912)/('Exposure Inputs'!$G$8*'Exposure Inputs'!$G$13*'Exposure Inputs'!$C$16)</f>
        <v>1.2928431833263325E-10</v>
      </c>
      <c r="R912" s="47">
        <f>'Exposure Inputs'!$E$61/Q912</f>
        <v>165526649140.38788</v>
      </c>
      <c r="S912" s="47">
        <f>($F912*(1-('Exposure Inputs'!$C$17)/100)*'Exposure Inputs'!$H$7*'Exposure Inputs'!$H$12*'Exposure Inputs'!$C$15*H912)/('Exposure Inputs'!$H$8*'Exposure Inputs'!$H$13*'Exposure Inputs'!$C$16)</f>
        <v>1.6832368732272166E-10</v>
      </c>
      <c r="T912" s="47">
        <f>'Exposure Inputs'!$E$61/S912</f>
        <v>127135998149.62738</v>
      </c>
    </row>
    <row r="913" spans="1:20" s="34" customFormat="1" ht="14.5" x14ac:dyDescent="0.35">
      <c r="A913" s="45" t="s">
        <v>1177</v>
      </c>
      <c r="B913" s="46">
        <v>2020</v>
      </c>
      <c r="C913" s="46" t="s">
        <v>1057</v>
      </c>
      <c r="D913" s="46" t="s">
        <v>808</v>
      </c>
      <c r="E913" s="46" t="s">
        <v>809</v>
      </c>
      <c r="F913" s="46">
        <v>1.3027669003180799E-5</v>
      </c>
      <c r="G913" s="46">
        <v>1.3027669003180799E-5</v>
      </c>
      <c r="H913" s="46">
        <v>365</v>
      </c>
      <c r="I913" s="47">
        <f>($F913*(1-('Exposure Inputs'!$C$17)/100)*'Exposure Inputs'!$C$7*'Exposure Inputs'!$C$12*'Exposure Inputs'!$C$15*H913)/('Exposure Inputs'!$C$8*'Exposure Inputs'!$C$13*'Exposure Inputs'!$C$16)</f>
        <v>1.4324150624593837E-10</v>
      </c>
      <c r="J913" s="47">
        <f>'Exposure Inputs'!$E$61/$I913</f>
        <v>149398038046.71872</v>
      </c>
      <c r="K913" s="47">
        <f>($F913*(1-('Exposure Inputs'!$C$17)/100)*'Exposure Inputs'!$D$7*'Exposure Inputs'!$D$12*'Exposure Inputs'!$C$15*H913)/('Exposure Inputs'!$D$8*'Exposure Inputs'!$D$13*'Exposure Inputs'!$C$16)</f>
        <v>3.6588346987656716E-10</v>
      </c>
      <c r="L913" s="47">
        <f>'Exposure Inputs'!$E$61/K913</f>
        <v>58488567431.645409</v>
      </c>
      <c r="M913" s="47">
        <f>($F913*(1-('Exposure Inputs'!$C$17)/100)*'Exposure Inputs'!$E$7*'Exposure Inputs'!$E$12*'Exposure Inputs'!$C$15*H913)/('Exposure Inputs'!$E$8*'Exposure Inputs'!$E$13*'Exposure Inputs'!$C$16)</f>
        <v>7.9330498399257375E-11</v>
      </c>
      <c r="N913" s="47">
        <f>'Exposure Inputs'!$E$61/M913</f>
        <v>269757538800.49149</v>
      </c>
      <c r="O913" s="47">
        <f>($F913*(1-('Exposure Inputs'!$C$17)/100)*'Exposure Inputs'!$F$7*'Exposure Inputs'!$F$12*'Exposure Inputs'!$C$15*H913)/('Exposure Inputs'!$F$8*'Exposure Inputs'!$F$13*'Exposure Inputs'!$C$16)</f>
        <v>7.2248516478907608E-11</v>
      </c>
      <c r="P913" s="47">
        <f>'Exposure Inputs'!$E$61/O913</f>
        <v>296199853546.44012</v>
      </c>
      <c r="Q913" s="47">
        <f>($F913*(1-('Exposure Inputs'!$C$17)/100)*'Exposure Inputs'!$G$7*'Exposure Inputs'!$G$12*'Exposure Inputs'!$C$15*H913)/('Exposure Inputs'!$G$8*'Exposure Inputs'!$G$13*'Exposure Inputs'!$C$16)</f>
        <v>1.2044448701053946E-10</v>
      </c>
      <c r="R913" s="47">
        <f>'Exposure Inputs'!$E$61/Q913</f>
        <v>177675213960.82993</v>
      </c>
      <c r="S913" s="47">
        <f>($F913*(1-('Exposure Inputs'!$C$17)/100)*'Exposure Inputs'!$H$7*'Exposure Inputs'!$H$12*'Exposure Inputs'!$C$15*H913)/('Exposure Inputs'!$H$8*'Exposure Inputs'!$H$13*'Exposure Inputs'!$C$16)</f>
        <v>1.5681453429754666E-10</v>
      </c>
      <c r="T913" s="47">
        <f>'Exposure Inputs'!$E$61/S913</f>
        <v>136466942275.8653</v>
      </c>
    </row>
    <row r="914" spans="1:20" s="34" customFormat="1" ht="14.5" x14ac:dyDescent="0.35">
      <c r="A914" s="45" t="s">
        <v>1177</v>
      </c>
      <c r="B914" s="46">
        <v>2020</v>
      </c>
      <c r="C914" s="46" t="s">
        <v>849</v>
      </c>
      <c r="D914" s="46" t="s">
        <v>483</v>
      </c>
      <c r="E914" s="46" t="s">
        <v>84</v>
      </c>
      <c r="F914" s="46">
        <v>1.2142613643546301E-5</v>
      </c>
      <c r="G914" s="46">
        <v>2.7492289627501798E-5</v>
      </c>
      <c r="H914" s="46">
        <v>365</v>
      </c>
      <c r="I914" s="47">
        <f>($F914*(1-('Exposure Inputs'!$C$17)/100)*'Exposure Inputs'!$C$7*'Exposure Inputs'!$C$12*'Exposure Inputs'!$C$15*H914)/('Exposure Inputs'!$C$8*'Exposure Inputs'!$C$13*'Exposure Inputs'!$C$16)</f>
        <v>1.3351016729388694E-10</v>
      </c>
      <c r="J914" s="47">
        <f>'Exposure Inputs'!$E$61/$I914</f>
        <v>160287418057.78445</v>
      </c>
      <c r="K914" s="47">
        <f>($F914*(1-('Exposure Inputs'!$C$17)/100)*'Exposure Inputs'!$D$7*'Exposure Inputs'!$D$12*'Exposure Inputs'!$C$15*H914)/('Exposure Inputs'!$D$8*'Exposure Inputs'!$D$13*'Exposure Inputs'!$C$16)</f>
        <v>3.410265959464068E-10</v>
      </c>
      <c r="L914" s="47">
        <f>'Exposure Inputs'!$E$61/K914</f>
        <v>62751703985.465881</v>
      </c>
      <c r="M914" s="47">
        <f>($F914*(1-('Exposure Inputs'!$C$17)/100)*'Exposure Inputs'!$E$7*'Exposure Inputs'!$E$12*'Exposure Inputs'!$C$15*H914)/('Exposure Inputs'!$E$8*'Exposure Inputs'!$E$13*'Exposure Inputs'!$C$16)</f>
        <v>7.3941055147851775E-11</v>
      </c>
      <c r="N914" s="47">
        <f>'Exposure Inputs'!$E$61/M914</f>
        <v>289419727067.84857</v>
      </c>
      <c r="O914" s="47">
        <f>($F914*(1-('Exposure Inputs'!$C$17)/100)*'Exposure Inputs'!$F$7*'Exposure Inputs'!$F$12*'Exposure Inputs'!$C$15*H914)/('Exposure Inputs'!$F$8*'Exposure Inputs'!$F$13*'Exposure Inputs'!$C$16)</f>
        <v>6.7340198903469821E-11</v>
      </c>
      <c r="P914" s="47">
        <f>'Exposure Inputs'!$E$61/O914</f>
        <v>317789379129.63794</v>
      </c>
      <c r="Q914" s="47">
        <f>($F914*(1-('Exposure Inputs'!$C$17)/100)*'Exposure Inputs'!$G$7*'Exposure Inputs'!$G$12*'Exposure Inputs'!$C$15*H914)/('Exposure Inputs'!$G$8*'Exposure Inputs'!$G$13*'Exposure Inputs'!$C$16)</f>
        <v>1.1226189972335259E-10</v>
      </c>
      <c r="R914" s="47">
        <f>'Exposure Inputs'!$E$61/Q914</f>
        <v>190625671334.05096</v>
      </c>
      <c r="S914" s="47">
        <f>($F914*(1-('Exposure Inputs'!$C$17)/100)*'Exposure Inputs'!$H$7*'Exposure Inputs'!$H$12*'Exposure Inputs'!$C$15*H914)/('Exposure Inputs'!$H$8*'Exposure Inputs'!$H$13*'Exposure Inputs'!$C$16)</f>
        <v>1.4616109015379804E-10</v>
      </c>
      <c r="T914" s="47">
        <f>'Exposure Inputs'!$E$61/S914</f>
        <v>146413795747.43076</v>
      </c>
    </row>
    <row r="915" spans="1:20" s="34" customFormat="1" ht="14.5" x14ac:dyDescent="0.35">
      <c r="A915" s="45" t="s">
        <v>1177</v>
      </c>
      <c r="B915" s="46">
        <v>2020</v>
      </c>
      <c r="C915" s="46" t="s">
        <v>1097</v>
      </c>
      <c r="D915" s="46" t="s">
        <v>800</v>
      </c>
      <c r="E915" s="46" t="s">
        <v>801</v>
      </c>
      <c r="F915" s="46">
        <v>1.1814573541247301E-5</v>
      </c>
      <c r="G915" s="46">
        <v>2.0657581953031099E-5</v>
      </c>
      <c r="H915" s="46">
        <v>365</v>
      </c>
      <c r="I915" s="47">
        <f>($F915*(1-('Exposure Inputs'!$C$17)/100)*'Exposure Inputs'!$C$7*'Exposure Inputs'!$C$12*'Exposure Inputs'!$C$15*H915)/('Exposure Inputs'!$C$8*'Exposure Inputs'!$C$13*'Exposure Inputs'!$C$16)</f>
        <v>1.2990330881821429E-10</v>
      </c>
      <c r="J915" s="47">
        <f>'Exposure Inputs'!$E$61/$I915</f>
        <v>164737913103.86862</v>
      </c>
      <c r="K915" s="47">
        <f>($F915*(1-('Exposure Inputs'!$C$17)/100)*'Exposure Inputs'!$D$7*'Exposure Inputs'!$D$12*'Exposure Inputs'!$C$15*H915)/('Exposure Inputs'!$D$8*'Exposure Inputs'!$D$13*'Exposure Inputs'!$C$16)</f>
        <v>3.3181355477545612E-10</v>
      </c>
      <c r="L915" s="47">
        <f>'Exposure Inputs'!$E$61/K915</f>
        <v>64494050023.006874</v>
      </c>
      <c r="M915" s="47">
        <f>($F915*(1-('Exposure Inputs'!$C$17)/100)*'Exposure Inputs'!$E$7*'Exposure Inputs'!$E$12*'Exposure Inputs'!$C$15*H915)/('Exposure Inputs'!$E$8*'Exposure Inputs'!$E$13*'Exposure Inputs'!$C$16)</f>
        <v>7.1943492513740526E-11</v>
      </c>
      <c r="N915" s="47">
        <f>'Exposure Inputs'!$E$61/M915</f>
        <v>297455673227.3291</v>
      </c>
      <c r="O915" s="47">
        <f>($F915*(1-('Exposure Inputs'!$C$17)/100)*'Exposure Inputs'!$F$7*'Exposure Inputs'!$F$12*'Exposure Inputs'!$C$15*H915)/('Exposure Inputs'!$F$8*'Exposure Inputs'!$F$13*'Exposure Inputs'!$C$16)</f>
        <v>6.5520962420649656E-11</v>
      </c>
      <c r="P915" s="47">
        <f>'Exposure Inputs'!$E$61/O915</f>
        <v>326613029012.15552</v>
      </c>
      <c r="Q915" s="47">
        <f>($F915*(1-('Exposure Inputs'!$C$17)/100)*'Exposure Inputs'!$G$7*'Exposure Inputs'!$G$12*'Exposure Inputs'!$C$15*H915)/('Exposure Inputs'!$G$8*'Exposure Inputs'!$G$13*'Exposure Inputs'!$C$16)</f>
        <v>1.0922907613605996E-10</v>
      </c>
      <c r="R915" s="47">
        <f>'Exposure Inputs'!$E$61/Q915</f>
        <v>195918529726.85892</v>
      </c>
      <c r="S915" s="47">
        <f>($F915*(1-('Exposure Inputs'!$C$17)/100)*'Exposure Inputs'!$H$7*'Exposure Inputs'!$H$12*'Exposure Inputs'!$C$15*H915)/('Exposure Inputs'!$H$8*'Exposure Inputs'!$H$13*'Exposure Inputs'!$C$16)</f>
        <v>1.4221245929279159E-10</v>
      </c>
      <c r="T915" s="47">
        <f>'Exposure Inputs'!$E$61/S915</f>
        <v>150479079726.34796</v>
      </c>
    </row>
    <row r="916" spans="1:20" s="34" customFormat="1" ht="14.5" x14ac:dyDescent="0.35">
      <c r="A916" s="45" t="s">
        <v>1177</v>
      </c>
      <c r="B916" s="46">
        <v>2023</v>
      </c>
      <c r="C916" s="46" t="s">
        <v>1129</v>
      </c>
      <c r="D916" s="46" t="s">
        <v>806</v>
      </c>
      <c r="E916" s="46" t="s">
        <v>807</v>
      </c>
      <c r="F916" s="46">
        <v>1.15929270080167E-5</v>
      </c>
      <c r="G916" s="46">
        <v>1.9817080955654202E-5</v>
      </c>
      <c r="H916" s="46">
        <v>365</v>
      </c>
      <c r="I916" s="47">
        <f>($F916*(1-('Exposure Inputs'!$C$17)/100)*'Exposure Inputs'!$C$7*'Exposure Inputs'!$C$12*'Exposure Inputs'!$C$15*H916)/('Exposure Inputs'!$C$8*'Exposure Inputs'!$C$13*'Exposure Inputs'!$C$16)</f>
        <v>1.2746626629998713E-10</v>
      </c>
      <c r="J916" s="47">
        <f>'Exposure Inputs'!$E$61/$I916</f>
        <v>167887556615.45691</v>
      </c>
      <c r="K916" s="47">
        <f>($F916*(1-('Exposure Inputs'!$C$17)/100)*'Exposure Inputs'!$D$7*'Exposure Inputs'!$D$12*'Exposure Inputs'!$C$15*H916)/('Exposure Inputs'!$D$8*'Exposure Inputs'!$D$13*'Exposure Inputs'!$C$16)</f>
        <v>3.2558858831025632E-10</v>
      </c>
      <c r="L916" s="47">
        <f>'Exposure Inputs'!$E$61/K916</f>
        <v>65727119341.196762</v>
      </c>
      <c r="M916" s="47">
        <f>($F916*(1-('Exposure Inputs'!$C$17)/100)*'Exposure Inputs'!$E$7*'Exposure Inputs'!$E$12*'Exposure Inputs'!$C$15*H916)/('Exposure Inputs'!$E$8*'Exposure Inputs'!$E$13*'Exposure Inputs'!$C$16)</f>
        <v>7.0593801333732974E-11</v>
      </c>
      <c r="N916" s="47">
        <f>'Exposure Inputs'!$E$61/M916</f>
        <v>303142763184.42273</v>
      </c>
      <c r="O916" s="47">
        <f>($F916*(1-('Exposure Inputs'!$C$17)/100)*'Exposure Inputs'!$F$7*'Exposure Inputs'!$F$12*'Exposure Inputs'!$C$15*H916)/('Exposure Inputs'!$F$8*'Exposure Inputs'!$F$13*'Exposure Inputs'!$C$16)</f>
        <v>6.4291760695867254E-11</v>
      </c>
      <c r="P916" s="47">
        <f>'Exposure Inputs'!$E$61/O916</f>
        <v>332857581879.47113</v>
      </c>
      <c r="Q916" s="47">
        <f>($F916*(1-('Exposure Inputs'!$C$17)/100)*'Exposure Inputs'!$G$7*'Exposure Inputs'!$G$12*'Exposure Inputs'!$C$15*H916)/('Exposure Inputs'!$G$8*'Exposure Inputs'!$G$13*'Exposure Inputs'!$C$16)</f>
        <v>1.0717989120619213E-10</v>
      </c>
      <c r="R916" s="47">
        <f>'Exposure Inputs'!$E$61/Q916</f>
        <v>199664319110.29642</v>
      </c>
      <c r="S916" s="47">
        <f>($F916*(1-('Exposure Inputs'!$C$17)/100)*'Exposure Inputs'!$H$7*'Exposure Inputs'!$H$12*'Exposure Inputs'!$C$15*H916)/('Exposure Inputs'!$H$8*'Exposure Inputs'!$H$13*'Exposure Inputs'!$C$16)</f>
        <v>1.3954449176316397E-10</v>
      </c>
      <c r="T916" s="47">
        <f>'Exposure Inputs'!$E$61/S916</f>
        <v>153356106927.67615</v>
      </c>
    </row>
    <row r="917" spans="1:20" s="34" customFormat="1" ht="14.5" x14ac:dyDescent="0.35">
      <c r="A917" s="45" t="s">
        <v>1177</v>
      </c>
      <c r="B917" s="46">
        <v>2021</v>
      </c>
      <c r="C917" s="46" t="s">
        <v>915</v>
      </c>
      <c r="D917" s="46" t="s">
        <v>488</v>
      </c>
      <c r="E917" s="46" t="s">
        <v>177</v>
      </c>
      <c r="F917" s="46">
        <v>1.0447837500378799E-5</v>
      </c>
      <c r="G917" s="46">
        <v>2.0919344534205701E-5</v>
      </c>
      <c r="H917" s="46">
        <v>365</v>
      </c>
      <c r="I917" s="47">
        <f>($F917*(1-('Exposure Inputs'!$C$17)/100)*'Exposure Inputs'!$C$7*'Exposure Inputs'!$C$12*'Exposure Inputs'!$C$15*H917)/('Exposure Inputs'!$C$8*'Exposure Inputs'!$C$13*'Exposure Inputs'!$C$16)</f>
        <v>1.1487580627061234E-10</v>
      </c>
      <c r="J917" s="47">
        <f>'Exposure Inputs'!$E$61/$I917</f>
        <v>186288137552.55072</v>
      </c>
      <c r="K917" s="47">
        <f>($F917*(1-('Exposure Inputs'!$C$17)/100)*'Exposure Inputs'!$D$7*'Exposure Inputs'!$D$12*'Exposure Inputs'!$C$15*H917)/('Exposure Inputs'!$D$8*'Exposure Inputs'!$D$13*'Exposure Inputs'!$C$16)</f>
        <v>2.9342862767021312E-10</v>
      </c>
      <c r="L917" s="47">
        <f>'Exposure Inputs'!$E$61/K917</f>
        <v>72930852623.049576</v>
      </c>
      <c r="M917" s="47">
        <f>($F917*(1-('Exposure Inputs'!$C$17)/100)*'Exposure Inputs'!$E$7*'Exposure Inputs'!$E$12*'Exposure Inputs'!$C$15*H917)/('Exposure Inputs'!$E$8*'Exposure Inputs'!$E$13*'Exposure Inputs'!$C$16)</f>
        <v>6.3620909918507773E-11</v>
      </c>
      <c r="N917" s="47">
        <f>'Exposure Inputs'!$E$61/M917</f>
        <v>336367399136.71979</v>
      </c>
      <c r="O917" s="47">
        <f>($F917*(1-('Exposure Inputs'!$C$17)/100)*'Exposure Inputs'!$F$7*'Exposure Inputs'!$F$12*'Exposure Inputs'!$C$15*H917)/('Exposure Inputs'!$F$8*'Exposure Inputs'!$F$13*'Exposure Inputs'!$C$16)</f>
        <v>5.7941352334847204E-11</v>
      </c>
      <c r="P917" s="47">
        <f>'Exposure Inputs'!$E$61/O917</f>
        <v>369338980497.5188</v>
      </c>
      <c r="Q917" s="47">
        <f>($F917*(1-('Exposure Inputs'!$C$17)/100)*'Exposure Inputs'!$G$7*'Exposure Inputs'!$G$12*'Exposure Inputs'!$C$15*H917)/('Exposure Inputs'!$G$8*'Exposure Inputs'!$G$13*'Exposure Inputs'!$C$16)</f>
        <v>9.6593214626143625E-11</v>
      </c>
      <c r="R917" s="47">
        <f>'Exposure Inputs'!$E$61/Q917</f>
        <v>221547653039.88486</v>
      </c>
      <c r="S917" s="47">
        <f>($F917*(1-('Exposure Inputs'!$C$17)/100)*'Exposure Inputs'!$H$7*'Exposure Inputs'!$H$12*'Exposure Inputs'!$C$15*H917)/('Exposure Inputs'!$H$8*'Exposure Inputs'!$H$13*'Exposure Inputs'!$C$16)</f>
        <v>1.2576100694900404E-10</v>
      </c>
      <c r="T917" s="47">
        <f>'Exposure Inputs'!$E$61/S917</f>
        <v>170164031913.94354</v>
      </c>
    </row>
    <row r="918" spans="1:20" s="34" customFormat="1" ht="14.5" x14ac:dyDescent="0.35">
      <c r="A918" s="45" t="s">
        <v>1177</v>
      </c>
      <c r="B918" s="46">
        <v>2023</v>
      </c>
      <c r="C918" s="46" t="s">
        <v>849</v>
      </c>
      <c r="D918" s="46" t="s">
        <v>483</v>
      </c>
      <c r="E918" s="46" t="s">
        <v>84</v>
      </c>
      <c r="F918" s="46">
        <v>1.03398926360209E-5</v>
      </c>
      <c r="G918" s="46">
        <v>2.3410719587363699E-5</v>
      </c>
      <c r="H918" s="46">
        <v>365</v>
      </c>
      <c r="I918" s="47">
        <f>($F918*(1-('Exposure Inputs'!$C$17)/100)*'Exposure Inputs'!$C$7*'Exposure Inputs'!$C$12*'Exposure Inputs'!$C$15*H918)/('Exposure Inputs'!$C$8*'Exposure Inputs'!$C$13*'Exposure Inputs'!$C$16)</f>
        <v>1.1368893354930174E-10</v>
      </c>
      <c r="J918" s="47">
        <f>'Exposure Inputs'!$E$61/$I918</f>
        <v>188232920583.42502</v>
      </c>
      <c r="K918" s="47">
        <f>($F918*(1-('Exposure Inputs'!$C$17)/100)*'Exposure Inputs'!$D$7*'Exposure Inputs'!$D$12*'Exposure Inputs'!$C$15*H918)/('Exposure Inputs'!$D$8*'Exposure Inputs'!$D$13*'Exposure Inputs'!$C$16)</f>
        <v>2.9039698467122529E-10</v>
      </c>
      <c r="L918" s="47">
        <f>'Exposure Inputs'!$E$61/K918</f>
        <v>73692225228.261719</v>
      </c>
      <c r="M918" s="47">
        <f>($F918*(1-('Exposure Inputs'!$C$17)/100)*'Exposure Inputs'!$E$7*'Exposure Inputs'!$E$12*'Exposure Inputs'!$C$15*H918)/('Exposure Inputs'!$E$8*'Exposure Inputs'!$E$13*'Exposure Inputs'!$C$16)</f>
        <v>6.2963592029401011E-11</v>
      </c>
      <c r="N918" s="47">
        <f>'Exposure Inputs'!$E$61/M918</f>
        <v>339878957191.75635</v>
      </c>
      <c r="O918" s="47">
        <f>($F918*(1-('Exposure Inputs'!$C$17)/100)*'Exposure Inputs'!$F$7*'Exposure Inputs'!$F$12*'Exposure Inputs'!$C$15*H918)/('Exposure Inputs'!$F$8*'Exposure Inputs'!$F$13*'Exposure Inputs'!$C$16)</f>
        <v>5.7342714442721529E-11</v>
      </c>
      <c r="P918" s="47">
        <f>'Exposure Inputs'!$E$61/O918</f>
        <v>373194750335.30237</v>
      </c>
      <c r="Q918" s="47">
        <f>($F918*(1-('Exposure Inputs'!$C$17)/100)*'Exposure Inputs'!$G$7*'Exposure Inputs'!$G$12*'Exposure Inputs'!$C$15*H918)/('Exposure Inputs'!$G$8*'Exposure Inputs'!$G$13*'Exposure Inputs'!$C$16)</f>
        <v>9.5595233804721514E-11</v>
      </c>
      <c r="R918" s="47">
        <f>'Exposure Inputs'!$E$61/Q918</f>
        <v>223860533085.93967</v>
      </c>
      <c r="S918" s="47">
        <f>($F918*(1-('Exposure Inputs'!$C$17)/100)*'Exposure Inputs'!$H$7*'Exposure Inputs'!$H$12*'Exposure Inputs'!$C$15*H918)/('Exposure Inputs'!$H$8*'Exposure Inputs'!$H$13*'Exposure Inputs'!$C$16)</f>
        <v>1.2446167061877008E-10</v>
      </c>
      <c r="T918" s="47">
        <f>'Exposure Inputs'!$E$61/S918</f>
        <v>171940484918.83783</v>
      </c>
    </row>
    <row r="919" spans="1:20" s="34" customFormat="1" ht="14.5" x14ac:dyDescent="0.35">
      <c r="A919" s="45" t="s">
        <v>1177</v>
      </c>
      <c r="B919" s="46">
        <v>2019</v>
      </c>
      <c r="C919" s="46" t="s">
        <v>1132</v>
      </c>
      <c r="D919" s="46" t="s">
        <v>810</v>
      </c>
      <c r="E919" s="46" t="s">
        <v>811</v>
      </c>
      <c r="F919" s="46">
        <v>9.98004984925504E-6</v>
      </c>
      <c r="G919" s="46">
        <v>1.1266521814930701E-5</v>
      </c>
      <c r="H919" s="46">
        <v>365</v>
      </c>
      <c r="I919" s="47">
        <f>($F919*(1-('Exposure Inputs'!$C$17)/100)*'Exposure Inputs'!$C$7*'Exposure Inputs'!$C$12*'Exposure Inputs'!$C$15*H919)/('Exposure Inputs'!$C$8*'Exposure Inputs'!$C$13*'Exposure Inputs'!$C$16)</f>
        <v>1.0973239897849763E-10</v>
      </c>
      <c r="J919" s="47">
        <f>'Exposure Inputs'!$E$61/$I919</f>
        <v>195019886553.22653</v>
      </c>
      <c r="K919" s="47">
        <f>($F919*(1-('Exposure Inputs'!$C$17)/100)*'Exposure Inputs'!$D$7*'Exposure Inputs'!$D$12*'Exposure Inputs'!$C$15*H919)/('Exposure Inputs'!$D$8*'Exposure Inputs'!$D$13*'Exposure Inputs'!$C$16)</f>
        <v>2.8029076172375852E-10</v>
      </c>
      <c r="L919" s="47">
        <f>'Exposure Inputs'!$E$61/K919</f>
        <v>76349287676.811981</v>
      </c>
      <c r="M919" s="47">
        <f>($F919*(1-('Exposure Inputs'!$C$17)/100)*'Exposure Inputs'!$E$7*'Exposure Inputs'!$E$12*'Exposure Inputs'!$C$15*H919)/('Exposure Inputs'!$E$8*'Exposure Inputs'!$E$13*'Exposure Inputs'!$C$16)</f>
        <v>6.077237059043573E-11</v>
      </c>
      <c r="N919" s="47">
        <f>'Exposure Inputs'!$E$61/M919</f>
        <v>352133704709.68433</v>
      </c>
      <c r="O919" s="47">
        <f>($F919*(1-('Exposure Inputs'!$C$17)/100)*'Exposure Inputs'!$F$7*'Exposure Inputs'!$F$12*'Exposure Inputs'!$C$15*H919)/('Exposure Inputs'!$F$8*'Exposure Inputs'!$F$13*'Exposure Inputs'!$C$16)</f>
        <v>5.534710743865031E-11</v>
      </c>
      <c r="P919" s="47">
        <f>'Exposure Inputs'!$E$61/O919</f>
        <v>386650739132.49939</v>
      </c>
      <c r="Q919" s="47">
        <f>($F919*(1-('Exposure Inputs'!$C$17)/100)*'Exposure Inputs'!$G$7*'Exposure Inputs'!$G$12*'Exposure Inputs'!$C$15*H919)/('Exposure Inputs'!$G$8*'Exposure Inputs'!$G$13*'Exposure Inputs'!$C$16)</f>
        <v>9.2268385398773007E-11</v>
      </c>
      <c r="R919" s="47">
        <f>'Exposure Inputs'!$E$61/Q919</f>
        <v>231932095782.44748</v>
      </c>
      <c r="S919" s="47">
        <f>($F919*(1-('Exposure Inputs'!$C$17)/100)*'Exposure Inputs'!$H$7*'Exposure Inputs'!$H$12*'Exposure Inputs'!$C$15*H919)/('Exposure Inputs'!$H$8*'Exposure Inputs'!$H$13*'Exposure Inputs'!$C$16)</f>
        <v>1.201302296669588E-10</v>
      </c>
      <c r="T919" s="47">
        <f>'Exposure Inputs'!$E$61/S919</f>
        <v>178140007384.71872</v>
      </c>
    </row>
    <row r="920" spans="1:20" s="34" customFormat="1" ht="14.5" x14ac:dyDescent="0.35">
      <c r="A920" s="45" t="s">
        <v>1177</v>
      </c>
      <c r="B920" s="46">
        <v>2020</v>
      </c>
      <c r="C920" s="46" t="s">
        <v>1111</v>
      </c>
      <c r="D920" s="46" t="s">
        <v>802</v>
      </c>
      <c r="E920" s="46" t="s">
        <v>803</v>
      </c>
      <c r="F920" s="46">
        <v>9.5339762094401396E-6</v>
      </c>
      <c r="G920" s="46">
        <v>1.6458314868141801E-5</v>
      </c>
      <c r="H920" s="46">
        <v>365</v>
      </c>
      <c r="I920" s="47">
        <f>($F920*(1-('Exposure Inputs'!$C$17)/100)*'Exposure Inputs'!$C$7*'Exposure Inputs'!$C$12*'Exposure Inputs'!$C$15*H920)/('Exposure Inputs'!$C$8*'Exposure Inputs'!$C$13*'Exposure Inputs'!$C$16)</f>
        <v>1.0482774105019951E-10</v>
      </c>
      <c r="J920" s="47">
        <f>'Exposure Inputs'!$E$61/$I920</f>
        <v>204144435295.53928</v>
      </c>
      <c r="K920" s="47">
        <f>($F920*(1-('Exposure Inputs'!$C$17)/100)*'Exposure Inputs'!$D$7*'Exposure Inputs'!$D$12*'Exposure Inputs'!$C$15*H920)/('Exposure Inputs'!$D$8*'Exposure Inputs'!$D$13*'Exposure Inputs'!$C$16)</f>
        <v>2.6776273609491457E-10</v>
      </c>
      <c r="L920" s="47">
        <f>'Exposure Inputs'!$E$61/K920</f>
        <v>79921501819.485001</v>
      </c>
      <c r="M920" s="47">
        <f>($F920*(1-('Exposure Inputs'!$C$17)/100)*'Exposure Inputs'!$E$7*'Exposure Inputs'!$E$12*'Exposure Inputs'!$C$15*H920)/('Exposure Inputs'!$E$8*'Exposure Inputs'!$E$13*'Exposure Inputs'!$C$16)</f>
        <v>5.8056056247428781E-11</v>
      </c>
      <c r="N920" s="47">
        <f>'Exposure Inputs'!$E$61/M920</f>
        <v>368609261173.29529</v>
      </c>
      <c r="O920" s="47">
        <f>($F920*(1-('Exposure Inputs'!$C$17)/100)*'Exposure Inputs'!$F$7*'Exposure Inputs'!$F$12*'Exposure Inputs'!$C$15*H920)/('Exposure Inputs'!$F$8*'Exposure Inputs'!$F$13*'Exposure Inputs'!$C$16)</f>
        <v>5.2873283555874021E-11</v>
      </c>
      <c r="P920" s="47">
        <f>'Exposure Inputs'!$E$61/O920</f>
        <v>404741271220.37872</v>
      </c>
      <c r="Q920" s="47">
        <f>($F920*(1-('Exposure Inputs'!$C$17)/100)*'Exposure Inputs'!$G$7*'Exposure Inputs'!$G$12*'Exposure Inputs'!$C$15*H920)/('Exposure Inputs'!$G$8*'Exposure Inputs'!$G$13*'Exposure Inputs'!$C$16)</f>
        <v>8.8144308351427694E-11</v>
      </c>
      <c r="R920" s="47">
        <f>'Exposure Inputs'!$E$61/Q920</f>
        <v>242783685075.60452</v>
      </c>
      <c r="S920" s="47">
        <f>($F920*(1-('Exposure Inputs'!$C$17)/100)*'Exposure Inputs'!$H$7*'Exposure Inputs'!$H$12*'Exposure Inputs'!$C$15*H920)/('Exposure Inputs'!$H$8*'Exposure Inputs'!$H$13*'Exposure Inputs'!$C$16)</f>
        <v>1.1476082474326094E-10</v>
      </c>
      <c r="T920" s="47">
        <f>'Exposure Inputs'!$E$61/S920</f>
        <v>186474783950.66748</v>
      </c>
    </row>
    <row r="921" spans="1:20" s="34" customFormat="1" ht="14.5" x14ac:dyDescent="0.35">
      <c r="A921" s="45" t="s">
        <v>1177</v>
      </c>
      <c r="B921" s="46">
        <v>2019</v>
      </c>
      <c r="C921" s="46" t="s">
        <v>1037</v>
      </c>
      <c r="D921" s="46" t="s">
        <v>751</v>
      </c>
      <c r="E921" s="46" t="s">
        <v>752</v>
      </c>
      <c r="F921" s="46">
        <v>9.5251249766953908E-6</v>
      </c>
      <c r="G921" s="46">
        <v>1.6292890142651899E-5</v>
      </c>
      <c r="H921" s="46">
        <v>365</v>
      </c>
      <c r="I921" s="47">
        <f>($F921*(1-('Exposure Inputs'!$C$17)/100)*'Exposure Inputs'!$C$7*'Exposure Inputs'!$C$12*'Exposure Inputs'!$C$15*H921)/('Exposure Inputs'!$C$8*'Exposure Inputs'!$C$13*'Exposure Inputs'!$C$16)</f>
        <v>1.0473042019332313E-10</v>
      </c>
      <c r="J921" s="47">
        <f>'Exposure Inputs'!$E$61/$I921</f>
        <v>204334136734.07864</v>
      </c>
      <c r="K921" s="47">
        <f>($F921*(1-('Exposure Inputs'!$C$17)/100)*'Exposure Inputs'!$D$7*'Exposure Inputs'!$D$12*'Exposure Inputs'!$C$15*H921)/('Exposure Inputs'!$D$8*'Exposure Inputs'!$D$13*'Exposure Inputs'!$C$16)</f>
        <v>2.6751414828165782E-10</v>
      </c>
      <c r="L921" s="47">
        <f>'Exposure Inputs'!$E$61/K921</f>
        <v>79995768961.978653</v>
      </c>
      <c r="M921" s="47">
        <f>($F921*(1-('Exposure Inputs'!$C$17)/100)*'Exposure Inputs'!$E$7*'Exposure Inputs'!$E$12*'Exposure Inputs'!$C$15*H921)/('Exposure Inputs'!$E$8*'Exposure Inputs'!$E$13*'Exposure Inputs'!$C$16)</f>
        <v>5.8002157679318302E-11</v>
      </c>
      <c r="N921" s="47">
        <f>'Exposure Inputs'!$E$61/M921</f>
        <v>368951791730.16437</v>
      </c>
      <c r="O921" s="47">
        <f>($F921*(1-('Exposure Inputs'!$C$17)/100)*'Exposure Inputs'!$F$7*'Exposure Inputs'!$F$12*'Exposure Inputs'!$C$15*H921)/('Exposure Inputs'!$F$8*'Exposure Inputs'!$F$13*'Exposure Inputs'!$C$16)</f>
        <v>5.2824196613715634E-11</v>
      </c>
      <c r="P921" s="47">
        <f>'Exposure Inputs'!$E$61/O921</f>
        <v>405117377486.88367</v>
      </c>
      <c r="Q921" s="47">
        <f>($F921*(1-('Exposure Inputs'!$C$17)/100)*'Exposure Inputs'!$G$7*'Exposure Inputs'!$G$12*'Exposure Inputs'!$C$15*H921)/('Exposure Inputs'!$G$8*'Exposure Inputs'!$G$13*'Exposure Inputs'!$C$16)</f>
        <v>8.806247619963664E-11</v>
      </c>
      <c r="R921" s="47">
        <f>'Exposure Inputs'!$E$61/Q921</f>
        <v>243009292079.02853</v>
      </c>
      <c r="S921" s="47">
        <f>($F921*(1-('Exposure Inputs'!$C$17)/100)*'Exposure Inputs'!$H$7*'Exposure Inputs'!$H$12*'Exposure Inputs'!$C$15*H921)/('Exposure Inputs'!$H$8*'Exposure Inputs'!$H$13*'Exposure Inputs'!$C$16)</f>
        <v>1.1465428212688895E-10</v>
      </c>
      <c r="T921" s="47">
        <f>'Exposure Inputs'!$E$61/S921</f>
        <v>186648065846.47595</v>
      </c>
    </row>
    <row r="922" spans="1:20" s="34" customFormat="1" ht="14.5" x14ac:dyDescent="0.35">
      <c r="A922" s="45" t="s">
        <v>1177</v>
      </c>
      <c r="B922" s="46">
        <v>2023</v>
      </c>
      <c r="C922" s="46" t="s">
        <v>1022</v>
      </c>
      <c r="D922" s="46" t="s">
        <v>769</v>
      </c>
      <c r="E922" s="46" t="s">
        <v>770</v>
      </c>
      <c r="F922" s="46">
        <v>8.6103723120094801E-6</v>
      </c>
      <c r="G922" s="46">
        <v>1.4955792467578001E-5</v>
      </c>
      <c r="H922" s="46">
        <v>365</v>
      </c>
      <c r="I922" s="47">
        <f>($F922*(1-('Exposure Inputs'!$C$17)/100)*'Exposure Inputs'!$C$7*'Exposure Inputs'!$C$12*'Exposure Inputs'!$C$15*H922)/('Exposure Inputs'!$C$8*'Exposure Inputs'!$C$13*'Exposure Inputs'!$C$16)</f>
        <v>9.4672554162177918E-11</v>
      </c>
      <c r="J922" s="47">
        <f>'Exposure Inputs'!$E$61/$I922</f>
        <v>226042280039.69272</v>
      </c>
      <c r="K922" s="47">
        <f>($F922*(1-('Exposure Inputs'!$C$17)/100)*'Exposure Inputs'!$D$7*'Exposure Inputs'!$D$12*'Exposure Inputs'!$C$15*H922)/('Exposure Inputs'!$D$8*'Exposure Inputs'!$D$13*'Exposure Inputs'!$C$16)</f>
        <v>2.4182322237984073E-10</v>
      </c>
      <c r="L922" s="47">
        <f>'Exposure Inputs'!$E$61/K922</f>
        <v>88494395986.445923</v>
      </c>
      <c r="M922" s="47">
        <f>($F922*(1-('Exposure Inputs'!$C$17)/100)*'Exposure Inputs'!$E$7*'Exposure Inputs'!$E$12*'Exposure Inputs'!$C$15*H922)/('Exposure Inputs'!$E$8*'Exposure Inputs'!$E$13*'Exposure Inputs'!$C$16)</f>
        <v>5.2431876089890135E-11</v>
      </c>
      <c r="N922" s="47">
        <f>'Exposure Inputs'!$E$61/M922</f>
        <v>408148660622.2417</v>
      </c>
      <c r="O922" s="47">
        <f>($F922*(1-('Exposure Inputs'!$C$17)/100)*'Exposure Inputs'!$F$7*'Exposure Inputs'!$F$12*'Exposure Inputs'!$C$15*H922)/('Exposure Inputs'!$F$8*'Exposure Inputs'!$F$13*'Exposure Inputs'!$C$16)</f>
        <v>4.7751184476813137E-11</v>
      </c>
      <c r="P922" s="47">
        <f>'Exposure Inputs'!$E$61/O922</f>
        <v>448156422389.71771</v>
      </c>
      <c r="Q922" s="47">
        <f>($F922*(1-('Exposure Inputs'!$C$17)/100)*'Exposure Inputs'!$G$7*'Exposure Inputs'!$G$12*'Exposure Inputs'!$C$15*H922)/('Exposure Inputs'!$G$8*'Exposure Inputs'!$G$13*'Exposure Inputs'!$C$16)</f>
        <v>7.9605328922351776E-11</v>
      </c>
      <c r="R922" s="47">
        <f>'Exposure Inputs'!$E$61/Q922</f>
        <v>268826224195.03946</v>
      </c>
      <c r="S922" s="47">
        <f>($F922*(1-('Exposure Inputs'!$C$17)/100)*'Exposure Inputs'!$H$7*'Exposure Inputs'!$H$12*'Exposure Inputs'!$C$15*H922)/('Exposure Inputs'!$H$8*'Exposure Inputs'!$H$13*'Exposure Inputs'!$C$16)</f>
        <v>1.0364337042233633E-10</v>
      </c>
      <c r="T922" s="47">
        <f>'Exposure Inputs'!$E$61/S922</f>
        <v>206477268278.68631</v>
      </c>
    </row>
    <row r="923" spans="1:20" s="34" customFormat="1" ht="14.5" x14ac:dyDescent="0.35">
      <c r="A923" s="45" t="s">
        <v>1177</v>
      </c>
      <c r="B923" s="46">
        <v>2019</v>
      </c>
      <c r="C923" s="46" t="s">
        <v>849</v>
      </c>
      <c r="D923" s="46" t="s">
        <v>483</v>
      </c>
      <c r="E923" s="46" t="s">
        <v>84</v>
      </c>
      <c r="F923" s="46">
        <v>8.2281337414911007E-6</v>
      </c>
      <c r="G923" s="46">
        <v>1.8629451826059E-5</v>
      </c>
      <c r="H923" s="46">
        <v>365</v>
      </c>
      <c r="I923" s="47">
        <f>($F923*(1-('Exposure Inputs'!$C$17)/100)*'Exposure Inputs'!$C$7*'Exposure Inputs'!$C$12*'Exposure Inputs'!$C$15*H923)/('Exposure Inputs'!$C$8*'Exposure Inputs'!$C$13*'Exposure Inputs'!$C$16)</f>
        <v>9.046977401993001E-11</v>
      </c>
      <c r="J923" s="47">
        <f>'Exposure Inputs'!$E$61/$I923</f>
        <v>236543091124.39798</v>
      </c>
      <c r="K923" s="47">
        <f>($F923*(1-('Exposure Inputs'!$C$17)/100)*'Exposure Inputs'!$D$7*'Exposure Inputs'!$D$12*'Exposure Inputs'!$C$15*H923)/('Exposure Inputs'!$D$8*'Exposure Inputs'!$D$13*'Exposure Inputs'!$C$16)</f>
        <v>2.3108801146315437E-10</v>
      </c>
      <c r="L923" s="47">
        <f>'Exposure Inputs'!$E$61/K923</f>
        <v>92605409793.887573</v>
      </c>
      <c r="M923" s="47">
        <f>($F923*(1-('Exposure Inputs'!$C$17)/100)*'Exposure Inputs'!$E$7*'Exposure Inputs'!$E$12*'Exposure Inputs'!$C$15*H923)/('Exposure Inputs'!$E$8*'Exposure Inputs'!$E$13*'Exposure Inputs'!$C$16)</f>
        <v>5.0104278090644139E-11</v>
      </c>
      <c r="N923" s="47">
        <f>'Exposure Inputs'!$E$61/M923</f>
        <v>427109237284.78931</v>
      </c>
      <c r="O923" s="47">
        <f>($F923*(1-('Exposure Inputs'!$C$17)/100)*'Exposure Inputs'!$F$7*'Exposure Inputs'!$F$12*'Exposure Inputs'!$C$15*H923)/('Exposure Inputs'!$F$8*'Exposure Inputs'!$F$13*'Exposure Inputs'!$C$16)</f>
        <v>4.5631375502987625E-11</v>
      </c>
      <c r="P923" s="47">
        <f>'Exposure Inputs'!$E$61/O923</f>
        <v>468975562627.93079</v>
      </c>
      <c r="Q923" s="47">
        <f>($F923*(1-('Exposure Inputs'!$C$17)/100)*'Exposure Inputs'!$G$7*'Exposure Inputs'!$G$12*'Exposure Inputs'!$C$15*H923)/('Exposure Inputs'!$G$8*'Exposure Inputs'!$G$13*'Exposure Inputs'!$C$16)</f>
        <v>7.6071425157181872E-11</v>
      </c>
      <c r="R923" s="47">
        <f>'Exposure Inputs'!$E$61/Q923</f>
        <v>281314566616.60339</v>
      </c>
      <c r="S923" s="47">
        <f>($F923*(1-('Exposure Inputs'!$C$17)/100)*'Exposure Inputs'!$H$7*'Exposure Inputs'!$H$12*'Exposure Inputs'!$C$15*H923)/('Exposure Inputs'!$H$8*'Exposure Inputs'!$H$13*'Exposure Inputs'!$C$16)</f>
        <v>9.9042350592022497E-11</v>
      </c>
      <c r="T923" s="47">
        <f>'Exposure Inputs'!$E$61/S923</f>
        <v>216069185273.59439</v>
      </c>
    </row>
    <row r="924" spans="1:20" s="34" customFormat="1" ht="14.5" x14ac:dyDescent="0.35">
      <c r="A924" s="45" t="s">
        <v>1177</v>
      </c>
      <c r="B924" s="46">
        <v>2022</v>
      </c>
      <c r="C924" s="46" t="s">
        <v>1111</v>
      </c>
      <c r="D924" s="46" t="s">
        <v>802</v>
      </c>
      <c r="E924" s="46" t="s">
        <v>803</v>
      </c>
      <c r="F924" s="46">
        <v>7.1504821570800996E-6</v>
      </c>
      <c r="G924" s="46">
        <v>1.2343736151106301E-5</v>
      </c>
      <c r="H924" s="46">
        <v>365</v>
      </c>
      <c r="I924" s="47">
        <f>($F924*(1-('Exposure Inputs'!$C$17)/100)*'Exposure Inputs'!$C$7*'Exposure Inputs'!$C$12*'Exposure Inputs'!$C$15*H924)/('Exposure Inputs'!$C$8*'Exposure Inputs'!$C$13*'Exposure Inputs'!$C$16)</f>
        <v>7.8620805787649575E-11</v>
      </c>
      <c r="J924" s="47">
        <f>'Exposure Inputs'!$E$61/$I924</f>
        <v>272192580394.05255</v>
      </c>
      <c r="K924" s="47">
        <f>($F924*(1-('Exposure Inputs'!$C$17)/100)*'Exposure Inputs'!$D$7*'Exposure Inputs'!$D$12*'Exposure Inputs'!$C$15*H924)/('Exposure Inputs'!$D$8*'Exposure Inputs'!$D$13*'Exposure Inputs'!$C$16)</f>
        <v>2.0082205207118577E-10</v>
      </c>
      <c r="L924" s="47">
        <f>'Exposure Inputs'!$E$61/K924</f>
        <v>106562002425.98009</v>
      </c>
      <c r="M924" s="47">
        <f>($F924*(1-('Exposure Inputs'!$C$17)/100)*'Exposure Inputs'!$E$7*'Exposure Inputs'!$E$12*'Exposure Inputs'!$C$15*H924)/('Exposure Inputs'!$E$8*'Exposure Inputs'!$E$13*'Exposure Inputs'!$C$16)</f>
        <v>4.3542042185571561E-11</v>
      </c>
      <c r="N924" s="47">
        <f>'Exposure Inputs'!$E$61/M924</f>
        <v>491479014897.72736</v>
      </c>
      <c r="O924" s="47">
        <f>($F924*(1-('Exposure Inputs'!$C$17)/100)*'Exposure Inputs'!$F$7*'Exposure Inputs'!$F$12*'Exposure Inputs'!$C$15*H924)/('Exposure Inputs'!$F$8*'Exposure Inputs'!$F$13*'Exposure Inputs'!$C$16)</f>
        <v>3.9654962666905478E-11</v>
      </c>
      <c r="P924" s="47">
        <f>'Exposure Inputs'!$E$61/O924</f>
        <v>539655028293.83881</v>
      </c>
      <c r="Q924" s="47">
        <f>($F924*(1-('Exposure Inputs'!$C$17)/100)*'Exposure Inputs'!$G$7*'Exposure Inputs'!$G$12*'Exposure Inputs'!$C$15*H924)/('Exposure Inputs'!$G$8*'Exposure Inputs'!$G$13*'Exposure Inputs'!$C$16)</f>
        <v>6.6108231263570722E-11</v>
      </c>
      <c r="R924" s="47">
        <f>'Exposure Inputs'!$E$61/Q924</f>
        <v>323711580100.80627</v>
      </c>
      <c r="S924" s="47">
        <f>($F924*(1-('Exposure Inputs'!$C$17)/100)*'Exposure Inputs'!$H$7*'Exposure Inputs'!$H$12*'Exposure Inputs'!$C$15*H924)/('Exposure Inputs'!$H$8*'Exposure Inputs'!$H$13*'Exposure Inputs'!$C$16)</f>
        <v>8.607061855744565E-11</v>
      </c>
      <c r="T924" s="47">
        <f>'Exposure Inputs'!$E$61/S924</f>
        <v>248633045267.55679</v>
      </c>
    </row>
    <row r="925" spans="1:20" s="34" customFormat="1" ht="14.5" x14ac:dyDescent="0.35">
      <c r="A925" s="45" t="s">
        <v>1177</v>
      </c>
      <c r="B925" s="46">
        <v>2023</v>
      </c>
      <c r="C925" s="46" t="s">
        <v>1111</v>
      </c>
      <c r="D925" s="46" t="s">
        <v>802</v>
      </c>
      <c r="E925" s="46" t="s">
        <v>803</v>
      </c>
      <c r="F925" s="46">
        <v>7.1504821570800996E-6</v>
      </c>
      <c r="G925" s="46">
        <v>1.2343736151106301E-5</v>
      </c>
      <c r="H925" s="46">
        <v>365</v>
      </c>
      <c r="I925" s="47">
        <f>($F925*(1-('Exposure Inputs'!$C$17)/100)*'Exposure Inputs'!$C$7*'Exposure Inputs'!$C$12*'Exposure Inputs'!$C$15*H925)/('Exposure Inputs'!$C$8*'Exposure Inputs'!$C$13*'Exposure Inputs'!$C$16)</f>
        <v>7.8620805787649575E-11</v>
      </c>
      <c r="J925" s="47">
        <f>'Exposure Inputs'!$E$61/$I925</f>
        <v>272192580394.05255</v>
      </c>
      <c r="K925" s="47">
        <f>($F925*(1-('Exposure Inputs'!$C$17)/100)*'Exposure Inputs'!$D$7*'Exposure Inputs'!$D$12*'Exposure Inputs'!$C$15*H925)/('Exposure Inputs'!$D$8*'Exposure Inputs'!$D$13*'Exposure Inputs'!$C$16)</f>
        <v>2.0082205207118577E-10</v>
      </c>
      <c r="L925" s="47">
        <f>'Exposure Inputs'!$E$61/K925</f>
        <v>106562002425.98009</v>
      </c>
      <c r="M925" s="47">
        <f>($F925*(1-('Exposure Inputs'!$C$17)/100)*'Exposure Inputs'!$E$7*'Exposure Inputs'!$E$12*'Exposure Inputs'!$C$15*H925)/('Exposure Inputs'!$E$8*'Exposure Inputs'!$E$13*'Exposure Inputs'!$C$16)</f>
        <v>4.3542042185571561E-11</v>
      </c>
      <c r="N925" s="47">
        <f>'Exposure Inputs'!$E$61/M925</f>
        <v>491479014897.72736</v>
      </c>
      <c r="O925" s="47">
        <f>($F925*(1-('Exposure Inputs'!$C$17)/100)*'Exposure Inputs'!$F$7*'Exposure Inputs'!$F$12*'Exposure Inputs'!$C$15*H925)/('Exposure Inputs'!$F$8*'Exposure Inputs'!$F$13*'Exposure Inputs'!$C$16)</f>
        <v>3.9654962666905478E-11</v>
      </c>
      <c r="P925" s="47">
        <f>'Exposure Inputs'!$E$61/O925</f>
        <v>539655028293.83881</v>
      </c>
      <c r="Q925" s="47">
        <f>($F925*(1-('Exposure Inputs'!$C$17)/100)*'Exposure Inputs'!$G$7*'Exposure Inputs'!$G$12*'Exposure Inputs'!$C$15*H925)/('Exposure Inputs'!$G$8*'Exposure Inputs'!$G$13*'Exposure Inputs'!$C$16)</f>
        <v>6.6108231263570722E-11</v>
      </c>
      <c r="R925" s="47">
        <f>'Exposure Inputs'!$E$61/Q925</f>
        <v>323711580100.80627</v>
      </c>
      <c r="S925" s="47">
        <f>($F925*(1-('Exposure Inputs'!$C$17)/100)*'Exposure Inputs'!$H$7*'Exposure Inputs'!$H$12*'Exposure Inputs'!$C$15*H925)/('Exposure Inputs'!$H$8*'Exposure Inputs'!$H$13*'Exposure Inputs'!$C$16)</f>
        <v>8.607061855744565E-11</v>
      </c>
      <c r="T925" s="47">
        <f>'Exposure Inputs'!$E$61/S925</f>
        <v>248633045267.55679</v>
      </c>
    </row>
    <row r="926" spans="1:20" s="34" customFormat="1" ht="14.5" x14ac:dyDescent="0.35">
      <c r="A926" s="45" t="s">
        <v>1176</v>
      </c>
      <c r="B926" s="46">
        <v>2020</v>
      </c>
      <c r="C926" s="46" t="s">
        <v>947</v>
      </c>
      <c r="D926" s="46" t="s">
        <v>306</v>
      </c>
      <c r="E926" s="46" t="s">
        <v>305</v>
      </c>
      <c r="F926" s="46">
        <v>6.8343976602255798E-6</v>
      </c>
      <c r="G926" s="46">
        <v>1.4732962548059599E-5</v>
      </c>
      <c r="H926" s="46">
        <v>365</v>
      </c>
      <c r="I926" s="47">
        <f>($F926*(1-('Exposure Inputs'!$C$17)/100)*'Exposure Inputs'!$C$7*'Exposure Inputs'!$C$12*'Exposure Inputs'!$C$15*H926)/('Exposure Inputs'!$C$8*'Exposure Inputs'!$C$13*'Exposure Inputs'!$C$16)</f>
        <v>7.514540129131362E-11</v>
      </c>
      <c r="J926" s="47">
        <f>'Exposure Inputs'!$E$61/$I926</f>
        <v>284781232547.27655</v>
      </c>
      <c r="K926" s="47">
        <f>($F926*(1-('Exposure Inputs'!$C$17)/100)*'Exposure Inputs'!$D$7*'Exposure Inputs'!$D$12*'Exposure Inputs'!$C$15*H926)/('Exposure Inputs'!$D$8*'Exposure Inputs'!$D$13*'Exposure Inputs'!$C$16)</f>
        <v>1.9194478535101629E-10</v>
      </c>
      <c r="L926" s="47">
        <f>'Exposure Inputs'!$E$61/K926</f>
        <v>111490395328.34952</v>
      </c>
      <c r="M926" s="47">
        <f>($F926*(1-('Exposure Inputs'!$C$17)/100)*'Exposure Inputs'!$E$7*'Exposure Inputs'!$E$12*'Exposure Inputs'!$C$15*H926)/('Exposure Inputs'!$E$8*'Exposure Inputs'!$E$13*'Exposure Inputs'!$C$16)</f>
        <v>4.1617281841597106E-11</v>
      </c>
      <c r="N926" s="47">
        <f>'Exposure Inputs'!$E$61/M926</f>
        <v>514209459460.91016</v>
      </c>
      <c r="O926" s="47">
        <f>($F926*(1-('Exposure Inputs'!$C$17)/100)*'Exposure Inputs'!$F$7*'Exposure Inputs'!$F$12*'Exposure Inputs'!$C$15*H926)/('Exposure Inputs'!$F$8*'Exposure Inputs'!$F$13*'Exposure Inputs'!$C$16)</f>
        <v>3.7902029277659472E-11</v>
      </c>
      <c r="P926" s="47">
        <f>'Exposure Inputs'!$E$61/O926</f>
        <v>564613568398.40137</v>
      </c>
      <c r="Q926" s="47">
        <f>($F926*(1-('Exposure Inputs'!$C$17)/100)*'Exposure Inputs'!$G$7*'Exposure Inputs'!$G$12*'Exposure Inputs'!$C$15*H926)/('Exposure Inputs'!$G$8*'Exposure Inputs'!$G$13*'Exposure Inputs'!$C$16)</f>
        <v>6.3185940632274215E-11</v>
      </c>
      <c r="R926" s="47">
        <f>'Exposure Inputs'!$E$61/Q926</f>
        <v>338682937784.2525</v>
      </c>
      <c r="S926" s="47">
        <f>($F926*(1-('Exposure Inputs'!$C$17)/100)*'Exposure Inputs'!$H$7*'Exposure Inputs'!$H$12*'Exposure Inputs'!$C$15*H926)/('Exposure Inputs'!$H$8*'Exposure Inputs'!$H$13*'Exposure Inputs'!$C$16)</f>
        <v>8.2265897761974554E-11</v>
      </c>
      <c r="T926" s="47">
        <f>'Exposure Inputs'!$E$61/S926</f>
        <v>260132090965.7858</v>
      </c>
    </row>
    <row r="927" spans="1:20" s="34" customFormat="1" ht="14.5" x14ac:dyDescent="0.35">
      <c r="A927" s="45" t="s">
        <v>1176</v>
      </c>
      <c r="B927" s="46">
        <v>2020</v>
      </c>
      <c r="C927" s="46" t="s">
        <v>1156</v>
      </c>
      <c r="D927" s="46" t="s">
        <v>722</v>
      </c>
      <c r="E927" s="46" t="s">
        <v>723</v>
      </c>
      <c r="F927" s="46">
        <v>6.32199797072645E-6</v>
      </c>
      <c r="G927" s="46">
        <v>9.2732685905353507E-6</v>
      </c>
      <c r="H927" s="46">
        <v>365</v>
      </c>
      <c r="I927" s="47">
        <f>($F927*(1-('Exposure Inputs'!$C$17)/100)*'Exposure Inputs'!$C$7*'Exposure Inputs'!$C$12*'Exposure Inputs'!$C$15*H927)/('Exposure Inputs'!$C$8*'Exposure Inputs'!$C$13*'Exposure Inputs'!$C$16)</f>
        <v>6.9511476810588326E-11</v>
      </c>
      <c r="J927" s="47">
        <f>'Exposure Inputs'!$E$61/$I927</f>
        <v>307862830454.7868</v>
      </c>
      <c r="K927" s="47">
        <f>($F927*(1-('Exposure Inputs'!$C$17)/100)*'Exposure Inputs'!$D$7*'Exposure Inputs'!$D$12*'Exposure Inputs'!$C$15*H927)/('Exposure Inputs'!$D$8*'Exposure Inputs'!$D$13*'Exposure Inputs'!$C$16)</f>
        <v>1.7755398556082795E-10</v>
      </c>
      <c r="L927" s="47">
        <f>'Exposure Inputs'!$E$61/K927</f>
        <v>120526722801.54817</v>
      </c>
      <c r="M927" s="47">
        <f>($F927*(1-('Exposure Inputs'!$C$17)/100)*'Exposure Inputs'!$E$7*'Exposure Inputs'!$E$12*'Exposure Inputs'!$C$15*H927)/('Exposure Inputs'!$E$8*'Exposure Inputs'!$E$13*'Exposure Inputs'!$C$16)</f>
        <v>3.8497082615038162E-11</v>
      </c>
      <c r="N927" s="47">
        <f>'Exposure Inputs'!$E$61/M927</f>
        <v>555886278812.21558</v>
      </c>
      <c r="O927" s="47">
        <f>($F927*(1-('Exposure Inputs'!$C$17)/100)*'Exposure Inputs'!$F$7*'Exposure Inputs'!$F$12*'Exposure Inputs'!$C$15*H927)/('Exposure Inputs'!$F$8*'Exposure Inputs'!$F$13*'Exposure Inputs'!$C$16)</f>
        <v>3.5060376070049858E-11</v>
      </c>
      <c r="P927" s="47">
        <f>'Exposure Inputs'!$E$61/O927</f>
        <v>610375654763.17969</v>
      </c>
      <c r="Q927" s="47">
        <f>($F927*(1-('Exposure Inputs'!$C$17)/100)*'Exposure Inputs'!$G$7*'Exposure Inputs'!$G$12*'Exposure Inputs'!$C$15*H927)/('Exposure Inputs'!$G$8*'Exposure Inputs'!$G$13*'Exposure Inputs'!$C$16)</f>
        <v>5.8448660484074732E-11</v>
      </c>
      <c r="R927" s="47">
        <f>'Exposure Inputs'!$E$61/Q927</f>
        <v>366133283855.67993</v>
      </c>
      <c r="S927" s="47">
        <f>($F927*(1-('Exposure Inputs'!$C$17)/100)*'Exposure Inputs'!$H$7*'Exposure Inputs'!$H$12*'Exposure Inputs'!$C$15*H927)/('Exposure Inputs'!$H$8*'Exposure Inputs'!$H$13*'Exposure Inputs'!$C$16)</f>
        <v>7.6098123721707262E-11</v>
      </c>
      <c r="T927" s="47">
        <f>'Exposure Inputs'!$E$61/S927</f>
        <v>281215869109.4715</v>
      </c>
    </row>
    <row r="928" spans="1:20" s="34" customFormat="1" ht="14.5" x14ac:dyDescent="0.35">
      <c r="A928" s="45" t="s">
        <v>1177</v>
      </c>
      <c r="B928" s="46">
        <v>2020</v>
      </c>
      <c r="C928" s="46" t="s">
        <v>1011</v>
      </c>
      <c r="D928" s="46" t="s">
        <v>804</v>
      </c>
      <c r="E928" s="46" t="s">
        <v>805</v>
      </c>
      <c r="F928" s="46">
        <v>6.1000154601039197E-6</v>
      </c>
      <c r="G928" s="46">
        <v>1.04992601120865E-5</v>
      </c>
      <c r="H928" s="46">
        <v>365</v>
      </c>
      <c r="I928" s="47">
        <f>($F928*(1-('Exposure Inputs'!$C$17)/100)*'Exposure Inputs'!$C$7*'Exposure Inputs'!$C$12*'Exposure Inputs'!$C$15*H928)/('Exposure Inputs'!$C$8*'Exposure Inputs'!$C$13*'Exposure Inputs'!$C$16)</f>
        <v>6.7070740161993495E-11</v>
      </c>
      <c r="J928" s="47">
        <f>'Exposure Inputs'!$E$61/$I928</f>
        <v>319066107639.68555</v>
      </c>
      <c r="K928" s="47">
        <f>($F928*(1-('Exposure Inputs'!$C$17)/100)*'Exposure Inputs'!$D$7*'Exposure Inputs'!$D$12*'Exposure Inputs'!$C$15*H928)/('Exposure Inputs'!$D$8*'Exposure Inputs'!$D$13*'Exposure Inputs'!$C$16)</f>
        <v>1.713195831348335E-10</v>
      </c>
      <c r="L928" s="47">
        <f>'Exposure Inputs'!$E$61/K928</f>
        <v>124912748492.7253</v>
      </c>
      <c r="M928" s="47">
        <f>($F928*(1-('Exposure Inputs'!$C$17)/100)*'Exposure Inputs'!$E$7*'Exposure Inputs'!$E$12*'Exposure Inputs'!$C$15*H928)/('Exposure Inputs'!$E$8*'Exposure Inputs'!$E$13*'Exposure Inputs'!$C$16)</f>
        <v>3.7145345539180296E-11</v>
      </c>
      <c r="N928" s="47">
        <f>'Exposure Inputs'!$E$61/M928</f>
        <v>576115249148.17749</v>
      </c>
      <c r="O928" s="47">
        <f>($F928*(1-('Exposure Inputs'!$C$17)/100)*'Exposure Inputs'!$F$7*'Exposure Inputs'!$F$12*'Exposure Inputs'!$C$15*H928)/('Exposure Inputs'!$F$8*'Exposure Inputs'!$F$13*'Exposure Inputs'!$C$16)</f>
        <v>3.3829311090365053E-11</v>
      </c>
      <c r="P928" s="47">
        <f>'Exposure Inputs'!$E$61/O928</f>
        <v>632587519823.7467</v>
      </c>
      <c r="Q928" s="47">
        <f>($F928*(1-('Exposure Inputs'!$C$17)/100)*'Exposure Inputs'!$G$7*'Exposure Inputs'!$G$12*'Exposure Inputs'!$C$15*H928)/('Exposure Inputs'!$G$8*'Exposure Inputs'!$G$13*'Exposure Inputs'!$C$16)</f>
        <v>5.6396369348130572E-11</v>
      </c>
      <c r="R928" s="47">
        <f>'Exposure Inputs'!$E$61/Q928</f>
        <v>379457051000.91461</v>
      </c>
      <c r="S928" s="47">
        <f>($F928*(1-('Exposure Inputs'!$C$17)/100)*'Exposure Inputs'!$H$7*'Exposure Inputs'!$H$12*'Exposure Inputs'!$C$15*H928)/('Exposure Inputs'!$H$8*'Exposure Inputs'!$H$13*'Exposure Inputs'!$C$16)</f>
        <v>7.34261120197694E-11</v>
      </c>
      <c r="T928" s="47">
        <f>'Exposure Inputs'!$E$61/S928</f>
        <v>291449450493.01013</v>
      </c>
    </row>
    <row r="929" spans="1:20" s="34" customFormat="1" ht="14.5" x14ac:dyDescent="0.35">
      <c r="A929" s="45" t="s">
        <v>1176</v>
      </c>
      <c r="B929" s="46">
        <v>2022</v>
      </c>
      <c r="C929" s="46" t="s">
        <v>976</v>
      </c>
      <c r="D929" s="46" t="s">
        <v>244</v>
      </c>
      <c r="E929" s="46" t="s">
        <v>243</v>
      </c>
      <c r="F929" s="46">
        <v>6.0985394995130499E-6</v>
      </c>
      <c r="G929" s="46">
        <v>1.41360070913142E-5</v>
      </c>
      <c r="H929" s="46">
        <v>365</v>
      </c>
      <c r="I929" s="47">
        <f>($F929*(1-('Exposure Inputs'!$C$17)/100)*'Exposure Inputs'!$C$7*'Exposure Inputs'!$C$12*'Exposure Inputs'!$C$15*H929)/('Exposure Inputs'!$C$8*'Exposure Inputs'!$C$13*'Exposure Inputs'!$C$16)</f>
        <v>6.7054511716356431E-11</v>
      </c>
      <c r="J929" s="47">
        <f>'Exposure Inputs'!$E$61/$I929</f>
        <v>319143327603.71069</v>
      </c>
      <c r="K929" s="47">
        <f>($F929*(1-('Exposure Inputs'!$C$17)/100)*'Exposure Inputs'!$D$7*'Exposure Inputs'!$D$12*'Exposure Inputs'!$C$15*H929)/('Exposure Inputs'!$D$8*'Exposure Inputs'!$D$13*'Exposure Inputs'!$C$16)</f>
        <v>1.7127813062462183E-10</v>
      </c>
      <c r="L929" s="47">
        <f>'Exposure Inputs'!$E$61/K929</f>
        <v>124942979713.50975</v>
      </c>
      <c r="M929" s="47">
        <f>($F929*(1-('Exposure Inputs'!$C$17)/100)*'Exposure Inputs'!$E$7*'Exposure Inputs'!$E$12*'Exposure Inputs'!$C$15*H929)/('Exposure Inputs'!$E$8*'Exposure Inputs'!$E$13*'Exposure Inputs'!$C$16)</f>
        <v>3.7136357846196782E-11</v>
      </c>
      <c r="N929" s="47">
        <f>'Exposure Inputs'!$E$61/M929</f>
        <v>576254679810.81567</v>
      </c>
      <c r="O929" s="47">
        <f>($F929*(1-('Exposure Inputs'!$C$17)/100)*'Exposure Inputs'!$F$7*'Exposure Inputs'!$F$12*'Exposure Inputs'!$C$15*H929)/('Exposure Inputs'!$F$8*'Exposure Inputs'!$F$13*'Exposure Inputs'!$C$16)</f>
        <v>3.3821125745538923E-11</v>
      </c>
      <c r="P929" s="47">
        <f>'Exposure Inputs'!$E$61/O929</f>
        <v>632740617831.8208</v>
      </c>
      <c r="Q929" s="47">
        <f>($F929*(1-('Exposure Inputs'!$C$17)/100)*'Exposure Inputs'!$G$7*'Exposure Inputs'!$G$12*'Exposure Inputs'!$C$15*H929)/('Exposure Inputs'!$G$8*'Exposure Inputs'!$G$13*'Exposure Inputs'!$C$16)</f>
        <v>5.6382723674743296E-11</v>
      </c>
      <c r="R929" s="47">
        <f>'Exposure Inputs'!$E$61/Q929</f>
        <v>379548886702.43774</v>
      </c>
      <c r="S929" s="47">
        <f>($F929*(1-('Exposure Inputs'!$C$17)/100)*'Exposure Inputs'!$H$7*'Exposure Inputs'!$H$12*'Exposure Inputs'!$C$15*H929)/('Exposure Inputs'!$H$8*'Exposure Inputs'!$H$13*'Exposure Inputs'!$C$16)</f>
        <v>7.3408345827471886E-11</v>
      </c>
      <c r="T929" s="47">
        <f>'Exposure Inputs'!$E$61/S929</f>
        <v>291519986709.6228</v>
      </c>
    </row>
    <row r="930" spans="1:20" s="34" customFormat="1" ht="14.5" x14ac:dyDescent="0.35">
      <c r="A930" s="45" t="s">
        <v>1175</v>
      </c>
      <c r="B930" s="46">
        <v>2022</v>
      </c>
      <c r="C930" s="46" t="s">
        <v>892</v>
      </c>
      <c r="D930" s="46" t="s">
        <v>45</v>
      </c>
      <c r="E930" s="46" t="s">
        <v>44</v>
      </c>
      <c r="F930" s="46">
        <v>6.0269017040068102E-6</v>
      </c>
      <c r="G930" s="46">
        <v>1.12271003239371E-5</v>
      </c>
      <c r="H930" s="46">
        <v>365</v>
      </c>
      <c r="I930" s="47">
        <f>($F930*(1-('Exposure Inputs'!$C$17)/100)*'Exposure Inputs'!$C$7*'Exposure Inputs'!$C$12*'Exposure Inputs'!$C$15*H930)/('Exposure Inputs'!$C$8*'Exposure Inputs'!$C$13*'Exposure Inputs'!$C$16)</f>
        <v>6.6266841586731021E-11</v>
      </c>
      <c r="J930" s="47">
        <f>'Exposure Inputs'!$E$61/$I930</f>
        <v>322936773318.09094</v>
      </c>
      <c r="K930" s="47">
        <f>($F930*(1-('Exposure Inputs'!$C$17)/100)*'Exposure Inputs'!$D$7*'Exposure Inputs'!$D$12*'Exposure Inputs'!$C$15*H930)/('Exposure Inputs'!$D$8*'Exposure Inputs'!$D$13*'Exposure Inputs'!$C$16)</f>
        <v>1.6926617551678703E-10</v>
      </c>
      <c r="L930" s="47">
        <f>'Exposure Inputs'!$E$61/K930</f>
        <v>126428094299.78316</v>
      </c>
      <c r="M930" s="47">
        <f>($F930*(1-('Exposure Inputs'!$C$17)/100)*'Exposure Inputs'!$E$7*'Exposure Inputs'!$E$12*'Exposure Inputs'!$C$15*H930)/('Exposure Inputs'!$E$8*'Exposure Inputs'!$E$13*'Exposure Inputs'!$C$16)</f>
        <v>3.6700127694790073E-11</v>
      </c>
      <c r="N930" s="47">
        <f>'Exposure Inputs'!$E$61/M930</f>
        <v>583104238164.2157</v>
      </c>
      <c r="O930" s="47">
        <f>($F930*(1-('Exposure Inputs'!$C$17)/100)*'Exposure Inputs'!$F$7*'Exposure Inputs'!$F$12*'Exposure Inputs'!$C$15*H930)/('Exposure Inputs'!$F$8*'Exposure Inputs'!$F$13*'Exposure Inputs'!$C$16)</f>
        <v>3.3423838675389879E-11</v>
      </c>
      <c r="P930" s="47">
        <f>'Exposure Inputs'!$E$61/O930</f>
        <v>640261587181.39441</v>
      </c>
      <c r="Q930" s="47">
        <f>($F930*(1-('Exposure Inputs'!$C$17)/100)*'Exposure Inputs'!$G$7*'Exposure Inputs'!$G$12*'Exposure Inputs'!$C$15*H930)/('Exposure Inputs'!$G$8*'Exposure Inputs'!$G$13*'Exposure Inputs'!$C$16)</f>
        <v>5.5720411980440314E-11</v>
      </c>
      <c r="R930" s="47">
        <f>'Exposure Inputs'!$E$61/Q930</f>
        <v>384060333357.04871</v>
      </c>
      <c r="S930" s="47">
        <f>($F930*(1-('Exposure Inputs'!$C$17)/100)*'Exposure Inputs'!$H$7*'Exposure Inputs'!$H$12*'Exposure Inputs'!$C$15*H930)/('Exposure Inputs'!$H$8*'Exposure Inputs'!$H$13*'Exposure Inputs'!$C$16)</f>
        <v>7.2546039029711609E-11</v>
      </c>
      <c r="T930" s="47">
        <f>'Exposure Inputs'!$E$61/S930</f>
        <v>294985092035.63159</v>
      </c>
    </row>
    <row r="931" spans="1:20" s="34" customFormat="1" ht="14.5" x14ac:dyDescent="0.35">
      <c r="A931" s="45" t="s">
        <v>1177</v>
      </c>
      <c r="B931" s="46">
        <v>2021</v>
      </c>
      <c r="C931" s="46" t="s">
        <v>1037</v>
      </c>
      <c r="D931" s="46" t="s">
        <v>751</v>
      </c>
      <c r="E931" s="46" t="s">
        <v>752</v>
      </c>
      <c r="F931" s="46">
        <v>5.8386721405767403E-6</v>
      </c>
      <c r="G931" s="46">
        <v>9.9871491448275605E-6</v>
      </c>
      <c r="H931" s="46">
        <v>365</v>
      </c>
      <c r="I931" s="47">
        <f>($F931*(1-('Exposure Inputs'!$C$17)/100)*'Exposure Inputs'!$C$7*'Exposure Inputs'!$C$12*'Exposure Inputs'!$C$15*H931)/('Exposure Inputs'!$C$8*'Exposure Inputs'!$C$13*'Exposure Inputs'!$C$16)</f>
        <v>6.4197224514086982E-11</v>
      </c>
      <c r="J931" s="47">
        <f>'Exposure Inputs'!$E$61/$I931</f>
        <v>333347744578.95972</v>
      </c>
      <c r="K931" s="47">
        <f>($F931*(1-('Exposure Inputs'!$C$17)/100)*'Exposure Inputs'!$D$7*'Exposure Inputs'!$D$12*'Exposure Inputs'!$C$15*H931)/('Exposure Inputs'!$D$8*'Exposure Inputs'!$D$13*'Exposure Inputs'!$C$16)</f>
        <v>1.6397972820343187E-10</v>
      </c>
      <c r="L931" s="47">
        <f>'Exposure Inputs'!$E$61/K931</f>
        <v>130503936275.89954</v>
      </c>
      <c r="M931" s="47">
        <f>($F931*(1-('Exposure Inputs'!$C$17)/100)*'Exposure Inputs'!$E$7*'Exposure Inputs'!$E$12*'Exposure Inputs'!$C$15*H931)/('Exposure Inputs'!$E$8*'Exposure Inputs'!$E$13*'Exposure Inputs'!$C$16)</f>
        <v>3.5553925325299704E-11</v>
      </c>
      <c r="N931" s="47">
        <f>'Exposure Inputs'!$E$61/M931</f>
        <v>601902597370.08679</v>
      </c>
      <c r="O931" s="47">
        <f>($F931*(1-('Exposure Inputs'!$C$17)/100)*'Exposure Inputs'!$F$7*'Exposure Inputs'!$F$12*'Exposure Inputs'!$C$15*H931)/('Exposure Inputs'!$F$8*'Exposure Inputs'!$F$13*'Exposure Inputs'!$C$16)</f>
        <v>3.2379959934536505E-11</v>
      </c>
      <c r="P931" s="47">
        <f>'Exposure Inputs'!$E$61/O931</f>
        <v>660902608998.43591</v>
      </c>
      <c r="Q931" s="47">
        <f>($F931*(1-('Exposure Inputs'!$C$17)/100)*'Exposure Inputs'!$G$7*'Exposure Inputs'!$G$12*'Exposure Inputs'!$C$15*H931)/('Exposure Inputs'!$G$8*'Exposure Inputs'!$G$13*'Exposure Inputs'!$C$16)</f>
        <v>5.3980176394011383E-11</v>
      </c>
      <c r="R931" s="47">
        <f>'Exposure Inputs'!$E$61/Q931</f>
        <v>396441831604.94708</v>
      </c>
      <c r="S931" s="47">
        <f>($F931*(1-('Exposure Inputs'!$C$17)/100)*'Exposure Inputs'!$H$7*'Exposure Inputs'!$H$12*'Exposure Inputs'!$C$15*H931)/('Exposure Inputs'!$H$8*'Exposure Inputs'!$H$13*'Exposure Inputs'!$C$16)</f>
        <v>7.0280312803238543E-11</v>
      </c>
      <c r="T931" s="47">
        <f>'Exposure Inputs'!$E$61/S931</f>
        <v>304494945261.73877</v>
      </c>
    </row>
    <row r="932" spans="1:20" s="34" customFormat="1" ht="14.5" x14ac:dyDescent="0.35">
      <c r="A932" s="45" t="s">
        <v>1176</v>
      </c>
      <c r="B932" s="46">
        <v>2019</v>
      </c>
      <c r="C932" s="46" t="s">
        <v>869</v>
      </c>
      <c r="D932" s="46" t="s">
        <v>7</v>
      </c>
      <c r="E932" s="46" t="s">
        <v>6</v>
      </c>
      <c r="F932" s="46">
        <v>5.6921384920828504E-6</v>
      </c>
      <c r="G932" s="46">
        <v>1.06002380581273E-5</v>
      </c>
      <c r="H932" s="46">
        <v>365</v>
      </c>
      <c r="I932" s="47">
        <f>($F932*(1-('Exposure Inputs'!$C$17)/100)*'Exposure Inputs'!$C$7*'Exposure Inputs'!$C$12*'Exposure Inputs'!$C$15*H932)/('Exposure Inputs'!$C$8*'Exposure Inputs'!$C$13*'Exposure Inputs'!$C$16)</f>
        <v>6.2586061341239023E-11</v>
      </c>
      <c r="J932" s="47">
        <f>'Exposure Inputs'!$E$61/$I932</f>
        <v>341929169872.51239</v>
      </c>
      <c r="K932" s="47">
        <f>($F932*(1-('Exposure Inputs'!$C$17)/100)*'Exposure Inputs'!$D$7*'Exposure Inputs'!$D$12*'Exposure Inputs'!$C$15*H932)/('Exposure Inputs'!$D$8*'Exposure Inputs'!$D$13*'Exposure Inputs'!$C$16)</f>
        <v>1.5986431509679496E-10</v>
      </c>
      <c r="L932" s="47">
        <f>'Exposure Inputs'!$E$61/K932</f>
        <v>133863520367.52345</v>
      </c>
      <c r="M932" s="47">
        <f>($F932*(1-('Exposure Inputs'!$C$17)/100)*'Exposure Inputs'!$E$7*'Exposure Inputs'!$E$12*'Exposure Inputs'!$C$15*H932)/('Exposure Inputs'!$E$8*'Exposure Inputs'!$E$13*'Exposure Inputs'!$C$16)</f>
        <v>3.4661625454582722E-11</v>
      </c>
      <c r="N932" s="47">
        <f>'Exposure Inputs'!$E$61/M932</f>
        <v>617397473988.64807</v>
      </c>
      <c r="O932" s="47">
        <f>($F932*(1-('Exposure Inputs'!$C$17)/100)*'Exposure Inputs'!$F$7*'Exposure Inputs'!$F$12*'Exposure Inputs'!$C$15*H932)/('Exposure Inputs'!$F$8*'Exposure Inputs'!$F$13*'Exposure Inputs'!$C$16)</f>
        <v>3.1567317341656654E-11</v>
      </c>
      <c r="P932" s="47">
        <f>'Exposure Inputs'!$E$61/O932</f>
        <v>677916332527.89185</v>
      </c>
      <c r="Q932" s="47">
        <f>($F932*(1-('Exposure Inputs'!$C$17)/100)*'Exposure Inputs'!$G$7*'Exposure Inputs'!$G$12*'Exposure Inputs'!$C$15*H932)/('Exposure Inputs'!$G$8*'Exposure Inputs'!$G$13*'Exposure Inputs'!$C$16)</f>
        <v>5.2625431341898042E-11</v>
      </c>
      <c r="R932" s="47">
        <f>'Exposure Inputs'!$E$61/Q932</f>
        <v>406647498259.31146</v>
      </c>
      <c r="S932" s="47">
        <f>($F932*(1-('Exposure Inputs'!$C$17)/100)*'Exposure Inputs'!$H$7*'Exposure Inputs'!$H$12*'Exposure Inputs'!$C$15*H932)/('Exposure Inputs'!$H$8*'Exposure Inputs'!$H$13*'Exposure Inputs'!$C$16)</f>
        <v>6.8516481849145402E-11</v>
      </c>
      <c r="T932" s="47">
        <f>'Exposure Inputs'!$E$61/S932</f>
        <v>312333608242.13013</v>
      </c>
    </row>
    <row r="933" spans="1:20" s="34" customFormat="1" ht="14.5" x14ac:dyDescent="0.35">
      <c r="A933" s="45" t="s">
        <v>1176</v>
      </c>
      <c r="B933" s="46">
        <v>2022</v>
      </c>
      <c r="C933" s="46" t="s">
        <v>1156</v>
      </c>
      <c r="D933" s="46" t="s">
        <v>722</v>
      </c>
      <c r="E933" s="46" t="s">
        <v>723</v>
      </c>
      <c r="F933" s="46">
        <v>5.2683316422720401E-6</v>
      </c>
      <c r="G933" s="46">
        <v>7.7277238254461298E-6</v>
      </c>
      <c r="H933" s="46">
        <v>365</v>
      </c>
      <c r="I933" s="47">
        <f>($F933*(1-('Exposure Inputs'!$C$17)/100)*'Exposure Inputs'!$C$7*'Exposure Inputs'!$C$12*'Exposure Inputs'!$C$15*H933)/('Exposure Inputs'!$C$8*'Exposure Inputs'!$C$13*'Exposure Inputs'!$C$16)</f>
        <v>5.7926230675490243E-11</v>
      </c>
      <c r="J933" s="47">
        <f>'Exposure Inputs'!$E$61/$I933</f>
        <v>369435396545.74432</v>
      </c>
      <c r="K933" s="47">
        <f>($F933*(1-('Exposure Inputs'!$C$17)/100)*'Exposure Inputs'!$D$7*'Exposure Inputs'!$D$12*'Exposure Inputs'!$C$15*H933)/('Exposure Inputs'!$D$8*'Exposure Inputs'!$D$13*'Exposure Inputs'!$C$16)</f>
        <v>1.4796165463402327E-10</v>
      </c>
      <c r="L933" s="47">
        <f>'Exposure Inputs'!$E$61/K933</f>
        <v>144632067361.85785</v>
      </c>
      <c r="M933" s="47">
        <f>($F933*(1-('Exposure Inputs'!$C$17)/100)*'Exposure Inputs'!$E$7*'Exposure Inputs'!$E$12*'Exposure Inputs'!$C$15*H933)/('Exposure Inputs'!$E$8*'Exposure Inputs'!$E$13*'Exposure Inputs'!$C$16)</f>
        <v>3.2080902179198454E-11</v>
      </c>
      <c r="N933" s="47">
        <f>'Exposure Inputs'!$E$61/M933</f>
        <v>667063534574.65894</v>
      </c>
      <c r="O933" s="47">
        <f>($F933*(1-('Exposure Inputs'!$C$17)/100)*'Exposure Inputs'!$F$7*'Exposure Inputs'!$F$12*'Exposure Inputs'!$C$15*H933)/('Exposure Inputs'!$F$8*'Exposure Inputs'!$F$13*'Exposure Inputs'!$C$16)</f>
        <v>2.9216980058374871E-11</v>
      </c>
      <c r="P933" s="47">
        <f>'Exposure Inputs'!$E$61/O933</f>
        <v>732450785715.81592</v>
      </c>
      <c r="Q933" s="47">
        <f>($F933*(1-('Exposure Inputs'!$C$17)/100)*'Exposure Inputs'!$G$7*'Exposure Inputs'!$G$12*'Exposure Inputs'!$C$15*H933)/('Exposure Inputs'!$G$8*'Exposure Inputs'!$G$13*'Exposure Inputs'!$C$16)</f>
        <v>4.8707217070062251E-11</v>
      </c>
      <c r="R933" s="47">
        <f>'Exposure Inputs'!$E$61/Q933</f>
        <v>439359940626.81616</v>
      </c>
      <c r="S933" s="47">
        <f>($F933*(1-('Exposure Inputs'!$C$17)/100)*'Exposure Inputs'!$H$7*'Exposure Inputs'!$H$12*'Exposure Inputs'!$C$15*H933)/('Exposure Inputs'!$H$8*'Exposure Inputs'!$H$13*'Exposure Inputs'!$C$16)</f>
        <v>6.3415103101422705E-11</v>
      </c>
      <c r="T933" s="47">
        <f>'Exposure Inputs'!$E$61/S933</f>
        <v>337459042931.36591</v>
      </c>
    </row>
    <row r="934" spans="1:20" s="34" customFormat="1" ht="14.5" x14ac:dyDescent="0.35">
      <c r="A934" s="45" t="s">
        <v>1177</v>
      </c>
      <c r="B934" s="46">
        <v>2020</v>
      </c>
      <c r="C934" s="46" t="s">
        <v>913</v>
      </c>
      <c r="D934" s="46" t="s">
        <v>812</v>
      </c>
      <c r="E934" s="46" t="s">
        <v>813</v>
      </c>
      <c r="F934" s="46">
        <v>5.2190379545641101E-6</v>
      </c>
      <c r="G934" s="46">
        <v>9.3658493548081002E-6</v>
      </c>
      <c r="H934" s="46">
        <v>365</v>
      </c>
      <c r="I934" s="47">
        <f>($F934*(1-('Exposure Inputs'!$C$17)/100)*'Exposure Inputs'!$C$7*'Exposure Inputs'!$C$12*'Exposure Inputs'!$C$15*H934)/('Exposure Inputs'!$C$8*'Exposure Inputs'!$C$13*'Exposure Inputs'!$C$16)</f>
        <v>5.738423793112618E-11</v>
      </c>
      <c r="J934" s="47">
        <f>'Exposure Inputs'!$E$61/$I934</f>
        <v>372924704963.14246</v>
      </c>
      <c r="K934" s="47">
        <f>($F934*(1-('Exposure Inputs'!$C$17)/100)*'Exposure Inputs'!$D$7*'Exposure Inputs'!$D$12*'Exposure Inputs'!$C$15*H934)/('Exposure Inputs'!$D$8*'Exposure Inputs'!$D$13*'Exposure Inputs'!$C$16)</f>
        <v>1.4657723617073673E-10</v>
      </c>
      <c r="L934" s="47">
        <f>'Exposure Inputs'!$E$61/K934</f>
        <v>145998113752.62088</v>
      </c>
      <c r="M934" s="47">
        <f>($F934*(1-('Exposure Inputs'!$C$17)/100)*'Exposure Inputs'!$E$7*'Exposure Inputs'!$E$12*'Exposure Inputs'!$C$15*H934)/('Exposure Inputs'!$E$8*'Exposure Inputs'!$E$13*'Exposure Inputs'!$C$16)</f>
        <v>3.1780733913267492E-11</v>
      </c>
      <c r="N934" s="47">
        <f>'Exposure Inputs'!$E$61/M934</f>
        <v>673363933583.23767</v>
      </c>
      <c r="O934" s="47">
        <f>($F934*(1-('Exposure Inputs'!$C$17)/100)*'Exposure Inputs'!$F$7*'Exposure Inputs'!$F$12*'Exposure Inputs'!$C$15*H934)/('Exposure Inputs'!$F$8*'Exposure Inputs'!$F$13*'Exposure Inputs'!$C$16)</f>
        <v>2.8943608374783358E-11</v>
      </c>
      <c r="P934" s="47">
        <f>'Exposure Inputs'!$E$61/O934</f>
        <v>739368765735.66394</v>
      </c>
      <c r="Q934" s="47">
        <f>($F934*(1-('Exposure Inputs'!$C$17)/100)*'Exposure Inputs'!$G$7*'Exposure Inputs'!$G$12*'Exposure Inputs'!$C$15*H934)/('Exposure Inputs'!$G$8*'Exposure Inputs'!$G$13*'Exposure Inputs'!$C$16)</f>
        <v>4.8251482976158746E-11</v>
      </c>
      <c r="R934" s="47">
        <f>'Exposure Inputs'!$E$61/Q934</f>
        <v>443509684677.95746</v>
      </c>
      <c r="S934" s="47">
        <f>($F934*(1-('Exposure Inputs'!$C$17)/100)*'Exposure Inputs'!$H$7*'Exposure Inputs'!$H$12*'Exposure Inputs'!$C$15*H934)/('Exposure Inputs'!$H$8*'Exposure Inputs'!$H$13*'Exposure Inputs'!$C$16)</f>
        <v>6.2821753156790204E-11</v>
      </c>
      <c r="T934" s="47">
        <f>'Exposure Inputs'!$E$61/S934</f>
        <v>340646335459.4704</v>
      </c>
    </row>
    <row r="935" spans="1:20" s="34" customFormat="1" ht="14.5" x14ac:dyDescent="0.35">
      <c r="A935" s="45" t="s">
        <v>1177</v>
      </c>
      <c r="B935" s="46">
        <v>2019</v>
      </c>
      <c r="C935" s="46" t="s">
        <v>1129</v>
      </c>
      <c r="D935" s="46" t="s">
        <v>806</v>
      </c>
      <c r="E935" s="46" t="s">
        <v>807</v>
      </c>
      <c r="F935" s="46">
        <v>5.1076132017293504E-6</v>
      </c>
      <c r="G935" s="46">
        <v>8.7310119557247707E-6</v>
      </c>
      <c r="H935" s="46">
        <v>365</v>
      </c>
      <c r="I935" s="47">
        <f>($F935*(1-('Exposure Inputs'!$C$17)/100)*'Exposure Inputs'!$C$7*'Exposure Inputs'!$C$12*'Exposure Inputs'!$C$15*H935)/('Exposure Inputs'!$C$8*'Exposure Inputs'!$C$13*'Exposure Inputs'!$C$16)</f>
        <v>5.6159103225505742E-11</v>
      </c>
      <c r="J935" s="47">
        <f>'Exposure Inputs'!$E$61/$I935</f>
        <v>381060215902.46429</v>
      </c>
      <c r="K935" s="47">
        <f>($F935*(1-('Exposure Inputs'!$C$17)/100)*'Exposure Inputs'!$D$7*'Exposure Inputs'!$D$12*'Exposure Inputs'!$C$15*H935)/('Exposure Inputs'!$D$8*'Exposure Inputs'!$D$13*'Exposure Inputs'!$C$16)</f>
        <v>1.434478601336754E-10</v>
      </c>
      <c r="L935" s="47">
        <f>'Exposure Inputs'!$E$61/K935</f>
        <v>149183124656.28894</v>
      </c>
      <c r="M935" s="47">
        <f>($F935*(1-('Exposure Inputs'!$C$17)/100)*'Exposure Inputs'!$E$7*'Exposure Inputs'!$E$12*'Exposure Inputs'!$C$15*H935)/('Exposure Inputs'!$E$8*'Exposure Inputs'!$E$13*'Exposure Inputs'!$C$16)</f>
        <v>3.1102225641815602E-11</v>
      </c>
      <c r="N935" s="47">
        <f>'Exposure Inputs'!$E$61/M935</f>
        <v>688053653987.6626</v>
      </c>
      <c r="O935" s="47">
        <f>($F935*(1-('Exposure Inputs'!$C$17)/100)*'Exposure Inputs'!$F$7*'Exposure Inputs'!$F$12*'Exposure Inputs'!$C$15*H935)/('Exposure Inputs'!$F$8*'Exposure Inputs'!$F$13*'Exposure Inputs'!$C$16)</f>
        <v>2.8325671805365239E-11</v>
      </c>
      <c r="P935" s="47">
        <f>'Exposure Inputs'!$E$61/O935</f>
        <v>755498409606.88416</v>
      </c>
      <c r="Q935" s="47">
        <f>($F935*(1-('Exposure Inputs'!$C$17)/100)*'Exposure Inputs'!$G$7*'Exposure Inputs'!$G$12*'Exposure Inputs'!$C$15*H935)/('Exposure Inputs'!$G$8*'Exposure Inputs'!$G$13*'Exposure Inputs'!$C$16)</f>
        <v>4.7221329600893999E-11</v>
      </c>
      <c r="R935" s="47">
        <f>'Exposure Inputs'!$E$61/Q935</f>
        <v>453185036949.80353</v>
      </c>
      <c r="S935" s="47">
        <f>($F935*(1-('Exposure Inputs'!$C$17)/100)*'Exposure Inputs'!$H$7*'Exposure Inputs'!$H$12*'Exposure Inputs'!$C$15*H935)/('Exposure Inputs'!$H$8*'Exposure Inputs'!$H$13*'Exposure Inputs'!$C$16)</f>
        <v>6.1480529280075516E-11</v>
      </c>
      <c r="T935" s="47">
        <f>'Exposure Inputs'!$E$61/S935</f>
        <v>348077680049.10895</v>
      </c>
    </row>
    <row r="936" spans="1:20" s="34" customFormat="1" ht="14.5" x14ac:dyDescent="0.35">
      <c r="A936" s="45" t="s">
        <v>1177</v>
      </c>
      <c r="B936" s="46">
        <v>2020</v>
      </c>
      <c r="C936" s="46" t="s">
        <v>1132</v>
      </c>
      <c r="D936" s="46" t="s">
        <v>810</v>
      </c>
      <c r="E936" s="46" t="s">
        <v>811</v>
      </c>
      <c r="F936" s="46">
        <v>4.90866821094435E-6</v>
      </c>
      <c r="G936" s="46">
        <v>5.5414169584523299E-6</v>
      </c>
      <c r="H936" s="46">
        <v>365</v>
      </c>
      <c r="I936" s="47">
        <f>($F936*(1-('Exposure Inputs'!$C$17)/100)*'Exposure Inputs'!$C$7*'Exposure Inputs'!$C$12*'Exposure Inputs'!$C$15*H936)/('Exposure Inputs'!$C$8*'Exposure Inputs'!$C$13*'Exposure Inputs'!$C$16)</f>
        <v>5.3971668149194698E-11</v>
      </c>
      <c r="J936" s="47">
        <f>'Exposure Inputs'!$E$61/$I936</f>
        <v>396504327804.79669</v>
      </c>
      <c r="K936" s="47">
        <f>($F936*(1-('Exposure Inputs'!$C$17)/100)*'Exposure Inputs'!$D$7*'Exposure Inputs'!$D$12*'Exposure Inputs'!$C$15*H936)/('Exposure Inputs'!$D$8*'Exposure Inputs'!$D$13*'Exposure Inputs'!$C$16)</f>
        <v>1.3786046890311793E-10</v>
      </c>
      <c r="L936" s="47">
        <f>'Exposure Inputs'!$E$61/K936</f>
        <v>155229415439.1637</v>
      </c>
      <c r="M936" s="47">
        <f>($F936*(1-('Exposure Inputs'!$C$17)/100)*'Exposure Inputs'!$E$7*'Exposure Inputs'!$E$12*'Exposure Inputs'!$C$15*H936)/('Exposure Inputs'!$E$8*'Exposure Inputs'!$E$13*'Exposure Inputs'!$C$16)</f>
        <v>2.989077290463319E-11</v>
      </c>
      <c r="N936" s="47">
        <f>'Exposure Inputs'!$E$61/M936</f>
        <v>715940001560.91357</v>
      </c>
      <c r="O936" s="47">
        <f>($F936*(1-('Exposure Inputs'!$C$17)/100)*'Exposure Inputs'!$F$7*'Exposure Inputs'!$F$12*'Exposure Inputs'!$C$15*H936)/('Exposure Inputs'!$F$8*'Exposure Inputs'!$F$13*'Exposure Inputs'!$C$16)</f>
        <v>2.722236771914561E-11</v>
      </c>
      <c r="P936" s="47">
        <f>'Exposure Inputs'!$E$61/O936</f>
        <v>786118247346.6217</v>
      </c>
      <c r="Q936" s="47">
        <f>($F936*(1-('Exposure Inputs'!$C$17)/100)*'Exposure Inputs'!$G$7*'Exposure Inputs'!$G$12*'Exposure Inputs'!$C$15*H936)/('Exposure Inputs'!$G$8*'Exposure Inputs'!$G$13*'Exposure Inputs'!$C$16)</f>
        <v>4.5382026855900591E-11</v>
      </c>
      <c r="R936" s="47">
        <f>'Exposure Inputs'!$E$61/Q936</f>
        <v>471552318893.78607</v>
      </c>
      <c r="S936" s="47">
        <f>($F936*(1-('Exposure Inputs'!$C$17)/100)*'Exposure Inputs'!$H$7*'Exposure Inputs'!$H$12*'Exposure Inputs'!$C$15*H936)/('Exposure Inputs'!$H$8*'Exposure Inputs'!$H$13*'Exposure Inputs'!$C$16)</f>
        <v>5.9085821057663456E-11</v>
      </c>
      <c r="T936" s="47">
        <f>'Exposure Inputs'!$E$61/S936</f>
        <v>362185032160.51038</v>
      </c>
    </row>
    <row r="937" spans="1:20" s="34" customFormat="1" ht="14.5" x14ac:dyDescent="0.35">
      <c r="A937" s="45" t="s">
        <v>1176</v>
      </c>
      <c r="B937" s="46">
        <v>2021</v>
      </c>
      <c r="C937" s="46" t="s">
        <v>1156</v>
      </c>
      <c r="D937" s="46" t="s">
        <v>722</v>
      </c>
      <c r="E937" s="46" t="s">
        <v>723</v>
      </c>
      <c r="F937" s="46">
        <v>4.7584930962457096E-6</v>
      </c>
      <c r="G937" s="46">
        <v>6.9798795842739198E-6</v>
      </c>
      <c r="H937" s="46">
        <v>365</v>
      </c>
      <c r="I937" s="47">
        <f>($F937*(1-('Exposure Inputs'!$C$17)/100)*'Exposure Inputs'!$C$7*'Exposure Inputs'!$C$12*'Exposure Inputs'!$C$15*H937)/('Exposure Inputs'!$C$8*'Exposure Inputs'!$C$13*'Exposure Inputs'!$C$16)</f>
        <v>5.2320466416571799E-11</v>
      </c>
      <c r="J937" s="47">
        <f>'Exposure Inputs'!$E$61/$I937</f>
        <v>409017760461.36011</v>
      </c>
      <c r="K937" s="47">
        <f>($F937*(1-('Exposure Inputs'!$C$17)/100)*'Exposure Inputs'!$D$7*'Exposure Inputs'!$D$12*'Exposure Inputs'!$C$15*H937)/('Exposure Inputs'!$D$8*'Exposure Inputs'!$D$13*'Exposure Inputs'!$C$16)</f>
        <v>1.3364278483073056E-10</v>
      </c>
      <c r="L937" s="47">
        <f>'Exposure Inputs'!$E$61/K937</f>
        <v>160128360293.48563</v>
      </c>
      <c r="M937" s="47">
        <f>($F937*(1-('Exposure Inputs'!$C$17)/100)*'Exposure Inputs'!$E$7*'Exposure Inputs'!$E$12*'Exposure Inputs'!$C$15*H937)/('Exposure Inputs'!$E$8*'Exposure Inputs'!$E$13*'Exposure Inputs'!$C$16)</f>
        <v>2.8976298742501809E-11</v>
      </c>
      <c r="N937" s="47">
        <f>'Exposure Inputs'!$E$61/M937</f>
        <v>738534627564.80151</v>
      </c>
      <c r="O937" s="47">
        <f>($F937*(1-('Exposure Inputs'!$C$17)/100)*'Exposure Inputs'!$F$7*'Exposure Inputs'!$F$12*'Exposure Inputs'!$C$15*H937)/('Exposure Inputs'!$F$8*'Exposure Inputs'!$F$13*'Exposure Inputs'!$C$16)</f>
        <v>2.6389530375306312E-11</v>
      </c>
      <c r="P937" s="47">
        <f>'Exposure Inputs'!$E$61/O937</f>
        <v>810927655613.9397</v>
      </c>
      <c r="Q937" s="47">
        <f>($F937*(1-('Exposure Inputs'!$C$17)/100)*'Exposure Inputs'!$G$7*'Exposure Inputs'!$G$12*'Exposure Inputs'!$C$15*H937)/('Exposure Inputs'!$G$8*'Exposure Inputs'!$G$13*'Exposure Inputs'!$C$16)</f>
        <v>4.3993615418120711E-11</v>
      </c>
      <c r="R937" s="47">
        <f>'Exposure Inputs'!$E$61/Q937</f>
        <v>486434219979.6897</v>
      </c>
      <c r="S937" s="47">
        <f>($F937*(1-('Exposure Inputs'!$C$17)/100)*'Exposure Inputs'!$H$7*'Exposure Inputs'!$H$12*'Exposure Inputs'!$C$15*H937)/('Exposure Inputs'!$H$8*'Exposure Inputs'!$H$13*'Exposure Inputs'!$C$16)</f>
        <v>5.7278157639994659E-11</v>
      </c>
      <c r="T937" s="47">
        <f>'Exposure Inputs'!$E$61/S937</f>
        <v>373615368959.72681</v>
      </c>
    </row>
    <row r="938" spans="1:20" s="34" customFormat="1" ht="14.5" x14ac:dyDescent="0.35">
      <c r="A938" s="45" t="s">
        <v>1177</v>
      </c>
      <c r="B938" s="46">
        <v>2019</v>
      </c>
      <c r="C938" s="46" t="s">
        <v>1102</v>
      </c>
      <c r="D938" s="46" t="s">
        <v>814</v>
      </c>
      <c r="E938" s="46" t="s">
        <v>815</v>
      </c>
      <c r="F938" s="46">
        <v>4.0221489648062696E-6</v>
      </c>
      <c r="G938" s="46">
        <v>7.9510894539940395E-6</v>
      </c>
      <c r="H938" s="46">
        <v>365</v>
      </c>
      <c r="I938" s="47">
        <f>($F938*(1-('Exposure Inputs'!$C$17)/100)*'Exposure Inputs'!$C$7*'Exposure Inputs'!$C$12*'Exposure Inputs'!$C$15*H938)/('Exposure Inputs'!$C$8*'Exposure Inputs'!$C$13*'Exposure Inputs'!$C$16)</f>
        <v>4.4224233508214202E-11</v>
      </c>
      <c r="J938" s="47">
        <f>'Exposure Inputs'!$E$61/$I938</f>
        <v>483897589678.40936</v>
      </c>
      <c r="K938" s="47">
        <f>($F938*(1-('Exposure Inputs'!$C$17)/100)*'Exposure Inputs'!$D$7*'Exposure Inputs'!$D$12*'Exposure Inputs'!$C$15*H938)/('Exposure Inputs'!$D$8*'Exposure Inputs'!$D$13*'Exposure Inputs'!$C$16)</f>
        <v>1.1296248156477184E-10</v>
      </c>
      <c r="L938" s="47">
        <f>'Exposure Inputs'!$E$61/K938</f>
        <v>189443430274.93954</v>
      </c>
      <c r="M938" s="47">
        <f>($F938*(1-('Exposure Inputs'!$C$17)/100)*'Exposure Inputs'!$E$7*'Exposure Inputs'!$E$12*'Exposure Inputs'!$C$15*H938)/('Exposure Inputs'!$E$8*'Exposure Inputs'!$E$13*'Exposure Inputs'!$C$16)</f>
        <v>2.4492415484015829E-11</v>
      </c>
      <c r="N938" s="47">
        <f>'Exposure Inputs'!$E$61/M938</f>
        <v>873739873225.89746</v>
      </c>
      <c r="O938" s="47">
        <f>($F938*(1-('Exposure Inputs'!$C$17)/100)*'Exposure Inputs'!$F$7*'Exposure Inputs'!$F$12*'Exposure Inputs'!$C$15*H938)/('Exposure Inputs'!$F$8*'Exposure Inputs'!$F$13*'Exposure Inputs'!$C$16)</f>
        <v>2.2305931759048856E-11</v>
      </c>
      <c r="P938" s="47">
        <f>'Exposure Inputs'!$E$61/O938</f>
        <v>959386060675.03333</v>
      </c>
      <c r="Q938" s="47">
        <f>($F938*(1-('Exposure Inputs'!$C$17)/100)*'Exposure Inputs'!$G$7*'Exposure Inputs'!$G$12*'Exposure Inputs'!$C$15*H938)/('Exposure Inputs'!$G$8*'Exposure Inputs'!$G$13*'Exposure Inputs'!$C$16)</f>
        <v>3.7185905523680599E-11</v>
      </c>
      <c r="R938" s="47">
        <f>'Exposure Inputs'!$E$61/Q938</f>
        <v>575486859836.50781</v>
      </c>
      <c r="S938" s="47">
        <f>($F938*(1-('Exposure Inputs'!$C$17)/100)*'Exposure Inputs'!$H$7*'Exposure Inputs'!$H$12*'Exposure Inputs'!$C$15*H938)/('Exposure Inputs'!$H$8*'Exposure Inputs'!$H$13*'Exposure Inputs'!$C$16)</f>
        <v>4.8414756057853241E-11</v>
      </c>
      <c r="T938" s="47">
        <f>'Exposure Inputs'!$E$61/S938</f>
        <v>442014000327.25677</v>
      </c>
    </row>
    <row r="939" spans="1:20" s="34" customFormat="1" ht="14.5" x14ac:dyDescent="0.35">
      <c r="A939" s="45" t="s">
        <v>1177</v>
      </c>
      <c r="B939" s="46">
        <v>2022</v>
      </c>
      <c r="C939" s="46" t="s">
        <v>1102</v>
      </c>
      <c r="D939" s="46" t="s">
        <v>814</v>
      </c>
      <c r="E939" s="46" t="s">
        <v>815</v>
      </c>
      <c r="F939" s="46">
        <v>3.9713129828485799E-6</v>
      </c>
      <c r="G939" s="46">
        <v>7.8505955529565694E-6</v>
      </c>
      <c r="H939" s="46">
        <v>365</v>
      </c>
      <c r="I939" s="47">
        <f>($F939*(1-('Exposure Inputs'!$C$17)/100)*'Exposure Inputs'!$C$7*'Exposure Inputs'!$C$12*'Exposure Inputs'!$C$15*H939)/('Exposure Inputs'!$C$8*'Exposure Inputs'!$C$13*'Exposure Inputs'!$C$16)</f>
        <v>4.3665282967996079E-11</v>
      </c>
      <c r="J939" s="47">
        <f>'Exposure Inputs'!$E$61/$I939</f>
        <v>490091865789.2326</v>
      </c>
      <c r="K939" s="47">
        <f>($F939*(1-('Exposure Inputs'!$C$17)/100)*'Exposure Inputs'!$D$7*'Exposure Inputs'!$D$12*'Exposure Inputs'!$C$15*H939)/('Exposure Inputs'!$D$8*'Exposure Inputs'!$D$13*'Exposure Inputs'!$C$16)</f>
        <v>1.1153474760340694E-10</v>
      </c>
      <c r="L939" s="47">
        <f>'Exposure Inputs'!$E$61/K939</f>
        <v>191868457676.46954</v>
      </c>
      <c r="M939" s="47">
        <f>($F939*(1-('Exposure Inputs'!$C$17)/100)*'Exposure Inputs'!$E$7*'Exposure Inputs'!$E$12*'Exposure Inputs'!$C$15*H939)/('Exposure Inputs'!$E$8*'Exposure Inputs'!$E$13*'Exposure Inputs'!$C$16)</f>
        <v>2.4182855593882416E-11</v>
      </c>
      <c r="N939" s="47">
        <f>'Exposure Inputs'!$E$61/M939</f>
        <v>884924442314.9762</v>
      </c>
      <c r="O939" s="47">
        <f>($F939*(1-('Exposure Inputs'!$C$17)/100)*'Exposure Inputs'!$F$7*'Exposure Inputs'!$F$12*'Exposure Inputs'!$C$15*H939)/('Exposure Inputs'!$F$8*'Exposure Inputs'!$F$13*'Exposure Inputs'!$C$16)</f>
        <v>2.2024006859107442E-11</v>
      </c>
      <c r="P939" s="47">
        <f>'Exposure Inputs'!$E$61/O939</f>
        <v>971666969452.95386</v>
      </c>
      <c r="Q939" s="47">
        <f>($F939*(1-('Exposure Inputs'!$C$17)/100)*'Exposure Inputs'!$G$7*'Exposure Inputs'!$G$12*'Exposure Inputs'!$C$15*H939)/('Exposure Inputs'!$G$8*'Exposure Inputs'!$G$13*'Exposure Inputs'!$C$16)</f>
        <v>3.6715912482939703E-11</v>
      </c>
      <c r="R939" s="47">
        <f>'Exposure Inputs'!$E$61/Q939</f>
        <v>582853551847.4082</v>
      </c>
      <c r="S939" s="47">
        <f>($F939*(1-('Exposure Inputs'!$C$17)/100)*'Exposure Inputs'!$H$7*'Exposure Inputs'!$H$12*'Exposure Inputs'!$C$15*H939)/('Exposure Inputs'!$H$8*'Exposure Inputs'!$H$13*'Exposure Inputs'!$C$16)</f>
        <v>4.7802841460214378E-11</v>
      </c>
      <c r="T939" s="47">
        <f>'Exposure Inputs'!$E$61/S939</f>
        <v>447672133000.94122</v>
      </c>
    </row>
    <row r="940" spans="1:20" s="34" customFormat="1" ht="14.5" x14ac:dyDescent="0.35">
      <c r="A940" s="45" t="s">
        <v>1177</v>
      </c>
      <c r="B940" s="46">
        <v>2020</v>
      </c>
      <c r="C940" s="46" t="s">
        <v>1129</v>
      </c>
      <c r="D940" s="46" t="s">
        <v>806</v>
      </c>
      <c r="E940" s="46" t="s">
        <v>807</v>
      </c>
      <c r="F940" s="46">
        <v>3.5501199205340102E-6</v>
      </c>
      <c r="G940" s="46">
        <v>6.0686152702292303E-6</v>
      </c>
      <c r="H940" s="46">
        <v>365</v>
      </c>
      <c r="I940" s="47">
        <f>($F940*(1-('Exposure Inputs'!$C$17)/100)*'Exposure Inputs'!$C$7*'Exposure Inputs'!$C$12*'Exposure Inputs'!$C$15*H940)/('Exposure Inputs'!$C$8*'Exposure Inputs'!$C$13*'Exposure Inputs'!$C$16)</f>
        <v>3.9034191354327677E-11</v>
      </c>
      <c r="J940" s="47">
        <f>'Exposure Inputs'!$E$61/$I940</f>
        <v>548237308306.05267</v>
      </c>
      <c r="K940" s="47">
        <f>($F940*(1-('Exposure Inputs'!$C$17)/100)*'Exposure Inputs'!$D$7*'Exposure Inputs'!$D$12*'Exposure Inputs'!$C$15*H940)/('Exposure Inputs'!$D$8*'Exposure Inputs'!$D$13*'Exposure Inputs'!$C$16)</f>
        <v>9.9705495640529661E-11</v>
      </c>
      <c r="L940" s="47">
        <f>'Exposure Inputs'!$E$61/K940</f>
        <v>214632100893.95547</v>
      </c>
      <c r="M940" s="47">
        <f>($F940*(1-('Exposure Inputs'!$C$17)/100)*'Exposure Inputs'!$E$7*'Exposure Inputs'!$E$12*'Exposure Inputs'!$C$15*H940)/('Exposure Inputs'!$E$8*'Exposure Inputs'!$E$13*'Exposure Inputs'!$C$16)</f>
        <v>2.1618048678112132E-11</v>
      </c>
      <c r="N940" s="47">
        <f>'Exposure Inputs'!$E$61/M940</f>
        <v>989913581870.46252</v>
      </c>
      <c r="O940" s="47">
        <f>($F940*(1-('Exposure Inputs'!$C$17)/100)*'Exposure Inputs'!$F$7*'Exposure Inputs'!$F$12*'Exposure Inputs'!$C$15*H940)/('Exposure Inputs'!$F$8*'Exposure Inputs'!$F$13*'Exposure Inputs'!$C$16)</f>
        <v>1.9688165052257273E-11</v>
      </c>
      <c r="P940" s="47">
        <f>'Exposure Inputs'!$E$61/O940</f>
        <v>1086947409430.9496</v>
      </c>
      <c r="Q940" s="47">
        <f>($F940*(1-('Exposure Inputs'!$C$17)/100)*'Exposure Inputs'!$G$7*'Exposure Inputs'!$G$12*'Exposure Inputs'!$C$15*H940)/('Exposure Inputs'!$G$8*'Exposure Inputs'!$G$13*'Exposure Inputs'!$C$16)</f>
        <v>3.2821863416257827E-11</v>
      </c>
      <c r="R940" s="47">
        <f>'Exposure Inputs'!$E$61/Q940</f>
        <v>652004419389.54089</v>
      </c>
      <c r="S940" s="47">
        <f>($F940*(1-('Exposure Inputs'!$C$17)/100)*'Exposure Inputs'!$H$7*'Exposure Inputs'!$H$12*'Exposure Inputs'!$C$15*H940)/('Exposure Inputs'!$H$8*'Exposure Inputs'!$H$13*'Exposure Inputs'!$C$16)</f>
        <v>4.2732924969390866E-11</v>
      </c>
      <c r="T940" s="47">
        <f>'Exposure Inputs'!$E$61/S940</f>
        <v>500784816750.28302</v>
      </c>
    </row>
    <row r="941" spans="1:20" s="34" customFormat="1" ht="14.5" x14ac:dyDescent="0.35">
      <c r="A941" s="45" t="s">
        <v>1177</v>
      </c>
      <c r="B941" s="46">
        <v>2023</v>
      </c>
      <c r="C941" s="46" t="s">
        <v>1037</v>
      </c>
      <c r="D941" s="46" t="s">
        <v>751</v>
      </c>
      <c r="E941" s="46" t="s">
        <v>752</v>
      </c>
      <c r="F941" s="46">
        <v>3.2322386531369501E-6</v>
      </c>
      <c r="G941" s="46">
        <v>5.5287998235445797E-6</v>
      </c>
      <c r="H941" s="46">
        <v>365</v>
      </c>
      <c r="I941" s="47">
        <f>($F941*(1-('Exposure Inputs'!$C$17)/100)*'Exposure Inputs'!$C$7*'Exposure Inputs'!$C$12*'Exposure Inputs'!$C$15*H941)/('Exposure Inputs'!$C$8*'Exposure Inputs'!$C$13*'Exposure Inputs'!$C$16)</f>
        <v>3.5539031050653598E-11</v>
      </c>
      <c r="J941" s="47">
        <f>'Exposure Inputs'!$E$61/$I941</f>
        <v>602154852491.57996</v>
      </c>
      <c r="K941" s="47">
        <f>($F941*(1-('Exposure Inputs'!$C$17)/100)*'Exposure Inputs'!$D$7*'Exposure Inputs'!$D$12*'Exposure Inputs'!$C$15*H941)/('Exposure Inputs'!$D$8*'Exposure Inputs'!$D$13*'Exposure Inputs'!$C$16)</f>
        <v>9.0777766428527106E-11</v>
      </c>
      <c r="L941" s="47">
        <f>'Exposure Inputs'!$E$61/K941</f>
        <v>235740543548.72299</v>
      </c>
      <c r="M941" s="47">
        <f>($F941*(1-('Exposure Inputs'!$C$17)/100)*'Exposure Inputs'!$E$7*'Exposure Inputs'!$E$12*'Exposure Inputs'!$C$15*H941)/('Exposure Inputs'!$E$8*'Exposure Inputs'!$E$13*'Exposure Inputs'!$C$16)</f>
        <v>1.968234710569428E-11</v>
      </c>
      <c r="N941" s="47">
        <f>'Exposure Inputs'!$E$61/M941</f>
        <v>1087268702512.0488</v>
      </c>
      <c r="O941" s="47">
        <f>($F941*(1-('Exposure Inputs'!$C$17)/100)*'Exposure Inputs'!$F$7*'Exposure Inputs'!$F$12*'Exposure Inputs'!$C$15*H941)/('Exposure Inputs'!$F$8*'Exposure Inputs'!$F$13*'Exposure Inputs'!$C$16)</f>
        <v>1.7925267178488365E-11</v>
      </c>
      <c r="P941" s="47">
        <f>'Exposure Inputs'!$E$61/O941</f>
        <v>1193845524694.9717</v>
      </c>
      <c r="Q941" s="47">
        <f>($F941*(1-('Exposure Inputs'!$C$17)/100)*'Exposure Inputs'!$G$7*'Exposure Inputs'!$G$12*'Exposure Inputs'!$C$15*H941)/('Exposure Inputs'!$G$8*'Exposure Inputs'!$G$13*'Exposure Inputs'!$C$16)</f>
        <v>2.9882961132775569E-11</v>
      </c>
      <c r="R941" s="47">
        <f>'Exposure Inputs'!$E$61/Q941</f>
        <v>716127157041.62671</v>
      </c>
      <c r="S941" s="47">
        <f>($F941*(1-('Exposure Inputs'!$C$17)/100)*'Exposure Inputs'!$H$7*'Exposure Inputs'!$H$12*'Exposure Inputs'!$C$15*H941)/('Exposure Inputs'!$H$8*'Exposure Inputs'!$H$13*'Exposure Inputs'!$C$16)</f>
        <v>3.8906576380352178E-11</v>
      </c>
      <c r="T941" s="47">
        <f>'Exposure Inputs'!$E$61/S941</f>
        <v>550035546453.45251</v>
      </c>
    </row>
    <row r="942" spans="1:20" s="34" customFormat="1" ht="14.5" x14ac:dyDescent="0.35">
      <c r="A942" s="45" t="s">
        <v>1177</v>
      </c>
      <c r="B942" s="46">
        <v>2020</v>
      </c>
      <c r="C942" s="46" t="s">
        <v>1102</v>
      </c>
      <c r="D942" s="46" t="s">
        <v>814</v>
      </c>
      <c r="E942" s="46" t="s">
        <v>815</v>
      </c>
      <c r="F942" s="46">
        <v>3.1895995690865798E-6</v>
      </c>
      <c r="G942" s="46">
        <v>6.30528399572834E-6</v>
      </c>
      <c r="H942" s="46">
        <v>365</v>
      </c>
      <c r="I942" s="47">
        <f>($F942*(1-('Exposure Inputs'!$C$17)/100)*'Exposure Inputs'!$C$7*'Exposure Inputs'!$C$12*'Exposure Inputs'!$C$15*H942)/('Exposure Inputs'!$C$8*'Exposure Inputs'!$C$13*'Exposure Inputs'!$C$16)</f>
        <v>3.5070206840978719E-11</v>
      </c>
      <c r="J942" s="47">
        <f>'Exposure Inputs'!$E$61/$I942</f>
        <v>610204556164.59607</v>
      </c>
      <c r="K942" s="47">
        <f>($F942*(1-('Exposure Inputs'!$C$17)/100)*'Exposure Inputs'!$D$7*'Exposure Inputs'!$D$12*'Exposure Inputs'!$C$15*H942)/('Exposure Inputs'!$D$8*'Exposure Inputs'!$D$13*'Exposure Inputs'!$C$16)</f>
        <v>8.9580243216899701E-11</v>
      </c>
      <c r="L942" s="47">
        <f>'Exposure Inputs'!$E$61/K942</f>
        <v>238891961346.70459</v>
      </c>
      <c r="M942" s="47">
        <f>($F942*(1-('Exposure Inputs'!$C$17)/100)*'Exposure Inputs'!$E$7*'Exposure Inputs'!$E$12*'Exposure Inputs'!$C$15*H942)/('Exposure Inputs'!$E$8*'Exposure Inputs'!$E$13*'Exposure Inputs'!$C$16)</f>
        <v>1.9422701286616603E-11</v>
      </c>
      <c r="N942" s="47">
        <f>'Exposure Inputs'!$E$61/M942</f>
        <v>1101803486765.5547</v>
      </c>
      <c r="O942" s="47">
        <f>($F942*(1-('Exposure Inputs'!$C$17)/100)*'Exposure Inputs'!$F$7*'Exposure Inputs'!$F$12*'Exposure Inputs'!$C$15*H942)/('Exposure Inputs'!$F$8*'Exposure Inputs'!$F$13*'Exposure Inputs'!$C$16)</f>
        <v>1.7688800427152686E-11</v>
      </c>
      <c r="P942" s="47">
        <f>'Exposure Inputs'!$E$61/O942</f>
        <v>1209805045182.7441</v>
      </c>
      <c r="Q942" s="47">
        <f>($F942*(1-('Exposure Inputs'!$C$17)/100)*'Exposure Inputs'!$G$7*'Exposure Inputs'!$G$12*'Exposure Inputs'!$C$15*H942)/('Exposure Inputs'!$G$8*'Exposure Inputs'!$G$13*'Exposure Inputs'!$C$16)</f>
        <v>2.9488750733064605E-11</v>
      </c>
      <c r="R942" s="47">
        <f>'Exposure Inputs'!$E$61/Q942</f>
        <v>725700460955.94678</v>
      </c>
      <c r="S942" s="47">
        <f>($F942*(1-('Exposure Inputs'!$C$17)/100)*'Exposure Inputs'!$H$7*'Exposure Inputs'!$H$12*'Exposure Inputs'!$C$15*H942)/('Exposure Inputs'!$H$8*'Exposure Inputs'!$H$13*'Exposure Inputs'!$C$16)</f>
        <v>3.839332814641253E-11</v>
      </c>
      <c r="T942" s="47">
        <f>'Exposure Inputs'!$E$61/S942</f>
        <v>557388510795.19177</v>
      </c>
    </row>
    <row r="943" spans="1:20" s="34" customFormat="1" ht="14.5" x14ac:dyDescent="0.35">
      <c r="A943" s="45" t="s">
        <v>1177</v>
      </c>
      <c r="B943" s="46">
        <v>2021</v>
      </c>
      <c r="C943" s="46" t="s">
        <v>1022</v>
      </c>
      <c r="D943" s="46" t="s">
        <v>769</v>
      </c>
      <c r="E943" s="46" t="s">
        <v>770</v>
      </c>
      <c r="F943" s="46">
        <v>3.1782002461105901E-6</v>
      </c>
      <c r="G943" s="46">
        <v>5.5203772355973999E-6</v>
      </c>
      <c r="H943" s="46">
        <v>365</v>
      </c>
      <c r="I943" s="47">
        <f>($F943*(1-('Exposure Inputs'!$C$17)/100)*'Exposure Inputs'!$C$7*'Exposure Inputs'!$C$12*'Exposure Inputs'!$C$15*H943)/('Exposure Inputs'!$C$8*'Exposure Inputs'!$C$13*'Exposure Inputs'!$C$16)</f>
        <v>3.4944869284976488E-11</v>
      </c>
      <c r="J943" s="47">
        <f>'Exposure Inputs'!$E$61/$I943</f>
        <v>612393190699.39392</v>
      </c>
      <c r="K943" s="47">
        <f>($F943*(1-('Exposure Inputs'!$C$17)/100)*'Exposure Inputs'!$D$7*'Exposure Inputs'!$D$12*'Exposure Inputs'!$C$15*H943)/('Exposure Inputs'!$D$8*'Exposure Inputs'!$D$13*'Exposure Inputs'!$C$16)</f>
        <v>8.9260092018425098E-11</v>
      </c>
      <c r="L943" s="47">
        <f>'Exposure Inputs'!$E$61/K943</f>
        <v>239748800567.92462</v>
      </c>
      <c r="M943" s="47">
        <f>($F943*(1-('Exposure Inputs'!$C$17)/100)*'Exposure Inputs'!$E$7*'Exposure Inputs'!$E$12*'Exposure Inputs'!$C$15*H943)/('Exposure Inputs'!$E$8*'Exposure Inputs'!$E$13*'Exposure Inputs'!$C$16)</f>
        <v>1.9353286414863369E-11</v>
      </c>
      <c r="N943" s="47">
        <f>'Exposure Inputs'!$E$61/M943</f>
        <v>1105755350345.2905</v>
      </c>
      <c r="O943" s="47">
        <f>($F943*(1-('Exposure Inputs'!$C$17)/100)*'Exposure Inputs'!$F$7*'Exposure Inputs'!$F$12*'Exposure Inputs'!$C$15*H943)/('Exposure Inputs'!$F$8*'Exposure Inputs'!$F$13*'Exposure Inputs'!$C$16)</f>
        <v>1.7625582350789365E-11</v>
      </c>
      <c r="P943" s="47">
        <f>'Exposure Inputs'!$E$61/O943</f>
        <v>1214144280403.9661</v>
      </c>
      <c r="Q943" s="47">
        <f>($F943*(1-('Exposure Inputs'!$C$17)/100)*'Exposure Inputs'!$G$7*'Exposure Inputs'!$G$12*'Exposure Inputs'!$C$15*H943)/('Exposure Inputs'!$G$8*'Exposure Inputs'!$G$13*'Exposure Inputs'!$C$16)</f>
        <v>2.9383360765928096E-11</v>
      </c>
      <c r="R943" s="47">
        <f>'Exposure Inputs'!$E$61/Q943</f>
        <v>728303347274.51196</v>
      </c>
      <c r="S943" s="47">
        <f>($F943*(1-('Exposure Inputs'!$C$17)/100)*'Exposure Inputs'!$H$7*'Exposure Inputs'!$H$12*'Exposure Inputs'!$C$15*H943)/('Exposure Inputs'!$H$8*'Exposure Inputs'!$H$13*'Exposure Inputs'!$C$16)</f>
        <v>3.8256114073553396E-11</v>
      </c>
      <c r="T943" s="47">
        <f>'Exposure Inputs'!$E$61/S943</f>
        <v>559387708821.00391</v>
      </c>
    </row>
    <row r="944" spans="1:20" s="34" customFormat="1" ht="14.5" x14ac:dyDescent="0.35">
      <c r="A944" s="45" t="s">
        <v>1177</v>
      </c>
      <c r="B944" s="46">
        <v>2021</v>
      </c>
      <c r="C944" s="46" t="s">
        <v>1102</v>
      </c>
      <c r="D944" s="46" t="s">
        <v>814</v>
      </c>
      <c r="E944" s="46" t="s">
        <v>815</v>
      </c>
      <c r="F944" s="46">
        <v>3.1559025244587098E-6</v>
      </c>
      <c r="G944" s="46">
        <v>6.23867079504487E-6</v>
      </c>
      <c r="H944" s="46">
        <v>365</v>
      </c>
      <c r="I944" s="47">
        <f>($F944*(1-('Exposure Inputs'!$C$17)/100)*'Exposure Inputs'!$C$7*'Exposure Inputs'!$C$12*'Exposure Inputs'!$C$15*H944)/('Exposure Inputs'!$C$8*'Exposure Inputs'!$C$13*'Exposure Inputs'!$C$16)</f>
        <v>3.4699701923533068E-11</v>
      </c>
      <c r="J944" s="47">
        <f>'Exposure Inputs'!$E$61/$I944</f>
        <v>616719995092.71533</v>
      </c>
      <c r="K944" s="47">
        <f>($F944*(1-('Exposure Inputs'!$C$17)/100)*'Exposure Inputs'!$D$7*'Exposure Inputs'!$D$12*'Exposure Inputs'!$C$15*H944)/('Exposure Inputs'!$D$8*'Exposure Inputs'!$D$13*'Exposure Inputs'!$C$16)</f>
        <v>8.8633858133733973E-11</v>
      </c>
      <c r="L944" s="47">
        <f>'Exposure Inputs'!$E$61/K944</f>
        <v>241442722347.82901</v>
      </c>
      <c r="M944" s="47">
        <f>($F944*(1-('Exposure Inputs'!$C$17)/100)*'Exposure Inputs'!$E$7*'Exposure Inputs'!$E$12*'Exposure Inputs'!$C$15*H944)/('Exposure Inputs'!$E$8*'Exposure Inputs'!$E$13*'Exposure Inputs'!$C$16)</f>
        <v>1.9217506992513929E-11</v>
      </c>
      <c r="N944" s="47">
        <f>'Exposure Inputs'!$E$61/M944</f>
        <v>1113567956985.0681</v>
      </c>
      <c r="O944" s="47">
        <f>($F944*(1-('Exposure Inputs'!$C$17)/100)*'Exposure Inputs'!$F$7*'Exposure Inputs'!$F$12*'Exposure Inputs'!$C$15*H944)/('Exposure Inputs'!$F$8*'Exposure Inputs'!$F$13*'Exposure Inputs'!$C$16)</f>
        <v>1.7501924211346718E-11</v>
      </c>
      <c r="P944" s="47">
        <f>'Exposure Inputs'!$E$61/O944</f>
        <v>1222722698463.4128</v>
      </c>
      <c r="Q944" s="47">
        <f>($F944*(1-('Exposure Inputs'!$C$17)/100)*'Exposure Inputs'!$G$7*'Exposure Inputs'!$G$12*'Exposure Inputs'!$C$15*H944)/('Exposure Inputs'!$G$8*'Exposure Inputs'!$G$13*'Exposure Inputs'!$C$16)</f>
        <v>2.9177212018580528E-11</v>
      </c>
      <c r="R944" s="47">
        <f>'Exposure Inputs'!$E$61/Q944</f>
        <v>733449103580.29163</v>
      </c>
      <c r="S944" s="47">
        <f>($F944*(1-('Exposure Inputs'!$C$17)/100)*'Exposure Inputs'!$H$7*'Exposure Inputs'!$H$12*'Exposure Inputs'!$C$15*H944)/('Exposure Inputs'!$H$8*'Exposure Inputs'!$H$13*'Exposure Inputs'!$C$16)</f>
        <v>3.7987715572188167E-11</v>
      </c>
      <c r="T944" s="47">
        <f>'Exposure Inputs'!$E$61/S944</f>
        <v>563340008149.04272</v>
      </c>
    </row>
    <row r="945" spans="1:20" s="34" customFormat="1" ht="14.5" x14ac:dyDescent="0.35">
      <c r="A945" s="45" t="s">
        <v>1177</v>
      </c>
      <c r="B945" s="46">
        <v>2021</v>
      </c>
      <c r="C945" s="46" t="s">
        <v>849</v>
      </c>
      <c r="D945" s="46" t="s">
        <v>483</v>
      </c>
      <c r="E945" s="46" t="s">
        <v>84</v>
      </c>
      <c r="F945" s="46">
        <v>2.8199707189147901E-6</v>
      </c>
      <c r="G945" s="46">
        <v>6.3847417056446302E-6</v>
      </c>
      <c r="H945" s="46">
        <v>365</v>
      </c>
      <c r="I945" s="47">
        <f>($F945*(1-('Exposure Inputs'!$C$17)/100)*'Exposure Inputs'!$C$7*'Exposure Inputs'!$C$12*'Exposure Inputs'!$C$15*H945)/('Exposure Inputs'!$C$8*'Exposure Inputs'!$C$13*'Exposure Inputs'!$C$16)</f>
        <v>3.1006072786173184E-11</v>
      </c>
      <c r="J945" s="47">
        <f>'Exposure Inputs'!$E$61/$I945</f>
        <v>690187375472.55884</v>
      </c>
      <c r="K945" s="47">
        <f>($F945*(1-('Exposure Inputs'!$C$17)/100)*'Exposure Inputs'!$D$7*'Exposure Inputs'!$D$12*'Exposure Inputs'!$C$15*H945)/('Exposure Inputs'!$D$8*'Exposure Inputs'!$D$13*'Exposure Inputs'!$C$16)</f>
        <v>7.9199177637606874E-11</v>
      </c>
      <c r="L945" s="47">
        <f>'Exposure Inputs'!$E$61/K945</f>
        <v>270204825836.95969</v>
      </c>
      <c r="M945" s="47">
        <f>($F945*(1-('Exposure Inputs'!$C$17)/100)*'Exposure Inputs'!$E$7*'Exposure Inputs'!$E$12*'Exposure Inputs'!$C$15*H945)/('Exposure Inputs'!$E$8*'Exposure Inputs'!$E$13*'Exposure Inputs'!$C$16)</f>
        <v>1.7171888735291181E-11</v>
      </c>
      <c r="N945" s="47">
        <f>'Exposure Inputs'!$E$61/M945</f>
        <v>1246222843036.4402</v>
      </c>
      <c r="O945" s="47">
        <f>($F945*(1-('Exposure Inputs'!$C$17)/100)*'Exposure Inputs'!$F$7*'Exposure Inputs'!$F$12*'Exposure Inputs'!$C$15*H945)/('Exposure Inputs'!$F$8*'Exposure Inputs'!$F$13*'Exposure Inputs'!$C$16)</f>
        <v>1.5638922120742234E-11</v>
      </c>
      <c r="P945" s="47">
        <f>'Exposure Inputs'!$E$61/O945</f>
        <v>1368380751229.4421</v>
      </c>
      <c r="Q945" s="47">
        <f>($F945*(1-('Exposure Inputs'!$C$17)/100)*'Exposure Inputs'!$G$7*'Exposure Inputs'!$G$12*'Exposure Inputs'!$C$15*H945)/('Exposure Inputs'!$G$8*'Exposure Inputs'!$G$13*'Exposure Inputs'!$C$16)</f>
        <v>2.6071427401287678E-11</v>
      </c>
      <c r="R945" s="47">
        <f>'Exposure Inputs'!$E$61/Q945</f>
        <v>820821954648.44568</v>
      </c>
      <c r="S945" s="47">
        <f>($F945*(1-('Exposure Inputs'!$C$17)/100)*'Exposure Inputs'!$H$7*'Exposure Inputs'!$H$12*'Exposure Inputs'!$C$15*H945)/('Exposure Inputs'!$H$8*'Exposure Inputs'!$H$13*'Exposure Inputs'!$C$16)</f>
        <v>3.3944091986937291E-11</v>
      </c>
      <c r="T945" s="47">
        <f>'Exposure Inputs'!$E$61/S945</f>
        <v>630448444702.4054</v>
      </c>
    </row>
    <row r="946" spans="1:20" s="34" customFormat="1" ht="14.5" x14ac:dyDescent="0.35">
      <c r="A946" s="45" t="s">
        <v>1177</v>
      </c>
      <c r="B946" s="46">
        <v>2021</v>
      </c>
      <c r="C946" s="46" t="s">
        <v>913</v>
      </c>
      <c r="D946" s="46" t="s">
        <v>812</v>
      </c>
      <c r="E946" s="46" t="s">
        <v>813</v>
      </c>
      <c r="F946" s="46">
        <v>2.6095189772820601E-6</v>
      </c>
      <c r="G946" s="46">
        <v>4.6829246774040501E-6</v>
      </c>
      <c r="H946" s="46">
        <v>365</v>
      </c>
      <c r="I946" s="47">
        <f>($F946*(1-('Exposure Inputs'!$C$17)/100)*'Exposure Inputs'!$C$7*'Exposure Inputs'!$C$12*'Exposure Inputs'!$C$15*H946)/('Exposure Inputs'!$C$8*'Exposure Inputs'!$C$13*'Exposure Inputs'!$C$16)</f>
        <v>2.8692118965563142E-11</v>
      </c>
      <c r="J946" s="47">
        <f>'Exposure Inputs'!$E$61/$I946</f>
        <v>745849409926.28357</v>
      </c>
      <c r="K946" s="47">
        <f>($F946*(1-('Exposure Inputs'!$C$17)/100)*'Exposure Inputs'!$D$7*'Exposure Inputs'!$D$12*'Exposure Inputs'!$C$15*H946)/('Exposure Inputs'!$D$8*'Exposure Inputs'!$D$13*'Exposure Inputs'!$C$16)</f>
        <v>7.3288618085368493E-11</v>
      </c>
      <c r="L946" s="47">
        <f>'Exposure Inputs'!$E$61/K946</f>
        <v>291996227505.24127</v>
      </c>
      <c r="M946" s="47">
        <f>($F946*(1-('Exposure Inputs'!$C$17)/100)*'Exposure Inputs'!$E$7*'Exposure Inputs'!$E$12*'Exposure Inputs'!$C$15*H946)/('Exposure Inputs'!$E$8*'Exposure Inputs'!$E$13*'Exposure Inputs'!$C$16)</f>
        <v>1.5890366956633772E-11</v>
      </c>
      <c r="N946" s="47">
        <f>'Exposure Inputs'!$E$61/M946</f>
        <v>1346727867166.4731</v>
      </c>
      <c r="O946" s="47">
        <f>($F946*(1-('Exposure Inputs'!$C$17)/100)*'Exposure Inputs'!$F$7*'Exposure Inputs'!$F$12*'Exposure Inputs'!$C$15*H946)/('Exposure Inputs'!$F$8*'Exposure Inputs'!$F$13*'Exposure Inputs'!$C$16)</f>
        <v>1.4471804187391708E-11</v>
      </c>
      <c r="P946" s="47">
        <f>'Exposure Inputs'!$E$61/O946</f>
        <v>1478737531471.325</v>
      </c>
      <c r="Q946" s="47">
        <f>($F946*(1-('Exposure Inputs'!$C$17)/100)*'Exposure Inputs'!$G$7*'Exposure Inputs'!$G$12*'Exposure Inputs'!$C$15*H946)/('Exposure Inputs'!$G$8*'Exposure Inputs'!$G$13*'Exposure Inputs'!$C$16)</f>
        <v>2.4125741488079425E-11</v>
      </c>
      <c r="R946" s="47">
        <f>'Exposure Inputs'!$E$61/Q946</f>
        <v>887019369355.91309</v>
      </c>
      <c r="S946" s="47">
        <f>($F946*(1-('Exposure Inputs'!$C$17)/100)*'Exposure Inputs'!$H$7*'Exposure Inputs'!$H$12*'Exposure Inputs'!$C$15*H946)/('Exposure Inputs'!$H$8*'Exposure Inputs'!$H$13*'Exposure Inputs'!$C$16)</f>
        <v>3.1410876578395167E-11</v>
      </c>
      <c r="T946" s="47">
        <f>'Exposure Inputs'!$E$61/S946</f>
        <v>681292670918.93933</v>
      </c>
    </row>
    <row r="947" spans="1:20" s="34" customFormat="1" ht="14.5" x14ac:dyDescent="0.35">
      <c r="A947" s="45" t="s">
        <v>1177</v>
      </c>
      <c r="B947" s="46">
        <v>2019</v>
      </c>
      <c r="C947" s="46" t="s">
        <v>1011</v>
      </c>
      <c r="D947" s="46" t="s">
        <v>804</v>
      </c>
      <c r="E947" s="46" t="s">
        <v>805</v>
      </c>
      <c r="F947" s="46">
        <v>2.4192967644183E-6</v>
      </c>
      <c r="G947" s="46">
        <v>4.1640592854373198E-6</v>
      </c>
      <c r="H947" s="46">
        <v>365</v>
      </c>
      <c r="I947" s="47">
        <f>($F947*(1-('Exposure Inputs'!$C$17)/100)*'Exposure Inputs'!$C$7*'Exposure Inputs'!$C$12*'Exposure Inputs'!$C$15*H947)/('Exposure Inputs'!$C$8*'Exposure Inputs'!$C$13*'Exposure Inputs'!$C$16)</f>
        <v>2.660059236280806E-11</v>
      </c>
      <c r="J947" s="47">
        <f>'Exposure Inputs'!$E$61/$I947</f>
        <v>804493362708.74426</v>
      </c>
      <c r="K947" s="47">
        <f>($F947*(1-('Exposure Inputs'!$C$17)/100)*'Exposure Inputs'!$D$7*'Exposure Inputs'!$D$12*'Exposure Inputs'!$C$15*H947)/('Exposure Inputs'!$D$8*'Exposure Inputs'!$D$13*'Exposure Inputs'!$C$16)</f>
        <v>6.7946207000684178E-11</v>
      </c>
      <c r="L947" s="47">
        <f>'Exposure Inputs'!$E$61/K947</f>
        <v>314955034940.86896</v>
      </c>
      <c r="M947" s="47">
        <f>($F947*(1-('Exposure Inputs'!$C$17)/100)*'Exposure Inputs'!$E$7*'Exposure Inputs'!$E$12*'Exposure Inputs'!$C$15*H947)/('Exposure Inputs'!$E$8*'Exposure Inputs'!$E$13*'Exposure Inputs'!$C$16)</f>
        <v>1.4732030576625404E-11</v>
      </c>
      <c r="N947" s="47">
        <f>'Exposure Inputs'!$E$61/M947</f>
        <v>1452617131677.3083</v>
      </c>
      <c r="O947" s="47">
        <f>($F947*(1-('Exposure Inputs'!$C$17)/100)*'Exposure Inputs'!$F$7*'Exposure Inputs'!$F$12*'Exposure Inputs'!$C$15*H947)/('Exposure Inputs'!$F$8*'Exposure Inputs'!$F$13*'Exposure Inputs'!$C$16)</f>
        <v>1.341687466182684E-11</v>
      </c>
      <c r="P947" s="47">
        <f>'Exposure Inputs'!$E$61/O947</f>
        <v>1595006328924.4573</v>
      </c>
      <c r="Q947" s="47">
        <f>($F947*(1-('Exposure Inputs'!$C$17)/100)*'Exposure Inputs'!$G$7*'Exposure Inputs'!$G$12*'Exposure Inputs'!$C$15*H947)/('Exposure Inputs'!$G$8*'Exposure Inputs'!$G$13*'Exposure Inputs'!$C$16)</f>
        <v>2.236708329367862E-11</v>
      </c>
      <c r="R947" s="47">
        <f>'Exposure Inputs'!$E$61/Q947</f>
        <v>956763102234.61548</v>
      </c>
      <c r="S947" s="47">
        <f>($F947*(1-('Exposure Inputs'!$C$17)/100)*'Exposure Inputs'!$H$7*'Exposure Inputs'!$H$12*'Exposure Inputs'!$C$15*H947)/('Exposure Inputs'!$H$8*'Exposure Inputs'!$H$13*'Exposure Inputs'!$C$16)</f>
        <v>2.9121164756886945E-11</v>
      </c>
      <c r="T947" s="47">
        <f>'Exposure Inputs'!$E$61/S947</f>
        <v>734860716549.43176</v>
      </c>
    </row>
    <row r="948" spans="1:20" s="34" customFormat="1" ht="14.5" x14ac:dyDescent="0.35">
      <c r="A948" s="45" t="s">
        <v>1177</v>
      </c>
      <c r="B948" s="46">
        <v>2023</v>
      </c>
      <c r="C948" s="46" t="s">
        <v>1083</v>
      </c>
      <c r="D948" s="46" t="s">
        <v>132</v>
      </c>
      <c r="E948" s="46" t="s">
        <v>131</v>
      </c>
      <c r="F948" s="46">
        <v>2.2663986044480999E-6</v>
      </c>
      <c r="G948" s="46">
        <v>3.1984852630441499E-6</v>
      </c>
      <c r="H948" s="46">
        <v>365</v>
      </c>
      <c r="I948" s="47">
        <f>($F948*(1-('Exposure Inputs'!$C$17)/100)*'Exposure Inputs'!$C$7*'Exposure Inputs'!$C$12*'Exposure Inputs'!$C$15*H948)/('Exposure Inputs'!$C$8*'Exposure Inputs'!$C$13*'Exposure Inputs'!$C$16)</f>
        <v>2.491945026969711E-11</v>
      </c>
      <c r="J948" s="47">
        <f>'Exposure Inputs'!$E$61/$I948</f>
        <v>858766937809.34326</v>
      </c>
      <c r="K948" s="47">
        <f>($F948*(1-('Exposure Inputs'!$C$17)/100)*'Exposure Inputs'!$D$7*'Exposure Inputs'!$D$12*'Exposure Inputs'!$C$15*H948)/('Exposure Inputs'!$D$8*'Exposure Inputs'!$D$13*'Exposure Inputs'!$C$16)</f>
        <v>6.3652045912159403E-11</v>
      </c>
      <c r="L948" s="47">
        <f>'Exposure Inputs'!$E$61/K948</f>
        <v>336202861877.09125</v>
      </c>
      <c r="M948" s="47">
        <f>($F948*(1-('Exposure Inputs'!$C$17)/100)*'Exposure Inputs'!$E$7*'Exposure Inputs'!$E$12*'Exposure Inputs'!$C$15*H948)/('Exposure Inputs'!$E$8*'Exposure Inputs'!$E$13*'Exposure Inputs'!$C$16)</f>
        <v>1.3800974742169995E-11</v>
      </c>
      <c r="N948" s="47">
        <f>'Exposure Inputs'!$E$61/M948</f>
        <v>1550615112323.231</v>
      </c>
      <c r="O948" s="47">
        <f>($F948*(1-('Exposure Inputs'!$C$17)/100)*'Exposure Inputs'!$F$7*'Exposure Inputs'!$F$12*'Exposure Inputs'!$C$15*H948)/('Exposure Inputs'!$F$8*'Exposure Inputs'!$F$13*'Exposure Inputs'!$C$16)</f>
        <v>1.2568935922555485E-11</v>
      </c>
      <c r="P948" s="47">
        <f>'Exposure Inputs'!$E$61/O948</f>
        <v>1702610318952.8398</v>
      </c>
      <c r="Q948" s="47">
        <f>($F948*(1-('Exposure Inputs'!$C$17)/100)*'Exposure Inputs'!$G$7*'Exposure Inputs'!$G$12*'Exposure Inputs'!$C$15*H948)/('Exposure Inputs'!$G$8*'Exposure Inputs'!$G$13*'Exposure Inputs'!$C$16)</f>
        <v>2.0953496531689979E-11</v>
      </c>
      <c r="R948" s="47">
        <f>'Exposure Inputs'!$E$61/Q948</f>
        <v>1021309258224.9807</v>
      </c>
      <c r="S948" s="47">
        <f>($F948*(1-('Exposure Inputs'!$C$17)/100)*'Exposure Inputs'!$H$7*'Exposure Inputs'!$H$12*'Exposure Inputs'!$C$15*H948)/('Exposure Inputs'!$H$8*'Exposure Inputs'!$H$13*'Exposure Inputs'!$C$16)</f>
        <v>2.7280723942430833E-11</v>
      </c>
      <c r="T948" s="47">
        <f>'Exposure Inputs'!$E$61/S948</f>
        <v>784436661034.33923</v>
      </c>
    </row>
    <row r="949" spans="1:20" s="34" customFormat="1" ht="14.5" x14ac:dyDescent="0.35">
      <c r="A949" s="45" t="s">
        <v>1177</v>
      </c>
      <c r="B949" s="46">
        <v>2023</v>
      </c>
      <c r="C949" s="46" t="s">
        <v>1102</v>
      </c>
      <c r="D949" s="46" t="s">
        <v>814</v>
      </c>
      <c r="E949" s="46" t="s">
        <v>815</v>
      </c>
      <c r="F949" s="46">
        <v>2.1412148694382502E-6</v>
      </c>
      <c r="G949" s="46">
        <v>4.2328096537681798E-6</v>
      </c>
      <c r="H949" s="46">
        <v>365</v>
      </c>
      <c r="I949" s="47">
        <f>($F949*(1-('Exposure Inputs'!$C$17)/100)*'Exposure Inputs'!$C$7*'Exposure Inputs'!$C$12*'Exposure Inputs'!$C$15*H949)/('Exposure Inputs'!$C$8*'Exposure Inputs'!$C$13*'Exposure Inputs'!$C$16)</f>
        <v>2.3543033141205039E-11</v>
      </c>
      <c r="J949" s="47">
        <f>'Exposure Inputs'!$E$61/$I949</f>
        <v>908973787347.1239</v>
      </c>
      <c r="K949" s="47">
        <f>($F949*(1-('Exposure Inputs'!$C$17)/100)*'Exposure Inputs'!$D$7*'Exposure Inputs'!$D$12*'Exposure Inputs'!$C$15*H949)/('Exposure Inputs'!$D$8*'Exposure Inputs'!$D$13*'Exposure Inputs'!$C$16)</f>
        <v>6.0136247396989163E-11</v>
      </c>
      <c r="L949" s="47">
        <f>'Exposure Inputs'!$E$61/K949</f>
        <v>355858586564.73853</v>
      </c>
      <c r="M949" s="47">
        <f>($F949*(1-('Exposure Inputs'!$C$17)/100)*'Exposure Inputs'!$E$7*'Exposure Inputs'!$E$12*'Exposure Inputs'!$C$15*H949)/('Exposure Inputs'!$E$8*'Exposure Inputs'!$E$13*'Exposure Inputs'!$C$16)</f>
        <v>1.303868272451225E-11</v>
      </c>
      <c r="N949" s="47">
        <f>'Exposure Inputs'!$E$61/M949</f>
        <v>1641270092397.3535</v>
      </c>
      <c r="O949" s="47">
        <f>($F949*(1-('Exposure Inputs'!$C$17)/100)*'Exposure Inputs'!$F$7*'Exposure Inputs'!$F$12*'Exposure Inputs'!$C$15*H949)/('Exposure Inputs'!$F$8*'Exposure Inputs'!$F$13*'Exposure Inputs'!$C$16)</f>
        <v>1.1874695138610013E-11</v>
      </c>
      <c r="P949" s="47">
        <f>'Exposure Inputs'!$E$61/O949</f>
        <v>1802151528961.6914</v>
      </c>
      <c r="Q949" s="47">
        <f>($F949*(1-('Exposure Inputs'!$C$17)/100)*'Exposure Inputs'!$G$7*'Exposure Inputs'!$G$12*'Exposure Inputs'!$C$15*H949)/('Exposure Inputs'!$G$8*'Exposure Inputs'!$G$13*'Exposure Inputs'!$C$16)</f>
        <v>1.9796137472164954E-11</v>
      </c>
      <c r="R949" s="47">
        <f>'Exposure Inputs'!$E$61/Q949</f>
        <v>1081018962920.934</v>
      </c>
      <c r="S949" s="47">
        <f>($F949*(1-('Exposure Inputs'!$C$17)/100)*'Exposure Inputs'!$H$7*'Exposure Inputs'!$H$12*'Exposure Inputs'!$C$15*H949)/('Exposure Inputs'!$H$8*'Exposure Inputs'!$H$13*'Exposure Inputs'!$C$16)</f>
        <v>2.5773882687682635E-11</v>
      </c>
      <c r="T949" s="47">
        <f>'Exposure Inputs'!$E$61/S949</f>
        <v>830297873988.03833</v>
      </c>
    </row>
    <row r="950" spans="1:20" s="34" customFormat="1" ht="14.5" x14ac:dyDescent="0.35">
      <c r="A950" s="45" t="s">
        <v>1177</v>
      </c>
      <c r="B950" s="46">
        <v>2022</v>
      </c>
      <c r="C950" s="46" t="s">
        <v>849</v>
      </c>
      <c r="D950" s="46" t="s">
        <v>483</v>
      </c>
      <c r="E950" s="46" t="s">
        <v>84</v>
      </c>
      <c r="F950" s="46">
        <v>1.87998047927653E-6</v>
      </c>
      <c r="G950" s="46">
        <v>4.2564944704297501E-6</v>
      </c>
      <c r="H950" s="46">
        <v>365</v>
      </c>
      <c r="I950" s="47">
        <f>($F950*(1-('Exposure Inputs'!$C$17)/100)*'Exposure Inputs'!$C$7*'Exposure Inputs'!$C$12*'Exposure Inputs'!$C$15*H950)/('Exposure Inputs'!$C$8*'Exposure Inputs'!$C$13*'Exposure Inputs'!$C$16)</f>
        <v>2.0670715190782165E-11</v>
      </c>
      <c r="J950" s="47">
        <f>'Exposure Inputs'!$E$61/$I950</f>
        <v>1035281063208.8361</v>
      </c>
      <c r="K950" s="47">
        <f>($F950*(1-('Exposure Inputs'!$C$17)/100)*'Exposure Inputs'!$D$7*'Exposure Inputs'!$D$12*'Exposure Inputs'!$C$15*H950)/('Exposure Inputs'!$D$8*'Exposure Inputs'!$D$13*'Exposure Inputs'!$C$16)</f>
        <v>5.2799451758404675E-11</v>
      </c>
      <c r="L950" s="47">
        <f>'Exposure Inputs'!$E$61/K950</f>
        <v>405307238755.43884</v>
      </c>
      <c r="M950" s="47">
        <f>($F950*(1-('Exposure Inputs'!$C$17)/100)*'Exposure Inputs'!$E$7*'Exposure Inputs'!$E$12*'Exposure Inputs'!$C$15*H950)/('Exposure Inputs'!$E$8*'Exposure Inputs'!$E$13*'Exposure Inputs'!$C$16)</f>
        <v>1.1447925823527474E-11</v>
      </c>
      <c r="N950" s="47">
        <f>'Exposure Inputs'!$E$61/M950</f>
        <v>1869334264554.6572</v>
      </c>
      <c r="O950" s="47">
        <f>($F950*(1-('Exposure Inputs'!$C$17)/100)*'Exposure Inputs'!$F$7*'Exposure Inputs'!$F$12*'Exposure Inputs'!$C$15*H950)/('Exposure Inputs'!$F$8*'Exposure Inputs'!$F$13*'Exposure Inputs'!$C$16)</f>
        <v>1.0425948080494842E-11</v>
      </c>
      <c r="P950" s="47">
        <f>'Exposure Inputs'!$E$61/O950</f>
        <v>2052571126844.1594</v>
      </c>
      <c r="Q950" s="47">
        <f>($F950*(1-('Exposure Inputs'!$C$17)/100)*'Exposure Inputs'!$G$7*'Exposure Inputs'!$G$12*'Exposure Inputs'!$C$15*H950)/('Exposure Inputs'!$G$8*'Exposure Inputs'!$G$13*'Exposure Inputs'!$C$16)</f>
        <v>1.7380951600858483E-11</v>
      </c>
      <c r="R950" s="47">
        <f>'Exposure Inputs'!$E$61/Q950</f>
        <v>1231232931972.6663</v>
      </c>
      <c r="S950" s="47">
        <f>($F950*(1-('Exposure Inputs'!$C$17)/100)*'Exposure Inputs'!$H$7*'Exposure Inputs'!$H$12*'Exposure Inputs'!$C$15*H950)/('Exposure Inputs'!$H$8*'Exposure Inputs'!$H$13*'Exposure Inputs'!$C$16)</f>
        <v>2.2629394657958229E-11</v>
      </c>
      <c r="T950" s="47">
        <f>'Exposure Inputs'!$E$61/S950</f>
        <v>945672667053.60669</v>
      </c>
    </row>
    <row r="951" spans="1:20" s="34" customFormat="1" ht="14.5" x14ac:dyDescent="0.35">
      <c r="A951" s="45" t="s">
        <v>1177</v>
      </c>
      <c r="B951" s="46">
        <v>2021</v>
      </c>
      <c r="C951" s="46" t="s">
        <v>1067</v>
      </c>
      <c r="D951" s="46" t="s">
        <v>796</v>
      </c>
      <c r="E951" s="46" t="s">
        <v>797</v>
      </c>
      <c r="F951" s="46">
        <v>1.77473679090545E-6</v>
      </c>
      <c r="G951" s="46">
        <v>2.6182511635240698E-6</v>
      </c>
      <c r="H951" s="46">
        <v>365</v>
      </c>
      <c r="I951" s="47">
        <f>($F951*(1-('Exposure Inputs'!$C$17)/100)*'Exposure Inputs'!$C$7*'Exposure Inputs'!$C$12*'Exposure Inputs'!$C$15*H951)/('Exposure Inputs'!$C$8*'Exposure Inputs'!$C$13*'Exposure Inputs'!$C$16)</f>
        <v>1.9513542373337163E-11</v>
      </c>
      <c r="J951" s="47">
        <f>'Exposure Inputs'!$E$61/$I951</f>
        <v>1096674278333.0026</v>
      </c>
      <c r="K951" s="47">
        <f>($F951*(1-('Exposure Inputs'!$C$17)/100)*'Exposure Inputs'!$D$7*'Exposure Inputs'!$D$12*'Exposure Inputs'!$C$15*H951)/('Exposure Inputs'!$D$8*'Exposure Inputs'!$D$13*'Exposure Inputs'!$C$16)</f>
        <v>4.9843671574365833E-11</v>
      </c>
      <c r="L951" s="47">
        <f>'Exposure Inputs'!$E$61/K951</f>
        <v>429342368329.98138</v>
      </c>
      <c r="M951" s="47">
        <f>($F951*(1-('Exposure Inputs'!$C$17)/100)*'Exposure Inputs'!$E$7*'Exposure Inputs'!$E$12*'Exposure Inputs'!$C$15*H951)/('Exposure Inputs'!$E$8*'Exposure Inputs'!$E$13*'Exposure Inputs'!$C$16)</f>
        <v>1.0807056436239891E-11</v>
      </c>
      <c r="N951" s="47">
        <f>'Exposure Inputs'!$E$61/M951</f>
        <v>1980187678879.7192</v>
      </c>
      <c r="O951" s="47">
        <f>($F951*(1-('Exposure Inputs'!$C$17)/100)*'Exposure Inputs'!$F$7*'Exposure Inputs'!$F$12*'Exposure Inputs'!$C$15*H951)/('Exposure Inputs'!$F$8*'Exposure Inputs'!$F$13*'Exposure Inputs'!$C$16)</f>
        <v>9.84229030167635E-12</v>
      </c>
      <c r="P951" s="47">
        <f>'Exposure Inputs'!$E$61/O951</f>
        <v>2174290672604.437</v>
      </c>
      <c r="Q951" s="47">
        <f>($F951*(1-('Exposure Inputs'!$C$17)/100)*'Exposure Inputs'!$G$7*'Exposure Inputs'!$G$12*'Exposure Inputs'!$C$15*H951)/('Exposure Inputs'!$G$8*'Exposure Inputs'!$G$13*'Exposure Inputs'!$C$16)</f>
        <v>1.6407943915918309E-11</v>
      </c>
      <c r="R951" s="47">
        <f>'Exposure Inputs'!$E$61/Q951</f>
        <v>1304246291288.1243</v>
      </c>
      <c r="S951" s="47">
        <f>($F951*(1-('Exposure Inputs'!$C$17)/100)*'Exposure Inputs'!$H$7*'Exposure Inputs'!$H$12*'Exposure Inputs'!$C$15*H951)/('Exposure Inputs'!$H$8*'Exposure Inputs'!$H$13*'Exposure Inputs'!$C$16)</f>
        <v>2.1362572483121153E-11</v>
      </c>
      <c r="T951" s="47">
        <f>'Exposure Inputs'!$E$61/S951</f>
        <v>1001752013569.9208</v>
      </c>
    </row>
    <row r="952" spans="1:20" s="34" customFormat="1" ht="14.5" x14ac:dyDescent="0.35">
      <c r="A952" s="45" t="s">
        <v>1177</v>
      </c>
      <c r="B952" s="46">
        <v>2020</v>
      </c>
      <c r="C952" s="46" t="s">
        <v>1037</v>
      </c>
      <c r="D952" s="46" t="s">
        <v>751</v>
      </c>
      <c r="E952" s="46" t="s">
        <v>752</v>
      </c>
      <c r="F952" s="46">
        <v>1.5359740324923801E-6</v>
      </c>
      <c r="G952" s="46">
        <v>2.6273100074374699E-6</v>
      </c>
      <c r="H952" s="46">
        <v>365</v>
      </c>
      <c r="I952" s="47">
        <f>($F952*(1-('Exposure Inputs'!$C$17)/100)*'Exposure Inputs'!$C$7*'Exposure Inputs'!$C$12*'Exposure Inputs'!$C$15*H952)/('Exposure Inputs'!$C$8*'Exposure Inputs'!$C$13*'Exposure Inputs'!$C$16)</f>
        <v>1.6888303956382229E-11</v>
      </c>
      <c r="J952" s="47">
        <f>'Exposure Inputs'!$E$61/$I952</f>
        <v>1267149149806.2932</v>
      </c>
      <c r="K952" s="47">
        <f>($F952*(1-('Exposure Inputs'!$C$17)/100)*'Exposure Inputs'!$D$7*'Exposure Inputs'!$D$12*'Exposure Inputs'!$C$15*H952)/('Exposure Inputs'!$D$8*'Exposure Inputs'!$D$13*'Exposure Inputs'!$C$16)</f>
        <v>4.3137994104041308E-11</v>
      </c>
      <c r="L952" s="47">
        <f>'Exposure Inputs'!$E$61/K952</f>
        <v>496082408198.83594</v>
      </c>
      <c r="M952" s="47">
        <f>($F952*(1-('Exposure Inputs'!$C$17)/100)*'Exposure Inputs'!$E$7*'Exposure Inputs'!$E$12*'Exposure Inputs'!$C$15*H952)/('Exposure Inputs'!$E$8*'Exposure Inputs'!$E$13*'Exposure Inputs'!$C$16)</f>
        <v>9.3531379632217558E-12</v>
      </c>
      <c r="N952" s="47">
        <f>'Exposure Inputs'!$E$61/M952</f>
        <v>2288002174687.1157</v>
      </c>
      <c r="O952" s="47">
        <f>($F952*(1-('Exposure Inputs'!$C$17)/100)*'Exposure Inputs'!$F$7*'Exposure Inputs'!$F$12*'Exposure Inputs'!$C$15*H952)/('Exposure Inputs'!$F$8*'Exposure Inputs'!$F$13*'Exposure Inputs'!$C$16)</f>
        <v>8.5181658492095024E-12</v>
      </c>
      <c r="P952" s="47">
        <f>'Exposure Inputs'!$E$61/O952</f>
        <v>2512277922128.7349</v>
      </c>
      <c r="Q952" s="47">
        <f>($F952*(1-('Exposure Inputs'!$C$17)/100)*'Exposure Inputs'!$G$7*'Exposure Inputs'!$G$12*'Exposure Inputs'!$C$15*H952)/('Exposure Inputs'!$G$8*'Exposure Inputs'!$G$13*'Exposure Inputs'!$C$16)</f>
        <v>1.4200514640023892E-11</v>
      </c>
      <c r="R952" s="47">
        <f>'Exposure Inputs'!$E$61/Q952</f>
        <v>1506987636890.6018</v>
      </c>
      <c r="S952" s="47">
        <f>($F952*(1-('Exposure Inputs'!$C$17)/100)*'Exposure Inputs'!$H$7*'Exposure Inputs'!$H$12*'Exposure Inputs'!$C$15*H952)/('Exposure Inputs'!$H$8*'Exposure Inputs'!$H$13*'Exposure Inputs'!$C$16)</f>
        <v>1.8488576317037912E-11</v>
      </c>
      <c r="T952" s="47">
        <f>'Exposure Inputs'!$E$61/S952</f>
        <v>1157471491208.282</v>
      </c>
    </row>
    <row r="953" spans="1:20" s="34" customFormat="1" ht="14.5" x14ac:dyDescent="0.35">
      <c r="A953" s="45" t="s">
        <v>1177</v>
      </c>
      <c r="B953" s="46">
        <v>2022</v>
      </c>
      <c r="C953" s="46" t="s">
        <v>1083</v>
      </c>
      <c r="D953" s="46" t="s">
        <v>132</v>
      </c>
      <c r="E953" s="46" t="s">
        <v>131</v>
      </c>
      <c r="F953" s="46">
        <v>1.51093604852756E-6</v>
      </c>
      <c r="G953" s="46">
        <v>2.13232865354433E-6</v>
      </c>
      <c r="H953" s="46">
        <v>365</v>
      </c>
      <c r="I953" s="47">
        <f>($F953*(1-('Exposure Inputs'!$C$17)/100)*'Exposure Inputs'!$C$7*'Exposure Inputs'!$C$12*'Exposure Inputs'!$C$15*H953)/('Exposure Inputs'!$C$8*'Exposure Inputs'!$C$13*'Exposure Inputs'!$C$16)</f>
        <v>1.6613006930060262E-11</v>
      </c>
      <c r="J953" s="47">
        <f>'Exposure Inputs'!$E$61/$I953</f>
        <v>1288147298685.4626</v>
      </c>
      <c r="K953" s="47">
        <f>($F953*(1-('Exposure Inputs'!$C$17)/100)*'Exposure Inputs'!$D$7*'Exposure Inputs'!$D$12*'Exposure Inputs'!$C$15*H953)/('Exposure Inputs'!$D$8*'Exposure Inputs'!$D$13*'Exposure Inputs'!$C$16)</f>
        <v>4.2434799660774033E-11</v>
      </c>
      <c r="L953" s="47">
        <f>'Exposure Inputs'!$E$61/K953</f>
        <v>504303076038.3623</v>
      </c>
      <c r="M953" s="47">
        <f>($F953*(1-('Exposure Inputs'!$C$17)/100)*'Exposure Inputs'!$E$7*'Exposure Inputs'!$E$12*'Exposure Inputs'!$C$15*H953)/('Exposure Inputs'!$E$8*'Exposure Inputs'!$E$13*'Exposure Inputs'!$C$16)</f>
        <v>9.2006720273465957E-12</v>
      </c>
      <c r="N953" s="47">
        <f>'Exposure Inputs'!$E$61/M953</f>
        <v>2325917056536.0972</v>
      </c>
      <c r="O953" s="47">
        <f>($F953*(1-('Exposure Inputs'!$C$17)/100)*'Exposure Inputs'!$F$7*'Exposure Inputs'!$F$12*'Exposure Inputs'!$C$15*H953)/('Exposure Inputs'!$F$8*'Exposure Inputs'!$F$13*'Exposure Inputs'!$C$16)</f>
        <v>8.3793108325031952E-12</v>
      </c>
      <c r="P953" s="47">
        <f>'Exposure Inputs'!$E$61/O953</f>
        <v>2553909316383.1309</v>
      </c>
      <c r="Q953" s="47">
        <f>($F953*(1-('Exposure Inputs'!$C$17)/100)*'Exposure Inputs'!$G$7*'Exposure Inputs'!$G$12*'Exposure Inputs'!$C$15*H953)/('Exposure Inputs'!$G$8*'Exposure Inputs'!$G$13*'Exposure Inputs'!$C$16)</f>
        <v>1.3969031392047254E-11</v>
      </c>
      <c r="R953" s="47">
        <f>'Exposure Inputs'!$E$61/Q953</f>
        <v>1531960191039.6799</v>
      </c>
      <c r="S953" s="47">
        <f>($F953*(1-('Exposure Inputs'!$C$17)/100)*'Exposure Inputs'!$H$7*'Exposure Inputs'!$H$12*'Exposure Inputs'!$C$15*H953)/('Exposure Inputs'!$H$8*'Exposure Inputs'!$H$13*'Exposure Inputs'!$C$16)</f>
        <v>1.8187193176720629E-11</v>
      </c>
      <c r="T953" s="47">
        <f>'Exposure Inputs'!$E$61/S953</f>
        <v>1176652152537.2986</v>
      </c>
    </row>
    <row r="954" spans="1:20" s="34" customFormat="1" ht="14.5" x14ac:dyDescent="0.35">
      <c r="A954" s="45" t="s">
        <v>1176</v>
      </c>
      <c r="B954" s="46">
        <v>2023</v>
      </c>
      <c r="C954" s="46" t="s">
        <v>955</v>
      </c>
      <c r="D954" s="46" t="s">
        <v>205</v>
      </c>
      <c r="E954" s="46" t="s">
        <v>204</v>
      </c>
      <c r="F954" s="46">
        <v>1.44179030714436E-6</v>
      </c>
      <c r="G954" s="46">
        <v>2.8755477895696799E-6</v>
      </c>
      <c r="H954" s="46">
        <v>365</v>
      </c>
      <c r="I954" s="47">
        <f>($F954*(1-('Exposure Inputs'!$C$17)/100)*'Exposure Inputs'!$C$7*'Exposure Inputs'!$C$12*'Exposure Inputs'!$C$15*H954)/('Exposure Inputs'!$C$8*'Exposure Inputs'!$C$13*'Exposure Inputs'!$C$16)</f>
        <v>1.5852737372720161E-11</v>
      </c>
      <c r="J954" s="47">
        <f>'Exposure Inputs'!$E$61/$I954</f>
        <v>1349924590110.584</v>
      </c>
      <c r="K954" s="47">
        <f>($F954*(1-('Exposure Inputs'!$C$17)/100)*'Exposure Inputs'!$D$7*'Exposure Inputs'!$D$12*'Exposure Inputs'!$C$15*H954)/('Exposure Inputs'!$D$8*'Exposure Inputs'!$D$13*'Exposure Inputs'!$C$16)</f>
        <v>4.0492834158096919E-11</v>
      </c>
      <c r="L954" s="47">
        <f>'Exposure Inputs'!$E$61/K954</f>
        <v>528488569519.42621</v>
      </c>
      <c r="M954" s="47">
        <f>($F954*(1-('Exposure Inputs'!$C$17)/100)*'Exposure Inputs'!$E$7*'Exposure Inputs'!$E$12*'Exposure Inputs'!$C$15*H954)/('Exposure Inputs'!$E$8*'Exposure Inputs'!$E$13*'Exposure Inputs'!$C$16)</f>
        <v>8.7796169541192879E-12</v>
      </c>
      <c r="N954" s="47">
        <f>'Exposure Inputs'!$E$61/M954</f>
        <v>2437463970447.98</v>
      </c>
      <c r="O954" s="47">
        <f>($F954*(1-('Exposure Inputs'!$C$17)/100)*'Exposure Inputs'!$F$7*'Exposure Inputs'!$F$12*'Exposure Inputs'!$C$15*H954)/('Exposure Inputs'!$F$8*'Exposure Inputs'!$F$13*'Exposure Inputs'!$C$16)</f>
        <v>7.9958441329308711E-12</v>
      </c>
      <c r="P954" s="47">
        <f>'Exposure Inputs'!$E$61/O954</f>
        <v>2676390340309.9282</v>
      </c>
      <c r="Q954" s="47">
        <f>($F954*(1-('Exposure Inputs'!$C$17)/100)*'Exposure Inputs'!$G$7*'Exposure Inputs'!$G$12*'Exposure Inputs'!$C$15*H954)/('Exposure Inputs'!$G$8*'Exposure Inputs'!$G$13*'Exposure Inputs'!$C$16)</f>
        <v>1.3329759443410119E-11</v>
      </c>
      <c r="R954" s="47">
        <f>'Exposure Inputs'!$E$61/Q954</f>
        <v>1605430322343.8584</v>
      </c>
      <c r="S954" s="47">
        <f>($F954*(1-('Exposure Inputs'!$C$17)/100)*'Exposure Inputs'!$H$7*'Exposure Inputs'!$H$12*'Exposure Inputs'!$C$15*H954)/('Exposure Inputs'!$H$8*'Exposure Inputs'!$H$13*'Exposure Inputs'!$C$16)</f>
        <v>1.7354883326737668E-11</v>
      </c>
      <c r="T954" s="47">
        <f>'Exposure Inputs'!$E$61/S954</f>
        <v>1233082331762.5105</v>
      </c>
    </row>
    <row r="955" spans="1:20" s="34" customFormat="1" ht="14.5" x14ac:dyDescent="0.35">
      <c r="A955" s="45" t="s">
        <v>1176</v>
      </c>
      <c r="B955" s="46">
        <v>2023</v>
      </c>
      <c r="C955" s="46" t="s">
        <v>869</v>
      </c>
      <c r="D955" s="46" t="s">
        <v>7</v>
      </c>
      <c r="E955" s="46" t="s">
        <v>6</v>
      </c>
      <c r="F955" s="46">
        <v>1.37679804519434E-6</v>
      </c>
      <c r="G955" s="46">
        <v>2.5639550157332899E-6</v>
      </c>
      <c r="H955" s="46">
        <v>365</v>
      </c>
      <c r="I955" s="47">
        <f>($F955*(1-('Exposure Inputs'!$C$17)/100)*'Exposure Inputs'!$C$7*'Exposure Inputs'!$C$12*'Exposure Inputs'!$C$15*H955)/('Exposure Inputs'!$C$8*'Exposure Inputs'!$C$13*'Exposure Inputs'!$C$16)</f>
        <v>1.5138136050428467E-11</v>
      </c>
      <c r="J955" s="47">
        <f>'Exposure Inputs'!$E$61/$I955</f>
        <v>1413648280654.3608</v>
      </c>
      <c r="K955" s="47">
        <f>($F955*(1-('Exposure Inputs'!$C$17)/100)*'Exposure Inputs'!$D$7*'Exposure Inputs'!$D$12*'Exposure Inputs'!$C$15*H955)/('Exposure Inputs'!$D$8*'Exposure Inputs'!$D$13*'Exposure Inputs'!$C$16)</f>
        <v>3.866751956716019E-11</v>
      </c>
      <c r="L955" s="47">
        <f>'Exposure Inputs'!$E$61/K955</f>
        <v>553436068295.79871</v>
      </c>
      <c r="M955" s="47">
        <f>($F955*(1-('Exposure Inputs'!$C$17)/100)*'Exposure Inputs'!$E$7*'Exposure Inputs'!$E$12*'Exposure Inputs'!$C$15*H955)/('Exposure Inputs'!$E$8*'Exposure Inputs'!$E$13*'Exposure Inputs'!$C$16)</f>
        <v>8.383854018222517E-12</v>
      </c>
      <c r="N955" s="47">
        <f>'Exposure Inputs'!$E$61/M955</f>
        <v>2552525360471.0391</v>
      </c>
      <c r="O955" s="47">
        <f>($F955*(1-('Exposure Inputs'!$C$17)/100)*'Exposure Inputs'!$F$7*'Exposure Inputs'!$F$12*'Exposure Inputs'!$C$15*H955)/('Exposure Inputs'!$F$8*'Exposure Inputs'!$F$13*'Exposure Inputs'!$C$16)</f>
        <v>7.6354116942995961E-12</v>
      </c>
      <c r="P955" s="47">
        <f>'Exposure Inputs'!$E$61/O955</f>
        <v>2802730338165.877</v>
      </c>
      <c r="Q955" s="47">
        <f>($F955*(1-('Exposure Inputs'!$C$17)/100)*'Exposure Inputs'!$G$7*'Exposure Inputs'!$G$12*'Exposure Inputs'!$C$15*H955)/('Exposure Inputs'!$G$8*'Exposure Inputs'!$G$13*'Exposure Inputs'!$C$16)</f>
        <v>1.2728887587645783E-11</v>
      </c>
      <c r="R955" s="47">
        <f>'Exposure Inputs'!$E$61/Q955</f>
        <v>1681215255665.3967</v>
      </c>
      <c r="S955" s="47">
        <f>($F955*(1-('Exposure Inputs'!$C$17)/100)*'Exposure Inputs'!$H$7*'Exposure Inputs'!$H$12*'Exposure Inputs'!$C$15*H955)/('Exposure Inputs'!$H$8*'Exposure Inputs'!$H$13*'Exposure Inputs'!$C$16)</f>
        <v>1.6572569062524463E-11</v>
      </c>
      <c r="T955" s="47">
        <f>'Exposure Inputs'!$E$61/S955</f>
        <v>1291290440200.4756</v>
      </c>
    </row>
    <row r="956" spans="1:20" s="34" customFormat="1" ht="14.5" x14ac:dyDescent="0.35">
      <c r="A956" s="45" t="s">
        <v>1177</v>
      </c>
      <c r="B956" s="46">
        <v>2019</v>
      </c>
      <c r="C956" s="46" t="s">
        <v>1020</v>
      </c>
      <c r="D956" s="46" t="s">
        <v>816</v>
      </c>
      <c r="E956" s="46" t="s">
        <v>817</v>
      </c>
      <c r="F956" s="46">
        <v>1.3093689257853799E-6</v>
      </c>
      <c r="G956" s="46">
        <v>2.24540972301814E-6</v>
      </c>
      <c r="H956" s="46">
        <v>365</v>
      </c>
      <c r="I956" s="47">
        <f>($F956*(1-('Exposure Inputs'!$C$17)/100)*'Exposure Inputs'!$C$7*'Exposure Inputs'!$C$12*'Exposure Inputs'!$C$15*H956)/('Exposure Inputs'!$C$8*'Exposure Inputs'!$C$13*'Exposure Inputs'!$C$16)</f>
        <v>1.4396741052856882E-11</v>
      </c>
      <c r="J956" s="47">
        <f>'Exposure Inputs'!$E$61/$I956</f>
        <v>1486447517631.3179</v>
      </c>
      <c r="K956" s="47">
        <f>($F956*(1-('Exposure Inputs'!$C$17)/100)*'Exposure Inputs'!$D$7*'Exposure Inputs'!$D$12*'Exposure Inputs'!$C$15*H956)/('Exposure Inputs'!$D$8*'Exposure Inputs'!$D$13*'Exposure Inputs'!$C$16)</f>
        <v>3.6773765575248974E-11</v>
      </c>
      <c r="L956" s="47">
        <f>'Exposure Inputs'!$E$61/K956</f>
        <v>581936597061.56189</v>
      </c>
      <c r="M956" s="47">
        <f>($F956*(1-('Exposure Inputs'!$C$17)/100)*'Exposure Inputs'!$E$7*'Exposure Inputs'!$E$12*'Exposure Inputs'!$C$15*H956)/('Exposure Inputs'!$E$8*'Exposure Inputs'!$E$13*'Exposure Inputs'!$C$16)</f>
        <v>7.9732521179109719E-12</v>
      </c>
      <c r="N956" s="47">
        <f>'Exposure Inputs'!$E$61/M956</f>
        <v>2683973826931.6001</v>
      </c>
      <c r="O956" s="47">
        <f>($F956*(1-('Exposure Inputs'!$C$17)/100)*'Exposure Inputs'!$F$7*'Exposure Inputs'!$F$12*'Exposure Inputs'!$C$15*H956)/('Exposure Inputs'!$F$8*'Exposure Inputs'!$F$13*'Exposure Inputs'!$C$16)</f>
        <v>7.2614649933520182E-12</v>
      </c>
      <c r="P956" s="47">
        <f>'Exposure Inputs'!$E$61/O956</f>
        <v>2947063715048.1377</v>
      </c>
      <c r="Q956" s="47">
        <f>($F956*(1-('Exposure Inputs'!$C$17)/100)*'Exposure Inputs'!$G$7*'Exposure Inputs'!$G$12*'Exposure Inputs'!$C$15*H956)/('Exposure Inputs'!$G$8*'Exposure Inputs'!$G$13*'Exposure Inputs'!$C$16)</f>
        <v>1.2105486294996909E-11</v>
      </c>
      <c r="R956" s="47">
        <f>'Exposure Inputs'!$E$61/Q956</f>
        <v>1767793501104.0762</v>
      </c>
      <c r="S956" s="47">
        <f>($F956*(1-('Exposure Inputs'!$C$17)/100)*'Exposure Inputs'!$H$7*'Exposure Inputs'!$H$12*'Exposure Inputs'!$C$15*H956)/('Exposure Inputs'!$H$8*'Exposure Inputs'!$H$13*'Exposure Inputs'!$C$16)</f>
        <v>1.5760922254824017E-11</v>
      </c>
      <c r="T956" s="47">
        <f>'Exposure Inputs'!$E$61/S956</f>
        <v>1357788564273.2615</v>
      </c>
    </row>
    <row r="957" spans="1:20" s="34" customFormat="1" ht="14.5" x14ac:dyDescent="0.35">
      <c r="A957" s="45" t="s">
        <v>1177</v>
      </c>
      <c r="B957" s="46">
        <v>2021</v>
      </c>
      <c r="C957" s="46" t="s">
        <v>1046</v>
      </c>
      <c r="D957" s="46" t="s">
        <v>819</v>
      </c>
      <c r="E957" s="46" t="s">
        <v>820</v>
      </c>
      <c r="F957" s="46">
        <v>7.4243038650525503E-7</v>
      </c>
      <c r="G957" s="46">
        <v>1.2640885749990101E-6</v>
      </c>
      <c r="H957" s="46">
        <v>365</v>
      </c>
      <c r="I957" s="47">
        <f>($F957*(1-('Exposure Inputs'!$C$17)/100)*'Exposure Inputs'!$C$7*'Exposure Inputs'!$C$12*'Exposure Inputs'!$C$15*H957)/('Exposure Inputs'!$C$8*'Exposure Inputs'!$C$13*'Exposure Inputs'!$C$16)</f>
        <v>8.1631523505702794E-12</v>
      </c>
      <c r="J957" s="47">
        <f>'Exposure Inputs'!$E$61/$I957</f>
        <v>2621536274341.9814</v>
      </c>
      <c r="K957" s="47">
        <f>($F957*(1-('Exposure Inputs'!$C$17)/100)*'Exposure Inputs'!$D$7*'Exposure Inputs'!$D$12*'Exposure Inputs'!$C$15*H957)/('Exposure Inputs'!$D$8*'Exposure Inputs'!$D$13*'Exposure Inputs'!$C$16)</f>
        <v>2.0851236386956102E-11</v>
      </c>
      <c r="L957" s="47">
        <f>'Exposure Inputs'!$E$61/K957</f>
        <v>1026318037111.084</v>
      </c>
      <c r="M957" s="47">
        <f>($F957*(1-('Exposure Inputs'!$C$17)/100)*'Exposure Inputs'!$E$7*'Exposure Inputs'!$E$12*'Exposure Inputs'!$C$15*H957)/('Exposure Inputs'!$E$8*'Exposure Inputs'!$E$13*'Exposure Inputs'!$C$16)</f>
        <v>4.5209448116800442E-12</v>
      </c>
      <c r="N957" s="47">
        <f>'Exposure Inputs'!$E$61/M957</f>
        <v>4733523829955.2412</v>
      </c>
      <c r="O957" s="47">
        <f>($F957*(1-('Exposure Inputs'!$C$17)/100)*'Exposure Inputs'!$F$7*'Exposure Inputs'!$F$12*'Exposure Inputs'!$C$15*H957)/('Exposure Inputs'!$F$8*'Exposure Inputs'!$F$13*'Exposure Inputs'!$C$16)</f>
        <v>4.1173516153020308E-12</v>
      </c>
      <c r="P957" s="47">
        <f>'Exposure Inputs'!$E$61/O957</f>
        <v>5197515781860.2256</v>
      </c>
      <c r="Q957" s="47">
        <f>($F957*(1-('Exposure Inputs'!$C$17)/100)*'Exposure Inputs'!$G$7*'Exposure Inputs'!$G$12*'Exposure Inputs'!$C$15*H957)/('Exposure Inputs'!$G$8*'Exposure Inputs'!$G$13*'Exposure Inputs'!$C$16)</f>
        <v>6.8639790450485848E-12</v>
      </c>
      <c r="R957" s="47">
        <f>'Exposure Inputs'!$E$61/Q957</f>
        <v>3117725135748.6514</v>
      </c>
      <c r="S957" s="47">
        <f>($F957*(1-('Exposure Inputs'!$C$17)/100)*'Exposure Inputs'!$H$7*'Exposure Inputs'!$H$12*'Exposure Inputs'!$C$15*H957)/('Exposure Inputs'!$H$8*'Exposure Inputs'!$H$13*'Exposure Inputs'!$C$16)</f>
        <v>8.9366620597854764E-12</v>
      </c>
      <c r="T957" s="47">
        <f>'Exposure Inputs'!$E$61/S957</f>
        <v>2394630104264.4219</v>
      </c>
    </row>
    <row r="958" spans="1:20" s="34" customFormat="1" ht="14.5" x14ac:dyDescent="0.35">
      <c r="A958" s="45" t="s">
        <v>1177</v>
      </c>
      <c r="B958" s="46">
        <v>2021</v>
      </c>
      <c r="C958" s="46" t="s">
        <v>1012</v>
      </c>
      <c r="D958" s="46" t="s">
        <v>818</v>
      </c>
      <c r="E958" s="46" t="s">
        <v>193</v>
      </c>
      <c r="F958" s="46">
        <v>7.2327457861416297E-7</v>
      </c>
      <c r="G958" s="46">
        <v>1.4704945231867899E-6</v>
      </c>
      <c r="H958" s="46">
        <v>365</v>
      </c>
      <c r="I958" s="47">
        <f>($F958*(1-('Exposure Inputs'!$C$17)/100)*'Exposure Inputs'!$C$7*'Exposure Inputs'!$C$12*'Exposure Inputs'!$C$15*H958)/('Exposure Inputs'!$C$8*'Exposure Inputs'!$C$13*'Exposure Inputs'!$C$16)</f>
        <v>7.9525308821396709E-12</v>
      </c>
      <c r="J958" s="47">
        <f>'Exposure Inputs'!$E$61/$I958</f>
        <v>2690967230075.3408</v>
      </c>
      <c r="K958" s="47">
        <f>($F958*(1-('Exposure Inputs'!$C$17)/100)*'Exposure Inputs'!$D$7*'Exposure Inputs'!$D$12*'Exposure Inputs'!$C$15*H958)/('Exposure Inputs'!$D$8*'Exposure Inputs'!$D$13*'Exposure Inputs'!$C$16)</f>
        <v>2.0313243484482877E-11</v>
      </c>
      <c r="L958" s="47">
        <f>'Exposure Inputs'!$E$61/K958</f>
        <v>1053499901005.3361</v>
      </c>
      <c r="M958" s="47">
        <f>($F958*(1-('Exposure Inputs'!$C$17)/100)*'Exposure Inputs'!$E$7*'Exposure Inputs'!$E$12*'Exposure Inputs'!$C$15*H958)/('Exposure Inputs'!$E$8*'Exposure Inputs'!$E$13*'Exposure Inputs'!$C$16)</f>
        <v>4.4042977133488137E-12</v>
      </c>
      <c r="N958" s="47">
        <f>'Exposure Inputs'!$E$61/M958</f>
        <v>4858890427670.1309</v>
      </c>
      <c r="O958" s="47">
        <f>($F958*(1-('Exposure Inputs'!$C$17)/100)*'Exposure Inputs'!$F$7*'Exposure Inputs'!$F$12*'Exposure Inputs'!$C$15*H958)/('Exposure Inputs'!$F$8*'Exposure Inputs'!$F$13*'Exposure Inputs'!$C$16)</f>
        <v>4.011117821539813E-12</v>
      </c>
      <c r="P958" s="47">
        <f>'Exposure Inputs'!$E$61/O958</f>
        <v>5335171129873.4258</v>
      </c>
      <c r="Q958" s="47">
        <f>($F958*(1-('Exposure Inputs'!$C$17)/100)*'Exposure Inputs'!$G$7*'Exposure Inputs'!$G$12*'Exposure Inputs'!$C$15*H958)/('Exposure Inputs'!$G$8*'Exposure Inputs'!$G$13*'Exposure Inputs'!$C$16)</f>
        <v>6.6868781796403734E-12</v>
      </c>
      <c r="R958" s="47">
        <f>'Exposure Inputs'!$E$61/Q958</f>
        <v>3200297571616.7319</v>
      </c>
      <c r="S958" s="47">
        <f>($F958*(1-('Exposure Inputs'!$C$17)/100)*'Exposure Inputs'!$H$7*'Exposure Inputs'!$H$12*'Exposure Inputs'!$C$15*H958)/('Exposure Inputs'!$H$8*'Exposure Inputs'!$H$13*'Exposure Inputs'!$C$16)</f>
        <v>8.7060828907260359E-12</v>
      </c>
      <c r="T958" s="47">
        <f>'Exposure Inputs'!$E$61/S958</f>
        <v>2458051487517.5239</v>
      </c>
    </row>
    <row r="959" spans="1:20" s="34" customFormat="1" ht="14.5" x14ac:dyDescent="0.35">
      <c r="A959" s="45" t="s">
        <v>1177</v>
      </c>
      <c r="B959" s="46">
        <v>2019</v>
      </c>
      <c r="C959" s="46" t="s">
        <v>913</v>
      </c>
      <c r="D959" s="46" t="s">
        <v>812</v>
      </c>
      <c r="E959" s="46" t="s">
        <v>813</v>
      </c>
      <c r="F959" s="46">
        <v>6.7847493409333495E-7</v>
      </c>
      <c r="G959" s="46">
        <v>1.21756041612505E-6</v>
      </c>
      <c r="H959" s="46">
        <v>365</v>
      </c>
      <c r="I959" s="47">
        <f>($F959*(1-('Exposure Inputs'!$C$17)/100)*'Exposure Inputs'!$C$7*'Exposure Inputs'!$C$12*'Exposure Inputs'!$C$15*H959)/('Exposure Inputs'!$C$8*'Exposure Inputs'!$C$13*'Exposure Inputs'!$C$16)</f>
        <v>7.45995093104641E-12</v>
      </c>
      <c r="J959" s="47">
        <f>'Exposure Inputs'!$E$61/$I959</f>
        <v>2868651576639.5547</v>
      </c>
      <c r="K959" s="47">
        <f>($F959*(1-('Exposure Inputs'!$C$17)/100)*'Exposure Inputs'!$D$7*'Exposure Inputs'!$D$12*'Exposure Inputs'!$C$15*H959)/('Exposure Inputs'!$D$8*'Exposure Inputs'!$D$13*'Exposure Inputs'!$C$16)</f>
        <v>1.9055040702195793E-11</v>
      </c>
      <c r="L959" s="47">
        <f>'Exposure Inputs'!$E$61/K959</f>
        <v>1123062413481.698</v>
      </c>
      <c r="M959" s="47">
        <f>($F959*(1-('Exposure Inputs'!$C$17)/100)*'Exposure Inputs'!$E$7*'Exposure Inputs'!$E$12*'Exposure Inputs'!$C$15*H959)/('Exposure Inputs'!$E$8*'Exposure Inputs'!$E$13*'Exposure Inputs'!$C$16)</f>
        <v>4.1314954087247781E-12</v>
      </c>
      <c r="N959" s="47">
        <f>'Exposure Inputs'!$E$61/M959</f>
        <v>5179722566024.8994</v>
      </c>
      <c r="O959" s="47">
        <f>($F959*(1-('Exposure Inputs'!$C$17)/100)*'Exposure Inputs'!$F$7*'Exposure Inputs'!$F$12*'Exposure Inputs'!$C$15*H959)/('Exposure Inputs'!$F$8*'Exposure Inputs'!$F$13*'Exposure Inputs'!$C$16)</f>
        <v>3.7626690887218395E-12</v>
      </c>
      <c r="P959" s="47">
        <f>'Exposure Inputs'!$E$61/O959</f>
        <v>5687452044120.4873</v>
      </c>
      <c r="Q959" s="47">
        <f>($F959*(1-('Exposure Inputs'!$C$17)/100)*'Exposure Inputs'!$G$7*'Exposure Inputs'!$G$12*'Exposure Inputs'!$C$15*H959)/('Exposure Inputs'!$G$8*'Exposure Inputs'!$G$13*'Exposure Inputs'!$C$16)</f>
        <v>6.2726927869006434E-12</v>
      </c>
      <c r="R959" s="47">
        <f>'Exposure Inputs'!$E$61/Q959</f>
        <v>3411612959061.208</v>
      </c>
      <c r="S959" s="47">
        <f>($F959*(1-('Exposure Inputs'!$C$17)/100)*'Exposure Inputs'!$H$7*'Exposure Inputs'!$H$12*'Exposure Inputs'!$C$15*H959)/('Exposure Inputs'!$H$8*'Exposure Inputs'!$H$13*'Exposure Inputs'!$C$16)</f>
        <v>8.1668279103827325E-12</v>
      </c>
      <c r="T959" s="47">
        <f>'Exposure Inputs'!$E$61/S959</f>
        <v>2620356426611.3086</v>
      </c>
    </row>
    <row r="960" spans="1:20" s="34" customFormat="1" ht="14.5" x14ac:dyDescent="0.35">
      <c r="A960" s="45" t="s">
        <v>1177</v>
      </c>
      <c r="B960" s="46">
        <v>2020</v>
      </c>
      <c r="C960" s="46" t="s">
        <v>1012</v>
      </c>
      <c r="D960" s="46" t="s">
        <v>818</v>
      </c>
      <c r="E960" s="46" t="s">
        <v>193</v>
      </c>
      <c r="F960" s="46">
        <v>6.1348672676455296E-7</v>
      </c>
      <c r="G960" s="46">
        <v>1.24728408605705E-6</v>
      </c>
      <c r="H960" s="46">
        <v>365</v>
      </c>
      <c r="I960" s="47">
        <f>($F960*(1-('Exposure Inputs'!$C$17)/100)*'Exposure Inputs'!$C$7*'Exposure Inputs'!$C$12*'Exposure Inputs'!$C$15*H960)/('Exposure Inputs'!$C$8*'Exposure Inputs'!$C$13*'Exposure Inputs'!$C$16)</f>
        <v>6.7453941900265701E-12</v>
      </c>
      <c r="J960" s="47">
        <f>'Exposure Inputs'!$E$61/$I960</f>
        <v>3172535125025.1699</v>
      </c>
      <c r="K960" s="47">
        <f>($F960*(1-('Exposure Inputs'!$C$17)/100)*'Exposure Inputs'!$D$7*'Exposure Inputs'!$D$12*'Exposure Inputs'!$C$15*H960)/('Exposure Inputs'!$D$8*'Exposure Inputs'!$D$13*'Exposure Inputs'!$C$16)</f>
        <v>1.7229839985727871E-11</v>
      </c>
      <c r="L960" s="47">
        <f>'Exposure Inputs'!$E$61/K960</f>
        <v>1242031267714.9893</v>
      </c>
      <c r="M960" s="47">
        <f>($F960*(1-('Exposure Inputs'!$C$17)/100)*'Exposure Inputs'!$E$7*'Exposure Inputs'!$E$12*'Exposure Inputs'!$C$15*H960)/('Exposure Inputs'!$E$8*'Exposure Inputs'!$E$13*'Exposure Inputs'!$C$16)</f>
        <v>3.7357571629796801E-12</v>
      </c>
      <c r="N960" s="47">
        <f>'Exposure Inputs'!$E$61/M960</f>
        <v>5728423734836.9639</v>
      </c>
      <c r="O960" s="47">
        <f>($F960*(1-('Exposure Inputs'!$C$17)/100)*'Exposure Inputs'!$F$7*'Exposure Inputs'!$F$12*'Exposure Inputs'!$C$15*H960)/('Exposure Inputs'!$F$8*'Exposure Inputs'!$F$13*'Exposure Inputs'!$C$16)</f>
        <v>3.4022591361062354E-12</v>
      </c>
      <c r="P960" s="47">
        <f>'Exposure Inputs'!$E$61/O960</f>
        <v>6289938286268.0879</v>
      </c>
      <c r="Q960" s="47">
        <f>($F960*(1-('Exposure Inputs'!$C$17)/100)*'Exposure Inputs'!$G$7*'Exposure Inputs'!$G$12*'Exposure Inputs'!$C$15*H960)/('Exposure Inputs'!$G$8*'Exposure Inputs'!$G$13*'Exposure Inputs'!$C$16)</f>
        <v>5.6718584172571871E-12</v>
      </c>
      <c r="R960" s="47">
        <f>'Exposure Inputs'!$E$61/Q960</f>
        <v>3773013785902.7642</v>
      </c>
      <c r="S960" s="47">
        <f>($F960*(1-('Exposure Inputs'!$C$17)/100)*'Exposure Inputs'!$H$7*'Exposure Inputs'!$H$12*'Exposure Inputs'!$C$15*H960)/('Exposure Inputs'!$H$8*'Exposure Inputs'!$H$13*'Exposure Inputs'!$C$16)</f>
        <v>7.3845624517955441E-12</v>
      </c>
      <c r="T960" s="47">
        <f>'Exposure Inputs'!$E$61/S960</f>
        <v>2897937439041.7163</v>
      </c>
    </row>
    <row r="961" spans="1:20" s="34" customFormat="1" ht="14.5" x14ac:dyDescent="0.35">
      <c r="A961" s="45" t="s">
        <v>1177</v>
      </c>
      <c r="B961" s="46">
        <v>2019</v>
      </c>
      <c r="C961" s="46" t="s">
        <v>1069</v>
      </c>
      <c r="D961" s="46" t="s">
        <v>821</v>
      </c>
      <c r="E961" s="46" t="s">
        <v>822</v>
      </c>
      <c r="F961" s="46">
        <v>5.8643099553525399E-7</v>
      </c>
      <c r="G961" s="46">
        <v>1.00409414509596E-6</v>
      </c>
      <c r="H961" s="46">
        <v>365</v>
      </c>
      <c r="I961" s="47">
        <f>($F961*(1-('Exposure Inputs'!$C$17)/100)*'Exposure Inputs'!$C$7*'Exposure Inputs'!$C$12*'Exposure Inputs'!$C$15*H961)/('Exposure Inputs'!$C$8*'Exposure Inputs'!$C$13*'Exposure Inputs'!$C$16)</f>
        <v>6.4479116785409121E-12</v>
      </c>
      <c r="J961" s="47">
        <f>'Exposure Inputs'!$E$61/$I961</f>
        <v>3318904021471.1147</v>
      </c>
      <c r="K961" s="47">
        <f>($F961*(1-('Exposure Inputs'!$C$17)/100)*'Exposure Inputs'!$D$7*'Exposure Inputs'!$D$12*'Exposure Inputs'!$C$15*H961)/('Exposure Inputs'!$D$8*'Exposure Inputs'!$D$13*'Exposure Inputs'!$C$16)</f>
        <v>1.6469976895883728E-11</v>
      </c>
      <c r="L961" s="47">
        <f>'Exposure Inputs'!$E$61/K961</f>
        <v>1299333941709.925</v>
      </c>
      <c r="M961" s="47">
        <f>($F961*(1-('Exposure Inputs'!$C$17)/100)*'Exposure Inputs'!$E$7*'Exposure Inputs'!$E$12*'Exposure Inputs'!$C$15*H961)/('Exposure Inputs'!$E$8*'Exposure Inputs'!$E$13*'Exposure Inputs'!$C$16)</f>
        <v>3.5710043862202617E-12</v>
      </c>
      <c r="N961" s="47">
        <f>'Exposure Inputs'!$E$61/M961</f>
        <v>5992711765512.8057</v>
      </c>
      <c r="O961" s="47">
        <f>($F961*(1-('Exposure Inputs'!$C$17)/100)*'Exposure Inputs'!$F$7*'Exposure Inputs'!$F$12*'Exposure Inputs'!$C$15*H961)/('Exposure Inputs'!$F$8*'Exposure Inputs'!$F$13*'Exposure Inputs'!$C$16)</f>
        <v>3.2522141477747362E-12</v>
      </c>
      <c r="P961" s="47">
        <f>'Exposure Inputs'!$E$61/O961</f>
        <v>6580132496699.9883</v>
      </c>
      <c r="Q961" s="47">
        <f>($F961*(1-('Exposure Inputs'!$C$17)/100)*'Exposure Inputs'!$G$7*'Exposure Inputs'!$G$12*'Exposure Inputs'!$C$15*H961)/('Exposure Inputs'!$G$8*'Exposure Inputs'!$G$13*'Exposure Inputs'!$C$16)</f>
        <v>5.4217205247598942E-12</v>
      </c>
      <c r="R961" s="47">
        <f>'Exposure Inputs'!$E$61/Q961</f>
        <v>3947086520279.043</v>
      </c>
      <c r="S961" s="47">
        <f>($F961*(1-('Exposure Inputs'!$C$17)/100)*'Exposure Inputs'!$H$7*'Exposure Inputs'!$H$12*'Exposure Inputs'!$C$15*H961)/('Exposure Inputs'!$H$8*'Exposure Inputs'!$H$13*'Exposure Inputs'!$C$16)</f>
        <v>7.0588916129243531E-12</v>
      </c>
      <c r="T961" s="47">
        <f>'Exposure Inputs'!$E$61/S961</f>
        <v>3031637426025.645</v>
      </c>
    </row>
    <row r="962" spans="1:20" s="34" customFormat="1" ht="14.5" x14ac:dyDescent="0.35">
      <c r="A962" s="45" t="s">
        <v>1177</v>
      </c>
      <c r="B962" s="46">
        <v>2021</v>
      </c>
      <c r="C962" s="46" t="s">
        <v>1011</v>
      </c>
      <c r="D962" s="46" t="s">
        <v>804</v>
      </c>
      <c r="E962" s="46" t="s">
        <v>805</v>
      </c>
      <c r="F962" s="46">
        <v>5.7345162789464198E-7</v>
      </c>
      <c r="G962" s="46">
        <v>9.8701681042341295E-7</v>
      </c>
      <c r="H962" s="46">
        <v>365</v>
      </c>
      <c r="I962" s="47">
        <f>($F962*(1-('Exposure Inputs'!$C$17)/100)*'Exposure Inputs'!$C$7*'Exposure Inputs'!$C$12*'Exposure Inputs'!$C$15*H962)/('Exposure Inputs'!$C$8*'Exposure Inputs'!$C$13*'Exposure Inputs'!$C$16)</f>
        <v>6.3052012542503417E-12</v>
      </c>
      <c r="J962" s="47">
        <f>'Exposure Inputs'!$E$61/$I962</f>
        <v>3394023305056.9541</v>
      </c>
      <c r="K962" s="47">
        <f>($F962*(1-('Exposure Inputs'!$C$17)/100)*'Exposure Inputs'!$D$7*'Exposure Inputs'!$D$12*'Exposure Inputs'!$C$15*H962)/('Exposure Inputs'!$D$8*'Exposure Inputs'!$D$13*'Exposure Inputs'!$C$16)</f>
        <v>1.6105449974913351E-11</v>
      </c>
      <c r="L962" s="47">
        <f>'Exposure Inputs'!$E$61/K962</f>
        <v>1328742756851.4822</v>
      </c>
      <c r="M962" s="47">
        <f>($F962*(1-('Exposure Inputs'!$C$17)/100)*'Exposure Inputs'!$E$7*'Exposure Inputs'!$E$12*'Exposure Inputs'!$C$15*H962)/('Exposure Inputs'!$E$8*'Exposure Inputs'!$E$13*'Exposure Inputs'!$C$16)</f>
        <v>3.4919680134366473E-12</v>
      </c>
      <c r="N962" s="47">
        <f>'Exposure Inputs'!$E$61/M962</f>
        <v>6128349377100.6865</v>
      </c>
      <c r="O962" s="47">
        <f>($F962*(1-('Exposure Inputs'!$C$17)/100)*'Exposure Inputs'!$F$7*'Exposure Inputs'!$F$12*'Exposure Inputs'!$C$15*H962)/('Exposure Inputs'!$F$8*'Exposure Inputs'!$F$13*'Exposure Inputs'!$C$16)</f>
        <v>3.1802334997678204E-12</v>
      </c>
      <c r="P962" s="47">
        <f>'Exposure Inputs'!$E$61/O962</f>
        <v>6729065649287.1826</v>
      </c>
      <c r="Q962" s="47">
        <f>($F962*(1-('Exposure Inputs'!$C$17)/100)*'Exposure Inputs'!$G$7*'Exposure Inputs'!$G$12*'Exposure Inputs'!$C$15*H962)/('Exposure Inputs'!$G$8*'Exposure Inputs'!$G$13*'Exposure Inputs'!$C$16)</f>
        <v>5.3017225975165021E-12</v>
      </c>
      <c r="R962" s="47">
        <f>'Exposure Inputs'!$E$61/Q962</f>
        <v>4036423937009.5391</v>
      </c>
      <c r="S962" s="47">
        <f>($F962*(1-('Exposure Inputs'!$C$17)/100)*'Exposure Inputs'!$H$7*'Exposure Inputs'!$H$12*'Exposure Inputs'!$C$15*H962)/('Exposure Inputs'!$H$8*'Exposure Inputs'!$H$13*'Exposure Inputs'!$C$16)</f>
        <v>6.9026584839169851E-12</v>
      </c>
      <c r="T962" s="47">
        <f>'Exposure Inputs'!$E$61/S962</f>
        <v>3100254785871.4785</v>
      </c>
    </row>
    <row r="963" spans="1:20" s="34" customFormat="1" ht="14.5" x14ac:dyDescent="0.35">
      <c r="A963" s="45" t="s">
        <v>1177</v>
      </c>
      <c r="B963" s="46">
        <v>2019</v>
      </c>
      <c r="C963" s="46" t="s">
        <v>1012</v>
      </c>
      <c r="D963" s="46" t="s">
        <v>818</v>
      </c>
      <c r="E963" s="46" t="s">
        <v>193</v>
      </c>
      <c r="F963" s="46">
        <v>4.8768283030099197E-7</v>
      </c>
      <c r="G963" s="46">
        <v>9.9151131840402003E-7</v>
      </c>
      <c r="H963" s="46">
        <v>365</v>
      </c>
      <c r="I963" s="47">
        <f>($F963*(1-('Exposure Inputs'!$C$17)/100)*'Exposure Inputs'!$C$7*'Exposure Inputs'!$C$12*'Exposure Inputs'!$C$15*H963)/('Exposure Inputs'!$C$8*'Exposure Inputs'!$C$13*'Exposure Inputs'!$C$16)</f>
        <v>5.3621582775506882E-12</v>
      </c>
      <c r="J963" s="47">
        <f>'Exposure Inputs'!$E$61/$I963</f>
        <v>3990930310579.1631</v>
      </c>
      <c r="K963" s="47">
        <f>($F963*(1-('Exposure Inputs'!$C$17)/100)*'Exposure Inputs'!$D$7*'Exposure Inputs'!$D$12*'Exposure Inputs'!$C$15*H963)/('Exposure Inputs'!$D$8*'Exposure Inputs'!$D$13*'Exposure Inputs'!$C$16)</f>
        <v>1.3696624170155519E-11</v>
      </c>
      <c r="L963" s="47">
        <f>'Exposure Inputs'!$E$61/K963</f>
        <v>1562428795164.7148</v>
      </c>
      <c r="M963" s="47">
        <f>($F963*(1-('Exposure Inputs'!$C$17)/100)*'Exposure Inputs'!$E$7*'Exposure Inputs'!$E$12*'Exposure Inputs'!$C$15*H963)/('Exposure Inputs'!$E$8*'Exposure Inputs'!$E$13*'Exposure Inputs'!$C$16)</f>
        <v>2.9696887431736376E-12</v>
      </c>
      <c r="N963" s="47">
        <f>'Exposure Inputs'!$E$61/M963</f>
        <v>7206142411116.9014</v>
      </c>
      <c r="O963" s="47">
        <f>($F963*(1-('Exposure Inputs'!$C$17)/100)*'Exposure Inputs'!$F$7*'Exposure Inputs'!$F$12*'Exposure Inputs'!$C$15*H963)/('Exposure Inputs'!$F$8*'Exposure Inputs'!$F$13*'Exposure Inputs'!$C$16)</f>
        <v>2.7045790764931774E-12</v>
      </c>
      <c r="P963" s="47">
        <f>'Exposure Inputs'!$E$61/O963</f>
        <v>7912506676546.4131</v>
      </c>
      <c r="Q963" s="47">
        <f>($F963*(1-('Exposure Inputs'!$C$17)/100)*'Exposure Inputs'!$G$7*'Exposure Inputs'!$G$12*'Exposure Inputs'!$C$15*H963)/('Exposure Inputs'!$G$8*'Exposure Inputs'!$G$13*'Exposure Inputs'!$C$16)</f>
        <v>4.5087657895752091E-12</v>
      </c>
      <c r="R963" s="47">
        <f>'Exposure Inputs'!$E$61/Q963</f>
        <v>4746309965684.9082</v>
      </c>
      <c r="S963" s="47">
        <f>($F963*(1-('Exposure Inputs'!$C$17)/100)*'Exposure Inputs'!$H$7*'Exposure Inputs'!$H$12*'Exposure Inputs'!$C$15*H963)/('Exposure Inputs'!$H$8*'Exposure Inputs'!$H$13*'Exposure Inputs'!$C$16)</f>
        <v>5.870256290660088E-12</v>
      </c>
      <c r="T963" s="47">
        <f>'Exposure Inputs'!$E$61/S963</f>
        <v>3645496710944.0547</v>
      </c>
    </row>
    <row r="964" spans="1:20" s="34" customFormat="1" ht="14.5" x14ac:dyDescent="0.35">
      <c r="A964" s="45" t="s">
        <v>1177</v>
      </c>
      <c r="B964" s="46">
        <v>2020</v>
      </c>
      <c r="C964" s="46" t="s">
        <v>1069</v>
      </c>
      <c r="D964" s="46" t="s">
        <v>821</v>
      </c>
      <c r="E964" s="46" t="s">
        <v>822</v>
      </c>
      <c r="F964" s="46">
        <v>4.7743390128488304E-7</v>
      </c>
      <c r="G964" s="46">
        <v>8.1746802027904298E-7</v>
      </c>
      <c r="H964" s="46">
        <v>365</v>
      </c>
      <c r="I964" s="47">
        <f>($F964*(1-('Exposure Inputs'!$C$17)/100)*'Exposure Inputs'!$C$7*'Exposure Inputs'!$C$12*'Exposure Inputs'!$C$15*H964)/('Exposure Inputs'!$C$8*'Exposure Inputs'!$C$13*'Exposure Inputs'!$C$16)</f>
        <v>5.2494695049608473E-12</v>
      </c>
      <c r="J964" s="47">
        <f>'Exposure Inputs'!$E$61/$I964</f>
        <v>4076602403305.0571</v>
      </c>
      <c r="K964" s="47">
        <f>($F964*(1-('Exposure Inputs'!$C$17)/100)*'Exposure Inputs'!$D$7*'Exposure Inputs'!$D$12*'Exposure Inputs'!$C$15*H964)/('Exposure Inputs'!$D$8*'Exposure Inputs'!$D$13*'Exposure Inputs'!$C$16)</f>
        <v>1.3408781908426502E-11</v>
      </c>
      <c r="L964" s="47">
        <f>'Exposure Inputs'!$E$61/K964</f>
        <v>1595968981086.3105</v>
      </c>
      <c r="M964" s="47">
        <f>($F964*(1-('Exposure Inputs'!$C$17)/100)*'Exposure Inputs'!$E$7*'Exposure Inputs'!$E$12*'Exposure Inputs'!$C$15*H964)/('Exposure Inputs'!$E$8*'Exposure Inputs'!$E$13*'Exposure Inputs'!$C$16)</f>
        <v>2.9072790636900705E-12</v>
      </c>
      <c r="N964" s="47">
        <f>'Exposure Inputs'!$E$61/M964</f>
        <v>7360834488601.8613</v>
      </c>
      <c r="O964" s="47">
        <f>($F964*(1-('Exposure Inputs'!$C$17)/100)*'Exposure Inputs'!$F$7*'Exposure Inputs'!$F$12*'Exposure Inputs'!$C$15*H964)/('Exposure Inputs'!$F$8*'Exposure Inputs'!$F$13*'Exposure Inputs'!$C$16)</f>
        <v>2.6477408257876438E-12</v>
      </c>
      <c r="P964" s="47">
        <f>'Exposure Inputs'!$E$61/O964</f>
        <v>8082362061866.0723</v>
      </c>
      <c r="Q964" s="47">
        <f>($F964*(1-('Exposure Inputs'!$C$17)/100)*'Exposure Inputs'!$G$7*'Exposure Inputs'!$G$12*'Exposure Inputs'!$C$15*H964)/('Exposure Inputs'!$G$8*'Exposure Inputs'!$G$13*'Exposure Inputs'!$C$16)</f>
        <v>4.4140115401809943E-12</v>
      </c>
      <c r="R964" s="47">
        <f>'Exposure Inputs'!$E$61/Q964</f>
        <v>4848197564776.3037</v>
      </c>
      <c r="S964" s="47">
        <f>($F964*(1-('Exposure Inputs'!$C$17)/100)*'Exposure Inputs'!$H$7*'Exposure Inputs'!$H$12*'Exposure Inputs'!$C$15*H964)/('Exposure Inputs'!$H$8*'Exposure Inputs'!$H$13*'Exposure Inputs'!$C$16)</f>
        <v>5.7468895525032219E-12</v>
      </c>
      <c r="T964" s="47">
        <f>'Exposure Inputs'!$E$61/S964</f>
        <v>3723753485166.3569</v>
      </c>
    </row>
    <row r="965" spans="1:20" s="34" customFormat="1" ht="14.5" x14ac:dyDescent="0.35">
      <c r="A965" s="45" t="s">
        <v>1177</v>
      </c>
      <c r="B965" s="46">
        <v>2022</v>
      </c>
      <c r="C965" s="46" t="s">
        <v>1012</v>
      </c>
      <c r="D965" s="46" t="s">
        <v>818</v>
      </c>
      <c r="E965" s="46" t="s">
        <v>193</v>
      </c>
      <c r="F965" s="46">
        <v>3.79257991577887E-7</v>
      </c>
      <c r="G965" s="46">
        <v>7.7107203264171703E-7</v>
      </c>
      <c r="H965" s="46">
        <v>365</v>
      </c>
      <c r="I965" s="47">
        <f>($F965*(1-('Exposure Inputs'!$C$17)/100)*'Exposure Inputs'!$C$7*'Exposure Inputs'!$C$12*'Exposure Inputs'!$C$15*H965)/('Exposure Inputs'!$C$8*'Exposure Inputs'!$C$13*'Exposure Inputs'!$C$16)</f>
        <v>4.1700081538886181E-12</v>
      </c>
      <c r="J965" s="47">
        <f>'Exposure Inputs'!$E$61/$I965</f>
        <v>5131884449684.8428</v>
      </c>
      <c r="K965" s="47">
        <f>($F965*(1-('Exposure Inputs'!$C$17)/100)*'Exposure Inputs'!$D$7*'Exposure Inputs'!$D$12*'Exposure Inputs'!$C$15*H965)/('Exposure Inputs'!$D$8*'Exposure Inputs'!$D$13*'Exposure Inputs'!$C$16)</f>
        <v>1.0651501040059807E-11</v>
      </c>
      <c r="L965" s="47">
        <f>'Exposure Inputs'!$E$61/K965</f>
        <v>2009106502408.9639</v>
      </c>
      <c r="M965" s="47">
        <f>($F965*(1-('Exposure Inputs'!$C$17)/100)*'Exposure Inputs'!$E$7*'Exposure Inputs'!$E$12*'Exposure Inputs'!$C$15*H965)/('Exposure Inputs'!$E$8*'Exposure Inputs'!$E$13*'Exposure Inputs'!$C$16)</f>
        <v>2.3094481051390883E-12</v>
      </c>
      <c r="N965" s="47">
        <f>'Exposure Inputs'!$E$61/M965</f>
        <v>9266283122959.0098</v>
      </c>
      <c r="O965" s="47">
        <f>($F965*(1-('Exposure Inputs'!$C$17)/100)*'Exposure Inputs'!$F$7*'Exposure Inputs'!$F$12*'Exposure Inputs'!$C$15*H965)/('Exposure Inputs'!$F$8*'Exposure Inputs'!$F$13*'Exposure Inputs'!$C$16)</f>
        <v>2.10327935470131E-12</v>
      </c>
      <c r="P965" s="47">
        <f>'Exposure Inputs'!$E$61/O965</f>
        <v>10174587580183.35</v>
      </c>
      <c r="Q965" s="47">
        <f>($F965*(1-('Exposure Inputs'!$C$17)/100)*'Exposure Inputs'!$G$7*'Exposure Inputs'!$G$12*'Exposure Inputs'!$C$15*H965)/('Exposure Inputs'!$G$8*'Exposure Inputs'!$G$13*'Exposure Inputs'!$C$16)</f>
        <v>3.5063474693049924E-12</v>
      </c>
      <c r="R965" s="47">
        <f>'Exposure Inputs'!$E$61/Q965</f>
        <v>6103217147569.7422</v>
      </c>
      <c r="S965" s="47">
        <f>($F965*(1-('Exposure Inputs'!$C$17)/100)*'Exposure Inputs'!$H$7*'Exposure Inputs'!$H$12*'Exposure Inputs'!$C$15*H965)/('Exposure Inputs'!$H$8*'Exposure Inputs'!$H$13*'Exposure Inputs'!$C$16)</f>
        <v>4.5651424912153063E-12</v>
      </c>
      <c r="T965" s="47">
        <f>'Exposure Inputs'!$E$61/S965</f>
        <v>4687695957175.4814</v>
      </c>
    </row>
    <row r="966" spans="1:20" s="34" customFormat="1" ht="14.5" x14ac:dyDescent="0.35">
      <c r="A966" s="45" t="s">
        <v>1177</v>
      </c>
      <c r="B966" s="46">
        <v>2023</v>
      </c>
      <c r="C966" s="46" t="s">
        <v>913</v>
      </c>
      <c r="D966" s="46" t="s">
        <v>812</v>
      </c>
      <c r="E966" s="46" t="s">
        <v>813</v>
      </c>
      <c r="F966" s="46">
        <v>3.6533265681948802E-7</v>
      </c>
      <c r="G966" s="46">
        <v>6.5560945483656702E-7</v>
      </c>
      <c r="H966" s="46">
        <v>365</v>
      </c>
      <c r="I966" s="47">
        <f>($F966*(1-('Exposure Inputs'!$C$17)/100)*'Exposure Inputs'!$C$7*'Exposure Inputs'!$C$12*'Exposure Inputs'!$C$15*H966)/('Exposure Inputs'!$C$8*'Exposure Inputs'!$C$13*'Exposure Inputs'!$C$16)</f>
        <v>4.0168966551788353E-12</v>
      </c>
      <c r="J966" s="47">
        <f>'Exposure Inputs'!$E$61/$I966</f>
        <v>5327495785187.7461</v>
      </c>
      <c r="K966" s="47">
        <f>($F966*(1-('Exposure Inputs'!$C$17)/100)*'Exposure Inputs'!$D$7*'Exposure Inputs'!$D$12*'Exposure Inputs'!$C$15*H966)/('Exposure Inputs'!$D$8*'Exposure Inputs'!$D$13*'Exposure Inputs'!$C$16)</f>
        <v>1.0260406531951579E-11</v>
      </c>
      <c r="L966" s="47">
        <f>'Exposure Inputs'!$E$61/K966</f>
        <v>2085687339323.1541</v>
      </c>
      <c r="M966" s="47">
        <f>($F966*(1-('Exposure Inputs'!$C$17)/100)*'Exposure Inputs'!$E$7*'Exposure Inputs'!$E$12*'Exposure Inputs'!$C$15*H966)/('Exposure Inputs'!$E$8*'Exposure Inputs'!$E$13*'Exposure Inputs'!$C$16)</f>
        <v>2.2246513739287262E-12</v>
      </c>
      <c r="N966" s="47">
        <f>'Exposure Inputs'!$E$61/M966</f>
        <v>9619484765474.8164</v>
      </c>
      <c r="O966" s="47">
        <f>($F966*(1-('Exposure Inputs'!$C$17)/100)*'Exposure Inputs'!$F$7*'Exposure Inputs'!$F$12*'Exposure Inputs'!$C$15*H966)/('Exposure Inputs'!$F$8*'Exposure Inputs'!$F$13*'Exposure Inputs'!$C$16)</f>
        <v>2.0260525862348371E-12</v>
      </c>
      <c r="P966" s="47">
        <f>'Exposure Inputs'!$E$61/O966</f>
        <v>10562410939080.904</v>
      </c>
      <c r="Q966" s="47">
        <f>($F966*(1-('Exposure Inputs'!$C$17)/100)*'Exposure Inputs'!$G$7*'Exposure Inputs'!$G$12*'Exposure Inputs'!$C$15*H966)/('Exposure Inputs'!$G$8*'Exposure Inputs'!$G$13*'Exposure Inputs'!$C$16)</f>
        <v>3.3776038083311158E-12</v>
      </c>
      <c r="R966" s="47">
        <f>'Exposure Inputs'!$E$61/Q966</f>
        <v>6335852638256.5283</v>
      </c>
      <c r="S966" s="47">
        <f>($F966*(1-('Exposure Inputs'!$C$17)/100)*'Exposure Inputs'!$H$7*'Exposure Inputs'!$H$12*'Exposure Inputs'!$C$15*H966)/('Exposure Inputs'!$H$8*'Exposure Inputs'!$H$13*'Exposure Inputs'!$C$16)</f>
        <v>4.3975227209753192E-12</v>
      </c>
      <c r="T966" s="47">
        <f>'Exposure Inputs'!$E$61/S966</f>
        <v>4866376220849.5713</v>
      </c>
    </row>
    <row r="967" spans="1:20" s="34" customFormat="1" ht="14.5" x14ac:dyDescent="0.35">
      <c r="A967" s="45" t="s">
        <v>1177</v>
      </c>
      <c r="B967" s="46">
        <v>2022</v>
      </c>
      <c r="C967" s="46" t="s">
        <v>1011</v>
      </c>
      <c r="D967" s="46" t="s">
        <v>804</v>
      </c>
      <c r="E967" s="46" t="s">
        <v>805</v>
      </c>
      <c r="F967" s="46">
        <v>2.6401683569694301E-7</v>
      </c>
      <c r="G967" s="46">
        <v>4.5442203385907302E-7</v>
      </c>
      <c r="H967" s="46">
        <v>365</v>
      </c>
      <c r="I967" s="47">
        <f>($F967*(1-('Exposure Inputs'!$C$17)/100)*'Exposure Inputs'!$C$7*'Exposure Inputs'!$C$12*'Exposure Inputs'!$C$15*H967)/('Exposure Inputs'!$C$8*'Exposure Inputs'!$C$13*'Exposure Inputs'!$C$16)</f>
        <v>2.9029114272309932E-12</v>
      </c>
      <c r="J967" s="47">
        <f>'Exposure Inputs'!$E$61/$I967</f>
        <v>7371909386988.3818</v>
      </c>
      <c r="K967" s="47">
        <f>($F967*(1-('Exposure Inputs'!$C$17)/100)*'Exposure Inputs'!$D$7*'Exposure Inputs'!$D$12*'Exposure Inputs'!$C$15*H967)/('Exposure Inputs'!$D$8*'Exposure Inputs'!$D$13*'Exposure Inputs'!$C$16)</f>
        <v>7.4149409174460591E-12</v>
      </c>
      <c r="L967" s="47">
        <f>'Exposure Inputs'!$E$61/K967</f>
        <v>2886064803247.3921</v>
      </c>
      <c r="M967" s="47">
        <f>($F967*(1-('Exposure Inputs'!$C$17)/100)*'Exposure Inputs'!$E$7*'Exposure Inputs'!$E$12*'Exposure Inputs'!$C$15*H967)/('Exposure Inputs'!$E$8*'Exposure Inputs'!$E$13*'Exposure Inputs'!$C$16)</f>
        <v>1.6077002844115522E-12</v>
      </c>
      <c r="N967" s="47">
        <f>'Exposure Inputs'!$E$61/M967</f>
        <v>13310938741192.541</v>
      </c>
      <c r="O967" s="47">
        <f>($F967*(1-('Exposure Inputs'!$C$17)/100)*'Exposure Inputs'!$F$7*'Exposure Inputs'!$F$12*'Exposure Inputs'!$C$15*H967)/('Exposure Inputs'!$F$8*'Exposure Inputs'!$F$13*'Exposure Inputs'!$C$16)</f>
        <v>1.4641778740235397E-12</v>
      </c>
      <c r="P967" s="47">
        <f>'Exposure Inputs'!$E$61/O967</f>
        <v>14615710549697.836</v>
      </c>
      <c r="Q967" s="47">
        <f>($F967*(1-('Exposure Inputs'!$C$17)/100)*'Exposure Inputs'!$G$7*'Exposure Inputs'!$G$12*'Exposure Inputs'!$C$15*H967)/('Exposure Inputs'!$G$8*'Exposure Inputs'!$G$13*'Exposure Inputs'!$C$16)</f>
        <v>2.4409103677641901E-12</v>
      </c>
      <c r="R967" s="47">
        <f>'Exposure Inputs'!$E$61/Q967</f>
        <v>8767220739695.5088</v>
      </c>
      <c r="S967" s="47">
        <f>($F967*(1-('Exposure Inputs'!$C$17)/100)*'Exposure Inputs'!$H$7*'Exposure Inputs'!$H$12*'Exposure Inputs'!$C$15*H967)/('Exposure Inputs'!$H$8*'Exposure Inputs'!$H$13*'Exposure Inputs'!$C$16)</f>
        <v>3.1779804296854248E-12</v>
      </c>
      <c r="T967" s="47">
        <f>'Exposure Inputs'!$E$61/S967</f>
        <v>6733836306889.4971</v>
      </c>
    </row>
    <row r="968" spans="1:20" s="34" customFormat="1" ht="14.5" x14ac:dyDescent="0.35">
      <c r="A968" s="45" t="s">
        <v>1177</v>
      </c>
      <c r="B968" s="46">
        <v>2021</v>
      </c>
      <c r="C968" s="46" t="s">
        <v>1069</v>
      </c>
      <c r="D968" s="46" t="s">
        <v>821</v>
      </c>
      <c r="E968" s="46" t="s">
        <v>822</v>
      </c>
      <c r="F968" s="46">
        <v>2.4260563941593901E-7</v>
      </c>
      <c r="G968" s="46">
        <v>4.1539226943907497E-7</v>
      </c>
      <c r="H968" s="46">
        <v>365</v>
      </c>
      <c r="I968" s="47">
        <f>($F968*(1-('Exposure Inputs'!$C$17)/100)*'Exposure Inputs'!$C$7*'Exposure Inputs'!$C$12*'Exposure Inputs'!$C$15*H968)/('Exposure Inputs'!$C$8*'Exposure Inputs'!$C$13*'Exposure Inputs'!$C$16)</f>
        <v>2.6674915677711298E-12</v>
      </c>
      <c r="J968" s="47">
        <f>'Exposure Inputs'!$E$61/$I968</f>
        <v>8022518330913.0947</v>
      </c>
      <c r="K968" s="47">
        <f>($F968*(1-('Exposure Inputs'!$C$17)/100)*'Exposure Inputs'!$D$7*'Exposure Inputs'!$D$12*'Exposure Inputs'!$C$15*H968)/('Exposure Inputs'!$D$8*'Exposure Inputs'!$D$13*'Exposure Inputs'!$C$16)</f>
        <v>6.8136051921072233E-12</v>
      </c>
      <c r="L968" s="47">
        <f>'Exposure Inputs'!$E$61/K968</f>
        <v>3140774875654.585</v>
      </c>
      <c r="M968" s="47">
        <f>($F968*(1-('Exposure Inputs'!$C$17)/100)*'Exposure Inputs'!$E$7*'Exposure Inputs'!$E$12*'Exposure Inputs'!$C$15*H968)/('Exposure Inputs'!$E$8*'Exposure Inputs'!$E$13*'Exposure Inputs'!$C$16)</f>
        <v>1.4773192567786229E-12</v>
      </c>
      <c r="N968" s="47">
        <f>'Exposure Inputs'!$E$61/M968</f>
        <v>14485697591638.988</v>
      </c>
      <c r="O968" s="47">
        <f>($F968*(1-('Exposure Inputs'!$C$17)/100)*'Exposure Inputs'!$F$7*'Exposure Inputs'!$F$12*'Exposure Inputs'!$C$15*H968)/('Exposure Inputs'!$F$8*'Exposure Inputs'!$F$13*'Exposure Inputs'!$C$16)</f>
        <v>1.3454362045074081E-12</v>
      </c>
      <c r="P968" s="47">
        <f>'Exposure Inputs'!$E$61/O968</f>
        <v>15905622227428.449</v>
      </c>
      <c r="Q968" s="47">
        <f>($F968*(1-('Exposure Inputs'!$C$17)/100)*'Exposure Inputs'!$G$7*'Exposure Inputs'!$G$12*'Exposure Inputs'!$C$15*H968)/('Exposure Inputs'!$G$8*'Exposure Inputs'!$G$13*'Exposure Inputs'!$C$16)</f>
        <v>2.2429577983737757E-12</v>
      </c>
      <c r="R968" s="47">
        <f>'Exposure Inputs'!$E$61/Q968</f>
        <v>9540973091654.1367</v>
      </c>
      <c r="S968" s="47">
        <f>($F968*(1-('Exposure Inputs'!$C$17)/100)*'Exposure Inputs'!$H$7*'Exposure Inputs'!$H$12*'Exposure Inputs'!$C$15*H968)/('Exposure Inputs'!$H$8*'Exposure Inputs'!$H$13*'Exposure Inputs'!$C$16)</f>
        <v>2.9202530670437099E-12</v>
      </c>
      <c r="T968" s="47">
        <f>'Exposure Inputs'!$E$61/S968</f>
        <v>7328132017566.5742</v>
      </c>
    </row>
    <row r="969" spans="1:20" s="34" customFormat="1" ht="14.5" x14ac:dyDescent="0.35">
      <c r="A969" s="45" t="s">
        <v>1177</v>
      </c>
      <c r="B969" s="46">
        <v>2020</v>
      </c>
      <c r="C969" s="46" t="s">
        <v>1101</v>
      </c>
      <c r="D969" s="46" t="s">
        <v>823</v>
      </c>
      <c r="E969" s="46" t="s">
        <v>140</v>
      </c>
      <c r="F969" s="46">
        <v>1.6498544039213499E-7</v>
      </c>
      <c r="G969" s="46">
        <v>4.0595286293925399E-7</v>
      </c>
      <c r="H969" s="46">
        <v>365</v>
      </c>
      <c r="I969" s="47">
        <f>($F969*(1-('Exposure Inputs'!$C$17)/100)*'Exposure Inputs'!$C$7*'Exposure Inputs'!$C$12*'Exposure Inputs'!$C$15*H969)/('Exposure Inputs'!$C$8*'Exposure Inputs'!$C$13*'Exposure Inputs'!$C$16)</f>
        <v>1.8140438619256281E-12</v>
      </c>
      <c r="J969" s="47">
        <f>'Exposure Inputs'!$E$61/$I969</f>
        <v>11796848162912.477</v>
      </c>
      <c r="K969" s="47">
        <f>($F969*(1-('Exposure Inputs'!$C$17)/100)*'Exposure Inputs'!$D$7*'Exposure Inputs'!$D$12*'Exposure Inputs'!$C$15*H969)/('Exposure Inputs'!$D$8*'Exposure Inputs'!$D$13*'Exposure Inputs'!$C$16)</f>
        <v>4.6336336450557064E-12</v>
      </c>
      <c r="L969" s="47">
        <f>'Exposure Inputs'!$E$61/K969</f>
        <v>4618405691791.0967</v>
      </c>
      <c r="M969" s="47">
        <f>($F969*(1-('Exposure Inputs'!$C$17)/100)*'Exposure Inputs'!$E$7*'Exposure Inputs'!$E$12*'Exposure Inputs'!$C$15*H969)/('Exposure Inputs'!$E$8*'Exposure Inputs'!$E$13*'Exposure Inputs'!$C$16)</f>
        <v>1.0046599442873025E-12</v>
      </c>
      <c r="N969" s="47">
        <f>'Exposure Inputs'!$E$61/M969</f>
        <v>21300739739535.434</v>
      </c>
      <c r="O969" s="47">
        <f>($F969*(1-('Exposure Inputs'!$C$17)/100)*'Exposure Inputs'!$F$7*'Exposure Inputs'!$F$12*'Exposure Inputs'!$C$15*H969)/('Exposure Inputs'!$F$8*'Exposure Inputs'!$F$13*'Exposure Inputs'!$C$16)</f>
        <v>9.149720725972276E-13</v>
      </c>
      <c r="P969" s="47">
        <f>'Exposure Inputs'!$E$61/O969</f>
        <v>23388692005925.648</v>
      </c>
      <c r="Q969" s="47">
        <f>($F969*(1-('Exposure Inputs'!$C$17)/100)*'Exposure Inputs'!$G$7*'Exposure Inputs'!$G$12*'Exposure Inputs'!$C$15*H969)/('Exposure Inputs'!$G$8*'Exposure Inputs'!$G$13*'Exposure Inputs'!$C$16)</f>
        <v>1.5253370904178519E-12</v>
      </c>
      <c r="R969" s="47">
        <f>'Exposure Inputs'!$E$61/Q969</f>
        <v>14029685722870.391</v>
      </c>
      <c r="S969" s="47">
        <f>($F969*(1-('Exposure Inputs'!$C$17)/100)*'Exposure Inputs'!$H$7*'Exposure Inputs'!$H$12*'Exposure Inputs'!$C$15*H969)/('Exposure Inputs'!$H$8*'Exposure Inputs'!$H$13*'Exposure Inputs'!$C$16)</f>
        <v>1.9859358565719951E-12</v>
      </c>
      <c r="T969" s="47">
        <f>'Exposure Inputs'!$E$61/S969</f>
        <v>10775776029815.691</v>
      </c>
    </row>
    <row r="970" spans="1:20" s="34" customFormat="1" ht="14.5" x14ac:dyDescent="0.35">
      <c r="A970" s="45" t="s">
        <v>1177</v>
      </c>
      <c r="B970" s="46">
        <v>2019</v>
      </c>
      <c r="C970" s="46" t="s">
        <v>1101</v>
      </c>
      <c r="D970" s="46" t="s">
        <v>823</v>
      </c>
      <c r="E970" s="46" t="s">
        <v>140</v>
      </c>
      <c r="F970" s="46">
        <v>1.5432725051617601E-7</v>
      </c>
      <c r="G970" s="46">
        <v>3.7972798707377199E-7</v>
      </c>
      <c r="H970" s="46">
        <v>365</v>
      </c>
      <c r="I970" s="47">
        <f>($F970*(1-('Exposure Inputs'!$C$17)/100)*'Exposure Inputs'!$C$7*'Exposure Inputs'!$C$12*'Exposure Inputs'!$C$15*H970)/('Exposure Inputs'!$C$8*'Exposure Inputs'!$C$13*'Exposure Inputs'!$C$16)</f>
        <v>1.6968551943815861E-12</v>
      </c>
      <c r="J970" s="47">
        <f>'Exposure Inputs'!$E$61/$I970</f>
        <v>12611565247793.09</v>
      </c>
      <c r="K970" s="47">
        <f>($F970*(1-('Exposure Inputs'!$C$17)/100)*'Exposure Inputs'!$D$7*'Exposure Inputs'!$D$12*'Exposure Inputs'!$C$15*H970)/('Exposure Inputs'!$D$8*'Exposure Inputs'!$D$13*'Exposure Inputs'!$C$16)</f>
        <v>4.3342972485394117E-12</v>
      </c>
      <c r="L970" s="47">
        <f>'Exposure Inputs'!$E$61/K970</f>
        <v>4937363261647.8838</v>
      </c>
      <c r="M970" s="47">
        <f>($F970*(1-('Exposure Inputs'!$C$17)/100)*'Exposure Inputs'!$E$7*'Exposure Inputs'!$E$12*'Exposure Inputs'!$C$15*H970)/('Exposure Inputs'!$E$8*'Exposure Inputs'!$E$13*'Exposure Inputs'!$C$16)</f>
        <v>9.3975811766833427E-13</v>
      </c>
      <c r="N970" s="47">
        <f>'Exposure Inputs'!$E$61/M970</f>
        <v>22771817127896.98</v>
      </c>
      <c r="O970" s="47">
        <f>($F970*(1-('Exposure Inputs'!$C$17)/100)*'Exposure Inputs'!$F$7*'Exposure Inputs'!$F$12*'Exposure Inputs'!$C$15*H970)/('Exposure Inputs'!$F$8*'Exposure Inputs'!$F$13*'Exposure Inputs'!$C$16)</f>
        <v>8.5586415339076502E-13</v>
      </c>
      <c r="P970" s="47">
        <f>'Exposure Inputs'!$E$61/O970</f>
        <v>25003968112483.059</v>
      </c>
      <c r="Q970" s="47">
        <f>($F970*(1-('Exposure Inputs'!$C$17)/100)*'Exposure Inputs'!$G$7*'Exposure Inputs'!$G$12*'Exposure Inputs'!$C$15*H970)/('Exposure Inputs'!$G$8*'Exposure Inputs'!$G$13*'Exposure Inputs'!$C$16)</f>
        <v>1.426799108545778E-12</v>
      </c>
      <c r="R970" s="47">
        <f>'Exposure Inputs'!$E$61/Q970</f>
        <v>14998607632865.221</v>
      </c>
      <c r="S970" s="47">
        <f>($F970*(1-('Exposure Inputs'!$C$17)/100)*'Exposure Inputs'!$H$7*'Exposure Inputs'!$H$12*'Exposure Inputs'!$C$15*H970)/('Exposure Inputs'!$H$8*'Exposure Inputs'!$H$13*'Exposure Inputs'!$C$16)</f>
        <v>1.8576428302873035E-12</v>
      </c>
      <c r="T970" s="47">
        <f>'Exposure Inputs'!$E$61/S970</f>
        <v>11519975557782.693</v>
      </c>
    </row>
    <row r="971" spans="1:20" s="34" customFormat="1" ht="14.5" x14ac:dyDescent="0.35">
      <c r="A971" s="45" t="s">
        <v>1177</v>
      </c>
      <c r="B971" s="46">
        <v>2021</v>
      </c>
      <c r="C971" s="46" t="s">
        <v>866</v>
      </c>
      <c r="D971" s="46" t="s">
        <v>102</v>
      </c>
      <c r="E971" s="46" t="s">
        <v>2</v>
      </c>
      <c r="F971" s="46">
        <v>1.09068502020161E-7</v>
      </c>
      <c r="G971" s="46">
        <v>2.1777678141072001E-7</v>
      </c>
      <c r="H971" s="46">
        <v>365</v>
      </c>
      <c r="I971" s="47">
        <f>($F971*(1-('Exposure Inputs'!$C$17)/100)*'Exposure Inputs'!$C$7*'Exposure Inputs'!$C$12*'Exposure Inputs'!$C$15*H971)/('Exposure Inputs'!$C$8*'Exposure Inputs'!$C$13*'Exposure Inputs'!$C$16)</f>
        <v>1.1992273145365861E-12</v>
      </c>
      <c r="J971" s="47">
        <f>'Exposure Inputs'!$E$61/$I971</f>
        <v>17844823696556.258</v>
      </c>
      <c r="K971" s="47">
        <f>($F971*(1-('Exposure Inputs'!$C$17)/100)*'Exposure Inputs'!$D$7*'Exposure Inputs'!$D$12*'Exposure Inputs'!$C$15*H971)/('Exposure Inputs'!$D$8*'Exposure Inputs'!$D$13*'Exposure Inputs'!$C$16)</f>
        <v>3.063200482268352E-12</v>
      </c>
      <c r="L971" s="47">
        <f>'Exposure Inputs'!$E$61/K971</f>
        <v>6986157165969.4092</v>
      </c>
      <c r="M971" s="47">
        <f>($F971*(1-('Exposure Inputs'!$C$17)/100)*'Exposure Inputs'!$E$7*'Exposure Inputs'!$E$12*'Exposure Inputs'!$C$15*H971)/('Exposure Inputs'!$E$8*'Exposure Inputs'!$E$13*'Exposure Inputs'!$C$16)</f>
        <v>6.6416015196634358E-13</v>
      </c>
      <c r="N971" s="47">
        <f>'Exposure Inputs'!$E$61/M971</f>
        <v>32221144157237.016</v>
      </c>
      <c r="O971" s="47">
        <f>($F971*(1-('Exposure Inputs'!$C$17)/100)*'Exposure Inputs'!$F$7*'Exposure Inputs'!$F$12*'Exposure Inputs'!$C$15*H971)/('Exposure Inputs'!$F$8*'Exposure Inputs'!$F$13*'Exposure Inputs'!$C$16)</f>
        <v>6.0486933338645631E-13</v>
      </c>
      <c r="P971" s="47">
        <f>'Exposure Inputs'!$E$61/O971</f>
        <v>35379542024702.633</v>
      </c>
      <c r="Q971" s="47">
        <f>($F971*(1-('Exposure Inputs'!$C$17)/100)*'Exposure Inputs'!$G$7*'Exposure Inputs'!$G$12*'Exposure Inputs'!$C$15*H971)/('Exposure Inputs'!$G$8*'Exposure Inputs'!$G$13*'Exposure Inputs'!$C$16)</f>
        <v>1.0083691696203566E-12</v>
      </c>
      <c r="R971" s="47">
        <f>'Exposure Inputs'!$E$61/Q971</f>
        <v>21222386249727.309</v>
      </c>
      <c r="S971" s="47">
        <f>($F971*(1-('Exposure Inputs'!$C$17)/100)*'Exposure Inputs'!$H$7*'Exposure Inputs'!$H$12*'Exposure Inputs'!$C$15*H971)/('Exposure Inputs'!$H$8*'Exposure Inputs'!$H$13*'Exposure Inputs'!$C$16)</f>
        <v>1.3128615983908266E-12</v>
      </c>
      <c r="T971" s="47">
        <f>'Exposure Inputs'!$E$61/S971</f>
        <v>16300271122432.068</v>
      </c>
    </row>
    <row r="972" spans="1:20" s="34" customFormat="1" ht="14.5" x14ac:dyDescent="0.35">
      <c r="A972" s="45" t="s">
        <v>1176</v>
      </c>
      <c r="B972" s="46">
        <v>2023</v>
      </c>
      <c r="C972" s="46" t="s">
        <v>953</v>
      </c>
      <c r="D972" s="46" t="s">
        <v>180</v>
      </c>
      <c r="E972" s="46" t="s">
        <v>179</v>
      </c>
      <c r="F972" s="46">
        <v>1.0672619058815901E-7</v>
      </c>
      <c r="G972" s="46">
        <v>2.4067264690302501E-7</v>
      </c>
      <c r="H972" s="46">
        <v>365</v>
      </c>
      <c r="I972" s="47">
        <f>($F972*(1-('Exposure Inputs'!$C$17)/100)*'Exposure Inputs'!$C$7*'Exposure Inputs'!$C$12*'Exposure Inputs'!$C$15*H972)/('Exposure Inputs'!$C$8*'Exposure Inputs'!$C$13*'Exposure Inputs'!$C$16)</f>
        <v>1.1734731894098939E-12</v>
      </c>
      <c r="J972" s="47">
        <f>'Exposure Inputs'!$E$61/$I972</f>
        <v>18236462658990.484</v>
      </c>
      <c r="K972" s="47">
        <f>($F972*(1-('Exposure Inputs'!$C$17)/100)*'Exposure Inputs'!$D$7*'Exposure Inputs'!$D$12*'Exposure Inputs'!$C$15*H972)/('Exposure Inputs'!$D$8*'Exposure Inputs'!$D$13*'Exposure Inputs'!$C$16)</f>
        <v>2.9974164165185088E-12</v>
      </c>
      <c r="L972" s="47">
        <f>'Exposure Inputs'!$E$61/K972</f>
        <v>7139481815761.8691</v>
      </c>
      <c r="M972" s="47">
        <f>($F972*(1-('Exposure Inputs'!$C$17)/100)*'Exposure Inputs'!$E$7*'Exposure Inputs'!$E$12*'Exposure Inputs'!$C$15*H972)/('Exposure Inputs'!$E$8*'Exposure Inputs'!$E$13*'Exposure Inputs'!$C$16)</f>
        <v>6.4989691475471131E-13</v>
      </c>
      <c r="N972" s="47">
        <f>'Exposure Inputs'!$E$61/M972</f>
        <v>32928299110447.289</v>
      </c>
      <c r="O972" s="47">
        <f>($F972*(1-('Exposure Inputs'!$C$17)/100)*'Exposure Inputs'!$F$7*'Exposure Inputs'!$F$12*'Exposure Inputs'!$C$15*H972)/('Exposure Inputs'!$F$8*'Exposure Inputs'!$F$13*'Exposure Inputs'!$C$16)</f>
        <v>5.9187940202940297E-13</v>
      </c>
      <c r="P972" s="47">
        <f>'Exposure Inputs'!$E$61/O972</f>
        <v>36156014091088.281</v>
      </c>
      <c r="Q972" s="47">
        <f>($F972*(1-('Exposure Inputs'!$C$17)/100)*'Exposure Inputs'!$G$7*'Exposure Inputs'!$G$12*'Exposure Inputs'!$C$15*H972)/('Exposure Inputs'!$G$8*'Exposure Inputs'!$G$13*'Exposure Inputs'!$C$16)</f>
        <v>9.8671383751316839E-13</v>
      </c>
      <c r="R972" s="47">
        <f>'Exposure Inputs'!$E$61/Q972</f>
        <v>21688152315705.617</v>
      </c>
      <c r="S972" s="47">
        <f>($F972*(1-('Exposure Inputs'!$C$17)/100)*'Exposure Inputs'!$H$7*'Exposure Inputs'!$H$12*'Exposure Inputs'!$C$15*H972)/('Exposure Inputs'!$H$8*'Exposure Inputs'!$H$13*'Exposure Inputs'!$C$16)</f>
        <v>1.2846671089315434E-12</v>
      </c>
      <c r="T972" s="47">
        <f>'Exposure Inputs'!$E$61/S972</f>
        <v>16658011909247.34</v>
      </c>
    </row>
    <row r="973" spans="1:20" s="34" customFormat="1" ht="14.5" x14ac:dyDescent="0.35">
      <c r="A973" s="45" t="s">
        <v>1176</v>
      </c>
      <c r="B973" s="46">
        <v>2020</v>
      </c>
      <c r="C973" s="46" t="s">
        <v>886</v>
      </c>
      <c r="D973" s="46" t="s">
        <v>824</v>
      </c>
      <c r="E973" s="46" t="s">
        <v>825</v>
      </c>
      <c r="F973" s="46">
        <v>1.05992574989325E-7</v>
      </c>
      <c r="G973" s="46">
        <v>1.87231553590418E-7</v>
      </c>
      <c r="H973" s="46">
        <v>365</v>
      </c>
      <c r="I973" s="47">
        <f>($F973*(1-('Exposure Inputs'!$C$17)/100)*'Exposure Inputs'!$C$7*'Exposure Inputs'!$C$12*'Exposure Inputs'!$C$15*H973)/('Exposure Inputs'!$C$8*'Exposure Inputs'!$C$13*'Exposure Inputs'!$C$16)</f>
        <v>1.165406957196223E-12</v>
      </c>
      <c r="J973" s="47">
        <f>'Exposure Inputs'!$E$61/$I973</f>
        <v>18362684269094.18</v>
      </c>
      <c r="K973" s="47">
        <f>($F973*(1-('Exposure Inputs'!$C$17)/100)*'Exposure Inputs'!$D$7*'Exposure Inputs'!$D$12*'Exposure Inputs'!$C$15*H973)/('Exposure Inputs'!$D$8*'Exposure Inputs'!$D$13*'Exposure Inputs'!$C$16)</f>
        <v>2.9768127443810426E-12</v>
      </c>
      <c r="L973" s="47">
        <f>'Exposure Inputs'!$E$61/K973</f>
        <v>7188896930246.6553</v>
      </c>
      <c r="M973" s="47">
        <f>($F973*(1-('Exposure Inputs'!$C$17)/100)*'Exposure Inputs'!$E$7*'Exposure Inputs'!$E$12*'Exposure Inputs'!$C$15*H973)/('Exposure Inputs'!$E$8*'Exposure Inputs'!$E$13*'Exposure Inputs'!$C$16)</f>
        <v>6.4542964658304049E-13</v>
      </c>
      <c r="N973" s="47">
        <f>'Exposure Inputs'!$E$61/M973</f>
        <v>33156208601965.25</v>
      </c>
      <c r="O973" s="47">
        <f>($F973*(1-('Exposure Inputs'!$C$17)/100)*'Exposure Inputs'!$F$7*'Exposure Inputs'!$F$12*'Exposure Inputs'!$C$15*H973)/('Exposure Inputs'!$F$8*'Exposure Inputs'!$F$13*'Exposure Inputs'!$C$16)</f>
        <v>5.8781093524009464E-13</v>
      </c>
      <c r="P973" s="47">
        <f>'Exposure Inputs'!$E$61/O973</f>
        <v>36406263846144.766</v>
      </c>
      <c r="Q973" s="47">
        <f>($F973*(1-('Exposure Inputs'!$C$17)/100)*'Exposure Inputs'!$G$7*'Exposure Inputs'!$G$12*'Exposure Inputs'!$C$15*H973)/('Exposure Inputs'!$G$8*'Exposure Inputs'!$G$13*'Exposure Inputs'!$C$16)</f>
        <v>9.7993135367489125E-13</v>
      </c>
      <c r="R973" s="47">
        <f>'Exposure Inputs'!$E$61/Q973</f>
        <v>21838264404691.973</v>
      </c>
      <c r="S973" s="47">
        <f>($F973*(1-('Exposure Inputs'!$C$17)/100)*'Exposure Inputs'!$H$7*'Exposure Inputs'!$H$12*'Exposure Inputs'!$C$15*H973)/('Exposure Inputs'!$H$8*'Exposure Inputs'!$H$13*'Exposure Inputs'!$C$16)</f>
        <v>1.2758365507974304E-12</v>
      </c>
      <c r="T973" s="47">
        <f>'Exposure Inputs'!$E$61/S973</f>
        <v>16773308451325.096</v>
      </c>
    </row>
    <row r="974" spans="1:20" s="34" customFormat="1" ht="14.5" x14ac:dyDescent="0.35">
      <c r="A974" s="45" t="s">
        <v>1177</v>
      </c>
      <c r="B974" s="46">
        <v>2022</v>
      </c>
      <c r="C974" s="46" t="s">
        <v>913</v>
      </c>
      <c r="D974" s="46" t="s">
        <v>812</v>
      </c>
      <c r="E974" s="46" t="s">
        <v>813</v>
      </c>
      <c r="F974" s="46">
        <v>1.04380759091282E-7</v>
      </c>
      <c r="G974" s="46">
        <v>1.87316987096162E-7</v>
      </c>
      <c r="H974" s="46">
        <v>365</v>
      </c>
      <c r="I974" s="47">
        <f>($F974*(1-('Exposure Inputs'!$C$17)/100)*'Exposure Inputs'!$C$7*'Exposure Inputs'!$C$12*'Exposure Inputs'!$C$15*H974)/('Exposure Inputs'!$C$8*'Exposure Inputs'!$C$13*'Exposure Inputs'!$C$16)</f>
        <v>1.1476847586225211E-12</v>
      </c>
      <c r="J974" s="47">
        <f>'Exposure Inputs'!$E$61/$I974</f>
        <v>18646235248157.164</v>
      </c>
      <c r="K974" s="47">
        <f>($F974*(1-('Exposure Inputs'!$C$17)/100)*'Exposure Inputs'!$D$7*'Exposure Inputs'!$D$12*'Exposure Inputs'!$C$15*H974)/('Exposure Inputs'!$D$8*'Exposure Inputs'!$D$13*'Exposure Inputs'!$C$16)</f>
        <v>2.9315447234147287E-12</v>
      </c>
      <c r="L974" s="47">
        <f>'Exposure Inputs'!$E$61/K974</f>
        <v>7299905687631.0596</v>
      </c>
      <c r="M974" s="47">
        <f>($F974*(1-('Exposure Inputs'!$C$17)/100)*'Exposure Inputs'!$E$7*'Exposure Inputs'!$E$12*'Exposure Inputs'!$C$15*H974)/('Exposure Inputs'!$E$8*'Exposure Inputs'!$E$13*'Exposure Inputs'!$C$16)</f>
        <v>6.3561467826534851E-13</v>
      </c>
      <c r="N974" s="47">
        <f>'Exposure Inputs'!$E$61/M974</f>
        <v>33668196679161.949</v>
      </c>
      <c r="O974" s="47">
        <f>($F974*(1-('Exposure Inputs'!$C$17)/100)*'Exposure Inputs'!$F$7*'Exposure Inputs'!$F$12*'Exposure Inputs'!$C$15*H974)/('Exposure Inputs'!$F$8*'Exposure Inputs'!$F$13*'Exposure Inputs'!$C$16)</f>
        <v>5.78872167495666E-13</v>
      </c>
      <c r="P974" s="47">
        <f>'Exposure Inputs'!$E$61/O974</f>
        <v>36968438286783.273</v>
      </c>
      <c r="Q974" s="47">
        <f>($F974*(1-('Exposure Inputs'!$C$17)/100)*'Exposure Inputs'!$G$7*'Exposure Inputs'!$G$12*'Exposure Inputs'!$C$15*H974)/('Exposure Inputs'!$G$8*'Exposure Inputs'!$G$13*'Exposure Inputs'!$C$16)</f>
        <v>9.6502965952317325E-13</v>
      </c>
      <c r="R974" s="47">
        <f>'Exposure Inputs'!$E$61/Q974</f>
        <v>22175484233897.91</v>
      </c>
      <c r="S974" s="47">
        <f>($F974*(1-('Exposure Inputs'!$C$17)/100)*'Exposure Inputs'!$H$7*'Exposure Inputs'!$H$12*'Exposure Inputs'!$C$15*H974)/('Exposure Inputs'!$H$8*'Exposure Inputs'!$H$13*'Exposure Inputs'!$C$16)</f>
        <v>1.2564350631358018E-12</v>
      </c>
      <c r="T974" s="47">
        <f>'Exposure Inputs'!$E$61/S974</f>
        <v>17032316772973.551</v>
      </c>
    </row>
    <row r="975" spans="1:20" s="34" customFormat="1" ht="14.5" x14ac:dyDescent="0.35">
      <c r="A975" s="45" t="s">
        <v>1177</v>
      </c>
      <c r="B975" s="46">
        <v>2021</v>
      </c>
      <c r="C975" s="46" t="s">
        <v>1101</v>
      </c>
      <c r="D975" s="46" t="s">
        <v>823</v>
      </c>
      <c r="E975" s="46" t="s">
        <v>140</v>
      </c>
      <c r="F975" s="46">
        <v>9.5022378904915602E-8</v>
      </c>
      <c r="G975" s="46">
        <v>2.3380612657738499E-7</v>
      </c>
      <c r="H975" s="46">
        <v>365</v>
      </c>
      <c r="I975" s="47">
        <f>($F975*(1-('Exposure Inputs'!$C$17)/100)*'Exposure Inputs'!$C$7*'Exposure Inputs'!$C$12*'Exposure Inputs'!$C$15*H975)/('Exposure Inputs'!$C$8*'Exposure Inputs'!$C$13*'Exposure Inputs'!$C$16)</f>
        <v>1.0447877266523374E-12</v>
      </c>
      <c r="J975" s="47">
        <f>'Exposure Inputs'!$E$61/$I975</f>
        <v>20482629585024.828</v>
      </c>
      <c r="K975" s="47">
        <f>($F975*(1-('Exposure Inputs'!$C$17)/100)*'Exposure Inputs'!$D$7*'Exposure Inputs'!$D$12*'Exposure Inputs'!$C$15*H975)/('Exposure Inputs'!$D$8*'Exposure Inputs'!$D$13*'Exposure Inputs'!$C$16)</f>
        <v>2.6687136203082678E-12</v>
      </c>
      <c r="L975" s="47">
        <f>'Exposure Inputs'!$E$61/K975</f>
        <v>8018844673760.1045</v>
      </c>
      <c r="M975" s="47">
        <f>($F975*(1-('Exposure Inputs'!$C$17)/100)*'Exposure Inputs'!$E$7*'Exposure Inputs'!$E$12*'Exposure Inputs'!$C$15*H975)/('Exposure Inputs'!$E$8*'Exposure Inputs'!$E$13*'Exposure Inputs'!$C$16)</f>
        <v>5.7862789389026823E-13</v>
      </c>
      <c r="N975" s="47">
        <f>'Exposure Inputs'!$E$61/M975</f>
        <v>36984044886122.141</v>
      </c>
      <c r="O975" s="47">
        <f>($F975*(1-('Exposure Inputs'!$C$17)/100)*'Exposure Inputs'!$F$7*'Exposure Inputs'!$F$12*'Exposure Inputs'!$C$15*H975)/('Exposure Inputs'!$F$8*'Exposure Inputs'!$F$13*'Exposure Inputs'!$C$16)</f>
        <v>5.269726999128243E-13</v>
      </c>
      <c r="P975" s="47">
        <f>'Exposure Inputs'!$E$61/O975</f>
        <v>40609314303264.938</v>
      </c>
      <c r="Q975" s="47">
        <f>($F975*(1-('Exposure Inputs'!$C$17)/100)*'Exposure Inputs'!$G$7*'Exposure Inputs'!$G$12*'Exposure Inputs'!$C$15*H975)/('Exposure Inputs'!$G$8*'Exposure Inputs'!$G$13*'Exposure Inputs'!$C$16)</f>
        <v>8.7850878610204979E-13</v>
      </c>
      <c r="R975" s="47">
        <f>'Exposure Inputs'!$E$61/Q975</f>
        <v>24359460415816.629</v>
      </c>
      <c r="S975" s="47">
        <f>($F975*(1-('Exposure Inputs'!$C$17)/100)*'Exposure Inputs'!$H$7*'Exposure Inputs'!$H$12*'Exposure Inputs'!$C$15*H975)/('Exposure Inputs'!$H$8*'Exposure Inputs'!$H$13*'Exposure Inputs'!$C$16)</f>
        <v>1.143787894225836E-12</v>
      </c>
      <c r="T975" s="47">
        <f>'Exposure Inputs'!$E$61/S975</f>
        <v>18709762629971.199</v>
      </c>
    </row>
    <row r="976" spans="1:20" s="34" customFormat="1" ht="14.5" x14ac:dyDescent="0.35">
      <c r="A976" s="45" t="s">
        <v>1177</v>
      </c>
      <c r="B976" s="46">
        <v>2022</v>
      </c>
      <c r="C976" s="46" t="s">
        <v>1101</v>
      </c>
      <c r="D976" s="46" t="s">
        <v>823</v>
      </c>
      <c r="E976" s="46" t="s">
        <v>140</v>
      </c>
      <c r="F976" s="46">
        <v>8.1013528243181301E-8</v>
      </c>
      <c r="G976" s="46">
        <v>1.9933682420074599E-7</v>
      </c>
      <c r="H976" s="46">
        <v>365</v>
      </c>
      <c r="I976" s="47">
        <f>($F976*(1-('Exposure Inputs'!$C$17)/100)*'Exposure Inputs'!$C$7*'Exposure Inputs'!$C$12*'Exposure Inputs'!$C$15*H976)/('Exposure Inputs'!$C$8*'Exposure Inputs'!$C$13*'Exposure Inputs'!$C$16)</f>
        <v>8.907579559334703E-13</v>
      </c>
      <c r="J976" s="47">
        <f>'Exposure Inputs'!$E$61/$I976</f>
        <v>24024483707893.305</v>
      </c>
      <c r="K976" s="47">
        <f>($F976*(1-('Exposure Inputs'!$C$17)/100)*'Exposure Inputs'!$D$7*'Exposure Inputs'!$D$12*'Exposure Inputs'!$C$15*H976)/('Exposure Inputs'!$D$8*'Exposure Inputs'!$D$13*'Exposure Inputs'!$C$16)</f>
        <v>2.2752735591701985E-12</v>
      </c>
      <c r="L976" s="47">
        <f>'Exposure Inputs'!$E$61/K976</f>
        <v>9405462439340.5527</v>
      </c>
      <c r="M976" s="47">
        <f>($F976*(1-('Exposure Inputs'!$C$17)/100)*'Exposure Inputs'!$E$7*'Exposure Inputs'!$E$12*'Exposure Inputs'!$C$15*H976)/('Exposure Inputs'!$E$8*'Exposure Inputs'!$E$13*'Exposure Inputs'!$C$16)</f>
        <v>4.9332260215121581E-13</v>
      </c>
      <c r="N976" s="47">
        <f>'Exposure Inputs'!$E$61/M976</f>
        <v>43379321982576.344</v>
      </c>
      <c r="O976" s="47">
        <f>($F976*(1-('Exposure Inputs'!$C$17)/100)*'Exposure Inputs'!$F$7*'Exposure Inputs'!$F$12*'Exposure Inputs'!$C$15*H976)/('Exposure Inputs'!$F$8*'Exposure Inputs'!$F$13*'Exposure Inputs'!$C$16)</f>
        <v>4.4928277106693861E-13</v>
      </c>
      <c r="P976" s="47">
        <f>'Exposure Inputs'!$E$61/O976</f>
        <v>47631472600607.719</v>
      </c>
      <c r="Q976" s="47">
        <f>($F976*(1-('Exposure Inputs'!$C$17)/100)*'Exposure Inputs'!$G$7*'Exposure Inputs'!$G$12*'Exposure Inputs'!$C$15*H976)/('Exposure Inputs'!$G$8*'Exposure Inputs'!$G$13*'Exposure Inputs'!$C$16)</f>
        <v>7.4899299696526107E-13</v>
      </c>
      <c r="R976" s="47">
        <f>'Exposure Inputs'!$E$61/Q976</f>
        <v>28571695712386.68</v>
      </c>
      <c r="S976" s="47">
        <f>($F976*(1-('Exposure Inputs'!$C$17)/100)*'Exposure Inputs'!$H$7*'Exposure Inputs'!$H$12*'Exposure Inputs'!$C$15*H976)/('Exposure Inputs'!$H$8*'Exposure Inputs'!$H$13*'Exposure Inputs'!$C$16)</f>
        <v>9.7516283996421919E-13</v>
      </c>
      <c r="T976" s="47">
        <f>'Exposure Inputs'!$E$61/S976</f>
        <v>21945052788091.484</v>
      </c>
    </row>
    <row r="977" spans="1:20" s="34" customFormat="1" ht="14.5" x14ac:dyDescent="0.35">
      <c r="A977" s="45" t="s">
        <v>1177</v>
      </c>
      <c r="B977" s="46">
        <v>2020</v>
      </c>
      <c r="C977" s="46" t="s">
        <v>866</v>
      </c>
      <c r="D977" s="46" t="s">
        <v>102</v>
      </c>
      <c r="E977" s="46" t="s">
        <v>2</v>
      </c>
      <c r="F977" s="46">
        <v>7.6444812126364306E-8</v>
      </c>
      <c r="G977" s="46">
        <v>1.5263714850827901E-7</v>
      </c>
      <c r="H977" s="46">
        <v>365</v>
      </c>
      <c r="I977" s="47">
        <f>($F977*(1-('Exposure Inputs'!$C$17)/100)*'Exposure Inputs'!$C$7*'Exposure Inputs'!$C$12*'Exposure Inputs'!$C$15*H977)/('Exposure Inputs'!$C$8*'Exposure Inputs'!$C$13*'Exposure Inputs'!$C$16)</f>
        <v>8.405241206999241E-13</v>
      </c>
      <c r="J977" s="47">
        <f>'Exposure Inputs'!$E$61/$I977</f>
        <v>25460304437402.363</v>
      </c>
      <c r="K977" s="47">
        <f>($F977*(1-('Exposure Inputs'!$C$17)/100)*'Exposure Inputs'!$D$7*'Exposure Inputs'!$D$12*'Exposure Inputs'!$C$15*H977)/('Exposure Inputs'!$D$8*'Exposure Inputs'!$D$13*'Exposure Inputs'!$C$16)</f>
        <v>2.1469606809957637E-12</v>
      </c>
      <c r="L977" s="47">
        <f>'Exposure Inputs'!$E$61/K977</f>
        <v>9967578907907.4551</v>
      </c>
      <c r="M977" s="47">
        <f>($F977*(1-('Exposure Inputs'!$C$17)/100)*'Exposure Inputs'!$E$7*'Exposure Inputs'!$E$12*'Exposure Inputs'!$C$15*H977)/('Exposure Inputs'!$E$8*'Exposure Inputs'!$E$13*'Exposure Inputs'!$C$16)</f>
        <v>4.6550192859070994E-13</v>
      </c>
      <c r="N977" s="47">
        <f>'Exposure Inputs'!$E$61/M977</f>
        <v>45971882575841.773</v>
      </c>
      <c r="O977" s="47">
        <f>($F977*(1-('Exposure Inputs'!$C$17)/100)*'Exposure Inputs'!$F$7*'Exposure Inputs'!$F$12*'Exposure Inputs'!$C$15*H977)/('Exposure Inputs'!$F$8*'Exposure Inputs'!$F$13*'Exposure Inputs'!$C$16)</f>
        <v>4.2394570105290077E-13</v>
      </c>
      <c r="P977" s="47">
        <f>'Exposure Inputs'!$E$61/O977</f>
        <v>50478162526124.227</v>
      </c>
      <c r="Q977" s="47">
        <f>($F977*(1-('Exposure Inputs'!$C$17)/100)*'Exposure Inputs'!$G$7*'Exposure Inputs'!$G$12*'Exposure Inputs'!$C$15*H977)/('Exposure Inputs'!$G$8*'Exposure Inputs'!$G$13*'Exposure Inputs'!$C$16)</f>
        <v>7.0675392343242462E-13</v>
      </c>
      <c r="R977" s="47">
        <f>'Exposure Inputs'!$E$61/Q977</f>
        <v>30279280086721.914</v>
      </c>
      <c r="S977" s="47">
        <f>($F977*(1-('Exposure Inputs'!$C$17)/100)*'Exposure Inputs'!$H$7*'Exposure Inputs'!$H$12*'Exposure Inputs'!$C$15*H977)/('Exposure Inputs'!$H$8*'Exposure Inputs'!$H$13*'Exposure Inputs'!$C$16)</f>
        <v>9.2016903485438515E-13</v>
      </c>
      <c r="T977" s="47">
        <f>'Exposure Inputs'!$E$61/S977</f>
        <v>23256596548466.234</v>
      </c>
    </row>
    <row r="978" spans="1:20" s="34" customFormat="1" ht="14.5" x14ac:dyDescent="0.35">
      <c r="A978" s="45" t="s">
        <v>1176</v>
      </c>
      <c r="B978" s="46">
        <v>2021</v>
      </c>
      <c r="C978" s="46" t="s">
        <v>886</v>
      </c>
      <c r="D978" s="46" t="s">
        <v>824</v>
      </c>
      <c r="E978" s="46" t="s">
        <v>825</v>
      </c>
      <c r="F978" s="46">
        <v>7.2567263205187E-8</v>
      </c>
      <c r="G978" s="46">
        <v>1.2818710585227599E-7</v>
      </c>
      <c r="H978" s="46">
        <v>365</v>
      </c>
      <c r="I978" s="47">
        <f>($F978*(1-('Exposure Inputs'!$C$17)/100)*'Exposure Inputs'!$C$7*'Exposure Inputs'!$C$12*'Exposure Inputs'!$C$15*H978)/('Exposure Inputs'!$C$8*'Exposure Inputs'!$C$13*'Exposure Inputs'!$C$16)</f>
        <v>7.9788979003983901E-13</v>
      </c>
      <c r="J978" s="47">
        <f>'Exposure Inputs'!$E$61/$I978</f>
        <v>26820746758686.418</v>
      </c>
      <c r="K978" s="47">
        <f>($F978*(1-('Exposure Inputs'!$C$17)/100)*'Exposure Inputs'!$D$7*'Exposure Inputs'!$D$12*'Exposure Inputs'!$C$15*H978)/('Exposure Inputs'!$D$8*'Exposure Inputs'!$D$13*'Exposure Inputs'!$C$16)</f>
        <v>2.0380593070392948E-12</v>
      </c>
      <c r="L978" s="47">
        <f>'Exposure Inputs'!$E$61/K978</f>
        <v>10500185115362.492</v>
      </c>
      <c r="M978" s="47">
        <f>($F978*(1-('Exposure Inputs'!$C$17)/100)*'Exposure Inputs'!$E$7*'Exposure Inputs'!$E$12*'Exposure Inputs'!$C$15*H978)/('Exposure Inputs'!$E$8*'Exposure Inputs'!$E$13*'Exposure Inputs'!$C$16)</f>
        <v>4.4189003851203248E-13</v>
      </c>
      <c r="N978" s="47">
        <f>'Exposure Inputs'!$E$61/M978</f>
        <v>48428337674367.57</v>
      </c>
      <c r="O978" s="47">
        <f>($F978*(1-('Exposure Inputs'!$C$17)/100)*'Exposure Inputs'!$F$7*'Exposure Inputs'!$F$12*'Exposure Inputs'!$C$15*H978)/('Exposure Inputs'!$F$8*'Exposure Inputs'!$F$13*'Exposure Inputs'!$C$16)</f>
        <v>4.0244168854989275E-13</v>
      </c>
      <c r="P978" s="47">
        <f>'Exposure Inputs'!$E$61/O978</f>
        <v>53175405552814.469</v>
      </c>
      <c r="Q978" s="47">
        <f>($F978*(1-('Exposure Inputs'!$C$17)/100)*'Exposure Inputs'!$G$7*'Exposure Inputs'!$G$12*'Exposure Inputs'!$C$15*H978)/('Exposure Inputs'!$G$8*'Exposure Inputs'!$G$13*'Exposure Inputs'!$C$16)</f>
        <v>6.7090488623663448E-13</v>
      </c>
      <c r="R978" s="47">
        <f>'Exposure Inputs'!$E$61/Q978</f>
        <v>31897218874110.297</v>
      </c>
      <c r="S978" s="47">
        <f>($F978*(1-('Exposure Inputs'!$C$17)/100)*'Exposure Inputs'!$H$7*'Exposure Inputs'!$H$12*'Exposure Inputs'!$C$15*H978)/('Exposure Inputs'!$H$8*'Exposure Inputs'!$H$13*'Exposure Inputs'!$C$16)</f>
        <v>8.7349483487725081E-13</v>
      </c>
      <c r="T978" s="47">
        <f>'Exposure Inputs'!$E$61/S978</f>
        <v>24499286252799.957</v>
      </c>
    </row>
    <row r="979" spans="1:20" s="34" customFormat="1" ht="14.5" x14ac:dyDescent="0.35">
      <c r="A979" s="45" t="s">
        <v>1176</v>
      </c>
      <c r="B979" s="46">
        <v>2020</v>
      </c>
      <c r="C979" s="46" t="s">
        <v>996</v>
      </c>
      <c r="D979" s="46" t="s">
        <v>219</v>
      </c>
      <c r="E979" s="46" t="s">
        <v>218</v>
      </c>
      <c r="F979" s="46">
        <v>7.1262658938891101E-8</v>
      </c>
      <c r="G979" s="46">
        <v>1.59071017090756E-7</v>
      </c>
      <c r="H979" s="46">
        <v>365</v>
      </c>
      <c r="I979" s="47">
        <f>($F979*(1-('Exposure Inputs'!$C$17)/100)*'Exposure Inputs'!$C$7*'Exposure Inputs'!$C$12*'Exposure Inputs'!$C$15*H979)/('Exposure Inputs'!$C$8*'Exposure Inputs'!$C$13*'Exposure Inputs'!$C$16)</f>
        <v>7.8354543725397407E-13</v>
      </c>
      <c r="J979" s="47">
        <f>'Exposure Inputs'!$E$61/$I979</f>
        <v>27311753706331.035</v>
      </c>
      <c r="K979" s="47">
        <f>($F979*(1-('Exposure Inputs'!$C$17)/100)*'Exposure Inputs'!$D$7*'Exposure Inputs'!$D$12*'Exposure Inputs'!$C$15*H979)/('Exposure Inputs'!$D$8*'Exposure Inputs'!$D$13*'Exposure Inputs'!$C$16)</f>
        <v>2.0014193574326865E-12</v>
      </c>
      <c r="L979" s="47">
        <f>'Exposure Inputs'!$E$61/K979</f>
        <v>10692411822902.908</v>
      </c>
      <c r="M979" s="47">
        <f>($F979*(1-('Exposure Inputs'!$C$17)/100)*'Exposure Inputs'!$E$7*'Exposure Inputs'!$E$12*'Exposure Inputs'!$C$15*H979)/('Exposure Inputs'!$E$8*'Exposure Inputs'!$E$13*'Exposure Inputs'!$C$16)</f>
        <v>4.3394580024240949E-13</v>
      </c>
      <c r="N979" s="47">
        <f>'Exposure Inputs'!$E$61/M979</f>
        <v>49314914415684.156</v>
      </c>
      <c r="O979" s="47">
        <f>($F979*(1-('Exposure Inputs'!$C$17)/100)*'Exposure Inputs'!$F$7*'Exposure Inputs'!$F$12*'Exposure Inputs'!$C$15*H979)/('Exposure Inputs'!$F$8*'Exposure Inputs'!$F$13*'Exposure Inputs'!$C$16)</f>
        <v>3.9520664728434325E-13</v>
      </c>
      <c r="P979" s="47">
        <f>'Exposure Inputs'!$E$61/O979</f>
        <v>54148886783787.133</v>
      </c>
      <c r="Q979" s="47">
        <f>($F979*(1-('Exposure Inputs'!$C$17)/100)*'Exposure Inputs'!$G$7*'Exposure Inputs'!$G$12*'Exposure Inputs'!$C$15*H979)/('Exposure Inputs'!$G$8*'Exposure Inputs'!$G$13*'Exposure Inputs'!$C$16)</f>
        <v>6.5884345056710634E-13</v>
      </c>
      <c r="R979" s="47">
        <f>'Exposure Inputs'!$E$61/Q979</f>
        <v>32481160709087.609</v>
      </c>
      <c r="S979" s="47">
        <f>($F979*(1-('Exposure Inputs'!$C$17)/100)*'Exposure Inputs'!$H$7*'Exposure Inputs'!$H$12*'Exposure Inputs'!$C$15*H979)/('Exposure Inputs'!$H$8*'Exposure Inputs'!$H$13*'Exposure Inputs'!$C$16)</f>
        <v>8.5779126500517065E-13</v>
      </c>
      <c r="T979" s="47">
        <f>'Exposure Inputs'!$E$61/S979</f>
        <v>24947794263061.191</v>
      </c>
    </row>
    <row r="980" spans="1:20" s="34" customFormat="1" ht="14.5" x14ac:dyDescent="0.35">
      <c r="A980" s="45" t="s">
        <v>1177</v>
      </c>
      <c r="B980" s="46">
        <v>2023</v>
      </c>
      <c r="C980" s="46" t="s">
        <v>1101</v>
      </c>
      <c r="D980" s="46" t="s">
        <v>823</v>
      </c>
      <c r="E980" s="46" t="s">
        <v>140</v>
      </c>
      <c r="F980" s="46">
        <v>6.4209048541800394E-8</v>
      </c>
      <c r="G980" s="46">
        <v>1.5798877173765499E-7</v>
      </c>
      <c r="H980" s="46">
        <v>365</v>
      </c>
      <c r="I980" s="47">
        <f>($F980*(1-('Exposure Inputs'!$C$17)/100)*'Exposure Inputs'!$C$7*'Exposure Inputs'!$C$12*'Exposure Inputs'!$C$15*H980)/('Exposure Inputs'!$C$8*'Exposure Inputs'!$C$13*'Exposure Inputs'!$C$16)</f>
        <v>7.059897534624535E-13</v>
      </c>
      <c r="J980" s="47">
        <f>'Exposure Inputs'!$E$61/$I980</f>
        <v>30312054665164.641</v>
      </c>
      <c r="K980" s="47">
        <f>($F980*(1-('Exposure Inputs'!$C$17)/100)*'Exposure Inputs'!$D$7*'Exposure Inputs'!$D$12*'Exposure Inputs'!$C$15*H980)/('Exposure Inputs'!$D$8*'Exposure Inputs'!$D$13*'Exposure Inputs'!$C$16)</f>
        <v>1.8033179590463092E-12</v>
      </c>
      <c r="L980" s="47">
        <f>'Exposure Inputs'!$E$61/K980</f>
        <v>11867014295869.078</v>
      </c>
      <c r="M980" s="47">
        <f>($F980*(1-('Exposure Inputs'!$C$17)/100)*'Exposure Inputs'!$E$7*'Exposure Inputs'!$E$12*'Exposure Inputs'!$C$15*H980)/('Exposure Inputs'!$E$8*'Exposure Inputs'!$E$13*'Exposure Inputs'!$C$16)</f>
        <v>3.9099364754504151E-13</v>
      </c>
      <c r="N980" s="47">
        <f>'Exposure Inputs'!$E$61/M980</f>
        <v>54732347019870.117</v>
      </c>
      <c r="O980" s="47">
        <f>($F980*(1-('Exposure Inputs'!$C$17)/100)*'Exposure Inputs'!$F$7*'Exposure Inputs'!$F$12*'Exposure Inputs'!$C$15*H980)/('Exposure Inputs'!$F$8*'Exposure Inputs'!$F$13*'Exposure Inputs'!$C$16)</f>
        <v>3.5608891356808316E-13</v>
      </c>
      <c r="P980" s="47">
        <f>'Exposure Inputs'!$E$61/O980</f>
        <v>60097349803923.008</v>
      </c>
      <c r="Q980" s="47">
        <f>($F980*(1-('Exposure Inputs'!$C$17)/100)*'Exposure Inputs'!$G$7*'Exposure Inputs'!$G$12*'Exposure Inputs'!$C$15*H980)/('Exposure Inputs'!$G$8*'Exposure Inputs'!$G$13*'Exposure Inputs'!$C$16)</f>
        <v>5.9363082614117344E-13</v>
      </c>
      <c r="R980" s="47">
        <f>'Exposure Inputs'!$E$61/Q980</f>
        <v>36049340865783.797</v>
      </c>
      <c r="S980" s="47">
        <f>($F980*(1-('Exposure Inputs'!$C$17)/100)*'Exposure Inputs'!$H$7*'Exposure Inputs'!$H$12*'Exposure Inputs'!$C$15*H980)/('Exposure Inputs'!$H$8*'Exposure Inputs'!$H$13*'Exposure Inputs'!$C$16)</f>
        <v>7.7288669541056019E-13</v>
      </c>
      <c r="T980" s="47">
        <f>'Exposure Inputs'!$E$61/S980</f>
        <v>27688405204895.191</v>
      </c>
    </row>
    <row r="981" spans="1:20" s="34" customFormat="1" ht="14.5" x14ac:dyDescent="0.35">
      <c r="A981" s="45" t="s">
        <v>1177</v>
      </c>
      <c r="B981" s="46">
        <v>2019</v>
      </c>
      <c r="C981" s="46" t="s">
        <v>866</v>
      </c>
      <c r="D981" s="46" t="s">
        <v>102</v>
      </c>
      <c r="E981" s="46" t="s">
        <v>2</v>
      </c>
      <c r="F981" s="46">
        <v>5.7072669675991301E-8</v>
      </c>
      <c r="G981" s="46">
        <v>1.13956844353259E-7</v>
      </c>
      <c r="H981" s="46">
        <v>365</v>
      </c>
      <c r="I981" s="47">
        <f>($F981*(1-('Exposure Inputs'!$C$17)/100)*'Exposure Inputs'!$C$7*'Exposure Inputs'!$C$12*'Exposure Inputs'!$C$15*H981)/('Exposure Inputs'!$C$8*'Exposure Inputs'!$C$13*'Exposure Inputs'!$C$16)</f>
        <v>6.2752401583659035E-13</v>
      </c>
      <c r="J981" s="47">
        <f>'Exposure Inputs'!$E$61/$I981</f>
        <v>34102280486381.641</v>
      </c>
      <c r="K981" s="47">
        <f>($F981*(1-('Exposure Inputs'!$C$17)/100)*'Exposure Inputs'!$D$7*'Exposure Inputs'!$D$12*'Exposure Inputs'!$C$15*H981)/('Exposure Inputs'!$D$8*'Exposure Inputs'!$D$13*'Exposure Inputs'!$C$16)</f>
        <v>1.6028919994108196E-12</v>
      </c>
      <c r="L981" s="47">
        <f>'Exposure Inputs'!$E$61/K981</f>
        <v>13350868310445.164</v>
      </c>
      <c r="M981" s="47">
        <f>($F981*(1-('Exposure Inputs'!$C$17)/100)*'Exposure Inputs'!$E$7*'Exposure Inputs'!$E$12*'Exposure Inputs'!$C$15*H981)/('Exposure Inputs'!$E$8*'Exposure Inputs'!$E$13*'Exposure Inputs'!$C$16)</f>
        <v>3.4753748573648336E-13</v>
      </c>
      <c r="N981" s="47">
        <f>'Exposure Inputs'!$E$61/M981</f>
        <v>61576091438453.703</v>
      </c>
      <c r="O981" s="47">
        <f>($F981*(1-('Exposure Inputs'!$C$17)/100)*'Exposure Inputs'!$F$7*'Exposure Inputs'!$F$12*'Exposure Inputs'!$C$15*H981)/('Exposure Inputs'!$F$8*'Exposure Inputs'!$F$13*'Exposure Inputs'!$C$16)</f>
        <v>3.1651216457636018E-13</v>
      </c>
      <c r="P981" s="47">
        <f>'Exposure Inputs'!$E$61/O981</f>
        <v>67611935322116.633</v>
      </c>
      <c r="Q981" s="47">
        <f>($F981*(1-('Exposure Inputs'!$C$17)/100)*'Exposure Inputs'!$G$7*'Exposure Inputs'!$G$12*'Exposure Inputs'!$C$15*H981)/('Exposure Inputs'!$G$8*'Exposure Inputs'!$G$13*'Exposure Inputs'!$C$16)</f>
        <v>5.276529837969007E-13</v>
      </c>
      <c r="R981" s="47">
        <f>'Exposure Inputs'!$E$61/Q981</f>
        <v>40556958184921.57</v>
      </c>
      <c r="S981" s="47">
        <f>($F981*(1-('Exposure Inputs'!$C$17)/100)*'Exposure Inputs'!$H$7*'Exposure Inputs'!$H$12*'Exposure Inputs'!$C$15*H981)/('Exposure Inputs'!$H$8*'Exposure Inputs'!$H$13*'Exposure Inputs'!$C$16)</f>
        <v>6.8698583869248779E-13</v>
      </c>
      <c r="T981" s="47">
        <f>'Exposure Inputs'!$E$61/S981</f>
        <v>31150569334485.48</v>
      </c>
    </row>
    <row r="982" spans="1:20" s="34" customFormat="1" ht="14.5" x14ac:dyDescent="0.35">
      <c r="A982" s="45" t="s">
        <v>1177</v>
      </c>
      <c r="B982" s="46">
        <v>2023</v>
      </c>
      <c r="C982" s="46" t="s">
        <v>1012</v>
      </c>
      <c r="D982" s="46" t="s">
        <v>818</v>
      </c>
      <c r="E982" s="46" t="s">
        <v>193</v>
      </c>
      <c r="F982" s="46">
        <v>3.3852389268267199E-8</v>
      </c>
      <c r="G982" s="46">
        <v>6.8825525585532298E-8</v>
      </c>
      <c r="H982" s="46">
        <v>365</v>
      </c>
      <c r="I982" s="47">
        <f>($F982*(1-('Exposure Inputs'!$C$17)/100)*'Exposure Inputs'!$C$7*'Exposure Inputs'!$C$12*'Exposure Inputs'!$C$15*H982)/('Exposure Inputs'!$C$8*'Exposure Inputs'!$C$13*'Exposure Inputs'!$C$16)</f>
        <v>3.7221295902025895E-13</v>
      </c>
      <c r="J982" s="47">
        <f>'Exposure Inputs'!$E$61/$I982</f>
        <v>57493968120640.398</v>
      </c>
      <c r="K982" s="47">
        <f>($F982*(1-('Exposure Inputs'!$C$17)/100)*'Exposure Inputs'!$D$7*'Exposure Inputs'!$D$12*'Exposure Inputs'!$C$15*H982)/('Exposure Inputs'!$D$8*'Exposure Inputs'!$D$13*'Exposure Inputs'!$C$16)</f>
        <v>9.507479539172915E-13</v>
      </c>
      <c r="L982" s="47">
        <f>'Exposure Inputs'!$E$61/K982</f>
        <v>22508594324949.398</v>
      </c>
      <c r="M982" s="47">
        <f>($F982*(1-('Exposure Inputs'!$C$17)/100)*'Exposure Inputs'!$E$7*'Exposure Inputs'!$E$12*'Exposure Inputs'!$C$15*H982)/('Exposure Inputs'!$E$8*'Exposure Inputs'!$E$13*'Exposure Inputs'!$C$16)</f>
        <v>2.0614024749950418E-13</v>
      </c>
      <c r="N982" s="47">
        <f>'Exposure Inputs'!$E$61/M982</f>
        <v>103812818018720.34</v>
      </c>
      <c r="O982" s="47">
        <f>($F982*(1-('Exposure Inputs'!$C$17)/100)*'Exposure Inputs'!$F$7*'Exposure Inputs'!$F$12*'Exposure Inputs'!$C$15*H982)/('Exposure Inputs'!$F$8*'Exposure Inputs'!$F$13*'Exposure Inputs'!$C$16)</f>
        <v>1.8773772217436917E-13</v>
      </c>
      <c r="P982" s="47">
        <f>'Exposure Inputs'!$E$61/O982</f>
        <v>113988812435488.41</v>
      </c>
      <c r="Q982" s="47">
        <f>($F982*(1-('Exposure Inputs'!$C$17)/100)*'Exposure Inputs'!$G$7*'Exposure Inputs'!$G$12*'Exposure Inputs'!$C$15*H982)/('Exposure Inputs'!$G$8*'Exposure Inputs'!$G$13*'Exposure Inputs'!$C$16)</f>
        <v>3.1297491965001743E-13</v>
      </c>
      <c r="R982" s="47">
        <f>'Exposure Inputs'!$E$61/Q982</f>
        <v>68376085930241.43</v>
      </c>
      <c r="S982" s="47">
        <f>($F982*(1-('Exposure Inputs'!$C$17)/100)*'Exposure Inputs'!$H$7*'Exposure Inputs'!$H$12*'Exposure Inputs'!$C$15*H982)/('Exposure Inputs'!$H$8*'Exposure Inputs'!$H$13*'Exposure Inputs'!$C$16)</f>
        <v>4.0748246341432731E-13</v>
      </c>
      <c r="T982" s="47">
        <f>'Exposure Inputs'!$E$61/S982</f>
        <v>52517597495332.023</v>
      </c>
    </row>
    <row r="983" spans="1:20" s="34" customFormat="1" ht="14.5" x14ac:dyDescent="0.35">
      <c r="A983" s="45" t="s">
        <v>1177</v>
      </c>
      <c r="B983" s="46">
        <v>2020</v>
      </c>
      <c r="C983" s="46" t="s">
        <v>1027</v>
      </c>
      <c r="D983" s="46" t="s">
        <v>826</v>
      </c>
      <c r="E983" s="46" t="s">
        <v>827</v>
      </c>
      <c r="F983" s="46">
        <v>3.3317067682020101E-8</v>
      </c>
      <c r="G983" s="46">
        <v>5.11413063391786E-8</v>
      </c>
      <c r="H983" s="46">
        <v>365</v>
      </c>
      <c r="I983" s="47">
        <f>($F983*(1-('Exposure Inputs'!$C$17)/100)*'Exposure Inputs'!$C$7*'Exposure Inputs'!$C$12*'Exposure Inputs'!$C$15*H983)/('Exposure Inputs'!$C$8*'Exposure Inputs'!$C$13*'Exposure Inputs'!$C$16)</f>
        <v>3.6632700426340434E-13</v>
      </c>
      <c r="J983" s="47">
        <f>'Exposure Inputs'!$E$61/$I983</f>
        <v>58417751765339.445</v>
      </c>
      <c r="K983" s="47">
        <f>($F983*(1-('Exposure Inputs'!$C$17)/100)*'Exposure Inputs'!$D$7*'Exposure Inputs'!$D$12*'Exposure Inputs'!$C$15*H983)/('Exposure Inputs'!$D$8*'Exposure Inputs'!$D$13*'Exposure Inputs'!$C$16)</f>
        <v>9.3571339021843699E-13</v>
      </c>
      <c r="L983" s="47">
        <f>'Exposure Inputs'!$E$61/K983</f>
        <v>22870250894885.977</v>
      </c>
      <c r="M983" s="47">
        <f>($F983*(1-('Exposure Inputs'!$C$17)/100)*'Exposure Inputs'!$E$7*'Exposure Inputs'!$E$12*'Exposure Inputs'!$C$15*H983)/('Exposure Inputs'!$E$8*'Exposure Inputs'!$E$13*'Exposure Inputs'!$C$16)</f>
        <v>2.0288046800783189E-13</v>
      </c>
      <c r="N983" s="47">
        <f>'Exposure Inputs'!$E$61/M983</f>
        <v>105480829229819.63</v>
      </c>
      <c r="O983" s="47">
        <f>($F983*(1-('Exposure Inputs'!$C$17)/100)*'Exposure Inputs'!$F$7*'Exposure Inputs'!$F$12*'Exposure Inputs'!$C$15*H983)/('Exposure Inputs'!$F$8*'Exposure Inputs'!$F$13*'Exposure Inputs'!$C$16)</f>
        <v>1.8476894929289318E-13</v>
      </c>
      <c r="P983" s="47">
        <f>'Exposure Inputs'!$E$61/O983</f>
        <v>115820326315094.28</v>
      </c>
      <c r="Q983" s="47">
        <f>($F983*(1-('Exposure Inputs'!$C$17)/100)*'Exposure Inputs'!$G$7*'Exposure Inputs'!$G$12*'Exposure Inputs'!$C$15*H983)/('Exposure Inputs'!$G$8*'Exposure Inputs'!$G$13*'Exposure Inputs'!$C$16)</f>
        <v>3.0802572007905372E-13</v>
      </c>
      <c r="R983" s="47">
        <f>'Exposure Inputs'!$E$61/Q983</f>
        <v>69474717872610.648</v>
      </c>
      <c r="S983" s="47">
        <f>($F983*(1-('Exposure Inputs'!$C$17)/100)*'Exposure Inputs'!$H$7*'Exposure Inputs'!$H$12*'Exposure Inputs'!$C$15*H983)/('Exposure Inputs'!$H$8*'Exposure Inputs'!$H$13*'Exposure Inputs'!$C$16)</f>
        <v>4.0103877765394561E-13</v>
      </c>
      <c r="T983" s="47">
        <f>'Exposure Inputs'!$E$61/S983</f>
        <v>53361423364565.391</v>
      </c>
    </row>
    <row r="984" spans="1:20" s="34" customFormat="1" ht="14.5" x14ac:dyDescent="0.35">
      <c r="A984" s="45" t="s">
        <v>1177</v>
      </c>
      <c r="B984" s="46">
        <v>2023</v>
      </c>
      <c r="C984" s="46" t="s">
        <v>1027</v>
      </c>
      <c r="D984" s="46" t="s">
        <v>826</v>
      </c>
      <c r="E984" s="46" t="s">
        <v>827</v>
      </c>
      <c r="F984" s="46">
        <v>3.2378630815331299E-8</v>
      </c>
      <c r="G984" s="46">
        <v>4.9700816805785199E-8</v>
      </c>
      <c r="H984" s="46">
        <v>365</v>
      </c>
      <c r="I984" s="47">
        <f>($F984*(1-('Exposure Inputs'!$C$17)/100)*'Exposure Inputs'!$C$7*'Exposure Inputs'!$C$12*'Exposure Inputs'!$C$15*H984)/('Exposure Inputs'!$C$8*'Exposure Inputs'!$C$13*'Exposure Inputs'!$C$16)</f>
        <v>3.560087262761142E-13</v>
      </c>
      <c r="J984" s="47">
        <f>'Exposure Inputs'!$E$61/$I984</f>
        <v>60110886111826.734</v>
      </c>
      <c r="K984" s="47">
        <f>($F984*(1-('Exposure Inputs'!$C$17)/100)*'Exposure Inputs'!$D$7*'Exposure Inputs'!$D$12*'Exposure Inputs'!$C$15*H984)/('Exposure Inputs'!$D$8*'Exposure Inputs'!$D$13*'Exposure Inputs'!$C$16)</f>
        <v>9.0935729098377265E-13</v>
      </c>
      <c r="L984" s="47">
        <f>'Exposure Inputs'!$E$61/K984</f>
        <v>23533104327836.613</v>
      </c>
      <c r="M984" s="47">
        <f>($F984*(1-('Exposure Inputs'!$C$17)/100)*'Exposure Inputs'!$E$7*'Exposure Inputs'!$E$12*'Exposure Inputs'!$C$15*H984)/('Exposure Inputs'!$E$8*'Exposure Inputs'!$E$13*'Exposure Inputs'!$C$16)</f>
        <v>1.9716596418274368E-13</v>
      </c>
      <c r="N984" s="47">
        <f>'Exposure Inputs'!$E$61/M984</f>
        <v>108538002939317.48</v>
      </c>
      <c r="O984" s="47">
        <f>($F984*(1-('Exposure Inputs'!$C$17)/100)*'Exposure Inputs'!$F$7*'Exposure Inputs'!$F$12*'Exposure Inputs'!$C$15*H984)/('Exposure Inputs'!$F$8*'Exposure Inputs'!$F$13*'Exposure Inputs'!$C$16)</f>
        <v>1.7956458990896759E-13</v>
      </c>
      <c r="P984" s="47">
        <f>'Exposure Inputs'!$E$61/O984</f>
        <v>119177171907050.19</v>
      </c>
      <c r="Q984" s="47">
        <f>($F984*(1-('Exposure Inputs'!$C$17)/100)*'Exposure Inputs'!$G$7*'Exposure Inputs'!$G$12*'Exposure Inputs'!$C$15*H984)/('Exposure Inputs'!$G$8*'Exposure Inputs'!$G$13*'Exposure Inputs'!$C$16)</f>
        <v>2.9934960565117617E-13</v>
      </c>
      <c r="R984" s="47">
        <f>'Exposure Inputs'!$E$61/Q984</f>
        <v>71488318661547.953</v>
      </c>
      <c r="S984" s="47">
        <f>($F984*(1-('Exposure Inputs'!$C$17)/100)*'Exposure Inputs'!$H$7*'Exposure Inputs'!$H$12*'Exposure Inputs'!$C$15*H984)/('Exposure Inputs'!$H$8*'Exposure Inputs'!$H$13*'Exposure Inputs'!$C$16)</f>
        <v>3.8974277833269155E-13</v>
      </c>
      <c r="T984" s="47">
        <f>'Exposure Inputs'!$E$61/S984</f>
        <v>54908009050350.047</v>
      </c>
    </row>
    <row r="985" spans="1:20" s="34" customFormat="1" ht="14.5" x14ac:dyDescent="0.35">
      <c r="A985" s="45" t="s">
        <v>1177</v>
      </c>
      <c r="B985" s="46">
        <v>2022</v>
      </c>
      <c r="C985" s="46" t="s">
        <v>1027</v>
      </c>
      <c r="D985" s="46" t="s">
        <v>826</v>
      </c>
      <c r="E985" s="46" t="s">
        <v>827</v>
      </c>
      <c r="F985" s="46">
        <v>2.33219473774141E-8</v>
      </c>
      <c r="G985" s="46">
        <v>3.5798914437425E-8</v>
      </c>
      <c r="H985" s="46">
        <v>365</v>
      </c>
      <c r="I985" s="47">
        <f>($F985*(1-('Exposure Inputs'!$C$17)/100)*'Exposure Inputs'!$C$7*'Exposure Inputs'!$C$12*'Exposure Inputs'!$C$15*H985)/('Exposure Inputs'!$C$8*'Exposure Inputs'!$C$13*'Exposure Inputs'!$C$16)</f>
        <v>2.5642890298438341E-13</v>
      </c>
      <c r="J985" s="47">
        <f>'Exposure Inputs'!$E$61/$I985</f>
        <v>83453931093341.938</v>
      </c>
      <c r="K985" s="47">
        <f>($F985*(1-('Exposure Inputs'!$C$17)/100)*'Exposure Inputs'!$D$7*'Exposure Inputs'!$D$12*'Exposure Inputs'!$C$15*H985)/('Exposure Inputs'!$D$8*'Exposure Inputs'!$D$13*'Exposure Inputs'!$C$16)</f>
        <v>6.5499937315290658E-13</v>
      </c>
      <c r="L985" s="47">
        <f>'Exposure Inputs'!$E$61/K985</f>
        <v>32671786992694.215</v>
      </c>
      <c r="M985" s="47">
        <f>($F985*(1-('Exposure Inputs'!$C$17)/100)*'Exposure Inputs'!$E$7*'Exposure Inputs'!$E$12*'Exposure Inputs'!$C$15*H985)/('Exposure Inputs'!$E$8*'Exposure Inputs'!$E$13*'Exposure Inputs'!$C$16)</f>
        <v>1.420163276054825E-13</v>
      </c>
      <c r="N985" s="47">
        <f>'Exposure Inputs'!$E$61/M985</f>
        <v>150686898899742.13</v>
      </c>
      <c r="O985" s="47">
        <f>($F985*(1-('Exposure Inputs'!$C$17)/100)*'Exposure Inputs'!$F$7*'Exposure Inputs'!$F$12*'Exposure Inputs'!$C$15*H985)/('Exposure Inputs'!$F$8*'Exposure Inputs'!$F$13*'Exposure Inputs'!$C$16)</f>
        <v>1.2933826450502539E-13</v>
      </c>
      <c r="P985" s="47">
        <f>'Exposure Inputs'!$E$61/O985</f>
        <v>165457609021563.06</v>
      </c>
      <c r="Q985" s="47">
        <f>($F985*(1-('Exposure Inputs'!$C$17)/100)*'Exposure Inputs'!$G$7*'Exposure Inputs'!$G$12*'Exposure Inputs'!$C$15*H985)/('Exposure Inputs'!$G$8*'Exposure Inputs'!$G$13*'Exposure Inputs'!$C$16)</f>
        <v>2.156180040553379E-13</v>
      </c>
      <c r="R985" s="47">
        <f>'Exposure Inputs'!$E$61/Q985</f>
        <v>99249596960872.219</v>
      </c>
      <c r="S985" s="47">
        <f>($F985*(1-('Exposure Inputs'!$C$17)/100)*'Exposure Inputs'!$H$7*'Exposure Inputs'!$H$12*'Exposure Inputs'!$C$15*H985)/('Exposure Inputs'!$H$8*'Exposure Inputs'!$H$13*'Exposure Inputs'!$C$16)</f>
        <v>2.8072714435776229E-13</v>
      </c>
      <c r="T985" s="47">
        <f>'Exposure Inputs'!$E$61/S985</f>
        <v>76230604806521.891</v>
      </c>
    </row>
    <row r="986" spans="1:20" s="34" customFormat="1" ht="14.5" x14ac:dyDescent="0.35">
      <c r="A986" s="45" t="s">
        <v>1177</v>
      </c>
      <c r="B986" s="46">
        <v>2022</v>
      </c>
      <c r="C986" s="46" t="s">
        <v>866</v>
      </c>
      <c r="D986" s="46" t="s">
        <v>102</v>
      </c>
      <c r="E986" s="46" t="s">
        <v>2</v>
      </c>
      <c r="F986" s="46">
        <v>2.2169413019715699E-8</v>
      </c>
      <c r="G986" s="46">
        <v>4.4265606694645699E-8</v>
      </c>
      <c r="H986" s="46">
        <v>365</v>
      </c>
      <c r="I986" s="47">
        <f>($F986*(1-('Exposure Inputs'!$C$17)/100)*'Exposure Inputs'!$C$7*'Exposure Inputs'!$C$12*'Exposure Inputs'!$C$15*H986)/('Exposure Inputs'!$C$8*'Exposure Inputs'!$C$13*'Exposure Inputs'!$C$16)</f>
        <v>2.437565855224793E-13</v>
      </c>
      <c r="J986" s="47">
        <f>'Exposure Inputs'!$E$61/$I986</f>
        <v>87792499858538.109</v>
      </c>
      <c r="K986" s="47">
        <f>($F986*(1-('Exposure Inputs'!$C$17)/100)*'Exposure Inputs'!$D$7*'Exposure Inputs'!$D$12*'Exposure Inputs'!$C$15*H986)/('Exposure Inputs'!$D$8*'Exposure Inputs'!$D$13*'Exposure Inputs'!$C$16)</f>
        <v>6.2263032310690895E-13</v>
      </c>
      <c r="L986" s="47">
        <f>'Exposure Inputs'!$E$61/K986</f>
        <v>34370314463989.742</v>
      </c>
      <c r="M986" s="47">
        <f>($F986*(1-('Exposure Inputs'!$C$17)/100)*'Exposure Inputs'!$E$7*'Exposure Inputs'!$E$12*'Exposure Inputs'!$C$15*H986)/('Exposure Inputs'!$E$8*'Exposure Inputs'!$E$13*'Exposure Inputs'!$C$16)</f>
        <v>1.3499810162843637E-13</v>
      </c>
      <c r="N986" s="47">
        <f>'Exposure Inputs'!$E$61/M986</f>
        <v>158520747639107.88</v>
      </c>
      <c r="O986" s="47">
        <f>($F986*(1-('Exposure Inputs'!$C$17)/100)*'Exposure Inputs'!$F$7*'Exposure Inputs'!$F$12*'Exposure Inputs'!$C$15*H986)/('Exposure Inputs'!$F$8*'Exposure Inputs'!$F$13*'Exposure Inputs'!$C$16)</f>
        <v>1.229465686832825E-13</v>
      </c>
      <c r="P986" s="47">
        <f>'Exposure Inputs'!$E$61/O986</f>
        <v>174059351384808.81</v>
      </c>
      <c r="Q986" s="47">
        <f>($F986*(1-('Exposure Inputs'!$C$17)/100)*'Exposure Inputs'!$G$7*'Exposure Inputs'!$G$12*'Exposure Inputs'!$C$15*H986)/('Exposure Inputs'!$G$8*'Exposure Inputs'!$G$13*'Exposure Inputs'!$C$16)</f>
        <v>2.0496249772944705E-13</v>
      </c>
      <c r="R986" s="47">
        <f>'Exposure Inputs'!$E$61/Q986</f>
        <v>104409344329167.25</v>
      </c>
      <c r="S986" s="47">
        <f>($F986*(1-('Exposure Inputs'!$C$17)/100)*'Exposure Inputs'!$H$7*'Exposure Inputs'!$H$12*'Exposure Inputs'!$C$15*H986)/('Exposure Inputs'!$H$8*'Exposure Inputs'!$H$13*'Exposure Inputs'!$C$16)</f>
        <v>2.6685404560768896E-13</v>
      </c>
      <c r="T986" s="47">
        <f>'Exposure Inputs'!$E$61/S986</f>
        <v>80193650245276.219</v>
      </c>
    </row>
    <row r="987" spans="1:20" s="34" customFormat="1" ht="14.5" x14ac:dyDescent="0.35">
      <c r="A987" s="45" t="s">
        <v>1177</v>
      </c>
      <c r="B987" s="46">
        <v>2020</v>
      </c>
      <c r="C987" s="46" t="s">
        <v>1081</v>
      </c>
      <c r="D987" s="46" t="s">
        <v>128</v>
      </c>
      <c r="E987" s="46" t="s">
        <v>127</v>
      </c>
      <c r="F987" s="46">
        <v>2.1937461961010599E-8</v>
      </c>
      <c r="G987" s="46">
        <v>3.0959535826210298E-8</v>
      </c>
      <c r="H987" s="46">
        <v>365</v>
      </c>
      <c r="I987" s="47">
        <f>($F987*(1-('Exposure Inputs'!$C$17)/100)*'Exposure Inputs'!$C$7*'Exposure Inputs'!$C$12*'Exposure Inputs'!$C$15*H987)/('Exposure Inputs'!$C$8*'Exposure Inputs'!$C$13*'Exposure Inputs'!$C$16)</f>
        <v>2.4120624293884853E-13</v>
      </c>
      <c r="J987" s="47">
        <f>'Exposure Inputs'!$E$61/$I987</f>
        <v>88720755065304.859</v>
      </c>
      <c r="K987" s="47">
        <f>($F987*(1-('Exposure Inputs'!$C$17)/100)*'Exposure Inputs'!$D$7*'Exposure Inputs'!$D$12*'Exposure Inputs'!$C$15*H987)/('Exposure Inputs'!$D$8*'Exposure Inputs'!$D$13*'Exposure Inputs'!$C$16)</f>
        <v>6.1611595294753168E-13</v>
      </c>
      <c r="L987" s="47">
        <f>'Exposure Inputs'!$E$61/K987</f>
        <v>34733721627595.023</v>
      </c>
      <c r="M987" s="47">
        <f>($F987*(1-('Exposure Inputs'!$C$17)/100)*'Exposure Inputs'!$E$7*'Exposure Inputs'!$E$12*'Exposure Inputs'!$C$15*H987)/('Exposure Inputs'!$E$8*'Exposure Inputs'!$E$13*'Exposure Inputs'!$C$16)</f>
        <v>1.3358566222067905E-13</v>
      </c>
      <c r="N987" s="47">
        <f>'Exposure Inputs'!$E$61/M987</f>
        <v>160196832835607.13</v>
      </c>
      <c r="O987" s="47">
        <f>($F987*(1-('Exposure Inputs'!$C$17)/100)*'Exposure Inputs'!$F$7*'Exposure Inputs'!$F$12*'Exposure Inputs'!$C$15*H987)/('Exposure Inputs'!$F$8*'Exposure Inputs'!$F$13*'Exposure Inputs'!$C$16)</f>
        <v>1.2166022038236512E-13</v>
      </c>
      <c r="P987" s="47">
        <f>'Exposure Inputs'!$E$61/O987</f>
        <v>175899730682240.06</v>
      </c>
      <c r="Q987" s="47">
        <f>($F987*(1-('Exposure Inputs'!$C$17)/100)*'Exposure Inputs'!$G$7*'Exposure Inputs'!$G$12*'Exposure Inputs'!$C$15*H987)/('Exposure Inputs'!$G$8*'Exposure Inputs'!$G$13*'Exposure Inputs'!$C$16)</f>
        <v>2.0281804454519234E-13</v>
      </c>
      <c r="R987" s="47">
        <f>'Exposure Inputs'!$E$61/Q987</f>
        <v>105513294184392</v>
      </c>
      <c r="S987" s="47">
        <f>($F987*(1-('Exposure Inputs'!$C$17)/100)*'Exposure Inputs'!$H$7*'Exposure Inputs'!$H$12*'Exposure Inputs'!$C$15*H987)/('Exposure Inputs'!$H$8*'Exposure Inputs'!$H$13*'Exposure Inputs'!$C$16)</f>
        <v>2.6406204212327567E-13</v>
      </c>
      <c r="T987" s="47">
        <f>'Exposure Inputs'!$E$61/S987</f>
        <v>81041560642061.328</v>
      </c>
    </row>
    <row r="988" spans="1:20" s="34" customFormat="1" ht="14.5" x14ac:dyDescent="0.35">
      <c r="A988" s="45" t="s">
        <v>1177</v>
      </c>
      <c r="B988" s="46">
        <v>2019</v>
      </c>
      <c r="C988" s="46" t="s">
        <v>1081</v>
      </c>
      <c r="D988" s="46" t="s">
        <v>128</v>
      </c>
      <c r="E988" s="46" t="s">
        <v>127</v>
      </c>
      <c r="F988" s="46">
        <v>1.9833899681698599E-8</v>
      </c>
      <c r="G988" s="46">
        <v>2.7990855499161902E-8</v>
      </c>
      <c r="H988" s="46">
        <v>365</v>
      </c>
      <c r="I988" s="47">
        <f>($F988*(1-('Exposure Inputs'!$C$17)/100)*'Exposure Inputs'!$C$7*'Exposure Inputs'!$C$12*'Exposure Inputs'!$C$15*H988)/('Exposure Inputs'!$C$8*'Exposure Inputs'!$C$13*'Exposure Inputs'!$C$16)</f>
        <v>2.1807720663179923E-13</v>
      </c>
      <c r="J988" s="47">
        <f>'Exposure Inputs'!$E$61/$I988</f>
        <v>98130383869652.563</v>
      </c>
      <c r="K988" s="47">
        <f>($F988*(1-('Exposure Inputs'!$C$17)/100)*'Exposure Inputs'!$D$7*'Exposure Inputs'!$D$12*'Exposure Inputs'!$C$15*H988)/('Exposure Inputs'!$D$8*'Exposure Inputs'!$D$13*'Exposure Inputs'!$C$16)</f>
        <v>5.5703718254983316E-13</v>
      </c>
      <c r="L988" s="47">
        <f>'Exposure Inputs'!$E$61/K988</f>
        <v>38417543155811.742</v>
      </c>
      <c r="M988" s="47">
        <f>($F988*(1-('Exposure Inputs'!$C$17)/100)*'Exposure Inputs'!$E$7*'Exposure Inputs'!$E$12*'Exposure Inputs'!$C$15*H988)/('Exposure Inputs'!$E$8*'Exposure Inputs'!$E$13*'Exposure Inputs'!$C$16)</f>
        <v>1.2077626063157247E-13</v>
      </c>
      <c r="N988" s="47">
        <f>'Exposure Inputs'!$E$61/M988</f>
        <v>177187138334085.53</v>
      </c>
      <c r="O988" s="47">
        <f>($F988*(1-('Exposure Inputs'!$C$17)/100)*'Exposure Inputs'!$F$7*'Exposure Inputs'!$F$12*'Exposure Inputs'!$C$15*H988)/('Exposure Inputs'!$F$8*'Exposure Inputs'!$F$13*'Exposure Inputs'!$C$16)</f>
        <v>1.0999433802350458E-13</v>
      </c>
      <c r="P988" s="47">
        <f>'Exposure Inputs'!$E$61/O988</f>
        <v>194555468804467.5</v>
      </c>
      <c r="Q988" s="47">
        <f>($F988*(1-('Exposure Inputs'!$C$17)/100)*'Exposure Inputs'!$G$7*'Exposure Inputs'!$G$12*'Exposure Inputs'!$C$15*H988)/('Exposure Inputs'!$G$8*'Exposure Inputs'!$G$13*'Exposure Inputs'!$C$16)</f>
        <v>1.8337001592513799E-13</v>
      </c>
      <c r="R988" s="47">
        <f>'Exposure Inputs'!$E$61/Q988</f>
        <v>116703921805496.75</v>
      </c>
      <c r="S988" s="47">
        <f>($F988*(1-('Exposure Inputs'!$C$17)/100)*'Exposure Inputs'!$H$7*'Exposure Inputs'!$H$12*'Exposure Inputs'!$C$15*H988)/('Exposure Inputs'!$H$8*'Exposure Inputs'!$H$13*'Exposure Inputs'!$C$16)</f>
        <v>2.3874138505748312E-13</v>
      </c>
      <c r="T988" s="47">
        <f>'Exposure Inputs'!$E$61/S988</f>
        <v>89636742263380.094</v>
      </c>
    </row>
    <row r="989" spans="1:20" s="34" customFormat="1" ht="14.5" x14ac:dyDescent="0.35">
      <c r="A989" s="45" t="s">
        <v>1177</v>
      </c>
      <c r="B989" s="46">
        <v>2022</v>
      </c>
      <c r="C989" s="46" t="s">
        <v>1069</v>
      </c>
      <c r="D989" s="46" t="s">
        <v>821</v>
      </c>
      <c r="E989" s="46" t="s">
        <v>822</v>
      </c>
      <c r="F989" s="46">
        <v>1.2061023271943099E-8</v>
      </c>
      <c r="G989" s="46">
        <v>2.0651027901706799E-8</v>
      </c>
      <c r="H989" s="46">
        <v>365</v>
      </c>
      <c r="I989" s="47">
        <f>($F989*(1-('Exposure Inputs'!$C$17)/100)*'Exposure Inputs'!$C$7*'Exposure Inputs'!$C$12*'Exposure Inputs'!$C$15*H989)/('Exposure Inputs'!$C$8*'Exposure Inputs'!$C$13*'Exposure Inputs'!$C$16)</f>
        <v>1.3261306684400944E-13</v>
      </c>
      <c r="J989" s="47">
        <f>'Exposure Inputs'!$E$61/$I989</f>
        <v>161371729870122.56</v>
      </c>
      <c r="K989" s="47">
        <f>($F989*(1-('Exposure Inputs'!$C$17)/100)*'Exposure Inputs'!$D$7*'Exposure Inputs'!$D$12*'Exposure Inputs'!$C$15*H989)/('Exposure Inputs'!$D$8*'Exposure Inputs'!$D$13*'Exposure Inputs'!$C$16)</f>
        <v>3.3873512168010404E-13</v>
      </c>
      <c r="L989" s="47">
        <f>'Exposure Inputs'!$E$61/K989</f>
        <v>63176206511617.094</v>
      </c>
      <c r="M989" s="47">
        <f>($F989*(1-('Exposure Inputs'!$C$17)/100)*'Exposure Inputs'!$E$7*'Exposure Inputs'!$E$12*'Exposure Inputs'!$C$15*H989)/('Exposure Inputs'!$E$8*'Exposure Inputs'!$E$13*'Exposure Inputs'!$C$16)</f>
        <v>7.3444219924122787E-14</v>
      </c>
      <c r="N989" s="47">
        <f>'Exposure Inputs'!$E$61/M989</f>
        <v>291377592710616.56</v>
      </c>
      <c r="O989" s="47">
        <f>($F989*(1-('Exposure Inputs'!$C$17)/100)*'Exposure Inputs'!$F$7*'Exposure Inputs'!$F$12*'Exposure Inputs'!$C$15*H989)/('Exposure Inputs'!$F$8*'Exposure Inputs'!$F$13*'Exposure Inputs'!$C$16)</f>
        <v>6.6887717089121069E-14</v>
      </c>
      <c r="P989" s="47">
        <f>'Exposure Inputs'!$E$61/O989</f>
        <v>319939159703816.44</v>
      </c>
      <c r="Q989" s="47">
        <f>($F989*(1-('Exposure Inputs'!$C$17)/100)*'Exposure Inputs'!$G$7*'Exposure Inputs'!$G$12*'Exposure Inputs'!$C$15*H989)/('Exposure Inputs'!$G$8*'Exposure Inputs'!$G$13*'Exposure Inputs'!$C$16)</f>
        <v>1.1150757364626639E-13</v>
      </c>
      <c r="R989" s="47">
        <f>'Exposure Inputs'!$E$61/Q989</f>
        <v>191915215264990.53</v>
      </c>
      <c r="S989" s="47">
        <f>($F989*(1-('Exposure Inputs'!$C$17)/100)*'Exposure Inputs'!$H$7*'Exposure Inputs'!$H$12*'Exposure Inputs'!$C$15*H989)/('Exposure Inputs'!$H$8*'Exposure Inputs'!$H$13*'Exposure Inputs'!$C$16)</f>
        <v>1.4517898382894469E-13</v>
      </c>
      <c r="T989" s="47">
        <f>'Exposure Inputs'!$E$61/S989</f>
        <v>147404255323995.66</v>
      </c>
    </row>
    <row r="990" spans="1:20" s="34" customFormat="1" ht="14.5" x14ac:dyDescent="0.35">
      <c r="A990" s="45" t="s">
        <v>1177</v>
      </c>
      <c r="B990" s="46">
        <v>2022</v>
      </c>
      <c r="C990" s="46" t="s">
        <v>1081</v>
      </c>
      <c r="D990" s="46" t="s">
        <v>128</v>
      </c>
      <c r="E990" s="46" t="s">
        <v>127</v>
      </c>
      <c r="F990" s="46">
        <v>7.3360886897803197E-9</v>
      </c>
      <c r="G990" s="46">
        <v>1.03531530228599E-8</v>
      </c>
      <c r="H990" s="46">
        <v>365</v>
      </c>
      <c r="I990" s="47">
        <f>($F990*(1-('Exposure Inputs'!$C$17)/100)*'Exposure Inputs'!$C$7*'Exposure Inputs'!$C$12*'Exposure Inputs'!$C$15*H990)/('Exposure Inputs'!$C$8*'Exposure Inputs'!$C$13*'Exposure Inputs'!$C$16)</f>
        <v>8.0661582177238074E-14</v>
      </c>
      <c r="J990" s="47">
        <f>'Exposure Inputs'!$E$61/$I990</f>
        <v>265305978662527.06</v>
      </c>
      <c r="K990" s="47">
        <f>($F990*(1-('Exposure Inputs'!$C$17)/100)*'Exposure Inputs'!$D$7*'Exposure Inputs'!$D$12*'Exposure Inputs'!$C$15*H990)/('Exposure Inputs'!$D$8*'Exposure Inputs'!$D$13*'Exposure Inputs'!$C$16)</f>
        <v>2.0603483128744731E-13</v>
      </c>
      <c r="L990" s="47">
        <f>'Exposure Inputs'!$E$61/K990</f>
        <v>103865933086546.98</v>
      </c>
      <c r="M990" s="47">
        <f>($F990*(1-('Exposure Inputs'!$C$17)/100)*'Exposure Inputs'!$E$7*'Exposure Inputs'!$E$12*'Exposure Inputs'!$C$15*H990)/('Exposure Inputs'!$E$8*'Exposure Inputs'!$E$13*'Exposure Inputs'!$C$16)</f>
        <v>4.4672271909835459E-14</v>
      </c>
      <c r="N990" s="47">
        <f>'Exposure Inputs'!$E$61/M990</f>
        <v>479044362086459.69</v>
      </c>
      <c r="O990" s="47">
        <f>($F990*(1-('Exposure Inputs'!$C$17)/100)*'Exposure Inputs'!$F$7*'Exposure Inputs'!$F$12*'Exposure Inputs'!$C$15*H990)/('Exposure Inputs'!$F$8*'Exposure Inputs'!$F$13*'Exposure Inputs'!$C$16)</f>
        <v>4.0684294670436639E-14</v>
      </c>
      <c r="P990" s="47">
        <f>'Exposure Inputs'!$E$61/O990</f>
        <v>526001499432417.88</v>
      </c>
      <c r="Q990" s="47">
        <f>($F990*(1-('Exposure Inputs'!$C$17)/100)*'Exposure Inputs'!$G$7*'Exposure Inputs'!$G$12*'Exposure Inputs'!$C$15*H990)/('Exposure Inputs'!$G$8*'Exposure Inputs'!$G$13*'Exposure Inputs'!$C$16)</f>
        <v>6.7824216188535024E-14</v>
      </c>
      <c r="R990" s="47">
        <f>'Exposure Inputs'!$E$61/Q990</f>
        <v>315521523175633.06</v>
      </c>
      <c r="S990" s="47">
        <f>($F990*(1-('Exposure Inputs'!$C$17)/100)*'Exposure Inputs'!$H$7*'Exposure Inputs'!$H$12*'Exposure Inputs'!$C$15*H990)/('Exposure Inputs'!$H$8*'Exposure Inputs'!$H$13*'Exposure Inputs'!$C$16)</f>
        <v>8.8304771265874227E-14</v>
      </c>
      <c r="T990" s="47">
        <f>'Exposure Inputs'!$E$61/S990</f>
        <v>242342510979020.28</v>
      </c>
    </row>
    <row r="991" spans="1:20" s="34" customFormat="1" ht="14.5" x14ac:dyDescent="0.35">
      <c r="A991" s="48" t="s">
        <v>1173</v>
      </c>
      <c r="B991" s="49">
        <v>2023</v>
      </c>
      <c r="C991" s="49" t="s">
        <v>1159</v>
      </c>
      <c r="D991" s="49" t="s">
        <v>828</v>
      </c>
      <c r="E991" s="49" t="e">
        <v>#N/A</v>
      </c>
      <c r="F991" s="49" t="e">
        <v>#N/A</v>
      </c>
      <c r="G991" s="49">
        <v>0</v>
      </c>
      <c r="H991" s="49">
        <v>250</v>
      </c>
      <c r="I991" s="47" t="e">
        <f>($F991*(1-('Exposure Inputs'!$C$17)/100)*'Exposure Inputs'!$C$7*'Exposure Inputs'!$C$12*'Exposure Inputs'!$C$15*H991)/('Exposure Inputs'!$C$8*'Exposure Inputs'!$C$13*'Exposure Inputs'!$C$16)</f>
        <v>#N/A</v>
      </c>
      <c r="J991" s="47" t="e">
        <f>'Exposure Inputs'!$E$61/$I991</f>
        <v>#N/A</v>
      </c>
      <c r="K991" s="47" t="e">
        <f>($F991*(1-('Exposure Inputs'!$C$17)/100)*'Exposure Inputs'!$D$7*'Exposure Inputs'!$D$12*'Exposure Inputs'!$C$15*H991)/('Exposure Inputs'!$D$8*'Exposure Inputs'!$D$13*'Exposure Inputs'!$C$16)</f>
        <v>#N/A</v>
      </c>
      <c r="L991" s="47" t="e">
        <f>'Exposure Inputs'!$E$61/K991</f>
        <v>#N/A</v>
      </c>
      <c r="M991" s="47" t="e">
        <f>($F991*(1-('Exposure Inputs'!$C$17)/100)*'Exposure Inputs'!$E$7*'Exposure Inputs'!$E$12*'Exposure Inputs'!$C$15*H991)/('Exposure Inputs'!$E$8*'Exposure Inputs'!$E$13*'Exposure Inputs'!$C$16)</f>
        <v>#N/A</v>
      </c>
      <c r="N991" s="47" t="e">
        <f>'Exposure Inputs'!$E$61/M991</f>
        <v>#N/A</v>
      </c>
      <c r="O991" s="47" t="e">
        <f>($F991*(1-('Exposure Inputs'!$C$17)/100)*'Exposure Inputs'!$F$7*'Exposure Inputs'!$F$12*'Exposure Inputs'!$C$15*H991)/('Exposure Inputs'!$F$8*'Exposure Inputs'!$F$13*'Exposure Inputs'!$C$16)</f>
        <v>#N/A</v>
      </c>
      <c r="P991" s="47" t="e">
        <f>'Exposure Inputs'!$E$61/O991</f>
        <v>#N/A</v>
      </c>
      <c r="Q991" s="47" t="e">
        <f>($F991*(1-('Exposure Inputs'!$C$17)/100)*'Exposure Inputs'!$G$7*'Exposure Inputs'!$G$12*'Exposure Inputs'!$C$15*H991)/('Exposure Inputs'!$G$8*'Exposure Inputs'!$G$13*'Exposure Inputs'!$C$16)</f>
        <v>#N/A</v>
      </c>
      <c r="R991" s="47" t="e">
        <f>'Exposure Inputs'!$E$61/Q991</f>
        <v>#N/A</v>
      </c>
      <c r="S991" s="47" t="e">
        <f>($F991*(1-('Exposure Inputs'!$C$17)/100)*'Exposure Inputs'!$H$7*'Exposure Inputs'!$H$12*'Exposure Inputs'!$C$15*H991)/('Exposure Inputs'!$H$8*'Exposure Inputs'!$H$13*'Exposure Inputs'!$C$16)</f>
        <v>#N/A</v>
      </c>
      <c r="T991" s="47" t="e">
        <f>'Exposure Inputs'!$E$61/S991</f>
        <v>#N/A</v>
      </c>
    </row>
    <row r="992" spans="1:20" s="34" customFormat="1" ht="13" x14ac:dyDescent="0.35"/>
    <row r="993" s="34" customFormat="1" ht="13" x14ac:dyDescent="0.35"/>
    <row r="994" s="34" customFormat="1" ht="13" x14ac:dyDescent="0.35"/>
    <row r="995" s="34" customFormat="1" ht="13" x14ac:dyDescent="0.35"/>
    <row r="996" s="34" customFormat="1" ht="13" x14ac:dyDescent="0.35"/>
    <row r="997" s="34" customFormat="1" ht="13" x14ac:dyDescent="0.35"/>
    <row r="998" s="34" customFormat="1" ht="13" x14ac:dyDescent="0.35"/>
    <row r="999" s="34" customFormat="1" ht="13" x14ac:dyDescent="0.35"/>
    <row r="1000" s="34" customFormat="1" ht="13" x14ac:dyDescent="0.35"/>
    <row r="1001" s="34" customFormat="1" ht="13" x14ac:dyDescent="0.35"/>
    <row r="1002" s="34" customFormat="1" ht="13" x14ac:dyDescent="0.35"/>
    <row r="1003" s="34" customFormat="1" ht="13" x14ac:dyDescent="0.35"/>
    <row r="1004" s="34" customFormat="1" ht="13" x14ac:dyDescent="0.35"/>
    <row r="1005" s="34" customFormat="1" ht="13" x14ac:dyDescent="0.35"/>
    <row r="1006" s="34" customFormat="1" ht="13" x14ac:dyDescent="0.35"/>
    <row r="1007" s="34" customFormat="1" ht="13" x14ac:dyDescent="0.35"/>
    <row r="1008" s="34" customFormat="1" ht="13" x14ac:dyDescent="0.35"/>
    <row r="1009" s="34" customFormat="1" ht="13" x14ac:dyDescent="0.35"/>
    <row r="1010" s="34" customFormat="1" ht="13" x14ac:dyDescent="0.35"/>
    <row r="1011" s="34" customFormat="1" ht="13" x14ac:dyDescent="0.35"/>
    <row r="1012" s="34" customFormat="1" ht="13" x14ac:dyDescent="0.35"/>
    <row r="1013" s="34" customFormat="1" ht="13" x14ac:dyDescent="0.35"/>
    <row r="1014" s="34" customFormat="1" ht="13" x14ac:dyDescent="0.35"/>
    <row r="1015" s="34" customFormat="1" ht="13" x14ac:dyDescent="0.35"/>
    <row r="1016" s="34" customFormat="1" ht="13" x14ac:dyDescent="0.35"/>
    <row r="1017" s="34" customFormat="1" ht="13" x14ac:dyDescent="0.35"/>
    <row r="1018" s="34" customFormat="1" ht="13" x14ac:dyDescent="0.35"/>
    <row r="1019" s="34" customFormat="1" ht="13" x14ac:dyDescent="0.35"/>
    <row r="1020" s="34" customFormat="1" ht="13" x14ac:dyDescent="0.35"/>
    <row r="1021" s="34" customFormat="1" ht="13" x14ac:dyDescent="0.35"/>
    <row r="1022" s="34" customFormat="1" ht="13" x14ac:dyDescent="0.35"/>
    <row r="1023" s="34" customFormat="1" ht="13" x14ac:dyDescent="0.35"/>
    <row r="1024" s="34" customFormat="1" ht="13" x14ac:dyDescent="0.35"/>
    <row r="1025" s="34" customFormat="1" ht="13" x14ac:dyDescent="0.35"/>
    <row r="1026" s="34" customFormat="1" ht="13" x14ac:dyDescent="0.35"/>
    <row r="1027" s="34" customFormat="1" ht="13" x14ac:dyDescent="0.35"/>
    <row r="1028" s="34" customFormat="1" ht="13" x14ac:dyDescent="0.35"/>
    <row r="1029" s="34" customFormat="1" ht="13" x14ac:dyDescent="0.35"/>
    <row r="1030" s="34" customFormat="1" ht="13" x14ac:dyDescent="0.35"/>
    <row r="1031" s="34" customFormat="1" ht="13" x14ac:dyDescent="0.35"/>
    <row r="1032" s="34" customFormat="1" ht="13" x14ac:dyDescent="0.35"/>
    <row r="1033" s="34" customFormat="1" ht="13" x14ac:dyDescent="0.35"/>
    <row r="1034" s="34" customFormat="1" ht="13" x14ac:dyDescent="0.35"/>
    <row r="1035" s="34" customFormat="1" ht="13" x14ac:dyDescent="0.35"/>
    <row r="1036" s="34" customFormat="1" ht="13" x14ac:dyDescent="0.35"/>
    <row r="1037" s="34" customFormat="1" ht="13" x14ac:dyDescent="0.35"/>
    <row r="1038" s="34" customFormat="1" ht="13" x14ac:dyDescent="0.35"/>
    <row r="1039" s="34" customFormat="1" ht="13" x14ac:dyDescent="0.35"/>
    <row r="1040" s="34" customFormat="1" ht="13" x14ac:dyDescent="0.35"/>
    <row r="1041" s="34" customFormat="1" ht="13" x14ac:dyDescent="0.35"/>
    <row r="1042" s="34" customFormat="1" ht="13" x14ac:dyDescent="0.35"/>
    <row r="1043" s="34" customFormat="1" ht="13" x14ac:dyDescent="0.35"/>
    <row r="1044" s="34" customFormat="1" ht="13" x14ac:dyDescent="0.35"/>
    <row r="1045" s="34" customFormat="1" ht="13" x14ac:dyDescent="0.35"/>
    <row r="1046" s="34" customFormat="1" ht="13" x14ac:dyDescent="0.35"/>
    <row r="1047" s="34" customFormat="1" ht="13" x14ac:dyDescent="0.35"/>
    <row r="1048" s="34" customFormat="1" ht="13" x14ac:dyDescent="0.35"/>
    <row r="1049" s="34" customFormat="1" ht="13" x14ac:dyDescent="0.35"/>
    <row r="1050" s="34" customFormat="1" ht="13" x14ac:dyDescent="0.35"/>
    <row r="1051" s="34" customFormat="1" ht="13" x14ac:dyDescent="0.35"/>
    <row r="1052" s="34" customFormat="1" ht="13" x14ac:dyDescent="0.35"/>
    <row r="1053" s="34" customFormat="1" ht="13" x14ac:dyDescent="0.35"/>
    <row r="1054" s="34" customFormat="1" ht="13" x14ac:dyDescent="0.35"/>
    <row r="1055" s="34" customFormat="1" ht="13" x14ac:dyDescent="0.35"/>
    <row r="1056" s="34" customFormat="1" ht="13" x14ac:dyDescent="0.35"/>
    <row r="1057" s="34" customFormat="1" ht="13" x14ac:dyDescent="0.35"/>
    <row r="1058" s="34" customFormat="1" ht="13" x14ac:dyDescent="0.35"/>
    <row r="1059" s="34" customFormat="1" ht="13" x14ac:dyDescent="0.35"/>
    <row r="1060" s="34" customFormat="1" ht="13" x14ac:dyDescent="0.35"/>
    <row r="1061" s="34" customFormat="1" ht="13" x14ac:dyDescent="0.35"/>
    <row r="1062" s="34" customFormat="1" ht="13" x14ac:dyDescent="0.35"/>
    <row r="1063" s="34" customFormat="1" ht="13" x14ac:dyDescent="0.35"/>
    <row r="1064" s="34" customFormat="1" ht="13" x14ac:dyDescent="0.35"/>
    <row r="1065" s="34" customFormat="1" ht="13" x14ac:dyDescent="0.35"/>
    <row r="1066" s="34" customFormat="1" ht="13" x14ac:dyDescent="0.35"/>
    <row r="1067" s="34" customFormat="1" ht="13" x14ac:dyDescent="0.35"/>
    <row r="1068" s="34" customFormat="1" ht="13" x14ac:dyDescent="0.35"/>
    <row r="1069" s="34" customFormat="1" ht="13" x14ac:dyDescent="0.35"/>
    <row r="1070" s="34" customFormat="1" ht="13" x14ac:dyDescent="0.35"/>
    <row r="1071" s="34" customFormat="1" ht="13" x14ac:dyDescent="0.35"/>
    <row r="1072" s="34" customFormat="1" ht="13" x14ac:dyDescent="0.35"/>
    <row r="1073" s="34" customFormat="1" ht="13" x14ac:dyDescent="0.35"/>
    <row r="1074" s="34" customFormat="1" ht="13" x14ac:dyDescent="0.35"/>
    <row r="1075" s="34" customFormat="1" ht="13" x14ac:dyDescent="0.35"/>
    <row r="1076" s="34" customFormat="1" ht="13" x14ac:dyDescent="0.35"/>
    <row r="1077" s="34" customFormat="1" ht="13" x14ac:dyDescent="0.35"/>
    <row r="1078" s="34" customFormat="1" ht="13" x14ac:dyDescent="0.35"/>
    <row r="1079" s="34" customFormat="1" ht="13" x14ac:dyDescent="0.35"/>
    <row r="1080" s="34" customFormat="1" ht="13" x14ac:dyDescent="0.35"/>
    <row r="1081" s="34" customFormat="1" ht="13" x14ac:dyDescent="0.35"/>
    <row r="1082" s="34" customFormat="1" ht="13" x14ac:dyDescent="0.35"/>
    <row r="1083" s="34" customFormat="1" ht="13" x14ac:dyDescent="0.35"/>
    <row r="1084" s="34" customFormat="1" ht="13" x14ac:dyDescent="0.35"/>
    <row r="1085" s="34" customFormat="1" ht="13" x14ac:dyDescent="0.35"/>
    <row r="1086" s="34" customFormat="1" ht="13" x14ac:dyDescent="0.35"/>
    <row r="1087" s="34" customFormat="1" ht="13" x14ac:dyDescent="0.35"/>
    <row r="1088" s="34" customFormat="1" ht="13" x14ac:dyDescent="0.35"/>
    <row r="1089" s="34" customFormat="1" ht="13" x14ac:dyDescent="0.35"/>
    <row r="1090" s="34" customFormat="1" ht="13" x14ac:dyDescent="0.35"/>
    <row r="1091" s="34" customFormat="1" ht="13" x14ac:dyDescent="0.35"/>
    <row r="1092" s="34" customFormat="1" ht="13" x14ac:dyDescent="0.35"/>
    <row r="1093" s="34" customFormat="1" ht="13" x14ac:dyDescent="0.35"/>
    <row r="1094" s="34" customFormat="1" ht="13" x14ac:dyDescent="0.35"/>
    <row r="1095" s="34" customFormat="1" ht="13" x14ac:dyDescent="0.35"/>
    <row r="1096" s="34" customFormat="1" ht="13" x14ac:dyDescent="0.35"/>
    <row r="1097" s="34" customFormat="1" ht="13" x14ac:dyDescent="0.35"/>
    <row r="1098" s="34" customFormat="1" ht="13" x14ac:dyDescent="0.35"/>
    <row r="1099" s="34" customFormat="1" ht="13" x14ac:dyDescent="0.35"/>
    <row r="1100" s="34" customFormat="1" ht="13" x14ac:dyDescent="0.35"/>
    <row r="1101" s="34" customFormat="1" ht="13" x14ac:dyDescent="0.35"/>
    <row r="1102" s="34" customFormat="1" ht="13" x14ac:dyDescent="0.35"/>
    <row r="1103" s="34" customFormat="1" ht="13" x14ac:dyDescent="0.35"/>
    <row r="1104" s="34" customFormat="1" ht="13" x14ac:dyDescent="0.35"/>
    <row r="1105" s="34" customFormat="1" ht="13" x14ac:dyDescent="0.35"/>
    <row r="1106" s="34" customFormat="1" ht="13" x14ac:dyDescent="0.35"/>
    <row r="1107" s="34" customFormat="1" ht="13" x14ac:dyDescent="0.35"/>
    <row r="1108" s="34" customFormat="1" ht="13" x14ac:dyDescent="0.35"/>
    <row r="1109" s="34" customFormat="1" ht="13" x14ac:dyDescent="0.35"/>
    <row r="1110" s="34" customFormat="1" ht="13" x14ac:dyDescent="0.35"/>
    <row r="1111" s="34" customFormat="1" ht="13" x14ac:dyDescent="0.35"/>
    <row r="1112" s="34" customFormat="1" ht="13" x14ac:dyDescent="0.35"/>
    <row r="1113" s="34" customFormat="1" ht="13" x14ac:dyDescent="0.35"/>
    <row r="1114" s="34" customFormat="1" ht="13" x14ac:dyDescent="0.35"/>
    <row r="1115" s="34" customFormat="1" ht="13" x14ac:dyDescent="0.35"/>
    <row r="1116" s="34" customFormat="1" ht="13" x14ac:dyDescent="0.35"/>
    <row r="1117" s="34" customFormat="1" ht="13" x14ac:dyDescent="0.35"/>
    <row r="1118" s="34" customFormat="1" ht="13" x14ac:dyDescent="0.35"/>
    <row r="1119" s="34" customFormat="1" ht="13" x14ac:dyDescent="0.35"/>
    <row r="1120" s="34" customFormat="1" ht="13" x14ac:dyDescent="0.35"/>
    <row r="1121" s="34" customFormat="1" ht="13" x14ac:dyDescent="0.35"/>
    <row r="1122" s="34" customFormat="1" ht="13" x14ac:dyDescent="0.35"/>
    <row r="1123" s="34" customFormat="1" ht="13" x14ac:dyDescent="0.35"/>
    <row r="1124" s="34" customFormat="1" ht="13" x14ac:dyDescent="0.35"/>
    <row r="1125" s="34" customFormat="1" ht="13" x14ac:dyDescent="0.35"/>
    <row r="1126" s="34" customFormat="1" ht="13" x14ac:dyDescent="0.35"/>
    <row r="1127" s="34" customFormat="1" ht="13" x14ac:dyDescent="0.35"/>
    <row r="1128" s="34" customFormat="1" ht="13" x14ac:dyDescent="0.35"/>
    <row r="1129" s="34" customFormat="1" ht="13" x14ac:dyDescent="0.35"/>
    <row r="1130" s="34" customFormat="1" ht="13" x14ac:dyDescent="0.35"/>
    <row r="1131" s="34" customFormat="1" ht="13" x14ac:dyDescent="0.35"/>
    <row r="1132" s="34" customFormat="1" ht="13" x14ac:dyDescent="0.35"/>
    <row r="1133" s="34" customFormat="1" ht="13" x14ac:dyDescent="0.35"/>
    <row r="1134" s="34" customFormat="1" ht="13" x14ac:dyDescent="0.35"/>
  </sheetData>
  <sheetProtection sheet="1" objects="1" scenarios="1" formatCells="0" formatColumns="0" formatRows="0" sort="0" autoFilter="0"/>
  <autoFilter ref="A4:T4" xr:uid="{4F2846AF-725A-4C20-88D8-E67AA4B06A0C}"/>
  <mergeCells count="9">
    <mergeCell ref="A2:A3"/>
    <mergeCell ref="B2:E3"/>
    <mergeCell ref="F2:H3"/>
    <mergeCell ref="S2:T2"/>
    <mergeCell ref="I2:J2"/>
    <mergeCell ref="K2:L2"/>
    <mergeCell ref="M2:N2"/>
    <mergeCell ref="O2:P2"/>
    <mergeCell ref="Q2:R2"/>
  </mergeCells>
  <conditionalFormatting sqref="I5:T991">
    <cfRule type="cellIs" dxfId="53" priority="27" operator="between">
      <formula>10</formula>
      <formula>9999.999</formula>
    </cfRule>
    <cfRule type="cellIs" dxfId="52" priority="28" operator="greaterThanOrEqual">
      <formula>10000</formula>
    </cfRule>
    <cfRule type="cellIs" dxfId="51" priority="29" operator="lessThan">
      <formula>0.1</formula>
    </cfRule>
  </conditionalFormatting>
  <conditionalFormatting sqref="J5:J991">
    <cfRule type="cellIs" dxfId="49" priority="19" operator="lessThan">
      <formula>100</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1" operator="lessThan" id="{2EDADA2B-5AB0-423B-821E-7823CB5DFC18}">
            <xm:f>'Exposure Inputs'!$F$61</xm:f>
            <x14:dxf>
              <fill>
                <patternFill>
                  <bgColor rgb="FFFFFF00"/>
                </patternFill>
              </fill>
            </x14:dxf>
          </x14:cfRule>
          <xm:sqref>J5:J991</xm:sqref>
        </x14:conditionalFormatting>
        <x14:conditionalFormatting xmlns:xm="http://schemas.microsoft.com/office/excel/2006/main">
          <x14:cfRule type="cellIs" priority="5" operator="lessThan" id="{9C131959-70FC-4D4B-8CB8-8164F05B2450}">
            <xm:f>'Exposure Inputs'!$F$61</xm:f>
            <x14:dxf>
              <fill>
                <patternFill>
                  <bgColor rgb="FFFFFF00"/>
                </patternFill>
              </fill>
            </x14:dxf>
          </x14:cfRule>
          <xm:sqref>L5:L991</xm:sqref>
        </x14:conditionalFormatting>
        <x14:conditionalFormatting xmlns:xm="http://schemas.microsoft.com/office/excel/2006/main">
          <x14:cfRule type="cellIs" priority="4" operator="lessThan" id="{DAF4A162-DA91-47F6-85E6-696635784191}">
            <xm:f>'Exposure Inputs'!$F$61</xm:f>
            <x14:dxf>
              <fill>
                <patternFill>
                  <bgColor rgb="FFFFFF00"/>
                </patternFill>
              </fill>
            </x14:dxf>
          </x14:cfRule>
          <xm:sqref>N5:N991</xm:sqref>
        </x14:conditionalFormatting>
        <x14:conditionalFormatting xmlns:xm="http://schemas.microsoft.com/office/excel/2006/main">
          <x14:cfRule type="cellIs" priority="3" operator="lessThan" id="{3BD6327D-AD68-4604-AEAA-AB9484512DB6}">
            <xm:f>'Exposure Inputs'!$F$61</xm:f>
            <x14:dxf>
              <fill>
                <patternFill>
                  <bgColor rgb="FFFFFF00"/>
                </patternFill>
              </fill>
            </x14:dxf>
          </x14:cfRule>
          <xm:sqref>P5:P991</xm:sqref>
        </x14:conditionalFormatting>
        <x14:conditionalFormatting xmlns:xm="http://schemas.microsoft.com/office/excel/2006/main">
          <x14:cfRule type="cellIs" priority="2" operator="lessThan" id="{43CA46F1-298A-4305-9F13-04C031FDC1FF}">
            <xm:f>'Exposure Inputs'!$F$61</xm:f>
            <x14:dxf>
              <fill>
                <patternFill>
                  <bgColor rgb="FFFFFF00"/>
                </patternFill>
              </fill>
            </x14:dxf>
          </x14:cfRule>
          <xm:sqref>R5:R991</xm:sqref>
        </x14:conditionalFormatting>
        <x14:conditionalFormatting xmlns:xm="http://schemas.microsoft.com/office/excel/2006/main">
          <x14:cfRule type="cellIs" priority="1" operator="lessThan" id="{549ECCC7-FCE1-40BA-8B25-718AE56DD85B}">
            <xm:f>'Exposure Inputs'!$F$61</xm:f>
            <x14:dxf>
              <fill>
                <patternFill>
                  <bgColor rgb="FFFFFF00"/>
                </patternFill>
              </fill>
            </x14:dxf>
          </x14:cfRule>
          <xm:sqref>T5:T991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FFC3A-92A6-4353-B856-2A1EC2DB35A9}">
  <sheetPr codeName="Sheet5"/>
  <dimension ref="A1:L991"/>
  <sheetViews>
    <sheetView zoomScaleNormal="100" workbookViewId="0"/>
  </sheetViews>
  <sheetFormatPr defaultColWidth="8.453125" defaultRowHeight="14.5" x14ac:dyDescent="0.35"/>
  <cols>
    <col min="1" max="1" width="58.7265625" style="2" customWidth="1"/>
    <col min="2" max="2" width="12.453125" style="2" bestFit="1" customWidth="1"/>
    <col min="3" max="3" width="14.1796875" style="2" bestFit="1" customWidth="1"/>
    <col min="4" max="4" width="58.7265625" style="2" customWidth="1"/>
    <col min="5" max="5" width="13.453125" style="2" customWidth="1"/>
    <col min="6" max="6" width="14.453125" style="2" customWidth="1"/>
    <col min="7" max="7" width="11.453125" style="2" customWidth="1"/>
    <col min="8" max="8" width="18.08984375" style="2" customWidth="1"/>
    <col min="9" max="9" width="11.453125" style="2" customWidth="1"/>
    <col min="10" max="10" width="18.26953125" style="2" customWidth="1"/>
    <col min="11" max="11" width="11.453125" style="2" customWidth="1"/>
    <col min="12" max="12" width="17.90625" style="2" customWidth="1"/>
    <col min="13" max="16384" width="8.453125" style="2"/>
  </cols>
  <sheetData>
    <row r="1" spans="1:12" ht="28.5" customHeight="1" x14ac:dyDescent="0.35">
      <c r="E1" s="50" t="s">
        <v>595</v>
      </c>
    </row>
    <row r="2" spans="1:12" s="51" customFormat="1" ht="20.5" customHeight="1" x14ac:dyDescent="0.35">
      <c r="E2" s="52"/>
      <c r="F2" s="52"/>
      <c r="G2" s="53" t="s">
        <v>348</v>
      </c>
      <c r="H2" s="53"/>
      <c r="I2" s="54" t="s">
        <v>351</v>
      </c>
      <c r="J2" s="54"/>
      <c r="K2" s="54" t="s">
        <v>352</v>
      </c>
      <c r="L2" s="54"/>
    </row>
    <row r="3" spans="1:12" s="51" customFormat="1" ht="20.25" customHeight="1" x14ac:dyDescent="0.35">
      <c r="E3" s="52"/>
      <c r="F3" s="52"/>
      <c r="G3" s="55" t="s">
        <v>354</v>
      </c>
      <c r="H3" s="55" t="s">
        <v>355</v>
      </c>
      <c r="I3" s="56" t="s">
        <v>354</v>
      </c>
      <c r="J3" s="56" t="s">
        <v>355</v>
      </c>
      <c r="K3" s="56" t="s">
        <v>354</v>
      </c>
      <c r="L3" s="56" t="s">
        <v>355</v>
      </c>
    </row>
    <row r="4" spans="1:12" s="51" customFormat="1" ht="51.75" customHeight="1" x14ac:dyDescent="0.35">
      <c r="A4" s="57" t="s">
        <v>343</v>
      </c>
      <c r="B4" s="58" t="s">
        <v>313</v>
      </c>
      <c r="C4" s="58" t="s">
        <v>550</v>
      </c>
      <c r="D4" s="58" t="s">
        <v>473</v>
      </c>
      <c r="E4" s="58" t="s">
        <v>341</v>
      </c>
      <c r="F4" s="58" t="s">
        <v>340</v>
      </c>
      <c r="G4" s="59" t="s">
        <v>1187</v>
      </c>
      <c r="H4" s="59" t="s">
        <v>1162</v>
      </c>
      <c r="I4" s="58" t="s">
        <v>1187</v>
      </c>
      <c r="J4" s="58" t="s">
        <v>1162</v>
      </c>
      <c r="K4" s="58" t="s">
        <v>1187</v>
      </c>
      <c r="L4" s="58" t="s">
        <v>1162</v>
      </c>
    </row>
    <row r="5" spans="1:12" s="51" customFormat="1" x14ac:dyDescent="0.35">
      <c r="A5" s="45" t="s">
        <v>1176</v>
      </c>
      <c r="B5" s="46">
        <v>2020</v>
      </c>
      <c r="C5" s="46" t="s">
        <v>1123</v>
      </c>
      <c r="D5" s="46" t="s">
        <v>600</v>
      </c>
      <c r="E5" s="46">
        <v>27.542912203468401</v>
      </c>
      <c r="F5" s="46">
        <v>19.400662526667201</v>
      </c>
      <c r="G5" s="60">
        <f>($E5*'Exposure Inputs'!$C$39*'Exposure Inputs'!$C$43/'Exposure Inputs'!$C$37)</f>
        <v>9.5023047101965979E-5</v>
      </c>
      <c r="H5" s="60">
        <f>'Exposure Inputs'!$E$60/$G5</f>
        <v>225208.52206556153</v>
      </c>
      <c r="I5" s="60">
        <f>($E5*'Exposure Inputs'!$D$39*'Exposure Inputs'!$C$43/'Exposure Inputs'!$D$37)</f>
        <v>1.4741276953969006E-4</v>
      </c>
      <c r="J5" s="61">
        <f>'Exposure Inputs'!$E$60/$I5</f>
        <v>145170.5986314718</v>
      </c>
      <c r="K5" s="60">
        <f>($E5*'Exposure Inputs'!$E$39*'Exposure Inputs'!$C$43/'Exposure Inputs'!$E$37)</f>
        <v>8.3148414199149897E-5</v>
      </c>
      <c r="L5" s="61">
        <f>'Exposure Inputs'!$E$60/$K5</f>
        <v>257371.11412304951</v>
      </c>
    </row>
    <row r="6" spans="1:12" s="51" customFormat="1" x14ac:dyDescent="0.35">
      <c r="A6" s="45" t="s">
        <v>1177</v>
      </c>
      <c r="B6" s="46">
        <v>2019</v>
      </c>
      <c r="C6" s="46" t="s">
        <v>923</v>
      </c>
      <c r="D6" s="46" t="s">
        <v>76</v>
      </c>
      <c r="E6" s="46">
        <v>20</v>
      </c>
      <c r="F6" s="46">
        <v>20</v>
      </c>
      <c r="G6" s="60">
        <f>($E6*'Exposure Inputs'!$C$39*'Exposure Inputs'!$C$43/'Exposure Inputs'!$C$37)</f>
        <v>6.900000000000001E-5</v>
      </c>
      <c r="H6" s="60">
        <f>'Exposure Inputs'!$E$60/$G6</f>
        <v>310144.92753623181</v>
      </c>
      <c r="I6" s="60">
        <f>($E6*'Exposure Inputs'!$D$39*'Exposure Inputs'!$C$43/'Exposure Inputs'!$D$37)</f>
        <v>1.0704225352112678E-4</v>
      </c>
      <c r="J6" s="61">
        <f>'Exposure Inputs'!$E$60/$I6</f>
        <v>199921.0526315789</v>
      </c>
      <c r="K6" s="60">
        <f>($E6*'Exposure Inputs'!$E$39*'Exposure Inputs'!$C$43/'Exposure Inputs'!$E$37)</f>
        <v>6.0377358490566037E-5</v>
      </c>
      <c r="L6" s="61">
        <f>'Exposure Inputs'!$E$60/$K6</f>
        <v>354437.5</v>
      </c>
    </row>
    <row r="7" spans="1:12" s="51" customFormat="1" x14ac:dyDescent="0.35">
      <c r="A7" s="45" t="s">
        <v>1177</v>
      </c>
      <c r="B7" s="46">
        <v>2020</v>
      </c>
      <c r="C7" s="46" t="s">
        <v>923</v>
      </c>
      <c r="D7" s="46" t="s">
        <v>76</v>
      </c>
      <c r="E7" s="46">
        <v>20</v>
      </c>
      <c r="F7" s="46">
        <v>20</v>
      </c>
      <c r="G7" s="60">
        <f>($E7*'Exposure Inputs'!$C$39*'Exposure Inputs'!$C$43/'Exposure Inputs'!$C$37)</f>
        <v>6.900000000000001E-5</v>
      </c>
      <c r="H7" s="60">
        <f>'Exposure Inputs'!$E$60/$G7</f>
        <v>310144.92753623181</v>
      </c>
      <c r="I7" s="60">
        <f>($E7*'Exposure Inputs'!$D$39*'Exposure Inputs'!$C$43/'Exposure Inputs'!$D$37)</f>
        <v>1.0704225352112678E-4</v>
      </c>
      <c r="J7" s="61">
        <f>'Exposure Inputs'!$E$60/$I7</f>
        <v>199921.0526315789</v>
      </c>
      <c r="K7" s="60">
        <f>($E7*'Exposure Inputs'!$E$39*'Exposure Inputs'!$C$43/'Exposure Inputs'!$E$37)</f>
        <v>6.0377358490566037E-5</v>
      </c>
      <c r="L7" s="61">
        <f>'Exposure Inputs'!$E$60/$K7</f>
        <v>354437.5</v>
      </c>
    </row>
    <row r="8" spans="1:12" s="51" customFormat="1" x14ac:dyDescent="0.35">
      <c r="A8" s="45" t="s">
        <v>1177</v>
      </c>
      <c r="B8" s="46">
        <v>2021</v>
      </c>
      <c r="C8" s="46" t="s">
        <v>923</v>
      </c>
      <c r="D8" s="46" t="s">
        <v>76</v>
      </c>
      <c r="E8" s="46">
        <v>20</v>
      </c>
      <c r="F8" s="46">
        <v>20</v>
      </c>
      <c r="G8" s="60">
        <f>($E8*'Exposure Inputs'!$C$39*'Exposure Inputs'!$C$43/'Exposure Inputs'!$C$37)</f>
        <v>6.900000000000001E-5</v>
      </c>
      <c r="H8" s="60">
        <f>'Exposure Inputs'!$E$60/$G8</f>
        <v>310144.92753623181</v>
      </c>
      <c r="I8" s="60">
        <f>($E8*'Exposure Inputs'!$D$39*'Exposure Inputs'!$C$43/'Exposure Inputs'!$D$37)</f>
        <v>1.0704225352112678E-4</v>
      </c>
      <c r="J8" s="61">
        <f>'Exposure Inputs'!$E$60/$I8</f>
        <v>199921.0526315789</v>
      </c>
      <c r="K8" s="60">
        <f>($E8*'Exposure Inputs'!$E$39*'Exposure Inputs'!$C$43/'Exposure Inputs'!$E$37)</f>
        <v>6.0377358490566037E-5</v>
      </c>
      <c r="L8" s="61">
        <f>'Exposure Inputs'!$E$60/$K8</f>
        <v>354437.5</v>
      </c>
    </row>
    <row r="9" spans="1:12" s="51" customFormat="1" x14ac:dyDescent="0.35">
      <c r="A9" s="45" t="s">
        <v>1177</v>
      </c>
      <c r="B9" s="46">
        <v>2022</v>
      </c>
      <c r="C9" s="46" t="s">
        <v>923</v>
      </c>
      <c r="D9" s="46" t="s">
        <v>76</v>
      </c>
      <c r="E9" s="46">
        <v>20</v>
      </c>
      <c r="F9" s="46">
        <v>20</v>
      </c>
      <c r="G9" s="60">
        <f>($E9*'Exposure Inputs'!$C$39*'Exposure Inputs'!$C$43/'Exposure Inputs'!$C$37)</f>
        <v>6.900000000000001E-5</v>
      </c>
      <c r="H9" s="60">
        <f>'Exposure Inputs'!$E$60/$G9</f>
        <v>310144.92753623181</v>
      </c>
      <c r="I9" s="60">
        <f>($E9*'Exposure Inputs'!$D$39*'Exposure Inputs'!$C$43/'Exposure Inputs'!$D$37)</f>
        <v>1.0704225352112678E-4</v>
      </c>
      <c r="J9" s="61">
        <f>'Exposure Inputs'!$E$60/$I9</f>
        <v>199921.0526315789</v>
      </c>
      <c r="K9" s="60">
        <f>($E9*'Exposure Inputs'!$E$39*'Exposure Inputs'!$C$43/'Exposure Inputs'!$E$37)</f>
        <v>6.0377358490566037E-5</v>
      </c>
      <c r="L9" s="61">
        <f>'Exposure Inputs'!$E$60/$K9</f>
        <v>354437.5</v>
      </c>
    </row>
    <row r="10" spans="1:12" s="51" customFormat="1" x14ac:dyDescent="0.35">
      <c r="A10" s="45" t="s">
        <v>1177</v>
      </c>
      <c r="B10" s="46">
        <v>2021</v>
      </c>
      <c r="C10" s="46" t="s">
        <v>1051</v>
      </c>
      <c r="D10" s="46" t="s">
        <v>494</v>
      </c>
      <c r="E10" s="46">
        <v>9.7296608619398999</v>
      </c>
      <c r="F10" s="46">
        <v>5.6597801436135997</v>
      </c>
      <c r="G10" s="60">
        <f>($E10*'Exposure Inputs'!$C$39*'Exposure Inputs'!$C$43/'Exposure Inputs'!$C$37)</f>
        <v>3.3567329973692656E-5</v>
      </c>
      <c r="H10" s="60">
        <f>'Exposure Inputs'!$E$60/$G10</f>
        <v>637524.64127386897</v>
      </c>
      <c r="I10" s="60">
        <f>($E10*'Exposure Inputs'!$D$39*'Exposure Inputs'!$C$43/'Exposure Inputs'!$D$37)</f>
        <v>5.2074241232917773E-5</v>
      </c>
      <c r="J10" s="61">
        <f>'Exposure Inputs'!$E$60/$I10</f>
        <v>410951.73915798473</v>
      </c>
      <c r="K10" s="60">
        <f>($E10*'Exposure Inputs'!$E$39*'Exposure Inputs'!$C$43/'Exposure Inputs'!$E$37)</f>
        <v>2.9372561092648756E-5</v>
      </c>
      <c r="L10" s="61">
        <f>'Exposure Inputs'!$E$60/$K10</f>
        <v>728571.12910579331</v>
      </c>
    </row>
    <row r="11" spans="1:12" x14ac:dyDescent="0.35">
      <c r="A11" s="45" t="s">
        <v>1177</v>
      </c>
      <c r="B11" s="46">
        <v>2019</v>
      </c>
      <c r="C11" s="46" t="s">
        <v>1130</v>
      </c>
      <c r="D11" s="46" t="s">
        <v>604</v>
      </c>
      <c r="E11" s="46">
        <v>8.3324307450623998</v>
      </c>
      <c r="F11" s="46">
        <v>8.3324307450623998</v>
      </c>
      <c r="G11" s="60">
        <f>($E11*'Exposure Inputs'!$C$39*'Exposure Inputs'!$C$43/'Exposure Inputs'!$C$37)</f>
        <v>2.8746886070465283E-5</v>
      </c>
      <c r="H11" s="60">
        <f>'Exposure Inputs'!$E$60/$G11</f>
        <v>744428.45557406242</v>
      </c>
      <c r="I11" s="60">
        <f>($E11*'Exposure Inputs'!$D$39*'Exposure Inputs'!$C$43/'Exposure Inputs'!$D$37)</f>
        <v>4.459610821301003E-5</v>
      </c>
      <c r="J11" s="61">
        <f>'Exposure Inputs'!$E$60/$I11</f>
        <v>479862.50050754368</v>
      </c>
      <c r="K11" s="60">
        <f>($E11*'Exposure Inputs'!$E$39*'Exposure Inputs'!$C$43/'Exposure Inputs'!$E$37)</f>
        <v>2.515450790962234E-5</v>
      </c>
      <c r="L11" s="61">
        <f>'Exposure Inputs'!$E$60/$K11</f>
        <v>850742.14438573329</v>
      </c>
    </row>
    <row r="12" spans="1:12" x14ac:dyDescent="0.35">
      <c r="A12" s="45" t="s">
        <v>1177</v>
      </c>
      <c r="B12" s="46">
        <v>2020</v>
      </c>
      <c r="C12" s="46" t="s">
        <v>1130</v>
      </c>
      <c r="D12" s="46" t="s">
        <v>604</v>
      </c>
      <c r="E12" s="46">
        <v>7.6380615163072001</v>
      </c>
      <c r="F12" s="46">
        <v>7.6380615163072001</v>
      </c>
      <c r="G12" s="60">
        <f>($E12*'Exposure Inputs'!$C$39*'Exposure Inputs'!$C$43/'Exposure Inputs'!$C$37)</f>
        <v>2.6351312231259848E-5</v>
      </c>
      <c r="H12" s="60">
        <f>'Exposure Inputs'!$E$60/$G12</f>
        <v>812103.76971715887</v>
      </c>
      <c r="I12" s="60">
        <f>($E12*'Exposure Inputs'!$D$39*'Exposure Inputs'!$C$43/'Exposure Inputs'!$D$37)</f>
        <v>4.0879765861925866E-5</v>
      </c>
      <c r="J12" s="61">
        <f>'Exposure Inputs'!$E$60/$I12</f>
        <v>523486.36419004761</v>
      </c>
      <c r="K12" s="60">
        <f>($E12*'Exposure Inputs'!$E$39*'Exposure Inputs'!$C$43/'Exposure Inputs'!$E$37)</f>
        <v>2.3058298917153811E-5</v>
      </c>
      <c r="L12" s="61">
        <f>'Exposure Inputs'!$E$60/$K12</f>
        <v>928082.33932989091</v>
      </c>
    </row>
    <row r="13" spans="1:12" x14ac:dyDescent="0.35">
      <c r="A13" s="45" t="s">
        <v>1177</v>
      </c>
      <c r="B13" s="46">
        <v>2021</v>
      </c>
      <c r="C13" s="46" t="s">
        <v>1130</v>
      </c>
      <c r="D13" s="46" t="s">
        <v>604</v>
      </c>
      <c r="E13" s="46">
        <v>7.2214399790540797</v>
      </c>
      <c r="F13" s="46">
        <v>7.2214399790540797</v>
      </c>
      <c r="G13" s="60">
        <f>($E13*'Exposure Inputs'!$C$39*'Exposure Inputs'!$C$43/'Exposure Inputs'!$C$37)</f>
        <v>2.4913967927736582E-5</v>
      </c>
      <c r="H13" s="60">
        <f>'Exposure Inputs'!$E$60/$G13</f>
        <v>858955.9102777642</v>
      </c>
      <c r="I13" s="60">
        <f>($E13*'Exposure Inputs'!$D$39*'Exposure Inputs'!$C$43/'Exposure Inputs'!$D$37)</f>
        <v>3.8649960451275358E-5</v>
      </c>
      <c r="J13" s="61">
        <f>'Exposure Inputs'!$E$60/$I13</f>
        <v>553687.50058562739</v>
      </c>
      <c r="K13" s="60">
        <f>($E13*'Exposure Inputs'!$E$39*'Exposure Inputs'!$C$43/'Exposure Inputs'!$E$37)</f>
        <v>2.180057352167269E-5</v>
      </c>
      <c r="L13" s="61">
        <f>'Exposure Inputs'!$E$60/$K13</f>
        <v>981625.5512143079</v>
      </c>
    </row>
    <row r="14" spans="1:12" x14ac:dyDescent="0.35">
      <c r="A14" s="45" t="s">
        <v>1177</v>
      </c>
      <c r="B14" s="46">
        <v>2023</v>
      </c>
      <c r="C14" s="46" t="s">
        <v>857</v>
      </c>
      <c r="D14" s="46" t="s">
        <v>607</v>
      </c>
      <c r="E14" s="46">
        <v>6.5674246773901697</v>
      </c>
      <c r="F14" s="46">
        <v>6.5674246773901697</v>
      </c>
      <c r="G14" s="60">
        <f>($E14*'Exposure Inputs'!$C$39*'Exposure Inputs'!$C$43/'Exposure Inputs'!$C$37)</f>
        <v>2.2657615136996086E-5</v>
      </c>
      <c r="H14" s="60">
        <f>'Exposure Inputs'!$E$60/$G14</f>
        <v>944494.81424271292</v>
      </c>
      <c r="I14" s="60">
        <f>($E14*'Exposure Inputs'!$D$39*'Exposure Inputs'!$C$43/'Exposure Inputs'!$D$37)</f>
        <v>3.5149596864905135E-5</v>
      </c>
      <c r="J14" s="61">
        <f>'Exposure Inputs'!$E$60/$I14</f>
        <v>608826.32828619087</v>
      </c>
      <c r="K14" s="60">
        <f>($E14*'Exposure Inputs'!$E$39*'Exposure Inputs'!$C$43/'Exposure Inputs'!$E$37)</f>
        <v>1.9826187705328815E-5</v>
      </c>
      <c r="L14" s="61">
        <f>'Exposure Inputs'!$E$60/$K14</f>
        <v>1079380.4799017503</v>
      </c>
    </row>
    <row r="15" spans="1:12" x14ac:dyDescent="0.35">
      <c r="A15" s="45" t="s">
        <v>1176</v>
      </c>
      <c r="B15" s="46">
        <v>2021</v>
      </c>
      <c r="C15" s="46" t="s">
        <v>1076</v>
      </c>
      <c r="D15" s="46" t="s">
        <v>118</v>
      </c>
      <c r="E15" s="46">
        <v>6.20777403609807</v>
      </c>
      <c r="F15" s="46">
        <v>6.20777403609807</v>
      </c>
      <c r="G15" s="60">
        <f>($E15*'Exposure Inputs'!$C$39*'Exposure Inputs'!$C$43/'Exposure Inputs'!$C$37)</f>
        <v>2.1416820424538344E-5</v>
      </c>
      <c r="H15" s="60">
        <f>'Exposure Inputs'!$E$60/$G15</f>
        <v>999214.61616594251</v>
      </c>
      <c r="I15" s="60">
        <f>($E15*'Exposure Inputs'!$D$39*'Exposure Inputs'!$C$43/'Exposure Inputs'!$D$37)</f>
        <v>3.3224706108693894E-5</v>
      </c>
      <c r="J15" s="61">
        <f>'Exposure Inputs'!$E$60/$I15</f>
        <v>644099.00060486223</v>
      </c>
      <c r="K15" s="60">
        <f>($E15*'Exposure Inputs'!$E$39*'Exposure Inputs'!$C$43/'Exposure Inputs'!$E$37)</f>
        <v>1.8740449920296061E-5</v>
      </c>
      <c r="L15" s="61">
        <f>'Exposure Inputs'!$E$60/$K15</f>
        <v>1141914.9535371412</v>
      </c>
    </row>
    <row r="16" spans="1:12" x14ac:dyDescent="0.35">
      <c r="A16" s="45" t="s">
        <v>1177</v>
      </c>
      <c r="B16" s="46">
        <v>2023</v>
      </c>
      <c r="C16" s="46" t="s">
        <v>928</v>
      </c>
      <c r="D16" s="46" t="s">
        <v>82</v>
      </c>
      <c r="E16" s="46">
        <v>5.8624759593685702</v>
      </c>
      <c r="F16" s="46">
        <v>4.2853514516010698</v>
      </c>
      <c r="G16" s="60">
        <f>($E16*'Exposure Inputs'!$C$39*'Exposure Inputs'!$C$43/'Exposure Inputs'!$C$37)</f>
        <v>2.0225542059821569E-5</v>
      </c>
      <c r="H16" s="60">
        <f>'Exposure Inputs'!$E$60/$G16</f>
        <v>1058068.0575435115</v>
      </c>
      <c r="I16" s="60">
        <f>($E16*'Exposure Inputs'!$D$39*'Exposure Inputs'!$C$43/'Exposure Inputs'!$D$37)</f>
        <v>3.1376631895212071E-5</v>
      </c>
      <c r="J16" s="61">
        <f>'Exposure Inputs'!$E$60/$I16</f>
        <v>682036.23867179768</v>
      </c>
      <c r="K16" s="60">
        <f>($E16*'Exposure Inputs'!$E$39*'Exposure Inputs'!$C$43/'Exposure Inputs'!$E$37)</f>
        <v>1.7698040632056062E-5</v>
      </c>
      <c r="L16" s="61">
        <f>'Exposure Inputs'!$E$60/$K16</f>
        <v>1209173.4020114443</v>
      </c>
    </row>
    <row r="17" spans="1:12" x14ac:dyDescent="0.35">
      <c r="A17" s="45" t="s">
        <v>1177</v>
      </c>
      <c r="B17" s="46">
        <v>2022</v>
      </c>
      <c r="C17" s="46" t="s">
        <v>1051</v>
      </c>
      <c r="D17" s="46" t="s">
        <v>494</v>
      </c>
      <c r="E17" s="46">
        <v>5.7871588769902802</v>
      </c>
      <c r="F17" s="46">
        <v>3.3664119813315101</v>
      </c>
      <c r="G17" s="60">
        <f>($E17*'Exposure Inputs'!$C$39*'Exposure Inputs'!$C$43/'Exposure Inputs'!$C$37)</f>
        <v>1.9965698125616469E-5</v>
      </c>
      <c r="H17" s="60">
        <f>'Exposure Inputs'!$E$60/$G17</f>
        <v>1071838.303141691</v>
      </c>
      <c r="I17" s="60">
        <f>($E17*'Exposure Inputs'!$D$39*'Exposure Inputs'!$C$43/'Exposure Inputs'!$D$37)</f>
        <v>3.0973526383891644E-5</v>
      </c>
      <c r="J17" s="61">
        <f>'Exposure Inputs'!$E$60/$I17</f>
        <v>690912.61145936116</v>
      </c>
      <c r="K17" s="60">
        <f>($E17*'Exposure Inputs'!$E$39*'Exposure Inputs'!$C$43/'Exposure Inputs'!$E$37)</f>
        <v>1.7470668307895187E-5</v>
      </c>
      <c r="L17" s="61">
        <f>'Exposure Inputs'!$E$60/$K17</f>
        <v>1224910.2108091139</v>
      </c>
    </row>
    <row r="18" spans="1:12" x14ac:dyDescent="0.35">
      <c r="A18" s="45" t="s">
        <v>1177</v>
      </c>
      <c r="B18" s="46">
        <v>2022</v>
      </c>
      <c r="C18" s="46" t="s">
        <v>1130</v>
      </c>
      <c r="D18" s="46" t="s">
        <v>604</v>
      </c>
      <c r="E18" s="46">
        <v>5.6938276757926403</v>
      </c>
      <c r="F18" s="46">
        <v>5.6938276757926403</v>
      </c>
      <c r="G18" s="60">
        <f>($E18*'Exposure Inputs'!$C$39*'Exposure Inputs'!$C$43/'Exposure Inputs'!$C$37)</f>
        <v>1.9643705481484613E-5</v>
      </c>
      <c r="H18" s="60">
        <f>'Exposure Inputs'!$E$60/$G18</f>
        <v>1089407.4959620424</v>
      </c>
      <c r="I18" s="60">
        <f>($E18*'Exposure Inputs'!$D$39*'Exposure Inputs'!$C$43/'Exposure Inputs'!$D$37)</f>
        <v>3.0474007278890188E-5</v>
      </c>
      <c r="J18" s="61">
        <f>'Exposure Inputs'!$E$60/$I18</f>
        <v>702237.80562079558</v>
      </c>
      <c r="K18" s="60">
        <f>($E18*'Exposure Inputs'!$E$39*'Exposure Inputs'!$C$43/'Exposure Inputs'!$E$37)</f>
        <v>1.7188913738241932E-5</v>
      </c>
      <c r="L18" s="61">
        <f>'Exposure Inputs'!$E$60/$K18</f>
        <v>1244988.5039791218</v>
      </c>
    </row>
    <row r="19" spans="1:12" x14ac:dyDescent="0.35">
      <c r="A19" s="45" t="s">
        <v>1177</v>
      </c>
      <c r="B19" s="46">
        <v>2022</v>
      </c>
      <c r="C19" s="46" t="s">
        <v>910</v>
      </c>
      <c r="D19" s="46" t="s">
        <v>609</v>
      </c>
      <c r="E19" s="46">
        <v>5</v>
      </c>
      <c r="F19" s="46">
        <v>5</v>
      </c>
      <c r="G19" s="60">
        <f>($E19*'Exposure Inputs'!$C$39*'Exposure Inputs'!$C$43/'Exposure Inputs'!$C$37)</f>
        <v>1.7250000000000003E-5</v>
      </c>
      <c r="H19" s="60">
        <f>'Exposure Inputs'!$E$60/$G19</f>
        <v>1240579.7101449273</v>
      </c>
      <c r="I19" s="60">
        <f>($E19*'Exposure Inputs'!$D$39*'Exposure Inputs'!$C$43/'Exposure Inputs'!$D$37)</f>
        <v>2.6760563380281694E-5</v>
      </c>
      <c r="J19" s="61">
        <f>'Exposure Inputs'!$E$60/$I19</f>
        <v>799684.21052631561</v>
      </c>
      <c r="K19" s="60">
        <f>($E19*'Exposure Inputs'!$E$39*'Exposure Inputs'!$C$43/'Exposure Inputs'!$E$37)</f>
        <v>1.5094339622641509E-5</v>
      </c>
      <c r="L19" s="61">
        <f>'Exposure Inputs'!$E$60/$K19</f>
        <v>1417750</v>
      </c>
    </row>
    <row r="20" spans="1:12" x14ac:dyDescent="0.35">
      <c r="A20" s="45" t="s">
        <v>1177</v>
      </c>
      <c r="B20" s="46">
        <v>2023</v>
      </c>
      <c r="C20" s="46" t="s">
        <v>910</v>
      </c>
      <c r="D20" s="46" t="s">
        <v>609</v>
      </c>
      <c r="E20" s="46">
        <v>5</v>
      </c>
      <c r="F20" s="46">
        <v>5</v>
      </c>
      <c r="G20" s="60">
        <f>($E20*'Exposure Inputs'!$C$39*'Exposure Inputs'!$C$43/'Exposure Inputs'!$C$37)</f>
        <v>1.7250000000000003E-5</v>
      </c>
      <c r="H20" s="60">
        <f>'Exposure Inputs'!$E$60/$G20</f>
        <v>1240579.7101449273</v>
      </c>
      <c r="I20" s="60">
        <f>($E20*'Exposure Inputs'!$D$39*'Exposure Inputs'!$C$43/'Exposure Inputs'!$D$37)</f>
        <v>2.6760563380281694E-5</v>
      </c>
      <c r="J20" s="61">
        <f>'Exposure Inputs'!$E$60/$I20</f>
        <v>799684.21052631561</v>
      </c>
      <c r="K20" s="60">
        <f>($E20*'Exposure Inputs'!$E$39*'Exposure Inputs'!$C$43/'Exposure Inputs'!$E$37)</f>
        <v>1.5094339622641509E-5</v>
      </c>
      <c r="L20" s="61">
        <f>'Exposure Inputs'!$E$60/$K20</f>
        <v>1417750</v>
      </c>
    </row>
    <row r="21" spans="1:12" x14ac:dyDescent="0.35">
      <c r="A21" s="45" t="s">
        <v>1177</v>
      </c>
      <c r="B21" s="46">
        <v>2021</v>
      </c>
      <c r="C21" s="46" t="s">
        <v>1087</v>
      </c>
      <c r="D21" s="46" t="s">
        <v>516</v>
      </c>
      <c r="E21" s="46">
        <v>5</v>
      </c>
      <c r="F21" s="46">
        <v>5</v>
      </c>
      <c r="G21" s="60">
        <f>($E21*'Exposure Inputs'!$C$39*'Exposure Inputs'!$C$43/'Exposure Inputs'!$C$37)</f>
        <v>1.7250000000000003E-5</v>
      </c>
      <c r="H21" s="60">
        <f>'Exposure Inputs'!$E$60/$G21</f>
        <v>1240579.7101449273</v>
      </c>
      <c r="I21" s="60">
        <f>($E21*'Exposure Inputs'!$D$39*'Exposure Inputs'!$C$43/'Exposure Inputs'!$D$37)</f>
        <v>2.6760563380281694E-5</v>
      </c>
      <c r="J21" s="61">
        <f>'Exposure Inputs'!$E$60/$I21</f>
        <v>799684.21052631561</v>
      </c>
      <c r="K21" s="60">
        <f>($E21*'Exposure Inputs'!$E$39*'Exposure Inputs'!$C$43/'Exposure Inputs'!$E$37)</f>
        <v>1.5094339622641509E-5</v>
      </c>
      <c r="L21" s="61">
        <f>'Exposure Inputs'!$E$60/$K21</f>
        <v>1417750</v>
      </c>
    </row>
    <row r="22" spans="1:12" x14ac:dyDescent="0.35">
      <c r="A22" s="45" t="s">
        <v>1177</v>
      </c>
      <c r="B22" s="46">
        <v>2022</v>
      </c>
      <c r="C22" s="46" t="s">
        <v>1087</v>
      </c>
      <c r="D22" s="46" t="s">
        <v>516</v>
      </c>
      <c r="E22" s="46">
        <v>5</v>
      </c>
      <c r="F22" s="46">
        <v>5</v>
      </c>
      <c r="G22" s="60">
        <f>($E22*'Exposure Inputs'!$C$39*'Exposure Inputs'!$C$43/'Exposure Inputs'!$C$37)</f>
        <v>1.7250000000000003E-5</v>
      </c>
      <c r="H22" s="60">
        <f>'Exposure Inputs'!$E$60/$G22</f>
        <v>1240579.7101449273</v>
      </c>
      <c r="I22" s="60">
        <f>($E22*'Exposure Inputs'!$D$39*'Exposure Inputs'!$C$43/'Exposure Inputs'!$D$37)</f>
        <v>2.6760563380281694E-5</v>
      </c>
      <c r="J22" s="61">
        <f>'Exposure Inputs'!$E$60/$I22</f>
        <v>799684.21052631561</v>
      </c>
      <c r="K22" s="60">
        <f>($E22*'Exposure Inputs'!$E$39*'Exposure Inputs'!$C$43/'Exposure Inputs'!$E$37)</f>
        <v>1.5094339622641509E-5</v>
      </c>
      <c r="L22" s="61">
        <f>'Exposure Inputs'!$E$60/$K22</f>
        <v>1417750</v>
      </c>
    </row>
    <row r="23" spans="1:12" x14ac:dyDescent="0.35">
      <c r="A23" s="45" t="s">
        <v>1177</v>
      </c>
      <c r="B23" s="46">
        <v>2023</v>
      </c>
      <c r="C23" s="46" t="s">
        <v>1087</v>
      </c>
      <c r="D23" s="46" t="s">
        <v>516</v>
      </c>
      <c r="E23" s="46">
        <v>5</v>
      </c>
      <c r="F23" s="46">
        <v>5</v>
      </c>
      <c r="G23" s="60">
        <f>($E23*'Exposure Inputs'!$C$39*'Exposure Inputs'!$C$43/'Exposure Inputs'!$C$37)</f>
        <v>1.7250000000000003E-5</v>
      </c>
      <c r="H23" s="60">
        <f>'Exposure Inputs'!$E$60/$G23</f>
        <v>1240579.7101449273</v>
      </c>
      <c r="I23" s="60">
        <f>($E23*'Exposure Inputs'!$D$39*'Exposure Inputs'!$C$43/'Exposure Inputs'!$D$37)</f>
        <v>2.6760563380281694E-5</v>
      </c>
      <c r="J23" s="61">
        <f>'Exposure Inputs'!$E$60/$I23</f>
        <v>799684.21052631561</v>
      </c>
      <c r="K23" s="60">
        <f>($E23*'Exposure Inputs'!$E$39*'Exposure Inputs'!$C$43/'Exposure Inputs'!$E$37)</f>
        <v>1.5094339622641509E-5</v>
      </c>
      <c r="L23" s="61">
        <f>'Exposure Inputs'!$E$60/$K23</f>
        <v>1417750</v>
      </c>
    </row>
    <row r="24" spans="1:12" x14ac:dyDescent="0.35">
      <c r="A24" s="45" t="s">
        <v>1177</v>
      </c>
      <c r="B24" s="46">
        <v>2019</v>
      </c>
      <c r="C24" s="46" t="s">
        <v>1137</v>
      </c>
      <c r="D24" s="46" t="s">
        <v>293</v>
      </c>
      <c r="E24" s="46">
        <v>5</v>
      </c>
      <c r="F24" s="46">
        <v>5</v>
      </c>
      <c r="G24" s="60">
        <f>($E24*'Exposure Inputs'!$C$39*'Exposure Inputs'!$C$43/'Exposure Inputs'!$C$37)</f>
        <v>1.7250000000000003E-5</v>
      </c>
      <c r="H24" s="60">
        <f>'Exposure Inputs'!$E$60/$G24</f>
        <v>1240579.7101449273</v>
      </c>
      <c r="I24" s="60">
        <f>($E24*'Exposure Inputs'!$D$39*'Exposure Inputs'!$C$43/'Exposure Inputs'!$D$37)</f>
        <v>2.6760563380281694E-5</v>
      </c>
      <c r="J24" s="61">
        <f>'Exposure Inputs'!$E$60/$I24</f>
        <v>799684.21052631561</v>
      </c>
      <c r="K24" s="60">
        <f>($E24*'Exposure Inputs'!$E$39*'Exposure Inputs'!$C$43/'Exposure Inputs'!$E$37)</f>
        <v>1.5094339622641509E-5</v>
      </c>
      <c r="L24" s="61">
        <f>'Exposure Inputs'!$E$60/$K24</f>
        <v>1417750</v>
      </c>
    </row>
    <row r="25" spans="1:12" x14ac:dyDescent="0.35">
      <c r="A25" s="45" t="s">
        <v>1177</v>
      </c>
      <c r="B25" s="46">
        <v>2020</v>
      </c>
      <c r="C25" s="46" t="s">
        <v>1137</v>
      </c>
      <c r="D25" s="46" t="s">
        <v>293</v>
      </c>
      <c r="E25" s="46">
        <v>5</v>
      </c>
      <c r="F25" s="46">
        <v>5</v>
      </c>
      <c r="G25" s="60">
        <f>($E25*'Exposure Inputs'!$C$39*'Exposure Inputs'!$C$43/'Exposure Inputs'!$C$37)</f>
        <v>1.7250000000000003E-5</v>
      </c>
      <c r="H25" s="60">
        <f>'Exposure Inputs'!$E$60/$G25</f>
        <v>1240579.7101449273</v>
      </c>
      <c r="I25" s="60">
        <f>($E25*'Exposure Inputs'!$D$39*'Exposure Inputs'!$C$43/'Exposure Inputs'!$D$37)</f>
        <v>2.6760563380281694E-5</v>
      </c>
      <c r="J25" s="61">
        <f>'Exposure Inputs'!$E$60/$I25</f>
        <v>799684.21052631561</v>
      </c>
      <c r="K25" s="60">
        <f>($E25*'Exposure Inputs'!$E$39*'Exposure Inputs'!$C$43/'Exposure Inputs'!$E$37)</f>
        <v>1.5094339622641509E-5</v>
      </c>
      <c r="L25" s="61">
        <f>'Exposure Inputs'!$E$60/$K25</f>
        <v>1417750</v>
      </c>
    </row>
    <row r="26" spans="1:12" x14ac:dyDescent="0.35">
      <c r="A26" s="45" t="s">
        <v>1177</v>
      </c>
      <c r="B26" s="46">
        <v>2019</v>
      </c>
      <c r="C26" s="46" t="s">
        <v>1138</v>
      </c>
      <c r="D26" s="46" t="s">
        <v>295</v>
      </c>
      <c r="E26" s="46">
        <v>5</v>
      </c>
      <c r="F26" s="46">
        <v>5</v>
      </c>
      <c r="G26" s="60">
        <f>($E26*'Exposure Inputs'!$C$39*'Exposure Inputs'!$C$43/'Exposure Inputs'!$C$37)</f>
        <v>1.7250000000000003E-5</v>
      </c>
      <c r="H26" s="60">
        <f>'Exposure Inputs'!$E$60/$G26</f>
        <v>1240579.7101449273</v>
      </c>
      <c r="I26" s="60">
        <f>($E26*'Exposure Inputs'!$D$39*'Exposure Inputs'!$C$43/'Exposure Inputs'!$D$37)</f>
        <v>2.6760563380281694E-5</v>
      </c>
      <c r="J26" s="61">
        <f>'Exposure Inputs'!$E$60/$I26</f>
        <v>799684.21052631561</v>
      </c>
      <c r="K26" s="60">
        <f>($E26*'Exposure Inputs'!$E$39*'Exposure Inputs'!$C$43/'Exposure Inputs'!$E$37)</f>
        <v>1.5094339622641509E-5</v>
      </c>
      <c r="L26" s="61">
        <f>'Exposure Inputs'!$E$60/$K26</f>
        <v>1417750</v>
      </c>
    </row>
    <row r="27" spans="1:12" x14ac:dyDescent="0.35">
      <c r="A27" s="45" t="s">
        <v>1177</v>
      </c>
      <c r="B27" s="46">
        <v>2020</v>
      </c>
      <c r="C27" s="46" t="s">
        <v>1138</v>
      </c>
      <c r="D27" s="46" t="s">
        <v>295</v>
      </c>
      <c r="E27" s="46">
        <v>5</v>
      </c>
      <c r="F27" s="46">
        <v>5</v>
      </c>
      <c r="G27" s="60">
        <f>($E27*'Exposure Inputs'!$C$39*'Exposure Inputs'!$C$43/'Exposure Inputs'!$C$37)</f>
        <v>1.7250000000000003E-5</v>
      </c>
      <c r="H27" s="60">
        <f>'Exposure Inputs'!$E$60/$G27</f>
        <v>1240579.7101449273</v>
      </c>
      <c r="I27" s="60">
        <f>($E27*'Exposure Inputs'!$D$39*'Exposure Inputs'!$C$43/'Exposure Inputs'!$D$37)</f>
        <v>2.6760563380281694E-5</v>
      </c>
      <c r="J27" s="61">
        <f>'Exposure Inputs'!$E$60/$I27</f>
        <v>799684.21052631561</v>
      </c>
      <c r="K27" s="60">
        <f>($E27*'Exposure Inputs'!$E$39*'Exposure Inputs'!$C$43/'Exposure Inputs'!$E$37)</f>
        <v>1.5094339622641509E-5</v>
      </c>
      <c r="L27" s="61">
        <f>'Exposure Inputs'!$E$60/$K27</f>
        <v>1417750</v>
      </c>
    </row>
    <row r="28" spans="1:12" x14ac:dyDescent="0.35">
      <c r="A28" s="45" t="s">
        <v>1177</v>
      </c>
      <c r="B28" s="46">
        <v>2020</v>
      </c>
      <c r="C28" s="46" t="s">
        <v>928</v>
      </c>
      <c r="D28" s="46" t="s">
        <v>82</v>
      </c>
      <c r="E28" s="46">
        <v>4.9068403808893599</v>
      </c>
      <c r="F28" s="46">
        <v>3.5868011561592499</v>
      </c>
      <c r="G28" s="60">
        <f>($E28*'Exposure Inputs'!$C$39*'Exposure Inputs'!$C$43/'Exposure Inputs'!$C$37)</f>
        <v>1.6928599314068294E-5</v>
      </c>
      <c r="H28" s="60">
        <f>'Exposure Inputs'!$E$60/$G28</f>
        <v>1264132.9387609644</v>
      </c>
      <c r="I28" s="60">
        <f>($E28*'Exposure Inputs'!$D$39*'Exposure Inputs'!$C$43/'Exposure Inputs'!$D$37)</f>
        <v>2.6261962601943052E-5</v>
      </c>
      <c r="J28" s="61">
        <f>'Exposure Inputs'!$E$60/$I28</f>
        <v>814866.74565657438</v>
      </c>
      <c r="K28" s="60">
        <f>($E28*'Exposure Inputs'!$E$39*'Exposure Inputs'!$C$43/'Exposure Inputs'!$E$37)</f>
        <v>1.4813103036647126E-5</v>
      </c>
      <c r="L28" s="61">
        <f>'Exposure Inputs'!$E$60/$K28</f>
        <v>1444666.9240777646</v>
      </c>
    </row>
    <row r="29" spans="1:12" x14ac:dyDescent="0.35">
      <c r="A29" s="45" t="s">
        <v>1177</v>
      </c>
      <c r="B29" s="46">
        <v>2019</v>
      </c>
      <c r="C29" s="46" t="s">
        <v>928</v>
      </c>
      <c r="D29" s="46" t="s">
        <v>82</v>
      </c>
      <c r="E29" s="46">
        <v>4.9065070571927096</v>
      </c>
      <c r="F29" s="46">
        <v>3.5865575032731298</v>
      </c>
      <c r="G29" s="60">
        <f>($E29*'Exposure Inputs'!$C$39*'Exposure Inputs'!$C$43/'Exposure Inputs'!$C$37)</f>
        <v>1.6927449347314849E-5</v>
      </c>
      <c r="H29" s="60">
        <f>'Exposure Inputs'!$E$60/$G29</f>
        <v>1264218.8176681572</v>
      </c>
      <c r="I29" s="60">
        <f>($E29*'Exposure Inputs'!$D$39*'Exposure Inputs'!$C$43/'Exposure Inputs'!$D$37)</f>
        <v>2.6260178615960983E-5</v>
      </c>
      <c r="J29" s="61">
        <f>'Exposure Inputs'!$E$60/$I29</f>
        <v>814922.10365214502</v>
      </c>
      <c r="K29" s="60">
        <f>($E29*'Exposure Inputs'!$E$39*'Exposure Inputs'!$C$43/'Exposure Inputs'!$E$37)</f>
        <v>1.4812096776430822E-5</v>
      </c>
      <c r="L29" s="61">
        <f>'Exposure Inputs'!$E$60/$K29</f>
        <v>1444765.0675663908</v>
      </c>
    </row>
    <row r="30" spans="1:12" x14ac:dyDescent="0.35">
      <c r="A30" s="45" t="s">
        <v>1176</v>
      </c>
      <c r="B30" s="46">
        <v>2021</v>
      </c>
      <c r="C30" s="46" t="s">
        <v>940</v>
      </c>
      <c r="D30" s="46" t="s">
        <v>322</v>
      </c>
      <c r="E30" s="46">
        <v>4.8729987819535898</v>
      </c>
      <c r="F30" s="46">
        <v>4.0595521604282503</v>
      </c>
      <c r="G30" s="60">
        <f>($E30*'Exposure Inputs'!$C$39*'Exposure Inputs'!$C$43/'Exposure Inputs'!$C$37)</f>
        <v>1.6811845797739886E-5</v>
      </c>
      <c r="H30" s="60">
        <f>'Exposure Inputs'!$E$60/$G30</f>
        <v>1272911.9846481655</v>
      </c>
      <c r="I30" s="60">
        <f>($E30*'Exposure Inputs'!$D$39*'Exposure Inputs'!$C$43/'Exposure Inputs'!$D$37)</f>
        <v>2.6080838551300904E-5</v>
      </c>
      <c r="J30" s="61">
        <f>'Exposure Inputs'!$E$60/$I30</f>
        <v>820525.76484096877</v>
      </c>
      <c r="K30" s="60">
        <f>($E30*'Exposure Inputs'!$E$39*'Exposure Inputs'!$C$43/'Exposure Inputs'!$E$37)</f>
        <v>1.4710939719105177E-5</v>
      </c>
      <c r="L30" s="61">
        <f>'Exposure Inputs'!$E$60/$K30</f>
        <v>1454699.7274557317</v>
      </c>
    </row>
    <row r="31" spans="1:12" x14ac:dyDescent="0.35">
      <c r="A31" s="45" t="s">
        <v>1177</v>
      </c>
      <c r="B31" s="46">
        <v>2022</v>
      </c>
      <c r="C31" s="46" t="s">
        <v>839</v>
      </c>
      <c r="D31" s="46" t="s">
        <v>168</v>
      </c>
      <c r="E31" s="46">
        <v>4.8437502571228004</v>
      </c>
      <c r="F31" s="46">
        <v>1.4566097798013999</v>
      </c>
      <c r="G31" s="60">
        <f>($E31*'Exposure Inputs'!$C$39*'Exposure Inputs'!$C$43/'Exposure Inputs'!$C$37)</f>
        <v>1.6710938387073664E-5</v>
      </c>
      <c r="H31" s="60">
        <f>'Exposure Inputs'!$E$60/$G31</f>
        <v>1280598.3424936472</v>
      </c>
      <c r="I31" s="60">
        <f>($E31*'Exposure Inputs'!$D$39*'Exposure Inputs'!$C$43/'Exposure Inputs'!$D$37)</f>
        <v>2.5924297150798086E-5</v>
      </c>
      <c r="J31" s="61">
        <f>'Exposure Inputs'!$E$60/$I31</f>
        <v>825480.43156268157</v>
      </c>
      <c r="K31" s="60">
        <f>($E31*'Exposure Inputs'!$E$39*'Exposure Inputs'!$C$43/'Exposure Inputs'!$E$37)</f>
        <v>1.4622642285653738E-5</v>
      </c>
      <c r="L31" s="61">
        <f>'Exposure Inputs'!$E$60/$K31</f>
        <v>1463483.7932810215</v>
      </c>
    </row>
    <row r="32" spans="1:12" x14ac:dyDescent="0.35">
      <c r="A32" s="45" t="s">
        <v>1177</v>
      </c>
      <c r="B32" s="46">
        <v>2019</v>
      </c>
      <c r="C32" s="46" t="s">
        <v>1044</v>
      </c>
      <c r="D32" s="46" t="s">
        <v>611</v>
      </c>
      <c r="E32" s="46">
        <v>4.8</v>
      </c>
      <c r="F32" s="46">
        <v>4.8</v>
      </c>
      <c r="G32" s="60">
        <f>($E32*'Exposure Inputs'!$C$39*'Exposure Inputs'!$C$43/'Exposure Inputs'!$C$37)</f>
        <v>1.6560000000000001E-5</v>
      </c>
      <c r="H32" s="60">
        <f>'Exposure Inputs'!$E$60/$G32</f>
        <v>1292270.531400966</v>
      </c>
      <c r="I32" s="60">
        <f>($E32*'Exposure Inputs'!$D$39*'Exposure Inputs'!$C$43/'Exposure Inputs'!$D$37)</f>
        <v>2.5690140845070422E-5</v>
      </c>
      <c r="J32" s="61">
        <f>'Exposure Inputs'!$E$60/$I32</f>
        <v>833004.38596491225</v>
      </c>
      <c r="K32" s="60">
        <f>($E32*'Exposure Inputs'!$E$39*'Exposure Inputs'!$C$43/'Exposure Inputs'!$E$37)</f>
        <v>1.4490566037735848E-5</v>
      </c>
      <c r="L32" s="61">
        <f>'Exposure Inputs'!$E$60/$K32</f>
        <v>1476822.9166666667</v>
      </c>
    </row>
    <row r="33" spans="1:12" x14ac:dyDescent="0.35">
      <c r="A33" s="45" t="s">
        <v>1176</v>
      </c>
      <c r="B33" s="46">
        <v>2022</v>
      </c>
      <c r="C33" s="46" t="s">
        <v>995</v>
      </c>
      <c r="D33" s="46" t="s">
        <v>529</v>
      </c>
      <c r="E33" s="46">
        <v>4.6726789468807901</v>
      </c>
      <c r="F33" s="46">
        <v>2.6298836199936702</v>
      </c>
      <c r="G33" s="60">
        <f>($E33*'Exposure Inputs'!$C$39*'Exposure Inputs'!$C$43/'Exposure Inputs'!$C$37)</f>
        <v>1.6120742366738728E-5</v>
      </c>
      <c r="H33" s="60">
        <f>'Exposure Inputs'!$E$60/$G33</f>
        <v>1327482.2904033097</v>
      </c>
      <c r="I33" s="60">
        <f>($E33*'Exposure Inputs'!$D$39*'Exposure Inputs'!$C$43/'Exposure Inputs'!$D$37)</f>
        <v>2.5008704222742256E-5</v>
      </c>
      <c r="J33" s="61">
        <f>'Exposure Inputs'!$E$60/$I33</f>
        <v>855702.07114287047</v>
      </c>
      <c r="K33" s="60">
        <f>($E33*'Exposure Inputs'!$E$39*'Exposure Inputs'!$C$43/'Exposure Inputs'!$E$37)</f>
        <v>1.4106200594357104E-5</v>
      </c>
      <c r="L33" s="61">
        <f>'Exposure Inputs'!$E$60/$K33</f>
        <v>1517063.3550015325</v>
      </c>
    </row>
    <row r="34" spans="1:12" x14ac:dyDescent="0.35">
      <c r="A34" s="45" t="s">
        <v>1176</v>
      </c>
      <c r="B34" s="46">
        <v>2020</v>
      </c>
      <c r="C34" s="46" t="s">
        <v>946</v>
      </c>
      <c r="D34" s="46" t="s">
        <v>304</v>
      </c>
      <c r="E34" s="46">
        <v>4.5777703790099702</v>
      </c>
      <c r="F34" s="46">
        <v>4.5777703790099702</v>
      </c>
      <c r="G34" s="60">
        <f>($E34*'Exposure Inputs'!$C$39*'Exposure Inputs'!$C$43/'Exposure Inputs'!$C$37)</f>
        <v>1.5793307807584399E-5</v>
      </c>
      <c r="H34" s="60">
        <f>'Exposure Inputs'!$E$60/$G34</f>
        <v>1355004.3006014931</v>
      </c>
      <c r="I34" s="60">
        <f>($E34*'Exposure Inputs'!$D$39*'Exposure Inputs'!$C$43/'Exposure Inputs'!$D$37)</f>
        <v>2.4500742873574493E-5</v>
      </c>
      <c r="J34" s="61">
        <f>'Exposure Inputs'!$E$60/$I34</f>
        <v>873442.90376930451</v>
      </c>
      <c r="K34" s="60">
        <f>($E34*'Exposure Inputs'!$E$39*'Exposure Inputs'!$C$43/'Exposure Inputs'!$E$37)</f>
        <v>1.3819684163048967E-5</v>
      </c>
      <c r="L34" s="61">
        <f>'Exposure Inputs'!$E$60/$K34</f>
        <v>1548515.8522811439</v>
      </c>
    </row>
    <row r="35" spans="1:12" x14ac:dyDescent="0.35">
      <c r="A35" s="45" t="s">
        <v>1177</v>
      </c>
      <c r="B35" s="46">
        <v>2021</v>
      </c>
      <c r="C35" s="46" t="s">
        <v>934</v>
      </c>
      <c r="D35" s="46" t="s">
        <v>497</v>
      </c>
      <c r="E35" s="46">
        <v>4.4332751232190599</v>
      </c>
      <c r="F35" s="46">
        <v>4.4332751232190599</v>
      </c>
      <c r="G35" s="60">
        <f>($E35*'Exposure Inputs'!$C$39*'Exposure Inputs'!$C$43/'Exposure Inputs'!$C$37)</f>
        <v>1.5294799175105758E-5</v>
      </c>
      <c r="H35" s="60">
        <f>'Exposure Inputs'!$E$60/$G35</f>
        <v>1399168.4202582559</v>
      </c>
      <c r="I35" s="60">
        <f>($E35*'Exposure Inputs'!$D$39*'Exposure Inputs'!$C$43/'Exposure Inputs'!$D$37)</f>
        <v>2.3727387983425954E-5</v>
      </c>
      <c r="J35" s="61">
        <f>'Exposure Inputs'!$E$60/$I35</f>
        <v>901911.32774278906</v>
      </c>
      <c r="K35" s="60">
        <f>($E35*'Exposure Inputs'!$E$39*'Exposure Inputs'!$C$43/'Exposure Inputs'!$E$37)</f>
        <v>1.3383472070095275E-5</v>
      </c>
      <c r="L35" s="61">
        <f>'Exposure Inputs'!$E$60/$K35</f>
        <v>1598987.1602763883</v>
      </c>
    </row>
    <row r="36" spans="1:12" x14ac:dyDescent="0.35">
      <c r="A36" s="45" t="s">
        <v>1176</v>
      </c>
      <c r="B36" s="46">
        <v>2023</v>
      </c>
      <c r="C36" s="46" t="s">
        <v>995</v>
      </c>
      <c r="D36" s="46" t="s">
        <v>529</v>
      </c>
      <c r="E36" s="46">
        <v>3.7797447100423498</v>
      </c>
      <c r="F36" s="46">
        <v>2.1273211392650202</v>
      </c>
      <c r="G36" s="60">
        <f>($E36*'Exposure Inputs'!$C$39*'Exposure Inputs'!$C$43/'Exposure Inputs'!$C$37)</f>
        <v>1.3040119249646106E-5</v>
      </c>
      <c r="H36" s="60">
        <f>'Exposure Inputs'!$E$60/$G36</f>
        <v>1641089.2868622171</v>
      </c>
      <c r="I36" s="60">
        <f>($E36*'Exposure Inputs'!$D$39*'Exposure Inputs'!$C$43/'Exposure Inputs'!$D$37)</f>
        <v>2.0229619574874548E-5</v>
      </c>
      <c r="J36" s="61">
        <f>'Exposure Inputs'!$E$60/$I36</f>
        <v>1057854.7916234212</v>
      </c>
      <c r="K36" s="60">
        <f>($E36*'Exposure Inputs'!$E$39*'Exposure Inputs'!$C$43/'Exposure Inputs'!$E$37)</f>
        <v>1.1410550068052377E-5</v>
      </c>
      <c r="L36" s="61">
        <f>'Exposure Inputs'!$E$60/$K36</f>
        <v>1875457.3506422273</v>
      </c>
    </row>
    <row r="37" spans="1:12" x14ac:dyDescent="0.35">
      <c r="A37" s="45" t="s">
        <v>1176</v>
      </c>
      <c r="B37" s="46">
        <v>2019</v>
      </c>
      <c r="C37" s="46" t="s">
        <v>950</v>
      </c>
      <c r="D37" s="46" t="s">
        <v>264</v>
      </c>
      <c r="E37" s="46">
        <v>3.723491278</v>
      </c>
      <c r="F37" s="46">
        <v>3.723491278</v>
      </c>
      <c r="G37" s="60">
        <f>($E37*'Exposure Inputs'!$C$39*'Exposure Inputs'!$C$43/'Exposure Inputs'!$C$37)</f>
        <v>1.28460449091E-5</v>
      </c>
      <c r="H37" s="60">
        <f>'Exposure Inputs'!$E$60/$G37</f>
        <v>1665882.390372189</v>
      </c>
      <c r="I37" s="60">
        <f>($E37*'Exposure Inputs'!$D$39*'Exposure Inputs'!$C$43/'Exposure Inputs'!$D$37)</f>
        <v>1.9928544868169016E-5</v>
      </c>
      <c r="J37" s="61">
        <f>'Exposure Inputs'!$E$60/$I37</f>
        <v>1073836.5566359677</v>
      </c>
      <c r="K37" s="60">
        <f>($E37*'Exposure Inputs'!$E$39*'Exposure Inputs'!$C$43/'Exposure Inputs'!$E$37)</f>
        <v>1.1240728386415093E-5</v>
      </c>
      <c r="L37" s="61">
        <f>'Exposure Inputs'!$E$60/$K37</f>
        <v>1903791.2192472175</v>
      </c>
    </row>
    <row r="38" spans="1:12" x14ac:dyDescent="0.35">
      <c r="A38" s="45" t="s">
        <v>1174</v>
      </c>
      <c r="B38" s="46">
        <v>2020</v>
      </c>
      <c r="C38" s="46" t="s">
        <v>1107</v>
      </c>
      <c r="D38" s="46" t="s">
        <v>605</v>
      </c>
      <c r="E38" s="46">
        <v>3.6882835649999999</v>
      </c>
      <c r="F38" s="46">
        <v>4.8848563660000002</v>
      </c>
      <c r="G38" s="60">
        <f>($E38*'Exposure Inputs'!$C$39*'Exposure Inputs'!$C$43/'Exposure Inputs'!$C$37)</f>
        <v>1.272457829925E-5</v>
      </c>
      <c r="H38" s="60">
        <f>'Exposure Inputs'!$E$60/$G38</f>
        <v>1681784.6137393282</v>
      </c>
      <c r="I38" s="60">
        <f>($E38*'Exposure Inputs'!$D$39*'Exposure Inputs'!$C$43/'Exposure Inputs'!$D$37)</f>
        <v>1.9740109221126762E-5</v>
      </c>
      <c r="J38" s="61">
        <f>'Exposure Inputs'!$E$60/$I38</f>
        <v>1084087.2135143378</v>
      </c>
      <c r="K38" s="60">
        <f>($E38*'Exposure Inputs'!$E$39*'Exposure Inputs'!$C$43/'Exposure Inputs'!$E$37)</f>
        <v>1.1134440950943396E-5</v>
      </c>
      <c r="L38" s="61">
        <f>'Exposure Inputs'!$E$60/$K38</f>
        <v>1921964.4788889762</v>
      </c>
    </row>
    <row r="39" spans="1:12" x14ac:dyDescent="0.35">
      <c r="A39" s="45" t="s">
        <v>1174</v>
      </c>
      <c r="B39" s="46">
        <v>2019</v>
      </c>
      <c r="C39" s="46" t="s">
        <v>1107</v>
      </c>
      <c r="D39" s="46" t="s">
        <v>605</v>
      </c>
      <c r="E39" s="46">
        <v>3.5900064168763901</v>
      </c>
      <c r="F39" s="46">
        <v>4.7546956170000003</v>
      </c>
      <c r="G39" s="60">
        <f>($E39*'Exposure Inputs'!$C$39*'Exposure Inputs'!$C$43/'Exposure Inputs'!$C$37)</f>
        <v>1.2385522138223546E-5</v>
      </c>
      <c r="H39" s="60">
        <f>'Exposure Inputs'!$E$60/$G39</f>
        <v>1727823.8059868664</v>
      </c>
      <c r="I39" s="60">
        <f>($E39*'Exposure Inputs'!$D$39*'Exposure Inputs'!$C$43/'Exposure Inputs'!$D$37)</f>
        <v>1.9214118850887725E-5</v>
      </c>
      <c r="J39" s="61">
        <f>'Exposure Inputs'!$E$60/$I39</f>
        <v>1113764.319148639</v>
      </c>
      <c r="K39" s="60">
        <f>($E39*'Exposure Inputs'!$E$39*'Exposure Inputs'!$C$43/'Exposure Inputs'!$E$37)</f>
        <v>1.0837755220758914E-5</v>
      </c>
      <c r="L39" s="61">
        <f>'Exposure Inputs'!$E$60/$K39</f>
        <v>1974578.6432793657</v>
      </c>
    </row>
    <row r="40" spans="1:12" x14ac:dyDescent="0.35">
      <c r="A40" s="45" t="s">
        <v>1176</v>
      </c>
      <c r="B40" s="46">
        <v>2019</v>
      </c>
      <c r="C40" s="46" t="s">
        <v>983</v>
      </c>
      <c r="D40" s="46" t="s">
        <v>189</v>
      </c>
      <c r="E40" s="46">
        <v>3.3761494463854098</v>
      </c>
      <c r="F40" s="46">
        <v>3.3761494463854098</v>
      </c>
      <c r="G40" s="60">
        <f>($E40*'Exposure Inputs'!$C$39*'Exposure Inputs'!$C$43/'Exposure Inputs'!$C$37)</f>
        <v>1.1647715590029664E-5</v>
      </c>
      <c r="H40" s="60">
        <f>'Exposure Inputs'!$E$60/$G40</f>
        <v>1837270.1354691559</v>
      </c>
      <c r="I40" s="60">
        <f>($E40*'Exposure Inputs'!$D$39*'Exposure Inputs'!$C$43/'Exposure Inputs'!$D$37)</f>
        <v>1.806953224825994E-5</v>
      </c>
      <c r="J40" s="61">
        <f>'Exposure Inputs'!$E$60/$I40</f>
        <v>1184313.999166236</v>
      </c>
      <c r="K40" s="60">
        <f>($E40*'Exposure Inputs'!$E$39*'Exposure Inputs'!$C$43/'Exposure Inputs'!$E$37)</f>
        <v>1.0192149272106897E-5</v>
      </c>
      <c r="L40" s="61">
        <f>'Exposure Inputs'!$E$60/$K40</f>
        <v>2099655.2766908444</v>
      </c>
    </row>
    <row r="41" spans="1:12" x14ac:dyDescent="0.35">
      <c r="A41" s="45" t="s">
        <v>1176</v>
      </c>
      <c r="B41" s="46">
        <v>2021</v>
      </c>
      <c r="C41" s="46" t="s">
        <v>966</v>
      </c>
      <c r="D41" s="46" t="s">
        <v>272</v>
      </c>
      <c r="E41" s="46">
        <v>3.3604574330672099</v>
      </c>
      <c r="F41" s="46">
        <v>3.3604574330672099</v>
      </c>
      <c r="G41" s="60">
        <f>($E41*'Exposure Inputs'!$C$39*'Exposure Inputs'!$C$43/'Exposure Inputs'!$C$37)</f>
        <v>1.1593578144081875E-5</v>
      </c>
      <c r="H41" s="60">
        <f>'Exposure Inputs'!$E$60/$G41</f>
        <v>1845849.4637329862</v>
      </c>
      <c r="I41" s="60">
        <f>($E41*'Exposure Inputs'!$D$39*'Exposure Inputs'!$C$43/'Exposure Inputs'!$D$37)</f>
        <v>1.7985546824866757E-5</v>
      </c>
      <c r="J41" s="61">
        <f>'Exposure Inputs'!$E$60/$I41</f>
        <v>1189844.2793194605</v>
      </c>
      <c r="K41" s="60">
        <f>($E41*'Exposure Inputs'!$E$39*'Exposure Inputs'!$C$43/'Exposure Inputs'!$E$37)</f>
        <v>1.0144777156429313E-5</v>
      </c>
      <c r="L41" s="61">
        <f>'Exposure Inputs'!$E$60/$K41</f>
        <v>2109459.8402723535</v>
      </c>
    </row>
    <row r="42" spans="1:12" x14ac:dyDescent="0.35">
      <c r="A42" s="45" t="s">
        <v>1176</v>
      </c>
      <c r="B42" s="46">
        <v>2021</v>
      </c>
      <c r="C42" s="46" t="s">
        <v>972</v>
      </c>
      <c r="D42" s="46" t="s">
        <v>332</v>
      </c>
      <c r="E42" s="46">
        <v>3.2799444605441801</v>
      </c>
      <c r="F42" s="46">
        <v>3.0564220999999998</v>
      </c>
      <c r="G42" s="60">
        <f>($E42*'Exposure Inputs'!$C$39*'Exposure Inputs'!$C$43/'Exposure Inputs'!$C$37)</f>
        <v>1.1315808388877423E-5</v>
      </c>
      <c r="H42" s="60">
        <f>'Exposure Inputs'!$E$60/$G42</f>
        <v>1891159.6294821117</v>
      </c>
      <c r="I42" s="60">
        <f>($E42*'Exposure Inputs'!$D$39*'Exposure Inputs'!$C$43/'Exposure Inputs'!$D$37)</f>
        <v>1.7554632324039275E-5</v>
      </c>
      <c r="J42" s="61">
        <f>'Exposure Inputs'!$E$60/$I42</f>
        <v>1219051.4506359035</v>
      </c>
      <c r="K42" s="60">
        <f>($E42*'Exposure Inputs'!$E$39*'Exposure Inputs'!$C$43/'Exposure Inputs'!$E$37)</f>
        <v>9.9017191261711114E-6</v>
      </c>
      <c r="L42" s="61">
        <f>'Exposure Inputs'!$E$60/$K42</f>
        <v>2161240.8640675256</v>
      </c>
    </row>
    <row r="43" spans="1:12" x14ac:dyDescent="0.35">
      <c r="A43" s="45" t="s">
        <v>1177</v>
      </c>
      <c r="B43" s="46">
        <v>2019</v>
      </c>
      <c r="C43" s="46" t="s">
        <v>837</v>
      </c>
      <c r="D43" s="46" t="s">
        <v>492</v>
      </c>
      <c r="E43" s="46">
        <v>3.27007515099793</v>
      </c>
      <c r="F43" s="46">
        <v>3.27007515099793</v>
      </c>
      <c r="G43" s="60">
        <f>($E43*'Exposure Inputs'!$C$39*'Exposure Inputs'!$C$43/'Exposure Inputs'!$C$37)</f>
        <v>1.1281759270942859E-5</v>
      </c>
      <c r="H43" s="60">
        <f>'Exposure Inputs'!$E$60/$G43</f>
        <v>1896867.2780598626</v>
      </c>
      <c r="I43" s="60">
        <f>($E43*'Exposure Inputs'!$D$39*'Exposure Inputs'!$C$43/'Exposure Inputs'!$D$37)</f>
        <v>1.7501810667312867E-5</v>
      </c>
      <c r="J43" s="61">
        <f>'Exposure Inputs'!$E$60/$I43</f>
        <v>1222730.6309493768</v>
      </c>
      <c r="K43" s="60">
        <f>($E43*'Exposure Inputs'!$E$39*'Exposure Inputs'!$C$43/'Exposure Inputs'!$E$37)</f>
        <v>9.8719249841446947E-6</v>
      </c>
      <c r="L43" s="61">
        <f>'Exposure Inputs'!$E$60/$K43</f>
        <v>2167763.6362077864</v>
      </c>
    </row>
    <row r="44" spans="1:12" x14ac:dyDescent="0.35">
      <c r="A44" s="45" t="s">
        <v>1177</v>
      </c>
      <c r="B44" s="46">
        <v>2021</v>
      </c>
      <c r="C44" s="46" t="s">
        <v>928</v>
      </c>
      <c r="D44" s="46" t="s">
        <v>82</v>
      </c>
      <c r="E44" s="46">
        <v>3.1525641132424398</v>
      </c>
      <c r="F44" s="46">
        <v>2.3044606566547099</v>
      </c>
      <c r="G44" s="60">
        <f>($E44*'Exposure Inputs'!$C$39*'Exposure Inputs'!$C$43/'Exposure Inputs'!$C$37)</f>
        <v>1.0876346190686419E-5</v>
      </c>
      <c r="H44" s="60">
        <f>'Exposure Inputs'!$E$60/$G44</f>
        <v>1967572.5307755601</v>
      </c>
      <c r="I44" s="60">
        <f>($E44*'Exposure Inputs'!$D$39*'Exposure Inputs'!$C$43/'Exposure Inputs'!$D$37)</f>
        <v>1.6872878352565174E-5</v>
      </c>
      <c r="J44" s="61">
        <f>'Exposure Inputs'!$E$60/$I44</f>
        <v>1268307.6089828247</v>
      </c>
      <c r="K44" s="60">
        <f>($E44*'Exposure Inputs'!$E$39*'Exposure Inputs'!$C$43/'Exposure Inputs'!$E$37)</f>
        <v>9.5171746814866103E-6</v>
      </c>
      <c r="L44" s="61">
        <f>'Exposure Inputs'!$E$60/$K44</f>
        <v>2248566.4828269449</v>
      </c>
    </row>
    <row r="45" spans="1:12" x14ac:dyDescent="0.35">
      <c r="A45" s="45" t="s">
        <v>1176</v>
      </c>
      <c r="B45" s="46">
        <v>2020</v>
      </c>
      <c r="C45" s="46" t="s">
        <v>983</v>
      </c>
      <c r="D45" s="46" t="s">
        <v>189</v>
      </c>
      <c r="E45" s="46">
        <v>3.13130616618772</v>
      </c>
      <c r="F45" s="46">
        <v>3.13130616618772</v>
      </c>
      <c r="G45" s="60">
        <f>($E45*'Exposure Inputs'!$C$39*'Exposure Inputs'!$C$43/'Exposure Inputs'!$C$37)</f>
        <v>1.0803006273347635E-5</v>
      </c>
      <c r="H45" s="60">
        <f>'Exposure Inputs'!$E$60/$G45</f>
        <v>1980930.0724740361</v>
      </c>
      <c r="I45" s="60">
        <f>($E45*'Exposure Inputs'!$D$39*'Exposure Inputs'!$C$43/'Exposure Inputs'!$D$37)</f>
        <v>1.6759103424666672E-5</v>
      </c>
      <c r="J45" s="61">
        <f>'Exposure Inputs'!$E$60/$I45</f>
        <v>1276917.9506645137</v>
      </c>
      <c r="K45" s="60">
        <f>($E45*'Exposure Inputs'!$E$39*'Exposure Inputs'!$C$43/'Exposure Inputs'!$E$37)</f>
        <v>9.4529997469817964E-6</v>
      </c>
      <c r="L45" s="61">
        <f>'Exposure Inputs'!$E$60/$K45</f>
        <v>2263831.6484492347</v>
      </c>
    </row>
    <row r="46" spans="1:12" x14ac:dyDescent="0.35">
      <c r="A46" s="45" t="s">
        <v>1177</v>
      </c>
      <c r="B46" s="46">
        <v>2023</v>
      </c>
      <c r="C46" s="46" t="s">
        <v>847</v>
      </c>
      <c r="D46" s="46" t="s">
        <v>491</v>
      </c>
      <c r="E46" s="46">
        <v>2.89692302660491</v>
      </c>
      <c r="F46" s="46">
        <v>2.89692302660491</v>
      </c>
      <c r="G46" s="60">
        <f>($E46*'Exposure Inputs'!$C$39*'Exposure Inputs'!$C$43/'Exposure Inputs'!$C$37)</f>
        <v>9.9943844417869404E-6</v>
      </c>
      <c r="H46" s="60">
        <f>'Exposure Inputs'!$E$60/$G46</f>
        <v>2141202.4046749393</v>
      </c>
      <c r="I46" s="60">
        <f>($E46*'Exposure Inputs'!$D$39*'Exposure Inputs'!$C$43/'Exposure Inputs'!$D$37)</f>
        <v>1.5504658452251632E-5</v>
      </c>
      <c r="J46" s="61">
        <f>'Exposure Inputs'!$E$60/$I46</f>
        <v>1380230.3395398064</v>
      </c>
      <c r="K46" s="60">
        <f>($E46*'Exposure Inputs'!$E$39*'Exposure Inputs'!$C$43/'Exposure Inputs'!$E$37)</f>
        <v>8.7454280048450124E-6</v>
      </c>
      <c r="L46" s="61">
        <f>'Exposure Inputs'!$E$60/$K46</f>
        <v>2446992.8730925792</v>
      </c>
    </row>
    <row r="47" spans="1:12" x14ac:dyDescent="0.35">
      <c r="A47" s="45" t="s">
        <v>1177</v>
      </c>
      <c r="B47" s="46">
        <v>2020</v>
      </c>
      <c r="C47" s="46" t="s">
        <v>934</v>
      </c>
      <c r="D47" s="46" t="s">
        <v>497</v>
      </c>
      <c r="E47" s="46">
        <v>2.8659556352123201</v>
      </c>
      <c r="F47" s="46">
        <v>2.8659556352123201</v>
      </c>
      <c r="G47" s="60">
        <f>($E47*'Exposure Inputs'!$C$39*'Exposure Inputs'!$C$43/'Exposure Inputs'!$C$37)</f>
        <v>9.8875469414825069E-6</v>
      </c>
      <c r="H47" s="60">
        <f>'Exposure Inputs'!$E$60/$G47</f>
        <v>2164338.6500869901</v>
      </c>
      <c r="I47" s="60">
        <f>($E47*'Exposure Inputs'!$D$39*'Exposure Inputs'!$C$43/'Exposure Inputs'!$D$37)</f>
        <v>1.5338917484234953E-5</v>
      </c>
      <c r="J47" s="61">
        <f>'Exposure Inputs'!$E$60/$I47</f>
        <v>1395144.0851021274</v>
      </c>
      <c r="K47" s="60">
        <f>($E47*'Exposure Inputs'!$E$39*'Exposure Inputs'!$C$43/'Exposure Inputs'!$E$37)</f>
        <v>8.651941540263609E-6</v>
      </c>
      <c r="L47" s="61">
        <f>'Exposure Inputs'!$E$60/$K47</f>
        <v>2473433.2635525391</v>
      </c>
    </row>
    <row r="48" spans="1:12" x14ac:dyDescent="0.35">
      <c r="A48" s="45" t="s">
        <v>1176</v>
      </c>
      <c r="B48" s="46">
        <v>2021</v>
      </c>
      <c r="C48" s="46" t="s">
        <v>982</v>
      </c>
      <c r="D48" s="46" t="s">
        <v>280</v>
      </c>
      <c r="E48" s="46">
        <v>2.7892778485035099</v>
      </c>
      <c r="F48" s="46">
        <v>2.7892778485035099</v>
      </c>
      <c r="G48" s="60">
        <f>($E48*'Exposure Inputs'!$C$39*'Exposure Inputs'!$C$43/'Exposure Inputs'!$C$37)</f>
        <v>9.6230085773371108E-6</v>
      </c>
      <c r="H48" s="60">
        <f>'Exposure Inputs'!$E$60/$G48</f>
        <v>2223836.7375457366</v>
      </c>
      <c r="I48" s="60">
        <f>($E48*'Exposure Inputs'!$D$39*'Exposure Inputs'!$C$43/'Exposure Inputs'!$D$37)</f>
        <v>1.4928529330018785E-5</v>
      </c>
      <c r="J48" s="61">
        <f>'Exposure Inputs'!$E$60/$I48</f>
        <v>1433496.8654258638</v>
      </c>
      <c r="K48" s="60">
        <f>($E48*'Exposure Inputs'!$E$39*'Exposure Inputs'!$C$43/'Exposure Inputs'!$E$37)</f>
        <v>8.4204614294445592E-6</v>
      </c>
      <c r="L48" s="61">
        <f>'Exposure Inputs'!$E$60/$K48</f>
        <v>2541428.4216264868</v>
      </c>
    </row>
    <row r="49" spans="1:12" x14ac:dyDescent="0.35">
      <c r="A49" s="45" t="s">
        <v>1176</v>
      </c>
      <c r="B49" s="46">
        <v>2019</v>
      </c>
      <c r="C49" s="46" t="s">
        <v>949</v>
      </c>
      <c r="D49" s="46" t="s">
        <v>203</v>
      </c>
      <c r="E49" s="46">
        <v>2.7502986308613901</v>
      </c>
      <c r="F49" s="46">
        <v>2.7502986308613901</v>
      </c>
      <c r="G49" s="60">
        <f>($E49*'Exposure Inputs'!$C$39*'Exposure Inputs'!$C$43/'Exposure Inputs'!$C$37)</f>
        <v>9.4885302764717974E-6</v>
      </c>
      <c r="H49" s="60">
        <f>'Exposure Inputs'!$E$60/$G49</f>
        <v>2255354.5571819944</v>
      </c>
      <c r="I49" s="60">
        <f>($E49*'Exposure Inputs'!$D$39*'Exposure Inputs'!$C$43/'Exposure Inputs'!$D$37)</f>
        <v>1.4719908165173639E-5</v>
      </c>
      <c r="J49" s="61">
        <f>'Exposure Inputs'!$E$60/$I49</f>
        <v>1453813.4178466569</v>
      </c>
      <c r="K49" s="60">
        <f>($E49*'Exposure Inputs'!$E$39*'Exposure Inputs'!$C$43/'Exposure Inputs'!$E$37)</f>
        <v>8.3027883195815551E-6</v>
      </c>
      <c r="L49" s="61">
        <f>'Exposure Inputs'!$E$60/$K49</f>
        <v>2577447.3798795487</v>
      </c>
    </row>
    <row r="50" spans="1:12" x14ac:dyDescent="0.35">
      <c r="A50" s="45" t="s">
        <v>1176</v>
      </c>
      <c r="B50" s="46">
        <v>2022</v>
      </c>
      <c r="C50" s="46" t="s">
        <v>972</v>
      </c>
      <c r="D50" s="46" t="s">
        <v>332</v>
      </c>
      <c r="E50" s="46">
        <v>2.6445391217920902</v>
      </c>
      <c r="F50" s="46">
        <v>2.46431850054738</v>
      </c>
      <c r="G50" s="60">
        <f>($E50*'Exposure Inputs'!$C$39*'Exposure Inputs'!$C$43/'Exposure Inputs'!$C$37)</f>
        <v>9.1236599701827116E-6</v>
      </c>
      <c r="H50" s="60">
        <f>'Exposure Inputs'!$E$60/$G50</f>
        <v>2345549.929517095</v>
      </c>
      <c r="I50" s="60">
        <f>($E50*'Exposure Inputs'!$D$39*'Exposure Inputs'!$C$43/'Exposure Inputs'!$D$37)</f>
        <v>1.4153871356070343E-5</v>
      </c>
      <c r="J50" s="61">
        <f>'Exposure Inputs'!$E$60/$I50</f>
        <v>1511953.8295663483</v>
      </c>
      <c r="K50" s="60">
        <f>($E50*'Exposure Inputs'!$E$39*'Exposure Inputs'!$C$43/'Exposure Inputs'!$E$37)</f>
        <v>7.9835143299383868E-6</v>
      </c>
      <c r="L50" s="61">
        <f>'Exposure Inputs'!$E$60/$K50</f>
        <v>2680523.7788262544</v>
      </c>
    </row>
    <row r="51" spans="1:12" x14ac:dyDescent="0.35">
      <c r="A51" s="45" t="s">
        <v>1176</v>
      </c>
      <c r="B51" s="46">
        <v>2021</v>
      </c>
      <c r="C51" s="46" t="s">
        <v>946</v>
      </c>
      <c r="D51" s="46" t="s">
        <v>304</v>
      </c>
      <c r="E51" s="46">
        <v>2.5977867444543898</v>
      </c>
      <c r="F51" s="46">
        <v>2.5977867444543898</v>
      </c>
      <c r="G51" s="60">
        <f>($E51*'Exposure Inputs'!$C$39*'Exposure Inputs'!$C$43/'Exposure Inputs'!$C$37)</f>
        <v>8.9623642683676448E-6</v>
      </c>
      <c r="H51" s="60">
        <f>'Exposure Inputs'!$E$60/$G51</f>
        <v>2387762.7999935863</v>
      </c>
      <c r="I51" s="60">
        <f>($E51*'Exposure Inputs'!$D$39*'Exposure Inputs'!$C$43/'Exposure Inputs'!$D$37)</f>
        <v>1.3903647364685469E-5</v>
      </c>
      <c r="J51" s="61">
        <f>'Exposure Inputs'!$E$60/$I51</f>
        <v>1539164.4680484971</v>
      </c>
      <c r="K51" s="60">
        <f>($E51*'Exposure Inputs'!$E$39*'Exposure Inputs'!$C$43/'Exposure Inputs'!$E$37)</f>
        <v>7.8423750775981583E-6</v>
      </c>
      <c r="L51" s="61">
        <f>'Exposure Inputs'!$E$60/$K51</f>
        <v>2728765.1748676705</v>
      </c>
    </row>
    <row r="52" spans="1:12" x14ac:dyDescent="0.35">
      <c r="A52" s="45" t="s">
        <v>614</v>
      </c>
      <c r="B52" s="46">
        <v>2021</v>
      </c>
      <c r="C52" s="46" t="s">
        <v>1000</v>
      </c>
      <c r="D52" s="46" t="s">
        <v>547</v>
      </c>
      <c r="E52" s="46">
        <v>2.5788587863730301</v>
      </c>
      <c r="F52" s="46">
        <v>2.5788587863730301</v>
      </c>
      <c r="G52" s="60">
        <f>($E52*'Exposure Inputs'!$C$39*'Exposure Inputs'!$C$43/'Exposure Inputs'!$C$37)</f>
        <v>8.8970628129869536E-6</v>
      </c>
      <c r="H52" s="60">
        <f>'Exposure Inputs'!$E$60/$G52</f>
        <v>2405288.1776627037</v>
      </c>
      <c r="I52" s="60">
        <f>($E52*'Exposure Inputs'!$D$39*'Exposure Inputs'!$C$43/'Exposure Inputs'!$D$37)</f>
        <v>1.3802342800306359E-5</v>
      </c>
      <c r="J52" s="61">
        <f>'Exposure Inputs'!$E$60/$I52</f>
        <v>1550461.4187328401</v>
      </c>
      <c r="K52" s="60">
        <f>($E52*'Exposure Inputs'!$E$39*'Exposure Inputs'!$C$43/'Exposure Inputs'!$E$37)</f>
        <v>7.7852340720695248E-6</v>
      </c>
      <c r="L52" s="61">
        <f>'Exposure Inputs'!$E$60/$K52</f>
        <v>2748793.3955351585</v>
      </c>
    </row>
    <row r="53" spans="1:12" x14ac:dyDescent="0.35">
      <c r="A53" s="45" t="s">
        <v>1176</v>
      </c>
      <c r="B53" s="46">
        <v>2021</v>
      </c>
      <c r="C53" s="46" t="s">
        <v>983</v>
      </c>
      <c r="D53" s="46" t="s">
        <v>189</v>
      </c>
      <c r="E53" s="46">
        <v>2.5693845398698398</v>
      </c>
      <c r="F53" s="46">
        <v>2.5693845398698398</v>
      </c>
      <c r="G53" s="60">
        <f>($E53*'Exposure Inputs'!$C$39*'Exposure Inputs'!$C$43/'Exposure Inputs'!$C$37)</f>
        <v>8.8643766625509471E-6</v>
      </c>
      <c r="H53" s="60">
        <f>'Exposure Inputs'!$E$60/$G53</f>
        <v>2414157.3417573627</v>
      </c>
      <c r="I53" s="60">
        <f>($E53*'Exposure Inputs'!$D$39*'Exposure Inputs'!$C$43/'Exposure Inputs'!$D$37)</f>
        <v>1.3751635565500552E-5</v>
      </c>
      <c r="J53" s="61">
        <f>'Exposure Inputs'!$E$60/$I53</f>
        <v>1556178.5285880684</v>
      </c>
      <c r="K53" s="60">
        <f>($E53*'Exposure Inputs'!$E$39*'Exposure Inputs'!$C$43/'Exposure Inputs'!$E$37)</f>
        <v>7.7566325731919697E-6</v>
      </c>
      <c r="L53" s="61">
        <f>'Exposure Inputs'!$E$60/$K53</f>
        <v>2758929.1871270859</v>
      </c>
    </row>
    <row r="54" spans="1:12" x14ac:dyDescent="0.35">
      <c r="A54" s="45" t="s">
        <v>1176</v>
      </c>
      <c r="B54" s="46">
        <v>2020</v>
      </c>
      <c r="C54" s="46" t="s">
        <v>948</v>
      </c>
      <c r="D54" s="46" t="s">
        <v>262</v>
      </c>
      <c r="E54" s="46">
        <v>2.4902076174702898</v>
      </c>
      <c r="F54" s="46">
        <v>1.2063840532235299</v>
      </c>
      <c r="G54" s="60">
        <f>($E54*'Exposure Inputs'!$C$39*'Exposure Inputs'!$C$43/'Exposure Inputs'!$C$37)</f>
        <v>8.5912162802725013E-6</v>
      </c>
      <c r="H54" s="60">
        <f>'Exposure Inputs'!$E$60/$G54</f>
        <v>2490916.2220883141</v>
      </c>
      <c r="I54" s="60">
        <f>($E54*'Exposure Inputs'!$D$39*'Exposure Inputs'!$C$43/'Exposure Inputs'!$D$37)</f>
        <v>1.3327871755474792E-5</v>
      </c>
      <c r="J54" s="61">
        <f>'Exposure Inputs'!$E$60/$I54</f>
        <v>1605657.7068435068</v>
      </c>
      <c r="K54" s="60">
        <f>($E54*'Exposure Inputs'!$E$39*'Exposure Inputs'!$C$43/'Exposure Inputs'!$E$37)</f>
        <v>7.5176079017971016E-6</v>
      </c>
      <c r="L54" s="61">
        <f>'Exposure Inputs'!$E$60/$K54</f>
        <v>2846650.1950553018</v>
      </c>
    </row>
    <row r="55" spans="1:12" x14ac:dyDescent="0.35">
      <c r="A55" s="45" t="s">
        <v>1176</v>
      </c>
      <c r="B55" s="46">
        <v>2021</v>
      </c>
      <c r="C55" s="46" t="s">
        <v>950</v>
      </c>
      <c r="D55" s="46" t="s">
        <v>264</v>
      </c>
      <c r="E55" s="46">
        <v>2.4490396016332698</v>
      </c>
      <c r="F55" s="46">
        <v>2.4490396016332698</v>
      </c>
      <c r="G55" s="60">
        <f>($E55*'Exposure Inputs'!$C$39*'Exposure Inputs'!$C$43/'Exposure Inputs'!$C$37)</f>
        <v>8.449186625634783E-6</v>
      </c>
      <c r="H55" s="60">
        <f>'Exposure Inputs'!$E$60/$G55</f>
        <v>2532788.1781037389</v>
      </c>
      <c r="I55" s="60">
        <f>($E55*'Exposure Inputs'!$D$39*'Exposure Inputs'!$C$43/'Exposure Inputs'!$D$37)</f>
        <v>1.3107535896065388E-5</v>
      </c>
      <c r="J55" s="61">
        <f>'Exposure Inputs'!$E$60/$I55</f>
        <v>1632648.5900697657</v>
      </c>
      <c r="K55" s="60">
        <f>($E55*'Exposure Inputs'!$E$39*'Exposure Inputs'!$C$43/'Exposure Inputs'!$E$37)</f>
        <v>7.3933270992702494E-6</v>
      </c>
      <c r="L55" s="61">
        <f>'Exposure Inputs'!$E$60/$K55</f>
        <v>2894501.9897891795</v>
      </c>
    </row>
    <row r="56" spans="1:12" x14ac:dyDescent="0.35">
      <c r="A56" s="45" t="s">
        <v>1176</v>
      </c>
      <c r="B56" s="46">
        <v>2022</v>
      </c>
      <c r="C56" s="46" t="s">
        <v>983</v>
      </c>
      <c r="D56" s="46" t="s">
        <v>189</v>
      </c>
      <c r="E56" s="46">
        <v>2.4400333729999999</v>
      </c>
      <c r="F56" s="46">
        <v>2.4400333729999999</v>
      </c>
      <c r="G56" s="60">
        <f>($E56*'Exposure Inputs'!$C$39*'Exposure Inputs'!$C$43/'Exposure Inputs'!$C$37)</f>
        <v>8.4181151368500016E-6</v>
      </c>
      <c r="H56" s="60">
        <f>'Exposure Inputs'!$E$60/$G56</f>
        <v>2542136.7672107802</v>
      </c>
      <c r="I56" s="60">
        <f>($E56*'Exposure Inputs'!$D$39*'Exposure Inputs'!$C$43/'Exposure Inputs'!$D$37)</f>
        <v>1.3059333545633802E-5</v>
      </c>
      <c r="J56" s="61">
        <f>'Exposure Inputs'!$E$60/$I56</f>
        <v>1638674.7398112651</v>
      </c>
      <c r="K56" s="60">
        <f>($E56*'Exposure Inputs'!$E$39*'Exposure Inputs'!$C$43/'Exposure Inputs'!$E$37)</f>
        <v>7.3661384845283011E-6</v>
      </c>
      <c r="L56" s="61">
        <f>'Exposure Inputs'!$E$60/$K56</f>
        <v>2905185.6742780707</v>
      </c>
    </row>
    <row r="57" spans="1:12" x14ac:dyDescent="0.35">
      <c r="A57" s="45" t="s">
        <v>1176</v>
      </c>
      <c r="B57" s="46">
        <v>2023</v>
      </c>
      <c r="C57" s="46" t="s">
        <v>991</v>
      </c>
      <c r="D57" s="46" t="s">
        <v>525</v>
      </c>
      <c r="E57" s="46">
        <v>2.4270233812267601</v>
      </c>
      <c r="F57" s="46">
        <v>2.4270233812267601</v>
      </c>
      <c r="G57" s="60">
        <f>($E57*'Exposure Inputs'!$C$39*'Exposure Inputs'!$C$43/'Exposure Inputs'!$C$37)</f>
        <v>8.3732306652323228E-6</v>
      </c>
      <c r="H57" s="60">
        <f>'Exposure Inputs'!$E$60/$G57</f>
        <v>2555763.8211088548</v>
      </c>
      <c r="I57" s="60">
        <f>($E57*'Exposure Inputs'!$D$39*'Exposure Inputs'!$C$43/'Exposure Inputs'!$D$37)</f>
        <v>1.2989702603748856E-5</v>
      </c>
      <c r="J57" s="61">
        <f>'Exposure Inputs'!$E$60/$I57</f>
        <v>1647458.8104753001</v>
      </c>
      <c r="K57" s="60">
        <f>($E57*'Exposure Inputs'!$E$39*'Exposure Inputs'!$C$43/'Exposure Inputs'!$E$37)</f>
        <v>7.3268630376656906E-6</v>
      </c>
      <c r="L57" s="61">
        <f>'Exposure Inputs'!$E$60/$K57</f>
        <v>2920758.8418109631</v>
      </c>
    </row>
    <row r="58" spans="1:12" x14ac:dyDescent="0.35">
      <c r="A58" s="45" t="s">
        <v>1176</v>
      </c>
      <c r="B58" s="46">
        <v>2019</v>
      </c>
      <c r="C58" s="46" t="s">
        <v>836</v>
      </c>
      <c r="D58" s="46" t="s">
        <v>531</v>
      </c>
      <c r="E58" s="46">
        <v>2.42066542596829</v>
      </c>
      <c r="F58" s="46">
        <v>0.66787983643837701</v>
      </c>
      <c r="G58" s="60">
        <f>($E58*'Exposure Inputs'!$C$39*'Exposure Inputs'!$C$43/'Exposure Inputs'!$C$37)</f>
        <v>8.3512957195906016E-6</v>
      </c>
      <c r="H58" s="60">
        <f>'Exposure Inputs'!$E$60/$G58</f>
        <v>2562476.616628428</v>
      </c>
      <c r="I58" s="60">
        <f>($E58*'Exposure Inputs'!$D$39*'Exposure Inputs'!$C$43/'Exposure Inputs'!$D$37)</f>
        <v>1.2955674110816202E-5</v>
      </c>
      <c r="J58" s="61">
        <f>'Exposure Inputs'!$E$60/$I58</f>
        <v>1651785.9137977196</v>
      </c>
      <c r="K58" s="60">
        <f>($E58*'Exposure Inputs'!$E$39*'Exposure Inputs'!$C$43/'Exposure Inputs'!$E$37)</f>
        <v>7.3076692104703094E-6</v>
      </c>
      <c r="L58" s="61">
        <f>'Exposure Inputs'!$E$60/$K58</f>
        <v>2928430.308440676</v>
      </c>
    </row>
    <row r="59" spans="1:12" x14ac:dyDescent="0.35">
      <c r="A59" s="45" t="s">
        <v>1176</v>
      </c>
      <c r="B59" s="46">
        <v>2021</v>
      </c>
      <c r="C59" s="46" t="s">
        <v>991</v>
      </c>
      <c r="D59" s="46" t="s">
        <v>525</v>
      </c>
      <c r="E59" s="46">
        <v>2.4187331947351298</v>
      </c>
      <c r="F59" s="46">
        <v>2.4187331947351298</v>
      </c>
      <c r="G59" s="60">
        <f>($E59*'Exposure Inputs'!$C$39*'Exposure Inputs'!$C$43/'Exposure Inputs'!$C$37)</f>
        <v>8.3446295218361998E-6</v>
      </c>
      <c r="H59" s="60">
        <f>'Exposure Inputs'!$E$60/$G59</f>
        <v>2564523.6788524343</v>
      </c>
      <c r="I59" s="60">
        <f>($E59*'Exposure Inputs'!$D$39*'Exposure Inputs'!$C$43/'Exposure Inputs'!$D$37)</f>
        <v>1.2945332591540133E-5</v>
      </c>
      <c r="J59" s="61">
        <f>'Exposure Inputs'!$E$60/$I59</f>
        <v>1653105.4608813256</v>
      </c>
      <c r="K59" s="60">
        <f>($E59*'Exposure Inputs'!$E$39*'Exposure Inputs'!$C$43/'Exposure Inputs'!$E$37)</f>
        <v>7.3018360595777508E-6</v>
      </c>
      <c r="L59" s="61">
        <f>'Exposure Inputs'!$E$60/$K59</f>
        <v>2930769.7167385477</v>
      </c>
    </row>
    <row r="60" spans="1:12" x14ac:dyDescent="0.35">
      <c r="A60" s="45" t="s">
        <v>1176</v>
      </c>
      <c r="B60" s="46">
        <v>2021</v>
      </c>
      <c r="C60" s="46" t="s">
        <v>951</v>
      </c>
      <c r="D60" s="46" t="s">
        <v>266</v>
      </c>
      <c r="E60" s="46">
        <v>2.4036666995033702</v>
      </c>
      <c r="F60" s="46">
        <v>2.4036666995033702</v>
      </c>
      <c r="G60" s="60">
        <f>($E60*'Exposure Inputs'!$C$39*'Exposure Inputs'!$C$43/'Exposure Inputs'!$C$37)</f>
        <v>8.2926501132866275E-6</v>
      </c>
      <c r="H60" s="60">
        <f>'Exposure Inputs'!$E$60/$G60</f>
        <v>2580598.4465343049</v>
      </c>
      <c r="I60" s="60">
        <f>($E60*'Exposure Inputs'!$D$39*'Exposure Inputs'!$C$43/'Exposure Inputs'!$D$37)</f>
        <v>1.286469501142649E-5</v>
      </c>
      <c r="J60" s="61">
        <f>'Exposure Inputs'!$E$60/$I60</f>
        <v>1663467.3407330997</v>
      </c>
      <c r="K60" s="60">
        <f>($E60*'Exposure Inputs'!$E$39*'Exposure Inputs'!$C$43/'Exposure Inputs'!$E$37)</f>
        <v>7.2563523003875335E-6</v>
      </c>
      <c r="L60" s="61">
        <f>'Exposure Inputs'!$E$60/$K60</f>
        <v>2949140.1621799851</v>
      </c>
    </row>
    <row r="61" spans="1:12" x14ac:dyDescent="0.35">
      <c r="A61" s="45" t="s">
        <v>1176</v>
      </c>
      <c r="B61" s="46">
        <v>2021</v>
      </c>
      <c r="C61" s="46" t="s">
        <v>979</v>
      </c>
      <c r="D61" s="46" t="s">
        <v>335</v>
      </c>
      <c r="E61" s="46">
        <v>2.3946394224824998</v>
      </c>
      <c r="F61" s="46">
        <v>2.3946394224824998</v>
      </c>
      <c r="G61" s="60">
        <f>($E61*'Exposure Inputs'!$C$39*'Exposure Inputs'!$C$43/'Exposure Inputs'!$C$37)</f>
        <v>8.2615060075646261E-6</v>
      </c>
      <c r="H61" s="60">
        <f>'Exposure Inputs'!$E$60/$G61</f>
        <v>2590326.7491913876</v>
      </c>
      <c r="I61" s="60">
        <f>($E61*'Exposure Inputs'!$D$39*'Exposure Inputs'!$C$43/'Exposure Inputs'!$D$37)</f>
        <v>1.2816380007652817E-5</v>
      </c>
      <c r="J61" s="61">
        <f>'Exposure Inputs'!$E$60/$I61</f>
        <v>1669738.2558274486</v>
      </c>
      <c r="K61" s="60">
        <f>($E61*'Exposure Inputs'!$E$39*'Exposure Inputs'!$C$43/'Exposure Inputs'!$E$37)</f>
        <v>7.2291001433433966E-6</v>
      </c>
      <c r="L61" s="61">
        <f>'Exposure Inputs'!$E$60/$K61</f>
        <v>2960257.7880602833</v>
      </c>
    </row>
    <row r="62" spans="1:12" x14ac:dyDescent="0.35">
      <c r="A62" s="45" t="s">
        <v>1176</v>
      </c>
      <c r="B62" s="46">
        <v>2019</v>
      </c>
      <c r="C62" s="46" t="s">
        <v>951</v>
      </c>
      <c r="D62" s="46" t="s">
        <v>266</v>
      </c>
      <c r="E62" s="46">
        <v>2.3726115754076198</v>
      </c>
      <c r="F62" s="46">
        <v>2.3726115754076198</v>
      </c>
      <c r="G62" s="60">
        <f>($E62*'Exposure Inputs'!$C$39*'Exposure Inputs'!$C$43/'Exposure Inputs'!$C$37)</f>
        <v>8.1855099351562894E-6</v>
      </c>
      <c r="H62" s="60">
        <f>'Exposure Inputs'!$E$60/$G62</f>
        <v>2614375.9117667479</v>
      </c>
      <c r="I62" s="60">
        <f>($E62*'Exposure Inputs'!$D$39*'Exposure Inputs'!$C$43/'Exposure Inputs'!$D$37)</f>
        <v>1.269848448809712E-5</v>
      </c>
      <c r="J62" s="61">
        <f>'Exposure Inputs'!$E$60/$I62</f>
        <v>1685240.4725980659</v>
      </c>
      <c r="K62" s="60">
        <f>($E62*'Exposure Inputs'!$E$39*'Exposure Inputs'!$C$43/'Exposure Inputs'!$E$37)</f>
        <v>7.162600982362626E-6</v>
      </c>
      <c r="L62" s="61">
        <f>'Exposure Inputs'!$E$60/$K62</f>
        <v>2987741.471665937</v>
      </c>
    </row>
    <row r="63" spans="1:12" x14ac:dyDescent="0.35">
      <c r="A63" s="45" t="s">
        <v>1177</v>
      </c>
      <c r="B63" s="46">
        <v>2019</v>
      </c>
      <c r="C63" s="46" t="s">
        <v>934</v>
      </c>
      <c r="D63" s="46" t="s">
        <v>497</v>
      </c>
      <c r="E63" s="46">
        <v>2.3285889536100099</v>
      </c>
      <c r="F63" s="46">
        <v>2.3285889536100099</v>
      </c>
      <c r="G63" s="60">
        <f>($E63*'Exposure Inputs'!$C$39*'Exposure Inputs'!$C$43/'Exposure Inputs'!$C$37)</f>
        <v>8.0336318899545346E-6</v>
      </c>
      <c r="H63" s="60">
        <f>'Exposure Inputs'!$E$60/$G63</f>
        <v>2663801.4154916811</v>
      </c>
      <c r="I63" s="60">
        <f>($E63*'Exposure Inputs'!$D$39*'Exposure Inputs'!$C$43/'Exposure Inputs'!$D$37)</f>
        <v>1.2462870455940898E-5</v>
      </c>
      <c r="J63" s="61">
        <f>'Exposure Inputs'!$E$60/$I63</f>
        <v>1717100.4124333877</v>
      </c>
      <c r="K63" s="60">
        <f>($E63*'Exposure Inputs'!$E$39*'Exposure Inputs'!$C$43/'Exposure Inputs'!$E$37)</f>
        <v>7.0297025014641811E-6</v>
      </c>
      <c r="L63" s="61">
        <f>'Exposure Inputs'!$E$60/$K63</f>
        <v>3044225.5551415868</v>
      </c>
    </row>
    <row r="64" spans="1:12" x14ac:dyDescent="0.35">
      <c r="A64" s="45" t="s">
        <v>1176</v>
      </c>
      <c r="B64" s="46">
        <v>2022</v>
      </c>
      <c r="C64" s="46" t="s">
        <v>951</v>
      </c>
      <c r="D64" s="46" t="s">
        <v>266</v>
      </c>
      <c r="E64" s="46">
        <v>2.3285697600000002</v>
      </c>
      <c r="F64" s="46">
        <v>2.3285697600000002</v>
      </c>
      <c r="G64" s="60">
        <f>($E64*'Exposure Inputs'!$C$39*'Exposure Inputs'!$C$43/'Exposure Inputs'!$C$37)</f>
        <v>8.0335656720000005E-6</v>
      </c>
      <c r="H64" s="60">
        <f>'Exposure Inputs'!$E$60/$G64</f>
        <v>2663823.37230242</v>
      </c>
      <c r="I64" s="60">
        <f>($E64*'Exposure Inputs'!$D$39*'Exposure Inputs'!$C$43/'Exposure Inputs'!$D$37)</f>
        <v>1.2462767729577467E-5</v>
      </c>
      <c r="J64" s="61">
        <f>'Exposure Inputs'!$E$60/$I64</f>
        <v>1717114.5659091519</v>
      </c>
      <c r="K64" s="60">
        <f>($E64*'Exposure Inputs'!$E$39*'Exposure Inputs'!$C$43/'Exposure Inputs'!$E$37)</f>
        <v>7.0296445584905664E-6</v>
      </c>
      <c r="L64" s="61">
        <f>'Exposure Inputs'!$E$60/$K64</f>
        <v>3044250.6476593595</v>
      </c>
    </row>
    <row r="65" spans="1:12" x14ac:dyDescent="0.35">
      <c r="A65" s="45" t="s">
        <v>1176</v>
      </c>
      <c r="B65" s="46">
        <v>2020</v>
      </c>
      <c r="C65" s="46" t="s">
        <v>951</v>
      </c>
      <c r="D65" s="46" t="s">
        <v>266</v>
      </c>
      <c r="E65" s="46">
        <v>2.2924328873955901</v>
      </c>
      <c r="F65" s="46">
        <v>2.2924328873955901</v>
      </c>
      <c r="G65" s="60">
        <f>($E65*'Exposure Inputs'!$C$39*'Exposure Inputs'!$C$43/'Exposure Inputs'!$C$37)</f>
        <v>7.9088934615147856E-6</v>
      </c>
      <c r="H65" s="60">
        <f>'Exposure Inputs'!$E$60/$G65</f>
        <v>2705814.6761154206</v>
      </c>
      <c r="I65" s="60">
        <f>($E65*'Exposure Inputs'!$D$39*'Exposure Inputs'!$C$43/'Exposure Inputs'!$D$37)</f>
        <v>1.226935911563837E-5</v>
      </c>
      <c r="J65" s="61">
        <f>'Exposure Inputs'!$E$60/$I65</f>
        <v>1744182.3813538742</v>
      </c>
      <c r="K65" s="60">
        <f>($E65*'Exposure Inputs'!$E$39*'Exposure Inputs'!$C$43/'Exposure Inputs'!$E$37)</f>
        <v>6.9205521128923477E-6</v>
      </c>
      <c r="L65" s="61">
        <f>'Exposure Inputs'!$E$60/$K65</f>
        <v>3092238.8345481539</v>
      </c>
    </row>
    <row r="66" spans="1:12" x14ac:dyDescent="0.35">
      <c r="A66" s="45" t="s">
        <v>1176</v>
      </c>
      <c r="B66" s="46">
        <v>2022</v>
      </c>
      <c r="C66" s="46" t="s">
        <v>991</v>
      </c>
      <c r="D66" s="46" t="s">
        <v>525</v>
      </c>
      <c r="E66" s="46">
        <v>2.2726544029418401</v>
      </c>
      <c r="F66" s="46">
        <v>2.2726544029418401</v>
      </c>
      <c r="G66" s="60">
        <f>($E66*'Exposure Inputs'!$C$39*'Exposure Inputs'!$C$43/'Exposure Inputs'!$C$37)</f>
        <v>7.8406576901493486E-6</v>
      </c>
      <c r="H66" s="60">
        <f>'Exposure Inputs'!$E$60/$G66</f>
        <v>2729362.873077089</v>
      </c>
      <c r="I66" s="60">
        <f>($E66*'Exposure Inputs'!$D$39*'Exposure Inputs'!$C$43/'Exposure Inputs'!$D$37)</f>
        <v>1.2163502438280272E-5</v>
      </c>
      <c r="J66" s="61">
        <f>'Exposure Inputs'!$E$60/$I66</f>
        <v>1759361.6730532446</v>
      </c>
      <c r="K66" s="60">
        <f>($E66*'Exposure Inputs'!$E$39*'Exposure Inputs'!$C$43/'Exposure Inputs'!$E$37)</f>
        <v>6.8608434805791399E-6</v>
      </c>
      <c r="L66" s="61">
        <f>'Exposure Inputs'!$E$60/$K66</f>
        <v>3119150.0083884108</v>
      </c>
    </row>
    <row r="67" spans="1:12" x14ac:dyDescent="0.35">
      <c r="A67" s="45" t="s">
        <v>1176</v>
      </c>
      <c r="B67" s="46">
        <v>2020</v>
      </c>
      <c r="C67" s="46" t="s">
        <v>950</v>
      </c>
      <c r="D67" s="46" t="s">
        <v>264</v>
      </c>
      <c r="E67" s="46">
        <v>2.2721381003213601</v>
      </c>
      <c r="F67" s="46">
        <v>2.2721381003213601</v>
      </c>
      <c r="G67" s="60">
        <f>($E67*'Exposure Inputs'!$C$39*'Exposure Inputs'!$C$43/'Exposure Inputs'!$C$37)</f>
        <v>7.8388764461086937E-6</v>
      </c>
      <c r="H67" s="60">
        <f>'Exposure Inputs'!$E$60/$G67</f>
        <v>2729983.0718244319</v>
      </c>
      <c r="I67" s="60">
        <f>($E67*'Exposure Inputs'!$D$39*'Exposure Inputs'!$C$43/'Exposure Inputs'!$D$37)</f>
        <v>1.2160739128480521E-5</v>
      </c>
      <c r="J67" s="61">
        <f>'Exposure Inputs'!$E$60/$I67</f>
        <v>1759761.4564299858</v>
      </c>
      <c r="K67" s="60">
        <f>($E67*'Exposure Inputs'!$E$39*'Exposure Inputs'!$C$43/'Exposure Inputs'!$E$37)</f>
        <v>6.8592848311588232E-6</v>
      </c>
      <c r="L67" s="61">
        <f>'Exposure Inputs'!$E$60/$K67</f>
        <v>3119858.7792693591</v>
      </c>
    </row>
    <row r="68" spans="1:12" x14ac:dyDescent="0.35">
      <c r="A68" s="45" t="s">
        <v>1176</v>
      </c>
      <c r="B68" s="46">
        <v>2021</v>
      </c>
      <c r="C68" s="46" t="s">
        <v>1077</v>
      </c>
      <c r="D68" s="46" t="s">
        <v>120</v>
      </c>
      <c r="E68" s="46">
        <v>2.1923134728238201</v>
      </c>
      <c r="F68" s="46">
        <v>2.1923134728238201</v>
      </c>
      <c r="G68" s="60">
        <f>($E68*'Exposure Inputs'!$C$39*'Exposure Inputs'!$C$43/'Exposure Inputs'!$C$37)</f>
        <v>7.56348148124218E-6</v>
      </c>
      <c r="H68" s="60">
        <f>'Exposure Inputs'!$E$60/$G68</f>
        <v>2829384.8610686879</v>
      </c>
      <c r="I68" s="60">
        <f>($E68*'Exposure Inputs'!$D$39*'Exposure Inputs'!$C$43/'Exposure Inputs'!$D$37)</f>
        <v>1.1733508727789461E-5</v>
      </c>
      <c r="J68" s="61">
        <f>'Exposure Inputs'!$E$60/$I68</f>
        <v>1823836.372944145</v>
      </c>
      <c r="K68" s="60">
        <f>($E68*'Exposure Inputs'!$E$39*'Exposure Inputs'!$C$43/'Exposure Inputs'!$E$37)</f>
        <v>6.6183048236190795E-6</v>
      </c>
      <c r="L68" s="61">
        <f>'Exposure Inputs'!$E$60/$K68</f>
        <v>3233456.3865400599</v>
      </c>
    </row>
    <row r="69" spans="1:12" x14ac:dyDescent="0.35">
      <c r="A69" s="45" t="s">
        <v>1176</v>
      </c>
      <c r="B69" s="46">
        <v>2023</v>
      </c>
      <c r="C69" s="46" t="s">
        <v>979</v>
      </c>
      <c r="D69" s="46" t="s">
        <v>335</v>
      </c>
      <c r="E69" s="46">
        <v>2.1360038959958501</v>
      </c>
      <c r="F69" s="46">
        <v>2.1360038959958501</v>
      </c>
      <c r="G69" s="60">
        <f>($E69*'Exposure Inputs'!$C$39*'Exposure Inputs'!$C$43/'Exposure Inputs'!$C$37)</f>
        <v>7.3692134411856836E-6</v>
      </c>
      <c r="H69" s="60">
        <f>'Exposure Inputs'!$E$60/$G69</f>
        <v>2903973.425494486</v>
      </c>
      <c r="I69" s="60">
        <f>($E69*'Exposure Inputs'!$D$39*'Exposure Inputs'!$C$43/'Exposure Inputs'!$D$37)</f>
        <v>1.1432133527865114E-5</v>
      </c>
      <c r="J69" s="61">
        <f>'Exposure Inputs'!$E$60/$I69</f>
        <v>1871916.5541444062</v>
      </c>
      <c r="K69" s="60">
        <f>($E69*'Exposure Inputs'!$E$39*'Exposure Inputs'!$C$43/'Exposure Inputs'!$E$37)</f>
        <v>6.4483136482893593E-6</v>
      </c>
      <c r="L69" s="61">
        <f>'Exposure Inputs'!$E$60/$K69</f>
        <v>3318697.1303229174</v>
      </c>
    </row>
    <row r="70" spans="1:12" x14ac:dyDescent="0.35">
      <c r="A70" s="45" t="s">
        <v>1176</v>
      </c>
      <c r="B70" s="46">
        <v>2019</v>
      </c>
      <c r="C70" s="46" t="s">
        <v>948</v>
      </c>
      <c r="D70" s="46" t="s">
        <v>262</v>
      </c>
      <c r="E70" s="46">
        <v>2.06813852976346</v>
      </c>
      <c r="F70" s="46">
        <v>1.0019121797958099</v>
      </c>
      <c r="G70" s="60">
        <f>($E70*'Exposure Inputs'!$C$39*'Exposure Inputs'!$C$43/'Exposure Inputs'!$C$37)</f>
        <v>7.1350779276839373E-6</v>
      </c>
      <c r="H70" s="60">
        <f>'Exposure Inputs'!$E$60/$G70</f>
        <v>2999266.4714940945</v>
      </c>
      <c r="I70" s="60">
        <f>($E70*'Exposure Inputs'!$D$39*'Exposure Inputs'!$C$43/'Exposure Inputs'!$D$37)</f>
        <v>1.1068910440987533E-5</v>
      </c>
      <c r="J70" s="61">
        <f>'Exposure Inputs'!$E$60/$I70</f>
        <v>1933342.9531381011</v>
      </c>
      <c r="K70" s="60">
        <f>($E70*'Exposure Inputs'!$E$39*'Exposure Inputs'!$C$43/'Exposure Inputs'!$E$37)</f>
        <v>6.2434370709840297E-6</v>
      </c>
      <c r="L70" s="61">
        <f>'Exposure Inputs'!$E$60/$K70</f>
        <v>3427599.2144543454</v>
      </c>
    </row>
    <row r="71" spans="1:12" x14ac:dyDescent="0.35">
      <c r="A71" s="45" t="s">
        <v>1176</v>
      </c>
      <c r="B71" s="46">
        <v>2019</v>
      </c>
      <c r="C71" s="46" t="s">
        <v>987</v>
      </c>
      <c r="D71" s="46" t="s">
        <v>282</v>
      </c>
      <c r="E71" s="46">
        <v>2.0667479000383602</v>
      </c>
      <c r="F71" s="46">
        <v>1.2348783172553901</v>
      </c>
      <c r="G71" s="60">
        <f>($E71*'Exposure Inputs'!$C$39*'Exposure Inputs'!$C$43/'Exposure Inputs'!$C$37)</f>
        <v>7.1302802551323432E-6</v>
      </c>
      <c r="H71" s="60">
        <f>'Exposure Inputs'!$E$60/$G71</f>
        <v>3001284.5546423476</v>
      </c>
      <c r="I71" s="60">
        <f>($E71*'Exposure Inputs'!$D$39*'Exposure Inputs'!$C$43/'Exposure Inputs'!$D$37)</f>
        <v>1.1061467634008124E-5</v>
      </c>
      <c r="J71" s="61">
        <f>'Exposure Inputs'!$E$60/$I71</f>
        <v>1934643.8201569556</v>
      </c>
      <c r="K71" s="60">
        <f>($E71*'Exposure Inputs'!$E$39*'Exposure Inputs'!$C$43/'Exposure Inputs'!$E$37)</f>
        <v>6.2392389435120304E-6</v>
      </c>
      <c r="L71" s="61">
        <f>'Exposure Inputs'!$E$60/$K71</f>
        <v>3429905.5051022083</v>
      </c>
    </row>
    <row r="72" spans="1:12" x14ac:dyDescent="0.35">
      <c r="A72" s="45" t="s">
        <v>1177</v>
      </c>
      <c r="B72" s="46">
        <v>2021</v>
      </c>
      <c r="C72" s="46" t="s">
        <v>1004</v>
      </c>
      <c r="D72" s="46" t="s">
        <v>92</v>
      </c>
      <c r="E72" s="46">
        <v>2.0588173080000001</v>
      </c>
      <c r="F72" s="46">
        <v>2.0588173080000001</v>
      </c>
      <c r="G72" s="60">
        <f>($E72*'Exposure Inputs'!$C$39*'Exposure Inputs'!$C$43/'Exposure Inputs'!$C$37)</f>
        <v>7.1029197125999997E-6</v>
      </c>
      <c r="H72" s="60">
        <f>'Exposure Inputs'!$E$60/$G72</f>
        <v>3012845.5432261392</v>
      </c>
      <c r="I72" s="60">
        <f>($E72*'Exposure Inputs'!$D$39*'Exposure Inputs'!$C$43/'Exposure Inputs'!$D$37)</f>
        <v>1.1019022211830986E-5</v>
      </c>
      <c r="J72" s="61">
        <f>'Exposure Inputs'!$E$60/$I72</f>
        <v>1942096.0942453756</v>
      </c>
      <c r="K72" s="60">
        <f>($E72*'Exposure Inputs'!$E$39*'Exposure Inputs'!$C$43/'Exposure Inputs'!$E$37)</f>
        <v>6.2152975335849058E-6</v>
      </c>
      <c r="L72" s="61">
        <f>'Exposure Inputs'!$E$60/$K72</f>
        <v>3443117.5473681218</v>
      </c>
    </row>
    <row r="73" spans="1:12" x14ac:dyDescent="0.35">
      <c r="A73" s="45" t="s">
        <v>1177</v>
      </c>
      <c r="B73" s="46">
        <v>2019</v>
      </c>
      <c r="C73" s="46" t="s">
        <v>1133</v>
      </c>
      <c r="D73" s="46" t="s">
        <v>537</v>
      </c>
      <c r="E73" s="46">
        <v>2</v>
      </c>
      <c r="F73" s="46">
        <v>2</v>
      </c>
      <c r="G73" s="60">
        <f>($E73*'Exposure Inputs'!$C$39*'Exposure Inputs'!$C$43/'Exposure Inputs'!$C$37)</f>
        <v>6.9000000000000009E-6</v>
      </c>
      <c r="H73" s="60">
        <f>'Exposure Inputs'!$E$60/$G73</f>
        <v>3101449.2753623184</v>
      </c>
      <c r="I73" s="60">
        <f>($E73*'Exposure Inputs'!$D$39*'Exposure Inputs'!$C$43/'Exposure Inputs'!$D$37)</f>
        <v>1.0704225352112677E-5</v>
      </c>
      <c r="J73" s="61">
        <f>'Exposure Inputs'!$E$60/$I73</f>
        <v>1999210.5263157892</v>
      </c>
      <c r="K73" s="60">
        <f>($E73*'Exposure Inputs'!$E$39*'Exposure Inputs'!$C$43/'Exposure Inputs'!$E$37)</f>
        <v>6.0377358490566035E-6</v>
      </c>
      <c r="L73" s="61">
        <f>'Exposure Inputs'!$E$60/$K73</f>
        <v>3544375</v>
      </c>
    </row>
    <row r="74" spans="1:12" x14ac:dyDescent="0.35">
      <c r="A74" s="45" t="s">
        <v>1177</v>
      </c>
      <c r="B74" s="46">
        <v>2020</v>
      </c>
      <c r="C74" s="46" t="s">
        <v>1133</v>
      </c>
      <c r="D74" s="46" t="s">
        <v>537</v>
      </c>
      <c r="E74" s="46">
        <v>2</v>
      </c>
      <c r="F74" s="46">
        <v>2</v>
      </c>
      <c r="G74" s="60">
        <f>($E74*'Exposure Inputs'!$C$39*'Exposure Inputs'!$C$43/'Exposure Inputs'!$C$37)</f>
        <v>6.9000000000000009E-6</v>
      </c>
      <c r="H74" s="60">
        <f>'Exposure Inputs'!$E$60/$G74</f>
        <v>3101449.2753623184</v>
      </c>
      <c r="I74" s="60">
        <f>($E74*'Exposure Inputs'!$D$39*'Exposure Inputs'!$C$43/'Exposure Inputs'!$D$37)</f>
        <v>1.0704225352112677E-5</v>
      </c>
      <c r="J74" s="61">
        <f>'Exposure Inputs'!$E$60/$I74</f>
        <v>1999210.5263157892</v>
      </c>
      <c r="K74" s="60">
        <f>($E74*'Exposure Inputs'!$E$39*'Exposure Inputs'!$C$43/'Exposure Inputs'!$E$37)</f>
        <v>6.0377358490566035E-6</v>
      </c>
      <c r="L74" s="61">
        <f>'Exposure Inputs'!$E$60/$K74</f>
        <v>3544375</v>
      </c>
    </row>
    <row r="75" spans="1:12" x14ac:dyDescent="0.35">
      <c r="A75" s="45" t="s">
        <v>1177</v>
      </c>
      <c r="B75" s="46">
        <v>2021</v>
      </c>
      <c r="C75" s="46" t="s">
        <v>1133</v>
      </c>
      <c r="D75" s="46" t="s">
        <v>537</v>
      </c>
      <c r="E75" s="46">
        <v>2</v>
      </c>
      <c r="F75" s="46">
        <v>2</v>
      </c>
      <c r="G75" s="60">
        <f>($E75*'Exposure Inputs'!$C$39*'Exposure Inputs'!$C$43/'Exposure Inputs'!$C$37)</f>
        <v>6.9000000000000009E-6</v>
      </c>
      <c r="H75" s="60">
        <f>'Exposure Inputs'!$E$60/$G75</f>
        <v>3101449.2753623184</v>
      </c>
      <c r="I75" s="60">
        <f>($E75*'Exposure Inputs'!$D$39*'Exposure Inputs'!$C$43/'Exposure Inputs'!$D$37)</f>
        <v>1.0704225352112677E-5</v>
      </c>
      <c r="J75" s="61">
        <f>'Exposure Inputs'!$E$60/$I75</f>
        <v>1999210.5263157892</v>
      </c>
      <c r="K75" s="60">
        <f>($E75*'Exposure Inputs'!$E$39*'Exposure Inputs'!$C$43/'Exposure Inputs'!$E$37)</f>
        <v>6.0377358490566035E-6</v>
      </c>
      <c r="L75" s="61">
        <f>'Exposure Inputs'!$E$60/$K75</f>
        <v>3544375</v>
      </c>
    </row>
    <row r="76" spans="1:12" x14ac:dyDescent="0.35">
      <c r="A76" s="45" t="s">
        <v>1177</v>
      </c>
      <c r="B76" s="46">
        <v>2022</v>
      </c>
      <c r="C76" s="46" t="s">
        <v>1133</v>
      </c>
      <c r="D76" s="46" t="s">
        <v>537</v>
      </c>
      <c r="E76" s="46">
        <v>2</v>
      </c>
      <c r="F76" s="46">
        <v>2</v>
      </c>
      <c r="G76" s="60">
        <f>($E76*'Exposure Inputs'!$C$39*'Exposure Inputs'!$C$43/'Exposure Inputs'!$C$37)</f>
        <v>6.9000000000000009E-6</v>
      </c>
      <c r="H76" s="60">
        <f>'Exposure Inputs'!$E$60/$G76</f>
        <v>3101449.2753623184</v>
      </c>
      <c r="I76" s="60">
        <f>($E76*'Exposure Inputs'!$D$39*'Exposure Inputs'!$C$43/'Exposure Inputs'!$D$37)</f>
        <v>1.0704225352112677E-5</v>
      </c>
      <c r="J76" s="61">
        <f>'Exposure Inputs'!$E$60/$I76</f>
        <v>1999210.5263157892</v>
      </c>
      <c r="K76" s="60">
        <f>($E76*'Exposure Inputs'!$E$39*'Exposure Inputs'!$C$43/'Exposure Inputs'!$E$37)</f>
        <v>6.0377358490566035E-6</v>
      </c>
      <c r="L76" s="61">
        <f>'Exposure Inputs'!$E$60/$K76</f>
        <v>3544375</v>
      </c>
    </row>
    <row r="77" spans="1:12" x14ac:dyDescent="0.35">
      <c r="A77" s="45" t="s">
        <v>1177</v>
      </c>
      <c r="B77" s="46">
        <v>2023</v>
      </c>
      <c r="C77" s="46" t="s">
        <v>1133</v>
      </c>
      <c r="D77" s="46" t="s">
        <v>537</v>
      </c>
      <c r="E77" s="46">
        <v>2</v>
      </c>
      <c r="F77" s="46">
        <v>2</v>
      </c>
      <c r="G77" s="60">
        <f>($E77*'Exposure Inputs'!$C$39*'Exposure Inputs'!$C$43/'Exposure Inputs'!$C$37)</f>
        <v>6.9000000000000009E-6</v>
      </c>
      <c r="H77" s="60">
        <f>'Exposure Inputs'!$E$60/$G77</f>
        <v>3101449.2753623184</v>
      </c>
      <c r="I77" s="60">
        <f>($E77*'Exposure Inputs'!$D$39*'Exposure Inputs'!$C$43/'Exposure Inputs'!$D$37)</f>
        <v>1.0704225352112677E-5</v>
      </c>
      <c r="J77" s="61">
        <f>'Exposure Inputs'!$E$60/$I77</f>
        <v>1999210.5263157892</v>
      </c>
      <c r="K77" s="60">
        <f>($E77*'Exposure Inputs'!$E$39*'Exposure Inputs'!$C$43/'Exposure Inputs'!$E$37)</f>
        <v>6.0377358490566035E-6</v>
      </c>
      <c r="L77" s="61">
        <f>'Exposure Inputs'!$E$60/$K77</f>
        <v>3544375</v>
      </c>
    </row>
    <row r="78" spans="1:12" x14ac:dyDescent="0.35">
      <c r="A78" s="45" t="s">
        <v>1177</v>
      </c>
      <c r="B78" s="46">
        <v>2019</v>
      </c>
      <c r="C78" s="46" t="s">
        <v>1140</v>
      </c>
      <c r="D78" s="46" t="s">
        <v>545</v>
      </c>
      <c r="E78" s="46">
        <v>2</v>
      </c>
      <c r="F78" s="46">
        <v>2</v>
      </c>
      <c r="G78" s="60">
        <f>($E78*'Exposure Inputs'!$C$39*'Exposure Inputs'!$C$43/'Exposure Inputs'!$C$37)</f>
        <v>6.9000000000000009E-6</v>
      </c>
      <c r="H78" s="60">
        <f>'Exposure Inputs'!$E$60/$G78</f>
        <v>3101449.2753623184</v>
      </c>
      <c r="I78" s="60">
        <f>($E78*'Exposure Inputs'!$D$39*'Exposure Inputs'!$C$43/'Exposure Inputs'!$D$37)</f>
        <v>1.0704225352112677E-5</v>
      </c>
      <c r="J78" s="61">
        <f>'Exposure Inputs'!$E$60/$I78</f>
        <v>1999210.5263157892</v>
      </c>
      <c r="K78" s="60">
        <f>($E78*'Exposure Inputs'!$E$39*'Exposure Inputs'!$C$43/'Exposure Inputs'!$E$37)</f>
        <v>6.0377358490566035E-6</v>
      </c>
      <c r="L78" s="61">
        <f>'Exposure Inputs'!$E$60/$K78</f>
        <v>3544375</v>
      </c>
    </row>
    <row r="79" spans="1:12" x14ac:dyDescent="0.35">
      <c r="A79" s="45" t="s">
        <v>1177</v>
      </c>
      <c r="B79" s="46">
        <v>2020</v>
      </c>
      <c r="C79" s="46" t="s">
        <v>1140</v>
      </c>
      <c r="D79" s="46" t="s">
        <v>545</v>
      </c>
      <c r="E79" s="46">
        <v>2</v>
      </c>
      <c r="F79" s="46">
        <v>2</v>
      </c>
      <c r="G79" s="60">
        <f>($E79*'Exposure Inputs'!$C$39*'Exposure Inputs'!$C$43/'Exposure Inputs'!$C$37)</f>
        <v>6.9000000000000009E-6</v>
      </c>
      <c r="H79" s="60">
        <f>'Exposure Inputs'!$E$60/$G79</f>
        <v>3101449.2753623184</v>
      </c>
      <c r="I79" s="60">
        <f>($E79*'Exposure Inputs'!$D$39*'Exposure Inputs'!$C$43/'Exposure Inputs'!$D$37)</f>
        <v>1.0704225352112677E-5</v>
      </c>
      <c r="J79" s="61">
        <f>'Exposure Inputs'!$E$60/$I79</f>
        <v>1999210.5263157892</v>
      </c>
      <c r="K79" s="60">
        <f>($E79*'Exposure Inputs'!$E$39*'Exposure Inputs'!$C$43/'Exposure Inputs'!$E$37)</f>
        <v>6.0377358490566035E-6</v>
      </c>
      <c r="L79" s="61">
        <f>'Exposure Inputs'!$E$60/$K79</f>
        <v>3544375</v>
      </c>
    </row>
    <row r="80" spans="1:12" x14ac:dyDescent="0.35">
      <c r="A80" s="45" t="s">
        <v>1177</v>
      </c>
      <c r="B80" s="46">
        <v>2021</v>
      </c>
      <c r="C80" s="46" t="s">
        <v>1140</v>
      </c>
      <c r="D80" s="46" t="s">
        <v>545</v>
      </c>
      <c r="E80" s="46">
        <v>2</v>
      </c>
      <c r="F80" s="46">
        <v>2</v>
      </c>
      <c r="G80" s="60">
        <f>($E80*'Exposure Inputs'!$C$39*'Exposure Inputs'!$C$43/'Exposure Inputs'!$C$37)</f>
        <v>6.9000000000000009E-6</v>
      </c>
      <c r="H80" s="60">
        <f>'Exposure Inputs'!$E$60/$G80</f>
        <v>3101449.2753623184</v>
      </c>
      <c r="I80" s="60">
        <f>($E80*'Exposure Inputs'!$D$39*'Exposure Inputs'!$C$43/'Exposure Inputs'!$D$37)</f>
        <v>1.0704225352112677E-5</v>
      </c>
      <c r="J80" s="61">
        <f>'Exposure Inputs'!$E$60/$I80</f>
        <v>1999210.5263157892</v>
      </c>
      <c r="K80" s="60">
        <f>($E80*'Exposure Inputs'!$E$39*'Exposure Inputs'!$C$43/'Exposure Inputs'!$E$37)</f>
        <v>6.0377358490566035E-6</v>
      </c>
      <c r="L80" s="61">
        <f>'Exposure Inputs'!$E$60/$K80</f>
        <v>3544375</v>
      </c>
    </row>
    <row r="81" spans="1:12" x14ac:dyDescent="0.35">
      <c r="A81" s="45" t="s">
        <v>1177</v>
      </c>
      <c r="B81" s="46">
        <v>2022</v>
      </c>
      <c r="C81" s="46" t="s">
        <v>1140</v>
      </c>
      <c r="D81" s="46" t="s">
        <v>545</v>
      </c>
      <c r="E81" s="46">
        <v>2</v>
      </c>
      <c r="F81" s="46">
        <v>2</v>
      </c>
      <c r="G81" s="60">
        <f>($E81*'Exposure Inputs'!$C$39*'Exposure Inputs'!$C$43/'Exposure Inputs'!$C$37)</f>
        <v>6.9000000000000009E-6</v>
      </c>
      <c r="H81" s="60">
        <f>'Exposure Inputs'!$E$60/$G81</f>
        <v>3101449.2753623184</v>
      </c>
      <c r="I81" s="60">
        <f>($E81*'Exposure Inputs'!$D$39*'Exposure Inputs'!$C$43/'Exposure Inputs'!$D$37)</f>
        <v>1.0704225352112677E-5</v>
      </c>
      <c r="J81" s="61">
        <f>'Exposure Inputs'!$E$60/$I81</f>
        <v>1999210.5263157892</v>
      </c>
      <c r="K81" s="60">
        <f>($E81*'Exposure Inputs'!$E$39*'Exposure Inputs'!$C$43/'Exposure Inputs'!$E$37)</f>
        <v>6.0377358490566035E-6</v>
      </c>
      <c r="L81" s="61">
        <f>'Exposure Inputs'!$E$60/$K81</f>
        <v>3544375</v>
      </c>
    </row>
    <row r="82" spans="1:12" x14ac:dyDescent="0.35">
      <c r="A82" s="45" t="s">
        <v>1177</v>
      </c>
      <c r="B82" s="46">
        <v>2023</v>
      </c>
      <c r="C82" s="46" t="s">
        <v>1140</v>
      </c>
      <c r="D82" s="46" t="s">
        <v>545</v>
      </c>
      <c r="E82" s="46">
        <v>2</v>
      </c>
      <c r="F82" s="46">
        <v>2</v>
      </c>
      <c r="G82" s="60">
        <f>($E82*'Exposure Inputs'!$C$39*'Exposure Inputs'!$C$43/'Exposure Inputs'!$C$37)</f>
        <v>6.9000000000000009E-6</v>
      </c>
      <c r="H82" s="60">
        <f>'Exposure Inputs'!$E$60/$G82</f>
        <v>3101449.2753623184</v>
      </c>
      <c r="I82" s="60">
        <f>($E82*'Exposure Inputs'!$D$39*'Exposure Inputs'!$C$43/'Exposure Inputs'!$D$37)</f>
        <v>1.0704225352112677E-5</v>
      </c>
      <c r="J82" s="61">
        <f>'Exposure Inputs'!$E$60/$I82</f>
        <v>1999210.5263157892</v>
      </c>
      <c r="K82" s="60">
        <f>($E82*'Exposure Inputs'!$E$39*'Exposure Inputs'!$C$43/'Exposure Inputs'!$E$37)</f>
        <v>6.0377358490566035E-6</v>
      </c>
      <c r="L82" s="61">
        <f>'Exposure Inputs'!$E$60/$K82</f>
        <v>3544375</v>
      </c>
    </row>
    <row r="83" spans="1:12" x14ac:dyDescent="0.35">
      <c r="A83" s="45" t="s">
        <v>1177</v>
      </c>
      <c r="B83" s="46">
        <v>2020</v>
      </c>
      <c r="C83" s="46" t="s">
        <v>1142</v>
      </c>
      <c r="D83" s="46" t="s">
        <v>619</v>
      </c>
      <c r="E83" s="46">
        <v>2</v>
      </c>
      <c r="F83" s="46">
        <v>2</v>
      </c>
      <c r="G83" s="60">
        <f>($E83*'Exposure Inputs'!$C$39*'Exposure Inputs'!$C$43/'Exposure Inputs'!$C$37)</f>
        <v>6.9000000000000009E-6</v>
      </c>
      <c r="H83" s="60">
        <f>'Exposure Inputs'!$E$60/$G83</f>
        <v>3101449.2753623184</v>
      </c>
      <c r="I83" s="60">
        <f>($E83*'Exposure Inputs'!$D$39*'Exposure Inputs'!$C$43/'Exposure Inputs'!$D$37)</f>
        <v>1.0704225352112677E-5</v>
      </c>
      <c r="J83" s="61">
        <f>'Exposure Inputs'!$E$60/$I83</f>
        <v>1999210.5263157892</v>
      </c>
      <c r="K83" s="60">
        <f>($E83*'Exposure Inputs'!$E$39*'Exposure Inputs'!$C$43/'Exposure Inputs'!$E$37)</f>
        <v>6.0377358490566035E-6</v>
      </c>
      <c r="L83" s="61">
        <f>'Exposure Inputs'!$E$60/$K83</f>
        <v>3544375</v>
      </c>
    </row>
    <row r="84" spans="1:12" x14ac:dyDescent="0.35">
      <c r="A84" s="45" t="s">
        <v>1177</v>
      </c>
      <c r="B84" s="46">
        <v>2020</v>
      </c>
      <c r="C84" s="46" t="s">
        <v>1143</v>
      </c>
      <c r="D84" s="46" t="s">
        <v>541</v>
      </c>
      <c r="E84" s="46">
        <v>2</v>
      </c>
      <c r="F84" s="46">
        <v>2</v>
      </c>
      <c r="G84" s="60">
        <f>($E84*'Exposure Inputs'!$C$39*'Exposure Inputs'!$C$43/'Exposure Inputs'!$C$37)</f>
        <v>6.9000000000000009E-6</v>
      </c>
      <c r="H84" s="60">
        <f>'Exposure Inputs'!$E$60/$G84</f>
        <v>3101449.2753623184</v>
      </c>
      <c r="I84" s="60">
        <f>($E84*'Exposure Inputs'!$D$39*'Exposure Inputs'!$C$43/'Exposure Inputs'!$D$37)</f>
        <v>1.0704225352112677E-5</v>
      </c>
      <c r="J84" s="61">
        <f>'Exposure Inputs'!$E$60/$I84</f>
        <v>1999210.5263157892</v>
      </c>
      <c r="K84" s="60">
        <f>($E84*'Exposure Inputs'!$E$39*'Exposure Inputs'!$C$43/'Exposure Inputs'!$E$37)</f>
        <v>6.0377358490566035E-6</v>
      </c>
      <c r="L84" s="61">
        <f>'Exposure Inputs'!$E$60/$K84</f>
        <v>3544375</v>
      </c>
    </row>
    <row r="85" spans="1:12" x14ac:dyDescent="0.35">
      <c r="A85" s="45" t="s">
        <v>1177</v>
      </c>
      <c r="B85" s="46">
        <v>2022</v>
      </c>
      <c r="C85" s="46" t="s">
        <v>1145</v>
      </c>
      <c r="D85" s="46" t="s">
        <v>514</v>
      </c>
      <c r="E85" s="46">
        <v>2</v>
      </c>
      <c r="F85" s="46">
        <v>2</v>
      </c>
      <c r="G85" s="60">
        <f>($E85*'Exposure Inputs'!$C$39*'Exposure Inputs'!$C$43/'Exposure Inputs'!$C$37)</f>
        <v>6.9000000000000009E-6</v>
      </c>
      <c r="H85" s="60">
        <f>'Exposure Inputs'!$E$60/$G85</f>
        <v>3101449.2753623184</v>
      </c>
      <c r="I85" s="60">
        <f>($E85*'Exposure Inputs'!$D$39*'Exposure Inputs'!$C$43/'Exposure Inputs'!$D$37)</f>
        <v>1.0704225352112677E-5</v>
      </c>
      <c r="J85" s="61">
        <f>'Exposure Inputs'!$E$60/$I85</f>
        <v>1999210.5263157892</v>
      </c>
      <c r="K85" s="60">
        <f>($E85*'Exposure Inputs'!$E$39*'Exposure Inputs'!$C$43/'Exposure Inputs'!$E$37)</f>
        <v>6.0377358490566035E-6</v>
      </c>
      <c r="L85" s="61">
        <f>'Exposure Inputs'!$E$60/$K85</f>
        <v>3544375</v>
      </c>
    </row>
    <row r="86" spans="1:12" x14ac:dyDescent="0.35">
      <c r="A86" s="45" t="s">
        <v>1176</v>
      </c>
      <c r="B86" s="46">
        <v>2023</v>
      </c>
      <c r="C86" s="46" t="s">
        <v>972</v>
      </c>
      <c r="D86" s="46" t="s">
        <v>332</v>
      </c>
      <c r="E86" s="46">
        <v>1.9957097259396901</v>
      </c>
      <c r="F86" s="46">
        <v>1.8597056700082999</v>
      </c>
      <c r="G86" s="60">
        <f>($E86*'Exposure Inputs'!$C$39*'Exposure Inputs'!$C$43/'Exposure Inputs'!$C$37)</f>
        <v>6.8851985544919307E-6</v>
      </c>
      <c r="H86" s="60">
        <f>'Exposure Inputs'!$E$60/$G86</f>
        <v>3108116.6113994713</v>
      </c>
      <c r="I86" s="60">
        <f>($E86*'Exposure Inputs'!$D$39*'Exposure Inputs'!$C$43/'Exposure Inputs'!$D$37)</f>
        <v>1.0681263321930738E-5</v>
      </c>
      <c r="J86" s="61">
        <f>'Exposure Inputs'!$E$60/$I86</f>
        <v>2003508.3262165799</v>
      </c>
      <c r="K86" s="60">
        <f>($E86*'Exposure Inputs'!$E$39*'Exposure Inputs'!$C$43/'Exposure Inputs'!$E$37)</f>
        <v>6.0247840783084982E-6</v>
      </c>
      <c r="L86" s="61">
        <f>'Exposure Inputs'!$E$60/$K86</f>
        <v>3551994.5149649587</v>
      </c>
    </row>
    <row r="87" spans="1:12" x14ac:dyDescent="0.35">
      <c r="A87" s="45" t="s">
        <v>1177</v>
      </c>
      <c r="B87" s="46">
        <v>2022</v>
      </c>
      <c r="C87" s="46" t="s">
        <v>857</v>
      </c>
      <c r="D87" s="46" t="s">
        <v>607</v>
      </c>
      <c r="E87" s="46">
        <v>1.9904523413692601</v>
      </c>
      <c r="F87" s="46">
        <v>1.9904523413692601</v>
      </c>
      <c r="G87" s="60">
        <f>($E87*'Exposure Inputs'!$C$39*'Exposure Inputs'!$C$43/'Exposure Inputs'!$C$37)</f>
        <v>6.8670605777239475E-6</v>
      </c>
      <c r="H87" s="60">
        <f>'Exposure Inputs'!$E$60/$G87</f>
        <v>3116326.0841792254</v>
      </c>
      <c r="I87" s="60">
        <f>($E87*'Exposure Inputs'!$D$39*'Exposure Inputs'!$C$43/'Exposure Inputs'!$D$37)</f>
        <v>1.0653125207328434E-5</v>
      </c>
      <c r="J87" s="61">
        <f>'Exposure Inputs'!$E$60/$I87</f>
        <v>2008800.1955781614</v>
      </c>
      <c r="K87" s="60">
        <f>($E87*'Exposure Inputs'!$E$39*'Exposure Inputs'!$C$43/'Exposure Inputs'!$E$37)</f>
        <v>6.0089127286619171E-6</v>
      </c>
      <c r="L87" s="61">
        <f>'Exposure Inputs'!$E$60/$K87</f>
        <v>3561376.4030760713</v>
      </c>
    </row>
    <row r="88" spans="1:12" x14ac:dyDescent="0.35">
      <c r="A88" s="45" t="s">
        <v>1176</v>
      </c>
      <c r="B88" s="46">
        <v>2023</v>
      </c>
      <c r="C88" s="46" t="s">
        <v>983</v>
      </c>
      <c r="D88" s="46" t="s">
        <v>189</v>
      </c>
      <c r="E88" s="46">
        <v>1.9843644894005401</v>
      </c>
      <c r="F88" s="46">
        <v>1.9843644894005401</v>
      </c>
      <c r="G88" s="60">
        <f>($E88*'Exposure Inputs'!$C$39*'Exposure Inputs'!$C$43/'Exposure Inputs'!$C$37)</f>
        <v>6.8460574884318652E-6</v>
      </c>
      <c r="H88" s="60">
        <f>'Exposure Inputs'!$E$60/$G88</f>
        <v>3125886.6926199025</v>
      </c>
      <c r="I88" s="60">
        <f>($E88*'Exposure Inputs'!$D$39*'Exposure Inputs'!$C$43/'Exposure Inputs'!$D$37)</f>
        <v>1.0620542337636693E-5</v>
      </c>
      <c r="J88" s="61">
        <f>'Exposure Inputs'!$E$60/$I88</f>
        <v>2014963.014098014</v>
      </c>
      <c r="K88" s="60">
        <f>($E88*'Exposure Inputs'!$E$39*'Exposure Inputs'!$C$43/'Exposure Inputs'!$E$37)</f>
        <v>5.9905343076242723E-6</v>
      </c>
      <c r="L88" s="61">
        <f>'Exposure Inputs'!$E$60/$K88</f>
        <v>3572302.3859096831</v>
      </c>
    </row>
    <row r="89" spans="1:12" x14ac:dyDescent="0.35">
      <c r="A89" s="45" t="s">
        <v>1177</v>
      </c>
      <c r="B89" s="46">
        <v>2023</v>
      </c>
      <c r="C89" s="46" t="s">
        <v>1004</v>
      </c>
      <c r="D89" s="46" t="s">
        <v>92</v>
      </c>
      <c r="E89" s="46">
        <v>1.97303325303177</v>
      </c>
      <c r="F89" s="46">
        <v>1.97303325303177</v>
      </c>
      <c r="G89" s="60">
        <f>($E89*'Exposure Inputs'!$C$39*'Exposure Inputs'!$C$43/'Exposure Inputs'!$C$37)</f>
        <v>6.8069647229596078E-6</v>
      </c>
      <c r="H89" s="60">
        <f>'Exposure Inputs'!$E$60/$G89</f>
        <v>3143838.8284603111</v>
      </c>
      <c r="I89" s="60">
        <f>($E89*'Exposure Inputs'!$D$39*'Exposure Inputs'!$C$43/'Exposure Inputs'!$D$37)</f>
        <v>1.055989628383201E-5</v>
      </c>
      <c r="J89" s="61">
        <f>'Exposure Inputs'!$E$60/$I89</f>
        <v>2026535.0553456661</v>
      </c>
      <c r="K89" s="60">
        <f>($E89*'Exposure Inputs'!$E$39*'Exposure Inputs'!$C$43/'Exposure Inputs'!$E$37)</f>
        <v>5.9563268016053433E-6</v>
      </c>
      <c r="L89" s="61">
        <f>'Exposure Inputs'!$E$60/$K89</f>
        <v>3592818.3111497997</v>
      </c>
    </row>
    <row r="90" spans="1:12" x14ac:dyDescent="0.35">
      <c r="A90" s="45" t="s">
        <v>1176</v>
      </c>
      <c r="B90" s="46">
        <v>2020</v>
      </c>
      <c r="C90" s="46" t="s">
        <v>938</v>
      </c>
      <c r="D90" s="46" t="s">
        <v>320</v>
      </c>
      <c r="E90" s="46">
        <v>1.9165266997350801</v>
      </c>
      <c r="F90" s="46">
        <v>1.9165266997350801</v>
      </c>
      <c r="G90" s="60">
        <f>($E90*'Exposure Inputs'!$C$39*'Exposure Inputs'!$C$43/'Exposure Inputs'!$C$37)</f>
        <v>6.6120171140860268E-6</v>
      </c>
      <c r="H90" s="60">
        <f>'Exposure Inputs'!$E$60/$G90</f>
        <v>3236531.247689927</v>
      </c>
      <c r="I90" s="60">
        <f>($E90*'Exposure Inputs'!$D$39*'Exposure Inputs'!$C$43/'Exposure Inputs'!$D$37)</f>
        <v>1.0257466843652542E-5</v>
      </c>
      <c r="J90" s="61">
        <f>'Exposure Inputs'!$E$60/$I90</f>
        <v>2086285.0766359149</v>
      </c>
      <c r="K90" s="60">
        <f>($E90*'Exposure Inputs'!$E$39*'Exposure Inputs'!$C$43/'Exposure Inputs'!$E$37)</f>
        <v>5.7857409803323168E-6</v>
      </c>
      <c r="L90" s="61">
        <f>'Exposure Inputs'!$E$60/$K90</f>
        <v>3698748.3665006454</v>
      </c>
    </row>
    <row r="91" spans="1:12" x14ac:dyDescent="0.35">
      <c r="A91" s="45" t="s">
        <v>1177</v>
      </c>
      <c r="B91" s="46">
        <v>2019</v>
      </c>
      <c r="C91" s="46" t="s">
        <v>1004</v>
      </c>
      <c r="D91" s="46" t="s">
        <v>92</v>
      </c>
      <c r="E91" s="46">
        <v>1.80146514407248</v>
      </c>
      <c r="F91" s="46">
        <v>1.80146514407248</v>
      </c>
      <c r="G91" s="60">
        <f>($E91*'Exposure Inputs'!$C$39*'Exposure Inputs'!$C$43/'Exposure Inputs'!$C$37)</f>
        <v>6.2150547470500565E-6</v>
      </c>
      <c r="H91" s="60">
        <f>'Exposure Inputs'!$E$60/$G91</f>
        <v>3443252.0502184471</v>
      </c>
      <c r="I91" s="60">
        <f>($E91*'Exposure Inputs'!$D$39*'Exposure Inputs'!$C$43/'Exposure Inputs'!$D$37)</f>
        <v>9.6416444330639797E-6</v>
      </c>
      <c r="J91" s="61">
        <f>'Exposure Inputs'!$E$60/$I91</f>
        <v>2219538.3939500223</v>
      </c>
      <c r="K91" s="60">
        <f>($E91*'Exposure Inputs'!$E$39*'Exposure Inputs'!$C$43/'Exposure Inputs'!$E$37)</f>
        <v>5.4383853405961656E-6</v>
      </c>
      <c r="L91" s="61">
        <f>'Exposure Inputs'!$E$60/$K91</f>
        <v>3934991.4836402698</v>
      </c>
    </row>
    <row r="92" spans="1:12" x14ac:dyDescent="0.35">
      <c r="A92" s="45" t="s">
        <v>1176</v>
      </c>
      <c r="B92" s="46">
        <v>2019</v>
      </c>
      <c r="C92" s="46" t="s">
        <v>941</v>
      </c>
      <c r="D92" s="46" t="s">
        <v>256</v>
      </c>
      <c r="E92" s="46">
        <v>1.72010587814481</v>
      </c>
      <c r="F92" s="46">
        <v>1.72010587814481</v>
      </c>
      <c r="G92" s="60">
        <f>($E92*'Exposure Inputs'!$C$39*'Exposure Inputs'!$C$43/'Exposure Inputs'!$C$37)</f>
        <v>5.9343652795995945E-6</v>
      </c>
      <c r="H92" s="60">
        <f>'Exposure Inputs'!$E$60/$G92</f>
        <v>3606114.3848974369</v>
      </c>
      <c r="I92" s="60">
        <f>($E92*'Exposure Inputs'!$D$39*'Exposure Inputs'!$C$43/'Exposure Inputs'!$D$37)</f>
        <v>9.2062004745778559E-6</v>
      </c>
      <c r="J92" s="61">
        <f>'Exposure Inputs'!$E$60/$I92</f>
        <v>2324520.3120542821</v>
      </c>
      <c r="K92" s="60">
        <f>($E92*'Exposure Inputs'!$E$39*'Exposure Inputs'!$C$43/'Exposure Inputs'!$E$37)</f>
        <v>5.1927724623239536E-6</v>
      </c>
      <c r="L92" s="61">
        <f>'Exposure Inputs'!$E$60/$K92</f>
        <v>4121112.5954906032</v>
      </c>
    </row>
    <row r="93" spans="1:12" x14ac:dyDescent="0.35">
      <c r="A93" s="45" t="s">
        <v>1173</v>
      </c>
      <c r="B93" s="46">
        <v>2023</v>
      </c>
      <c r="C93" s="46" t="s">
        <v>1159</v>
      </c>
      <c r="D93" s="46" t="s">
        <v>828</v>
      </c>
      <c r="E93" s="46">
        <v>1.7166557681110299</v>
      </c>
      <c r="F93" s="46">
        <v>1.3442353064036501</v>
      </c>
      <c r="G93" s="60">
        <f>($E93*'Exposure Inputs'!$C$39*'Exposure Inputs'!$C$43/'Exposure Inputs'!$C$37)</f>
        <v>5.922462399983053E-6</v>
      </c>
      <c r="H93" s="60">
        <f>'Exposure Inputs'!$E$60/$G93</f>
        <v>3613361.9016409852</v>
      </c>
      <c r="I93" s="60">
        <f>($E93*'Exposure Inputs'!$D$39*'Exposure Inputs'!$C$43/'Exposure Inputs'!$D$37)</f>
        <v>9.1877350969322728E-6</v>
      </c>
      <c r="J93" s="61">
        <f>'Exposure Inputs'!$E$60/$I93</f>
        <v>2329192.0994919981</v>
      </c>
      <c r="K93" s="60">
        <f>($E93*'Exposure Inputs'!$E$39*'Exposure Inputs'!$C$43/'Exposure Inputs'!$E$37)</f>
        <v>5.1823570358068834E-6</v>
      </c>
      <c r="L93" s="61">
        <f>'Exposure Inputs'!$E$60/$K93</f>
        <v>4129395.1482190881</v>
      </c>
    </row>
    <row r="94" spans="1:12" x14ac:dyDescent="0.35">
      <c r="A94" s="45" t="s">
        <v>1177</v>
      </c>
      <c r="B94" s="46">
        <v>2023</v>
      </c>
      <c r="C94" s="46" t="s">
        <v>839</v>
      </c>
      <c r="D94" s="46" t="s">
        <v>168</v>
      </c>
      <c r="E94" s="46">
        <v>1.7098257004719</v>
      </c>
      <c r="F94" s="46">
        <v>0.51417779713162604</v>
      </c>
      <c r="G94" s="60">
        <f>($E94*'Exposure Inputs'!$C$39*'Exposure Inputs'!$C$43/'Exposure Inputs'!$C$37)</f>
        <v>5.898898666628055E-6</v>
      </c>
      <c r="H94" s="60">
        <f>'Exposure Inputs'!$E$60/$G94</f>
        <v>3627795.8326469655</v>
      </c>
      <c r="I94" s="60">
        <f>($E94*'Exposure Inputs'!$D$39*'Exposure Inputs'!$C$43/'Exposure Inputs'!$D$37)</f>
        <v>9.1511798053425639E-6</v>
      </c>
      <c r="J94" s="61">
        <f>'Exposure Inputs'!$E$60/$I94</f>
        <v>2338496.287386511</v>
      </c>
      <c r="K94" s="60">
        <f>($E94*'Exposure Inputs'!$E$39*'Exposure Inputs'!$C$43/'Exposure Inputs'!$E$37)</f>
        <v>5.1617379636887545E-6</v>
      </c>
      <c r="L94" s="61">
        <f>'Exposure Inputs'!$E$60/$K94</f>
        <v>4145890.4249968603</v>
      </c>
    </row>
    <row r="95" spans="1:12" x14ac:dyDescent="0.35">
      <c r="A95" s="45" t="s">
        <v>1177</v>
      </c>
      <c r="B95" s="46">
        <v>2020</v>
      </c>
      <c r="C95" s="46" t="s">
        <v>1004</v>
      </c>
      <c r="D95" s="46" t="s">
        <v>92</v>
      </c>
      <c r="E95" s="46">
        <v>1.6298970351132001</v>
      </c>
      <c r="F95" s="46">
        <v>1.6298970351132001</v>
      </c>
      <c r="G95" s="60">
        <f>($E95*'Exposure Inputs'!$C$39*'Exposure Inputs'!$C$43/'Exposure Inputs'!$C$37)</f>
        <v>5.62314477114054E-6</v>
      </c>
      <c r="H95" s="60">
        <f>'Exposure Inputs'!$E$60/$G95</f>
        <v>3805699.6344519593</v>
      </c>
      <c r="I95" s="60">
        <f>($E95*'Exposure Inputs'!$D$39*'Exposure Inputs'!$C$43/'Exposure Inputs'!$D$37)</f>
        <v>8.7233925822959997E-6</v>
      </c>
      <c r="J95" s="61">
        <f>'Exposure Inputs'!$E$60/$I95</f>
        <v>2453174.014365809</v>
      </c>
      <c r="K95" s="60">
        <f>($E95*'Exposure Inputs'!$E$39*'Exposure Inputs'!$C$43/'Exposure Inputs'!$E$37)</f>
        <v>4.9204438795870192E-6</v>
      </c>
      <c r="L95" s="61">
        <f>'Exposure Inputs'!$E$60/$K95</f>
        <v>4349201.1134971296</v>
      </c>
    </row>
    <row r="96" spans="1:12" x14ac:dyDescent="0.35">
      <c r="A96" s="45" t="s">
        <v>1174</v>
      </c>
      <c r="B96" s="46">
        <v>2021</v>
      </c>
      <c r="C96" s="46" t="s">
        <v>1107</v>
      </c>
      <c r="D96" s="46" t="s">
        <v>605</v>
      </c>
      <c r="E96" s="46">
        <v>1.5822620874381099</v>
      </c>
      <c r="F96" s="46">
        <v>2.09558806817987</v>
      </c>
      <c r="G96" s="60">
        <f>($E96*'Exposure Inputs'!$C$39*'Exposure Inputs'!$C$43/'Exposure Inputs'!$C$37)</f>
        <v>5.4588042016614798E-6</v>
      </c>
      <c r="H96" s="60">
        <f>'Exposure Inputs'!$E$60/$G96</f>
        <v>3920272.5009786109</v>
      </c>
      <c r="I96" s="60">
        <f>($E96*'Exposure Inputs'!$D$39*'Exposure Inputs'!$C$43/'Exposure Inputs'!$D$37)</f>
        <v>8.4684449750208712E-6</v>
      </c>
      <c r="J96" s="61">
        <f>'Exposure Inputs'!$E$60/$I96</f>
        <v>2527028.2871439755</v>
      </c>
      <c r="K96" s="60">
        <f>($E96*'Exposure Inputs'!$E$39*'Exposure Inputs'!$C$43/'Exposure Inputs'!$E$37)</f>
        <v>4.7766402639641058E-6</v>
      </c>
      <c r="L96" s="61">
        <f>'Exposure Inputs'!$E$60/$K96</f>
        <v>4480136.417524619</v>
      </c>
    </row>
    <row r="97" spans="1:12" x14ac:dyDescent="0.35">
      <c r="A97" s="45" t="s">
        <v>1176</v>
      </c>
      <c r="B97" s="46">
        <v>2022</v>
      </c>
      <c r="C97" s="46" t="s">
        <v>946</v>
      </c>
      <c r="D97" s="46" t="s">
        <v>304</v>
      </c>
      <c r="E97" s="46">
        <v>1.55806931192914</v>
      </c>
      <c r="F97" s="46">
        <v>1.55806931192914</v>
      </c>
      <c r="G97" s="60">
        <f>($E97*'Exposure Inputs'!$C$39*'Exposure Inputs'!$C$43/'Exposure Inputs'!$C$37)</f>
        <v>5.3753391261555337E-6</v>
      </c>
      <c r="H97" s="60">
        <f>'Exposure Inputs'!$E$60/$G97</f>
        <v>3981144.1655599084</v>
      </c>
      <c r="I97" s="60">
        <f>($E97*'Exposure Inputs'!$D$39*'Exposure Inputs'!$C$43/'Exposure Inputs'!$D$37)</f>
        <v>8.3389625145503269E-6</v>
      </c>
      <c r="J97" s="61">
        <f>'Exposure Inputs'!$E$60/$I97</f>
        <v>2566266.4825102622</v>
      </c>
      <c r="K97" s="60">
        <f>($E97*'Exposure Inputs'!$E$39*'Exposure Inputs'!$C$43/'Exposure Inputs'!$E$37)</f>
        <v>4.7036054699747625E-6</v>
      </c>
      <c r="L97" s="61">
        <f>'Exposure Inputs'!$E$60/$K97</f>
        <v>4549701.3167039333</v>
      </c>
    </row>
    <row r="98" spans="1:12" x14ac:dyDescent="0.35">
      <c r="A98" s="45" t="s">
        <v>1175</v>
      </c>
      <c r="B98" s="46">
        <v>2021</v>
      </c>
      <c r="C98" s="46" t="s">
        <v>846</v>
      </c>
      <c r="D98" s="46" t="s">
        <v>623</v>
      </c>
      <c r="E98" s="46">
        <v>1.5510514835584299</v>
      </c>
      <c r="F98" s="46">
        <v>1.5510514835584299</v>
      </c>
      <c r="G98" s="60">
        <f>($E98*'Exposure Inputs'!$C$39*'Exposure Inputs'!$C$43/'Exposure Inputs'!$C$37)</f>
        <v>5.3511276182765837E-6</v>
      </c>
      <c r="H98" s="60">
        <f>'Exposure Inputs'!$E$60/$G98</f>
        <v>3999157.0985728446</v>
      </c>
      <c r="I98" s="60">
        <f>($E98*'Exposure Inputs'!$D$39*'Exposure Inputs'!$C$43/'Exposure Inputs'!$D$37)</f>
        <v>8.3014023063690611E-6</v>
      </c>
      <c r="J98" s="61">
        <f>'Exposure Inputs'!$E$60/$I98</f>
        <v>2577877.7139353114</v>
      </c>
      <c r="K98" s="60">
        <f>($E98*'Exposure Inputs'!$E$39*'Exposure Inputs'!$C$43/'Exposure Inputs'!$E$37)</f>
        <v>4.6824195730065815E-6</v>
      </c>
      <c r="L98" s="61">
        <f>'Exposure Inputs'!$E$60/$K98</f>
        <v>4570286.7217127783</v>
      </c>
    </row>
    <row r="99" spans="1:12" x14ac:dyDescent="0.35">
      <c r="A99" s="45" t="s">
        <v>1176</v>
      </c>
      <c r="B99" s="46">
        <v>2019</v>
      </c>
      <c r="C99" s="46" t="s">
        <v>961</v>
      </c>
      <c r="D99" s="46" t="s">
        <v>209</v>
      </c>
      <c r="E99" s="46">
        <v>1.5072381415215601</v>
      </c>
      <c r="F99" s="46">
        <v>0.93489527050694698</v>
      </c>
      <c r="G99" s="60">
        <f>($E99*'Exposure Inputs'!$C$39*'Exposure Inputs'!$C$43/'Exposure Inputs'!$C$37)</f>
        <v>5.1999715882493826E-6</v>
      </c>
      <c r="H99" s="60">
        <f>'Exposure Inputs'!$E$60/$G99</f>
        <v>4115407.1011385089</v>
      </c>
      <c r="I99" s="60">
        <f>($E99*'Exposure Inputs'!$D$39*'Exposure Inputs'!$C$43/'Exposure Inputs'!$D$37)</f>
        <v>8.0669083630731402E-6</v>
      </c>
      <c r="J99" s="61">
        <f>'Exposure Inputs'!$E$60/$I99</f>
        <v>2652813.0774312569</v>
      </c>
      <c r="K99" s="60">
        <f>($E99*'Exposure Inputs'!$E$39*'Exposure Inputs'!$C$43/'Exposure Inputs'!$E$37)</f>
        <v>4.5501528800650871E-6</v>
      </c>
      <c r="L99" s="61">
        <f>'Exposure Inputs'!$E$60/$K99</f>
        <v>4703138.6777698519</v>
      </c>
    </row>
    <row r="100" spans="1:12" x14ac:dyDescent="0.35">
      <c r="A100" s="45" t="s">
        <v>1177</v>
      </c>
      <c r="B100" s="46">
        <v>2020</v>
      </c>
      <c r="C100" s="46" t="s">
        <v>969</v>
      </c>
      <c r="D100" s="46" t="s">
        <v>236</v>
      </c>
      <c r="E100" s="46">
        <v>1.48684209027041</v>
      </c>
      <c r="F100" s="46">
        <v>1.00979215631337</v>
      </c>
      <c r="G100" s="60">
        <f>($E100*'Exposure Inputs'!$C$39*'Exposure Inputs'!$C$43/'Exposure Inputs'!$C$37)</f>
        <v>5.1296052114329155E-6</v>
      </c>
      <c r="H100" s="60">
        <f>'Exposure Inputs'!$E$60/$G100</f>
        <v>4171861.0142362346</v>
      </c>
      <c r="I100" s="60">
        <f>($E100*'Exposure Inputs'!$D$39*'Exposure Inputs'!$C$43/'Exposure Inputs'!$D$37)</f>
        <v>7.9577463986303636E-6</v>
      </c>
      <c r="J100" s="61">
        <f>'Exposure Inputs'!$E$60/$I100</f>
        <v>2689203.5669399104</v>
      </c>
      <c r="K100" s="60">
        <f>($E100*'Exposure Inputs'!$E$39*'Exposure Inputs'!$C$43/'Exposure Inputs'!$E$37)</f>
        <v>4.488579895155955E-6</v>
      </c>
      <c r="L100" s="61">
        <f>'Exposure Inputs'!$E$60/$K100</f>
        <v>4767654.915331848</v>
      </c>
    </row>
    <row r="101" spans="1:12" x14ac:dyDescent="0.35">
      <c r="A101" s="45" t="s">
        <v>1177</v>
      </c>
      <c r="B101" s="46">
        <v>2020</v>
      </c>
      <c r="C101" s="46" t="s">
        <v>858</v>
      </c>
      <c r="D101" s="46" t="s">
        <v>615</v>
      </c>
      <c r="E101" s="46">
        <v>1.47803242889997</v>
      </c>
      <c r="F101" s="46">
        <v>0.98357694113276195</v>
      </c>
      <c r="G101" s="60">
        <f>($E101*'Exposure Inputs'!$C$39*'Exposure Inputs'!$C$43/'Exposure Inputs'!$C$37)</f>
        <v>5.0992118797048972E-6</v>
      </c>
      <c r="H101" s="60">
        <f>'Exposure Inputs'!$E$60/$G101</f>
        <v>4196726.9658225039</v>
      </c>
      <c r="I101" s="60">
        <f>($E101*'Exposure Inputs'!$D$39*'Exposure Inputs'!$C$43/'Exposure Inputs'!$D$37)</f>
        <v>7.910596098337868E-6</v>
      </c>
      <c r="J101" s="61">
        <f>'Exposure Inputs'!$E$60/$I101</f>
        <v>2705232.2902058484</v>
      </c>
      <c r="K101" s="60">
        <f>($E101*'Exposure Inputs'!$E$39*'Exposure Inputs'!$C$43/'Exposure Inputs'!$E$37)</f>
        <v>4.4619846910187773E-6</v>
      </c>
      <c r="L101" s="61">
        <f>'Exposure Inputs'!$E$60/$K101</f>
        <v>4796072.0356290303</v>
      </c>
    </row>
    <row r="102" spans="1:12" x14ac:dyDescent="0.35">
      <c r="A102" s="45" t="s">
        <v>1174</v>
      </c>
      <c r="B102" s="46">
        <v>2023</v>
      </c>
      <c r="C102" s="46" t="s">
        <v>1107</v>
      </c>
      <c r="D102" s="46" t="s">
        <v>605</v>
      </c>
      <c r="E102" s="46">
        <v>1.4724229217043701</v>
      </c>
      <c r="F102" s="46">
        <v>1.9501142892415499</v>
      </c>
      <c r="G102" s="60">
        <f>($E102*'Exposure Inputs'!$C$39*'Exposure Inputs'!$C$43/'Exposure Inputs'!$C$37)</f>
        <v>5.0798590798800771E-6</v>
      </c>
      <c r="H102" s="60">
        <f>'Exposure Inputs'!$E$60/$G102</f>
        <v>4212715.2866817713</v>
      </c>
      <c r="I102" s="60">
        <f>($E102*'Exposure Inputs'!$D$39*'Exposure Inputs'!$C$43/'Exposure Inputs'!$D$37)</f>
        <v>7.8805733837698692E-6</v>
      </c>
      <c r="J102" s="61">
        <f>'Exposure Inputs'!$E$60/$I102</f>
        <v>2715538.4459807891</v>
      </c>
      <c r="K102" s="60">
        <f>($E102*'Exposure Inputs'!$E$39*'Exposure Inputs'!$C$43/'Exposure Inputs'!$E$37)</f>
        <v>4.4450503296735705E-6</v>
      </c>
      <c r="L102" s="61">
        <f>'Exposure Inputs'!$E$60/$K102</f>
        <v>4814343.688561012</v>
      </c>
    </row>
    <row r="103" spans="1:12" x14ac:dyDescent="0.35">
      <c r="A103" s="45" t="s">
        <v>1177</v>
      </c>
      <c r="B103" s="46">
        <v>2019</v>
      </c>
      <c r="C103" s="46" t="s">
        <v>926</v>
      </c>
      <c r="D103" s="46" t="s">
        <v>617</v>
      </c>
      <c r="E103" s="46">
        <v>1.4704822384633001</v>
      </c>
      <c r="F103" s="46">
        <v>0.90925048811728804</v>
      </c>
      <c r="G103" s="60">
        <f>($E103*'Exposure Inputs'!$C$39*'Exposure Inputs'!$C$43/'Exposure Inputs'!$C$37)</f>
        <v>5.0731637226983857E-6</v>
      </c>
      <c r="H103" s="60">
        <f>'Exposure Inputs'!$E$60/$G103</f>
        <v>4218275.0586684132</v>
      </c>
      <c r="I103" s="60">
        <f>($E103*'Exposure Inputs'!$D$39*'Exposure Inputs'!$C$43/'Exposure Inputs'!$D$37)</f>
        <v>7.8701866283951271E-6</v>
      </c>
      <c r="J103" s="61">
        <f>'Exposure Inputs'!$E$60/$I103</f>
        <v>2719122.3042653366</v>
      </c>
      <c r="K103" s="60">
        <f>($E103*'Exposure Inputs'!$E$39*'Exposure Inputs'!$C$43/'Exposure Inputs'!$E$37)</f>
        <v>4.4391916632854337E-6</v>
      </c>
      <c r="L103" s="61">
        <f>'Exposure Inputs'!$E$60/$K103</f>
        <v>4820697.4654844971</v>
      </c>
    </row>
    <row r="104" spans="1:12" x14ac:dyDescent="0.35">
      <c r="A104" s="45" t="s">
        <v>1176</v>
      </c>
      <c r="B104" s="46">
        <v>2021</v>
      </c>
      <c r="C104" s="46" t="s">
        <v>893</v>
      </c>
      <c r="D104" s="46" t="s">
        <v>170</v>
      </c>
      <c r="E104" s="46">
        <v>1.4331259470973901</v>
      </c>
      <c r="F104" s="46">
        <v>1.4331259470973901</v>
      </c>
      <c r="G104" s="60">
        <f>($E104*'Exposure Inputs'!$C$39*'Exposure Inputs'!$C$43/'Exposure Inputs'!$C$37)</f>
        <v>4.944284517485996E-6</v>
      </c>
      <c r="H104" s="60">
        <f>'Exposure Inputs'!$E$60/$G104</f>
        <v>4328229.8832756467</v>
      </c>
      <c r="I104" s="60">
        <f>($E104*'Exposure Inputs'!$D$39*'Exposure Inputs'!$C$43/'Exposure Inputs'!$D$37)</f>
        <v>7.670251547845187E-6</v>
      </c>
      <c r="J104" s="61">
        <f>'Exposure Inputs'!$E$60/$I104</f>
        <v>2789999.7629167619</v>
      </c>
      <c r="K104" s="60">
        <f>($E104*'Exposure Inputs'!$E$39*'Exposure Inputs'!$C$43/'Exposure Inputs'!$E$37)</f>
        <v>4.3264179535015553E-6</v>
      </c>
      <c r="L104" s="61">
        <f>'Exposure Inputs'!$E$60/$K104</f>
        <v>4946355.2134809494</v>
      </c>
    </row>
    <row r="105" spans="1:12" x14ac:dyDescent="0.35">
      <c r="A105" s="45" t="s">
        <v>1177</v>
      </c>
      <c r="B105" s="46">
        <v>2019</v>
      </c>
      <c r="C105" s="46" t="s">
        <v>847</v>
      </c>
      <c r="D105" s="46" t="s">
        <v>491</v>
      </c>
      <c r="E105" s="46">
        <v>1.4010870201982</v>
      </c>
      <c r="F105" s="46">
        <v>1.4010870201982</v>
      </c>
      <c r="G105" s="60">
        <f>($E105*'Exposure Inputs'!$C$39*'Exposure Inputs'!$C$43/'Exposure Inputs'!$C$37)</f>
        <v>4.8337502196837912E-6</v>
      </c>
      <c r="H105" s="60">
        <f>'Exposure Inputs'!$E$60/$G105</f>
        <v>4427204.3501246367</v>
      </c>
      <c r="I105" s="60">
        <f>($E105*'Exposure Inputs'!$D$39*'Exposure Inputs'!$C$43/'Exposure Inputs'!$D$37)</f>
        <v>7.498775601060789E-6</v>
      </c>
      <c r="J105" s="61">
        <f>'Exposure Inputs'!$E$60/$I105</f>
        <v>2853799.2251658682</v>
      </c>
      <c r="K105" s="60">
        <f>($E105*'Exposure Inputs'!$E$39*'Exposure Inputs'!$C$43/'Exposure Inputs'!$E$37)</f>
        <v>4.2296966647492829E-6</v>
      </c>
      <c r="L105" s="61">
        <f>'Exposure Inputs'!$E$60/$K105</f>
        <v>5059464.471376813</v>
      </c>
    </row>
    <row r="106" spans="1:12" x14ac:dyDescent="0.35">
      <c r="A106" s="45" t="s">
        <v>1176</v>
      </c>
      <c r="B106" s="46">
        <v>2021</v>
      </c>
      <c r="C106" s="46" t="s">
        <v>948</v>
      </c>
      <c r="D106" s="46" t="s">
        <v>262</v>
      </c>
      <c r="E106" s="46">
        <v>1.3928279894325299</v>
      </c>
      <c r="F106" s="46">
        <v>0.67475718200000001</v>
      </c>
      <c r="G106" s="60">
        <f>($E106*'Exposure Inputs'!$C$39*'Exposure Inputs'!$C$43/'Exposure Inputs'!$C$37)</f>
        <v>4.8052565635422286E-6</v>
      </c>
      <c r="H106" s="60">
        <f>'Exposure Inputs'!$E$60/$G106</f>
        <v>4453456.2758548809</v>
      </c>
      <c r="I106" s="60">
        <f>($E106*'Exposure Inputs'!$D$39*'Exposure Inputs'!$C$43/'Exposure Inputs'!$D$37)</f>
        <v>7.4545723378079065E-6</v>
      </c>
      <c r="J106" s="61">
        <f>'Exposure Inputs'!$E$60/$I106</f>
        <v>2870721.3546596142</v>
      </c>
      <c r="K106" s="60">
        <f>($E106*'Exposure Inputs'!$E$39*'Exposure Inputs'!$C$43/'Exposure Inputs'!$E$37)</f>
        <v>4.2047637416831097E-6</v>
      </c>
      <c r="L106" s="61">
        <f>'Exposure Inputs'!$E$60/$K106</f>
        <v>5089465.5002504066</v>
      </c>
    </row>
    <row r="107" spans="1:12" x14ac:dyDescent="0.35">
      <c r="A107" s="45" t="s">
        <v>1176</v>
      </c>
      <c r="B107" s="46">
        <v>2021</v>
      </c>
      <c r="C107" s="46" t="s">
        <v>987</v>
      </c>
      <c r="D107" s="46" t="s">
        <v>282</v>
      </c>
      <c r="E107" s="46">
        <v>1.38427039971293</v>
      </c>
      <c r="F107" s="46">
        <v>0.82709918408153205</v>
      </c>
      <c r="G107" s="60">
        <f>($E107*'Exposure Inputs'!$C$39*'Exposure Inputs'!$C$43/'Exposure Inputs'!$C$37)</f>
        <v>4.775732879009609E-6</v>
      </c>
      <c r="H107" s="60">
        <f>'Exposure Inputs'!$E$60/$G107</f>
        <v>4480987.6394171212</v>
      </c>
      <c r="I107" s="60">
        <f>($E107*'Exposure Inputs'!$D$39*'Exposure Inputs'!$C$43/'Exposure Inputs'!$D$37)</f>
        <v>7.4087711533931469E-6</v>
      </c>
      <c r="J107" s="61">
        <f>'Exposure Inputs'!$E$60/$I107</f>
        <v>2888468.2165137469</v>
      </c>
      <c r="K107" s="60">
        <f>($E107*'Exposure Inputs'!$E$39*'Exposure Inputs'!$C$43/'Exposure Inputs'!$E$37)</f>
        <v>4.1789295085673357E-6</v>
      </c>
      <c r="L107" s="61">
        <f>'Exposure Inputs'!$E$60/$K107</f>
        <v>5120928.686671379</v>
      </c>
    </row>
    <row r="108" spans="1:12" x14ac:dyDescent="0.35">
      <c r="A108" s="45" t="s">
        <v>1176</v>
      </c>
      <c r="B108" s="46">
        <v>2021</v>
      </c>
      <c r="C108" s="46" t="s">
        <v>998</v>
      </c>
      <c r="D108" s="46" t="s">
        <v>250</v>
      </c>
      <c r="E108" s="46">
        <v>1.30928890745333</v>
      </c>
      <c r="F108" s="46">
        <v>0.822861850509501</v>
      </c>
      <c r="G108" s="60">
        <f>($E108*'Exposure Inputs'!$C$39*'Exposure Inputs'!$C$43/'Exposure Inputs'!$C$37)</f>
        <v>4.5170467307139887E-6</v>
      </c>
      <c r="H108" s="60">
        <f>'Exposure Inputs'!$E$60/$G108</f>
        <v>4737608.7244103849</v>
      </c>
      <c r="I108" s="60">
        <f>($E108*'Exposure Inputs'!$D$39*'Exposure Inputs'!$C$43/'Exposure Inputs'!$D$37)</f>
        <v>7.0074617582009211E-6</v>
      </c>
      <c r="J108" s="61">
        <f>'Exposure Inputs'!$E$60/$I108</f>
        <v>3053887.5185376941</v>
      </c>
      <c r="K108" s="60">
        <f>($E108*'Exposure Inputs'!$E$39*'Exposure Inputs'!$C$43/'Exposure Inputs'!$E$37)</f>
        <v>3.9525702866515624E-6</v>
      </c>
      <c r="L108" s="61">
        <f>'Exposure Inputs'!$E$60/$K108</f>
        <v>5414198.470365243</v>
      </c>
    </row>
    <row r="109" spans="1:12" x14ac:dyDescent="0.35">
      <c r="A109" s="45" t="s">
        <v>1177</v>
      </c>
      <c r="B109" s="46">
        <v>2019</v>
      </c>
      <c r="C109" s="46" t="s">
        <v>1051</v>
      </c>
      <c r="D109" s="46" t="s">
        <v>494</v>
      </c>
      <c r="E109" s="46">
        <v>1.30211074732281</v>
      </c>
      <c r="F109" s="46">
        <v>0.75744269579959</v>
      </c>
      <c r="G109" s="60">
        <f>($E109*'Exposure Inputs'!$C$39*'Exposure Inputs'!$C$43/'Exposure Inputs'!$C$37)</f>
        <v>4.4922820782636955E-6</v>
      </c>
      <c r="H109" s="60">
        <f>'Exposure Inputs'!$E$60/$G109</f>
        <v>4763725.7917408599</v>
      </c>
      <c r="I109" s="60">
        <f>($E109*'Exposure Inputs'!$D$39*'Exposure Inputs'!$C$43/'Exposure Inputs'!$D$37)</f>
        <v>6.9690434363756025E-6</v>
      </c>
      <c r="J109" s="61">
        <f>'Exposure Inputs'!$E$60/$I109</f>
        <v>3070722.7175971684</v>
      </c>
      <c r="K109" s="60">
        <f>($E109*'Exposure Inputs'!$E$39*'Exposure Inputs'!$C$43/'Exposure Inputs'!$E$37)</f>
        <v>3.9309003692764079E-6</v>
      </c>
      <c r="L109" s="61">
        <f>'Exposure Inputs'!$E$60/$K109</f>
        <v>5444045.3813738525</v>
      </c>
    </row>
    <row r="110" spans="1:12" x14ac:dyDescent="0.35">
      <c r="A110" s="45" t="s">
        <v>1176</v>
      </c>
      <c r="B110" s="46">
        <v>2020</v>
      </c>
      <c r="C110" s="46" t="s">
        <v>987</v>
      </c>
      <c r="D110" s="46" t="s">
        <v>282</v>
      </c>
      <c r="E110" s="46">
        <v>1.2555010602047501</v>
      </c>
      <c r="F110" s="46">
        <v>0.75015972509720397</v>
      </c>
      <c r="G110" s="60">
        <f>($E110*'Exposure Inputs'!$C$39*'Exposure Inputs'!$C$43/'Exposure Inputs'!$C$37)</f>
        <v>4.3314786577063881E-6</v>
      </c>
      <c r="H110" s="60">
        <f>'Exposure Inputs'!$E$60/$G110</f>
        <v>4940576.1152547756</v>
      </c>
      <c r="I110" s="60">
        <f>($E110*'Exposure Inputs'!$D$39*'Exposure Inputs'!$C$43/'Exposure Inputs'!$D$37)</f>
        <v>6.7195831391240149E-6</v>
      </c>
      <c r="J110" s="61">
        <f>'Exposure Inputs'!$E$60/$I110</f>
        <v>3184721.3669254142</v>
      </c>
      <c r="K110" s="60">
        <f>($E110*'Exposure Inputs'!$E$39*'Exposure Inputs'!$C$43/'Exposure Inputs'!$E$37)</f>
        <v>3.7901918798633964E-6</v>
      </c>
      <c r="L110" s="61">
        <f>'Exposure Inputs'!$E$60/$K110</f>
        <v>5646152.141714599</v>
      </c>
    </row>
    <row r="111" spans="1:12" x14ac:dyDescent="0.35">
      <c r="A111" s="45" t="s">
        <v>1177</v>
      </c>
      <c r="B111" s="46">
        <v>2023</v>
      </c>
      <c r="C111" s="46" t="s">
        <v>969</v>
      </c>
      <c r="D111" s="46" t="s">
        <v>236</v>
      </c>
      <c r="E111" s="46">
        <v>1.2487529973839699</v>
      </c>
      <c r="F111" s="46">
        <v>0.84809341199999999</v>
      </c>
      <c r="G111" s="60">
        <f>($E111*'Exposure Inputs'!$C$39*'Exposure Inputs'!$C$43/'Exposure Inputs'!$C$37)</f>
        <v>4.3081978409746972E-6</v>
      </c>
      <c r="H111" s="60">
        <f>'Exposure Inputs'!$E$60/$G111</f>
        <v>4967274.2037209719</v>
      </c>
      <c r="I111" s="60">
        <f>($E111*'Exposure Inputs'!$D$39*'Exposure Inputs'!$C$43/'Exposure Inputs'!$D$37)</f>
        <v>6.6834667465620927E-6</v>
      </c>
      <c r="J111" s="61">
        <f>'Exposure Inputs'!$E$60/$I111</f>
        <v>3201931.0952669797</v>
      </c>
      <c r="K111" s="60">
        <f>($E111*'Exposure Inputs'!$E$39*'Exposure Inputs'!$C$43/'Exposure Inputs'!$E$37)</f>
        <v>3.7698203694610413E-6</v>
      </c>
      <c r="L111" s="61">
        <f>'Exposure Inputs'!$E$60/$K111</f>
        <v>5676663.0509398738</v>
      </c>
    </row>
    <row r="112" spans="1:12" x14ac:dyDescent="0.35">
      <c r="A112" s="45" t="s">
        <v>1176</v>
      </c>
      <c r="B112" s="46">
        <v>2022</v>
      </c>
      <c r="C112" s="46" t="s">
        <v>948</v>
      </c>
      <c r="D112" s="46" t="s">
        <v>262</v>
      </c>
      <c r="E112" s="46">
        <v>1.2240003543497999</v>
      </c>
      <c r="F112" s="46">
        <v>0.59296843294037904</v>
      </c>
      <c r="G112" s="60">
        <f>($E112*'Exposure Inputs'!$C$39*'Exposure Inputs'!$C$43/'Exposure Inputs'!$C$37)</f>
        <v>4.2228012225068103E-6</v>
      </c>
      <c r="H112" s="60">
        <f>'Exposure Inputs'!$E$60/$G112</f>
        <v>5067726.1070072744</v>
      </c>
      <c r="I112" s="60">
        <f>($E112*'Exposure Inputs'!$D$39*'Exposure Inputs'!$C$43/'Exposure Inputs'!$D$37)</f>
        <v>6.5509878120130137E-6</v>
      </c>
      <c r="J112" s="61">
        <f>'Exposure Inputs'!$E$60/$I112</f>
        <v>3266682.9208195582</v>
      </c>
      <c r="K112" s="60">
        <f>($E112*'Exposure Inputs'!$E$39*'Exposure Inputs'!$C$43/'Exposure Inputs'!$E$37)</f>
        <v>3.6950954093578864E-6</v>
      </c>
      <c r="L112" s="61">
        <f>'Exposure Inputs'!$E$60/$K112</f>
        <v>5791460.7416642522</v>
      </c>
    </row>
    <row r="113" spans="1:12" x14ac:dyDescent="0.35">
      <c r="A113" s="45" t="s">
        <v>1177</v>
      </c>
      <c r="B113" s="46">
        <v>2020</v>
      </c>
      <c r="C113" s="46" t="s">
        <v>847</v>
      </c>
      <c r="D113" s="46" t="s">
        <v>491</v>
      </c>
      <c r="E113" s="46">
        <v>1.2020596957199901</v>
      </c>
      <c r="F113" s="46">
        <v>1.2020596957199901</v>
      </c>
      <c r="G113" s="60">
        <f>($E113*'Exposure Inputs'!$C$39*'Exposure Inputs'!$C$43/'Exposure Inputs'!$C$37)</f>
        <v>4.147105950233966E-6</v>
      </c>
      <c r="H113" s="60">
        <f>'Exposure Inputs'!$E$60/$G113</f>
        <v>5160225.0477330294</v>
      </c>
      <c r="I113" s="60">
        <f>($E113*'Exposure Inputs'!$D$39*'Exposure Inputs'!$C$43/'Exposure Inputs'!$D$37)</f>
        <v>6.4335589348393834E-6</v>
      </c>
      <c r="J113" s="61">
        <f>'Exposure Inputs'!$E$60/$I113</f>
        <v>3326308.22484791</v>
      </c>
      <c r="K113" s="60">
        <f>($E113*'Exposure Inputs'!$E$39*'Exposure Inputs'!$C$43/'Exposure Inputs'!$E$37)</f>
        <v>3.6288594587773287E-6</v>
      </c>
      <c r="L113" s="61">
        <f>'Exposure Inputs'!$E$60/$K113</f>
        <v>5897169.6873624027</v>
      </c>
    </row>
    <row r="114" spans="1:12" x14ac:dyDescent="0.35">
      <c r="A114" s="45" t="s">
        <v>1176</v>
      </c>
      <c r="B114" s="46">
        <v>2021</v>
      </c>
      <c r="C114" s="46" t="s">
        <v>941</v>
      </c>
      <c r="D114" s="46" t="s">
        <v>256</v>
      </c>
      <c r="E114" s="46">
        <v>1.19882013924355</v>
      </c>
      <c r="F114" s="46">
        <v>1.19882013924355</v>
      </c>
      <c r="G114" s="60">
        <f>($E114*'Exposure Inputs'!$C$39*'Exposure Inputs'!$C$43/'Exposure Inputs'!$C$37)</f>
        <v>4.1359294803902474E-6</v>
      </c>
      <c r="H114" s="60">
        <f>'Exposure Inputs'!$E$60/$G114</f>
        <v>5174169.4585132999</v>
      </c>
      <c r="I114" s="60">
        <f>($E114*'Exposure Inputs'!$D$39*'Exposure Inputs'!$C$43/'Exposure Inputs'!$D$37)</f>
        <v>6.4162204635570282E-6</v>
      </c>
      <c r="J114" s="61">
        <f>'Exposure Inputs'!$E$60/$I114</f>
        <v>3335296.8654285069</v>
      </c>
      <c r="K114" s="60">
        <f>($E114*'Exposure Inputs'!$E$39*'Exposure Inputs'!$C$43/'Exposure Inputs'!$E$37)</f>
        <v>3.6190796656409058E-6</v>
      </c>
      <c r="L114" s="61">
        <f>'Exposure Inputs'!$E$60/$K114</f>
        <v>5913105.5343072293</v>
      </c>
    </row>
    <row r="115" spans="1:12" x14ac:dyDescent="0.35">
      <c r="A115" s="45" t="s">
        <v>1176</v>
      </c>
      <c r="B115" s="46">
        <v>2020</v>
      </c>
      <c r="C115" s="46" t="s">
        <v>998</v>
      </c>
      <c r="D115" s="46" t="s">
        <v>250</v>
      </c>
      <c r="E115" s="46">
        <v>1.1938804627234001</v>
      </c>
      <c r="F115" s="46">
        <v>0.75032995487188603</v>
      </c>
      <c r="G115" s="60">
        <f>($E115*'Exposure Inputs'!$C$39*'Exposure Inputs'!$C$43/'Exposure Inputs'!$C$37)</f>
        <v>4.1188875963957304E-6</v>
      </c>
      <c r="H115" s="60">
        <f>'Exposure Inputs'!$E$60/$G115</f>
        <v>5195577.5677700602</v>
      </c>
      <c r="I115" s="60">
        <f>($E115*'Exposure Inputs'!$D$39*'Exposure Inputs'!$C$43/'Exposure Inputs'!$D$37)</f>
        <v>6.389782758237916E-6</v>
      </c>
      <c r="J115" s="61">
        <f>'Exposure Inputs'!$E$60/$I115</f>
        <v>3349096.6453296742</v>
      </c>
      <c r="K115" s="60">
        <f>($E115*'Exposure Inputs'!$E$39*'Exposure Inputs'!$C$43/'Exposure Inputs'!$E$37)</f>
        <v>3.6041674346366799E-6</v>
      </c>
      <c r="L115" s="61">
        <f>'Exposure Inputs'!$E$60/$K115</f>
        <v>5937570.9891672218</v>
      </c>
    </row>
    <row r="116" spans="1:12" x14ac:dyDescent="0.35">
      <c r="A116" s="45" t="s">
        <v>1177</v>
      </c>
      <c r="B116" s="46">
        <v>2023</v>
      </c>
      <c r="C116" s="46" t="s">
        <v>1051</v>
      </c>
      <c r="D116" s="46" t="s">
        <v>494</v>
      </c>
      <c r="E116" s="46">
        <v>1.1574317753980601</v>
      </c>
      <c r="F116" s="46">
        <v>0.67328239626630204</v>
      </c>
      <c r="G116" s="60">
        <f>($E116*'Exposure Inputs'!$C$39*'Exposure Inputs'!$C$43/'Exposure Inputs'!$C$37)</f>
        <v>3.9931396251233077E-6</v>
      </c>
      <c r="H116" s="60">
        <f>'Exposure Inputs'!$E$60/$G116</f>
        <v>5359191.5157084372</v>
      </c>
      <c r="I116" s="60">
        <f>($E116*'Exposure Inputs'!$D$39*'Exposure Inputs'!$C$43/'Exposure Inputs'!$D$37)</f>
        <v>6.1947052767783498E-6</v>
      </c>
      <c r="J116" s="61">
        <f>'Exposure Inputs'!$E$60/$I116</f>
        <v>3454563.0572967939</v>
      </c>
      <c r="K116" s="60">
        <f>($E116*'Exposure Inputs'!$E$39*'Exposure Inputs'!$C$43/'Exposure Inputs'!$E$37)</f>
        <v>3.4941336615790497E-6</v>
      </c>
      <c r="L116" s="61">
        <f>'Exposure Inputs'!$E$60/$K116</f>
        <v>6124551.0540455477</v>
      </c>
    </row>
    <row r="117" spans="1:12" x14ac:dyDescent="0.35">
      <c r="A117" s="45" t="s">
        <v>1176</v>
      </c>
      <c r="B117" s="46">
        <v>2021</v>
      </c>
      <c r="C117" s="46" t="s">
        <v>921</v>
      </c>
      <c r="D117" s="46" t="s">
        <v>74</v>
      </c>
      <c r="E117" s="46">
        <v>1.12934195276828</v>
      </c>
      <c r="F117" s="46">
        <v>1.12934195276828</v>
      </c>
      <c r="G117" s="60">
        <f>($E117*'Exposure Inputs'!$C$39*'Exposure Inputs'!$C$43/'Exposure Inputs'!$C$37)</f>
        <v>3.896229737050566E-6</v>
      </c>
      <c r="H117" s="60">
        <f>'Exposure Inputs'!$E$60/$G117</f>
        <v>5492489.2637875434</v>
      </c>
      <c r="I117" s="60">
        <f>($E117*'Exposure Inputs'!$D$39*'Exposure Inputs'!$C$43/'Exposure Inputs'!$D$37)</f>
        <v>6.0443653810133295E-6</v>
      </c>
      <c r="J117" s="61">
        <f>'Exposure Inputs'!$E$60/$I117</f>
        <v>3540487.487275681</v>
      </c>
      <c r="K117" s="60">
        <f>($E117*'Exposure Inputs'!$E$39*'Exposure Inputs'!$C$43/'Exposure Inputs'!$E$37)</f>
        <v>3.4093341970363174E-6</v>
      </c>
      <c r="L117" s="61">
        <f>'Exposure Inputs'!$E$60/$K117</f>
        <v>6276885.3867722014</v>
      </c>
    </row>
    <row r="118" spans="1:12" x14ac:dyDescent="0.35">
      <c r="A118" s="45" t="s">
        <v>1176</v>
      </c>
      <c r="B118" s="46">
        <v>2020</v>
      </c>
      <c r="C118" s="46" t="s">
        <v>941</v>
      </c>
      <c r="D118" s="46" t="s">
        <v>256</v>
      </c>
      <c r="E118" s="46">
        <v>1.1060760507273799</v>
      </c>
      <c r="F118" s="46">
        <v>1.1060760507273799</v>
      </c>
      <c r="G118" s="60">
        <f>($E118*'Exposure Inputs'!$C$39*'Exposure Inputs'!$C$43/'Exposure Inputs'!$C$37)</f>
        <v>3.8159623750094613E-6</v>
      </c>
      <c r="H118" s="60">
        <f>'Exposure Inputs'!$E$60/$G118</f>
        <v>5608021.7509867195</v>
      </c>
      <c r="I118" s="60">
        <f>($E118*'Exposure Inputs'!$D$39*'Exposure Inputs'!$C$43/'Exposure Inputs'!$D$37)</f>
        <v>5.919843651780344E-6</v>
      </c>
      <c r="J118" s="61">
        <f>'Exposure Inputs'!$E$60/$I118</f>
        <v>3614960.3365899916</v>
      </c>
      <c r="K118" s="60">
        <f>($E118*'Exposure Inputs'!$E$39*'Exposure Inputs'!$C$43/'Exposure Inputs'!$E$37)</f>
        <v>3.3390975116298256E-6</v>
      </c>
      <c r="L118" s="61">
        <f>'Exposure Inputs'!$E$60/$K118</f>
        <v>6408917.3572995123</v>
      </c>
    </row>
    <row r="119" spans="1:12" x14ac:dyDescent="0.35">
      <c r="A119" s="45" t="s">
        <v>1177</v>
      </c>
      <c r="B119" s="46">
        <v>2022</v>
      </c>
      <c r="C119" s="46" t="s">
        <v>1047</v>
      </c>
      <c r="D119" s="46" t="s">
        <v>625</v>
      </c>
      <c r="E119" s="46">
        <v>1.1000000000000001</v>
      </c>
      <c r="F119" s="46">
        <v>1.1000000000000001</v>
      </c>
      <c r="G119" s="60">
        <f>($E119*'Exposure Inputs'!$C$39*'Exposure Inputs'!$C$43/'Exposure Inputs'!$C$37)</f>
        <v>3.7950000000000009E-6</v>
      </c>
      <c r="H119" s="60">
        <f>'Exposure Inputs'!$E$60/$G119</f>
        <v>5638998.6824769415</v>
      </c>
      <c r="I119" s="60">
        <f>($E119*'Exposure Inputs'!$D$39*'Exposure Inputs'!$C$43/'Exposure Inputs'!$D$37)</f>
        <v>5.8873239436619728E-6</v>
      </c>
      <c r="J119" s="61">
        <f>'Exposure Inputs'!$E$60/$I119</f>
        <v>3634928.2296650708</v>
      </c>
      <c r="K119" s="60">
        <f>($E119*'Exposure Inputs'!$E$39*'Exposure Inputs'!$C$43/'Exposure Inputs'!$E$37)</f>
        <v>3.3207547169811328E-6</v>
      </c>
      <c r="L119" s="61">
        <f>'Exposure Inputs'!$E$60/$K119</f>
        <v>6444318.1818181798</v>
      </c>
    </row>
    <row r="120" spans="1:12" x14ac:dyDescent="0.35">
      <c r="A120" s="45" t="s">
        <v>1177</v>
      </c>
      <c r="B120" s="46">
        <v>2023</v>
      </c>
      <c r="C120" s="46" t="s">
        <v>1047</v>
      </c>
      <c r="D120" s="46" t="s">
        <v>625</v>
      </c>
      <c r="E120" s="46">
        <v>1.1000000000000001</v>
      </c>
      <c r="F120" s="46">
        <v>1.1000000000000001</v>
      </c>
      <c r="G120" s="60">
        <f>($E120*'Exposure Inputs'!$C$39*'Exposure Inputs'!$C$43/'Exposure Inputs'!$C$37)</f>
        <v>3.7950000000000009E-6</v>
      </c>
      <c r="H120" s="60">
        <f>'Exposure Inputs'!$E$60/$G120</f>
        <v>5638998.6824769415</v>
      </c>
      <c r="I120" s="60">
        <f>($E120*'Exposure Inputs'!$D$39*'Exposure Inputs'!$C$43/'Exposure Inputs'!$D$37)</f>
        <v>5.8873239436619728E-6</v>
      </c>
      <c r="J120" s="61">
        <f>'Exposure Inputs'!$E$60/$I120</f>
        <v>3634928.2296650708</v>
      </c>
      <c r="K120" s="60">
        <f>($E120*'Exposure Inputs'!$E$39*'Exposure Inputs'!$C$43/'Exposure Inputs'!$E$37)</f>
        <v>3.3207547169811328E-6</v>
      </c>
      <c r="L120" s="61">
        <f>'Exposure Inputs'!$E$60/$K120</f>
        <v>6444318.1818181798</v>
      </c>
    </row>
    <row r="121" spans="1:12" x14ac:dyDescent="0.35">
      <c r="A121" s="45" t="s">
        <v>1177</v>
      </c>
      <c r="B121" s="46">
        <v>2021</v>
      </c>
      <c r="C121" s="46" t="s">
        <v>863</v>
      </c>
      <c r="D121" s="46" t="s">
        <v>495</v>
      </c>
      <c r="E121" s="46">
        <v>1.0965372701243401</v>
      </c>
      <c r="F121" s="46">
        <v>0.48842255528880302</v>
      </c>
      <c r="G121" s="60">
        <f>($E121*'Exposure Inputs'!$C$39*'Exposure Inputs'!$C$43/'Exposure Inputs'!$C$37)</f>
        <v>3.7830535819289735E-6</v>
      </c>
      <c r="H121" s="60">
        <f>'Exposure Inputs'!$E$60/$G121</f>
        <v>5656805.9469800508</v>
      </c>
      <c r="I121" s="60">
        <f>($E121*'Exposure Inputs'!$D$39*'Exposure Inputs'!$C$43/'Exposure Inputs'!$D$37)</f>
        <v>5.8687910232006932E-6</v>
      </c>
      <c r="J121" s="61">
        <f>'Exposure Inputs'!$E$60/$I121</f>
        <v>3646406.8860862195</v>
      </c>
      <c r="K121" s="60">
        <f>($E121*'Exposure Inputs'!$E$39*'Exposure Inputs'!$C$43/'Exposure Inputs'!$E$37)</f>
        <v>3.310301192828197E-6</v>
      </c>
      <c r="L121" s="61">
        <f>'Exposure Inputs'!$E$60/$K121</f>
        <v>6464668.546283138</v>
      </c>
    </row>
    <row r="122" spans="1:12" x14ac:dyDescent="0.35">
      <c r="A122" s="45" t="s">
        <v>1177</v>
      </c>
      <c r="B122" s="46">
        <v>2020</v>
      </c>
      <c r="C122" s="46" t="s">
        <v>1051</v>
      </c>
      <c r="D122" s="46" t="s">
        <v>494</v>
      </c>
      <c r="E122" s="46">
        <v>1.08509228943568</v>
      </c>
      <c r="F122" s="46">
        <v>0.63120224649965795</v>
      </c>
      <c r="G122" s="60">
        <f>($E122*'Exposure Inputs'!$C$39*'Exposure Inputs'!$C$43/'Exposure Inputs'!$C$37)</f>
        <v>3.7435683985530972E-6</v>
      </c>
      <c r="H122" s="60">
        <f>'Exposure Inputs'!$E$60/$G122</f>
        <v>5716470.9500890048</v>
      </c>
      <c r="I122" s="60">
        <f>($E122*'Exposure Inputs'!$D$39*'Exposure Inputs'!$C$43/'Exposure Inputs'!$D$37)</f>
        <v>5.8075361969796956E-6</v>
      </c>
      <c r="J122" s="61">
        <f>'Exposure Inputs'!$E$60/$I122</f>
        <v>3684867.2611165848</v>
      </c>
      <c r="K122" s="60">
        <f>($E122*'Exposure Inputs'!$E$39*'Exposure Inputs'!$C$43/'Exposure Inputs'!$E$37)</f>
        <v>3.2757503077303549E-6</v>
      </c>
      <c r="L122" s="61">
        <f>'Exposure Inputs'!$E$60/$K122</f>
        <v>6532854.457648593</v>
      </c>
    </row>
    <row r="123" spans="1:12" x14ac:dyDescent="0.35">
      <c r="A123" s="45" t="s">
        <v>1176</v>
      </c>
      <c r="B123" s="46">
        <v>2023</v>
      </c>
      <c r="C123" s="46" t="s">
        <v>921</v>
      </c>
      <c r="D123" s="46" t="s">
        <v>74</v>
      </c>
      <c r="E123" s="46">
        <v>1.06774148261728</v>
      </c>
      <c r="F123" s="46">
        <v>1.06774148261728</v>
      </c>
      <c r="G123" s="60">
        <f>($E123*'Exposure Inputs'!$C$39*'Exposure Inputs'!$C$43/'Exposure Inputs'!$C$37)</f>
        <v>3.6837081150296164E-6</v>
      </c>
      <c r="H123" s="60">
        <f>'Exposure Inputs'!$E$60/$G123</f>
        <v>5809363.6443906864</v>
      </c>
      <c r="I123" s="60">
        <f>($E123*'Exposure Inputs'!$D$39*'Exposure Inputs'!$C$43/'Exposure Inputs'!$D$37)</f>
        <v>5.714672723867133E-6</v>
      </c>
      <c r="J123" s="61">
        <f>'Exposure Inputs'!$E$60/$I123</f>
        <v>3744746.3807723648</v>
      </c>
      <c r="K123" s="60">
        <f>($E123*'Exposure Inputs'!$E$39*'Exposure Inputs'!$C$43/'Exposure Inputs'!$E$37)</f>
        <v>3.2233705135616002E-6</v>
      </c>
      <c r="L123" s="61">
        <f>'Exposure Inputs'!$E$60/$K123</f>
        <v>6639013.3898552321</v>
      </c>
    </row>
    <row r="124" spans="1:12" x14ac:dyDescent="0.35">
      <c r="A124" s="45" t="s">
        <v>1174</v>
      </c>
      <c r="B124" s="46">
        <v>2022</v>
      </c>
      <c r="C124" s="46" t="s">
        <v>1107</v>
      </c>
      <c r="D124" s="46" t="s">
        <v>605</v>
      </c>
      <c r="E124" s="46">
        <v>1.0527216884270401</v>
      </c>
      <c r="F124" s="46">
        <v>1.3942513234035601</v>
      </c>
      <c r="G124" s="60">
        <f>($E124*'Exposure Inputs'!$C$39*'Exposure Inputs'!$C$43/'Exposure Inputs'!$C$37)</f>
        <v>3.6318898250732888E-6</v>
      </c>
      <c r="H124" s="60">
        <f>'Exposure Inputs'!$E$60/$G124</f>
        <v>5892249.2230523983</v>
      </c>
      <c r="I124" s="60">
        <f>($E124*'Exposure Inputs'!$D$39*'Exposure Inputs'!$C$43/'Exposure Inputs'!$D$37)</f>
        <v>5.634285092989792E-6</v>
      </c>
      <c r="J124" s="61">
        <f>'Exposure Inputs'!$E$60/$I124</f>
        <v>3798174.8610175927</v>
      </c>
      <c r="K124" s="60">
        <f>($E124*'Exposure Inputs'!$E$39*'Exposure Inputs'!$C$43/'Exposure Inputs'!$E$37)</f>
        <v>3.1780277386476684E-6</v>
      </c>
      <c r="L124" s="61">
        <f>'Exposure Inputs'!$E$60/$K124</f>
        <v>6733736.06521957</v>
      </c>
    </row>
    <row r="125" spans="1:12" x14ac:dyDescent="0.35">
      <c r="A125" s="45" t="s">
        <v>1177</v>
      </c>
      <c r="B125" s="46">
        <v>2022</v>
      </c>
      <c r="C125" s="46" t="s">
        <v>1114</v>
      </c>
      <c r="D125" s="46" t="s">
        <v>145</v>
      </c>
      <c r="E125" s="46">
        <v>1.01640067907827</v>
      </c>
      <c r="F125" s="46">
        <v>0.59236364499400995</v>
      </c>
      <c r="G125" s="60">
        <f>($E125*'Exposure Inputs'!$C$39*'Exposure Inputs'!$C$43/'Exposure Inputs'!$C$37)</f>
        <v>3.5065823428200318E-6</v>
      </c>
      <c r="H125" s="60">
        <f>'Exposure Inputs'!$E$60/$G125</f>
        <v>6102808.3495081663</v>
      </c>
      <c r="I125" s="60">
        <f>($E125*'Exposure Inputs'!$D$39*'Exposure Inputs'!$C$43/'Exposure Inputs'!$D$37)</f>
        <v>5.439890958447079E-6</v>
      </c>
      <c r="J125" s="61">
        <f>'Exposure Inputs'!$E$60/$I125</f>
        <v>3933902.3821369093</v>
      </c>
      <c r="K125" s="60">
        <f>($E125*'Exposure Inputs'!$E$39*'Exposure Inputs'!$C$43/'Exposure Inputs'!$E$37)</f>
        <v>3.0683794085381738E-6</v>
      </c>
      <c r="L125" s="61">
        <f>'Exposure Inputs'!$E$60/$K125</f>
        <v>6974365.666922302</v>
      </c>
    </row>
    <row r="126" spans="1:12" x14ac:dyDescent="0.35">
      <c r="A126" s="45" t="s">
        <v>1177</v>
      </c>
      <c r="B126" s="46">
        <v>2019</v>
      </c>
      <c r="C126" s="46" t="s">
        <v>844</v>
      </c>
      <c r="D126" s="46" t="s">
        <v>602</v>
      </c>
      <c r="E126" s="46">
        <v>1</v>
      </c>
      <c r="F126" s="46">
        <v>1</v>
      </c>
      <c r="G126" s="60">
        <f>($E126*'Exposure Inputs'!$C$39*'Exposure Inputs'!$C$43/'Exposure Inputs'!$C$37)</f>
        <v>3.4500000000000004E-6</v>
      </c>
      <c r="H126" s="60">
        <f>'Exposure Inputs'!$E$60/$G126</f>
        <v>6202898.5507246368</v>
      </c>
      <c r="I126" s="60">
        <f>($E126*'Exposure Inputs'!$D$39*'Exposure Inputs'!$C$43/'Exposure Inputs'!$D$37)</f>
        <v>5.3521126760563385E-6</v>
      </c>
      <c r="J126" s="61">
        <f>'Exposure Inputs'!$E$60/$I126</f>
        <v>3998421.0526315784</v>
      </c>
      <c r="K126" s="60">
        <f>($E126*'Exposure Inputs'!$E$39*'Exposure Inputs'!$C$43/'Exposure Inputs'!$E$37)</f>
        <v>3.0188679245283018E-6</v>
      </c>
      <c r="L126" s="61">
        <f>'Exposure Inputs'!$E$60/$K126</f>
        <v>7088750</v>
      </c>
    </row>
    <row r="127" spans="1:12" x14ac:dyDescent="0.35">
      <c r="A127" s="45" t="s">
        <v>1177</v>
      </c>
      <c r="B127" s="46">
        <v>2021</v>
      </c>
      <c r="C127" s="46" t="s">
        <v>844</v>
      </c>
      <c r="D127" s="46" t="s">
        <v>602</v>
      </c>
      <c r="E127" s="46">
        <v>1</v>
      </c>
      <c r="F127" s="46">
        <v>1</v>
      </c>
      <c r="G127" s="60">
        <f>($E127*'Exposure Inputs'!$C$39*'Exposure Inputs'!$C$43/'Exposure Inputs'!$C$37)</f>
        <v>3.4500000000000004E-6</v>
      </c>
      <c r="H127" s="60">
        <f>'Exposure Inputs'!$E$60/$G127</f>
        <v>6202898.5507246368</v>
      </c>
      <c r="I127" s="60">
        <f>($E127*'Exposure Inputs'!$D$39*'Exposure Inputs'!$C$43/'Exposure Inputs'!$D$37)</f>
        <v>5.3521126760563385E-6</v>
      </c>
      <c r="J127" s="61">
        <f>'Exposure Inputs'!$E$60/$I127</f>
        <v>3998421.0526315784</v>
      </c>
      <c r="K127" s="60">
        <f>($E127*'Exposure Inputs'!$E$39*'Exposure Inputs'!$C$43/'Exposure Inputs'!$E$37)</f>
        <v>3.0188679245283018E-6</v>
      </c>
      <c r="L127" s="61">
        <f>'Exposure Inputs'!$E$60/$K127</f>
        <v>7088750</v>
      </c>
    </row>
    <row r="128" spans="1:12" x14ac:dyDescent="0.35">
      <c r="A128" s="45" t="s">
        <v>1177</v>
      </c>
      <c r="B128" s="46">
        <v>2020</v>
      </c>
      <c r="C128" s="46" t="s">
        <v>844</v>
      </c>
      <c r="D128" s="46" t="s">
        <v>602</v>
      </c>
      <c r="E128" s="46">
        <v>1</v>
      </c>
      <c r="F128" s="46">
        <v>1</v>
      </c>
      <c r="G128" s="60">
        <f>($E128*'Exposure Inputs'!$C$39*'Exposure Inputs'!$C$43/'Exposure Inputs'!$C$37)</f>
        <v>3.4500000000000004E-6</v>
      </c>
      <c r="H128" s="60">
        <f>'Exposure Inputs'!$E$60/$G128</f>
        <v>6202898.5507246368</v>
      </c>
      <c r="I128" s="60">
        <f>($E128*'Exposure Inputs'!$D$39*'Exposure Inputs'!$C$43/'Exposure Inputs'!$D$37)</f>
        <v>5.3521126760563385E-6</v>
      </c>
      <c r="J128" s="61">
        <f>'Exposure Inputs'!$E$60/$I128</f>
        <v>3998421.0526315784</v>
      </c>
      <c r="K128" s="60">
        <f>($E128*'Exposure Inputs'!$E$39*'Exposure Inputs'!$C$43/'Exposure Inputs'!$E$37)</f>
        <v>3.0188679245283018E-6</v>
      </c>
      <c r="L128" s="61">
        <f>'Exposure Inputs'!$E$60/$K128</f>
        <v>7088750</v>
      </c>
    </row>
    <row r="129" spans="1:12" x14ac:dyDescent="0.35">
      <c r="A129" s="45" t="s">
        <v>1177</v>
      </c>
      <c r="B129" s="46">
        <v>2019</v>
      </c>
      <c r="C129" s="46" t="s">
        <v>910</v>
      </c>
      <c r="D129" s="46" t="s">
        <v>609</v>
      </c>
      <c r="E129" s="46">
        <v>1</v>
      </c>
      <c r="F129" s="46">
        <v>1</v>
      </c>
      <c r="G129" s="60">
        <f>($E129*'Exposure Inputs'!$C$39*'Exposure Inputs'!$C$43/'Exposure Inputs'!$C$37)</f>
        <v>3.4500000000000004E-6</v>
      </c>
      <c r="H129" s="60">
        <f>'Exposure Inputs'!$E$60/$G129</f>
        <v>6202898.5507246368</v>
      </c>
      <c r="I129" s="60">
        <f>($E129*'Exposure Inputs'!$D$39*'Exposure Inputs'!$C$43/'Exposure Inputs'!$D$37)</f>
        <v>5.3521126760563385E-6</v>
      </c>
      <c r="J129" s="61">
        <f>'Exposure Inputs'!$E$60/$I129</f>
        <v>3998421.0526315784</v>
      </c>
      <c r="K129" s="60">
        <f>($E129*'Exposure Inputs'!$E$39*'Exposure Inputs'!$C$43/'Exposure Inputs'!$E$37)</f>
        <v>3.0188679245283018E-6</v>
      </c>
      <c r="L129" s="61">
        <f>'Exposure Inputs'!$E$60/$K129</f>
        <v>7088750</v>
      </c>
    </row>
    <row r="130" spans="1:12" x14ac:dyDescent="0.35">
      <c r="A130" s="45" t="s">
        <v>1177</v>
      </c>
      <c r="B130" s="46">
        <v>2020</v>
      </c>
      <c r="C130" s="46" t="s">
        <v>910</v>
      </c>
      <c r="D130" s="46" t="s">
        <v>609</v>
      </c>
      <c r="E130" s="46">
        <v>1</v>
      </c>
      <c r="F130" s="46">
        <v>1</v>
      </c>
      <c r="G130" s="60">
        <f>($E130*'Exposure Inputs'!$C$39*'Exposure Inputs'!$C$43/'Exposure Inputs'!$C$37)</f>
        <v>3.4500000000000004E-6</v>
      </c>
      <c r="H130" s="60">
        <f>'Exposure Inputs'!$E$60/$G130</f>
        <v>6202898.5507246368</v>
      </c>
      <c r="I130" s="60">
        <f>($E130*'Exposure Inputs'!$D$39*'Exposure Inputs'!$C$43/'Exposure Inputs'!$D$37)</f>
        <v>5.3521126760563385E-6</v>
      </c>
      <c r="J130" s="61">
        <f>'Exposure Inputs'!$E$60/$I130</f>
        <v>3998421.0526315784</v>
      </c>
      <c r="K130" s="60">
        <f>($E130*'Exposure Inputs'!$E$39*'Exposure Inputs'!$C$43/'Exposure Inputs'!$E$37)</f>
        <v>3.0188679245283018E-6</v>
      </c>
      <c r="L130" s="61">
        <f>'Exposure Inputs'!$E$60/$K130</f>
        <v>7088750</v>
      </c>
    </row>
    <row r="131" spans="1:12" x14ac:dyDescent="0.35">
      <c r="A131" s="45" t="s">
        <v>1177</v>
      </c>
      <c r="B131" s="46">
        <v>2021</v>
      </c>
      <c r="C131" s="46" t="s">
        <v>910</v>
      </c>
      <c r="D131" s="46" t="s">
        <v>609</v>
      </c>
      <c r="E131" s="46">
        <v>1</v>
      </c>
      <c r="F131" s="46">
        <v>1</v>
      </c>
      <c r="G131" s="60">
        <f>($E131*'Exposure Inputs'!$C$39*'Exposure Inputs'!$C$43/'Exposure Inputs'!$C$37)</f>
        <v>3.4500000000000004E-6</v>
      </c>
      <c r="H131" s="60">
        <f>'Exposure Inputs'!$E$60/$G131</f>
        <v>6202898.5507246368</v>
      </c>
      <c r="I131" s="60">
        <f>($E131*'Exposure Inputs'!$D$39*'Exposure Inputs'!$C$43/'Exposure Inputs'!$D$37)</f>
        <v>5.3521126760563385E-6</v>
      </c>
      <c r="J131" s="61">
        <f>'Exposure Inputs'!$E$60/$I131</f>
        <v>3998421.0526315784</v>
      </c>
      <c r="K131" s="60">
        <f>($E131*'Exposure Inputs'!$E$39*'Exposure Inputs'!$C$43/'Exposure Inputs'!$E$37)</f>
        <v>3.0188679245283018E-6</v>
      </c>
      <c r="L131" s="61">
        <f>'Exposure Inputs'!$E$60/$K131</f>
        <v>7088750</v>
      </c>
    </row>
    <row r="132" spans="1:12" x14ac:dyDescent="0.35">
      <c r="A132" s="45" t="s">
        <v>1176</v>
      </c>
      <c r="B132" s="46">
        <v>2023</v>
      </c>
      <c r="C132" s="46" t="s">
        <v>1017</v>
      </c>
      <c r="D132" s="46" t="s">
        <v>627</v>
      </c>
      <c r="E132" s="46">
        <v>1</v>
      </c>
      <c r="F132" s="46">
        <v>1</v>
      </c>
      <c r="G132" s="60">
        <f>($E132*'Exposure Inputs'!$C$39*'Exposure Inputs'!$C$43/'Exposure Inputs'!$C$37)</f>
        <v>3.4500000000000004E-6</v>
      </c>
      <c r="H132" s="60">
        <f>'Exposure Inputs'!$E$60/$G132</f>
        <v>6202898.5507246368</v>
      </c>
      <c r="I132" s="60">
        <f>($E132*'Exposure Inputs'!$D$39*'Exposure Inputs'!$C$43/'Exposure Inputs'!$D$37)</f>
        <v>5.3521126760563385E-6</v>
      </c>
      <c r="J132" s="61">
        <f>'Exposure Inputs'!$E$60/$I132</f>
        <v>3998421.0526315784</v>
      </c>
      <c r="K132" s="60">
        <f>($E132*'Exposure Inputs'!$E$39*'Exposure Inputs'!$C$43/'Exposure Inputs'!$E$37)</f>
        <v>3.0188679245283018E-6</v>
      </c>
      <c r="L132" s="61">
        <f>'Exposure Inputs'!$E$60/$K132</f>
        <v>7088750</v>
      </c>
    </row>
    <row r="133" spans="1:12" x14ac:dyDescent="0.35">
      <c r="A133" s="45" t="s">
        <v>1177</v>
      </c>
      <c r="B133" s="46">
        <v>2023</v>
      </c>
      <c r="C133" s="46" t="s">
        <v>844</v>
      </c>
      <c r="D133" s="46" t="s">
        <v>602</v>
      </c>
      <c r="E133" s="46">
        <v>1</v>
      </c>
      <c r="F133" s="46">
        <v>1</v>
      </c>
      <c r="G133" s="60">
        <f>($E133*'Exposure Inputs'!$C$39*'Exposure Inputs'!$C$43/'Exposure Inputs'!$C$37)</f>
        <v>3.4500000000000004E-6</v>
      </c>
      <c r="H133" s="60">
        <f>'Exposure Inputs'!$E$60/$G133</f>
        <v>6202898.5507246368</v>
      </c>
      <c r="I133" s="60">
        <f>($E133*'Exposure Inputs'!$D$39*'Exposure Inputs'!$C$43/'Exposure Inputs'!$D$37)</f>
        <v>5.3521126760563385E-6</v>
      </c>
      <c r="J133" s="61">
        <f>'Exposure Inputs'!$E$60/$I133</f>
        <v>3998421.0526315784</v>
      </c>
      <c r="K133" s="60">
        <f>($E133*'Exposure Inputs'!$E$39*'Exposure Inputs'!$C$43/'Exposure Inputs'!$E$37)</f>
        <v>3.0188679245283018E-6</v>
      </c>
      <c r="L133" s="61">
        <f>'Exposure Inputs'!$E$60/$K133</f>
        <v>7088750</v>
      </c>
    </row>
    <row r="134" spans="1:12" x14ac:dyDescent="0.35">
      <c r="A134" s="45" t="s">
        <v>1177</v>
      </c>
      <c r="B134" s="46">
        <v>2023</v>
      </c>
      <c r="C134" s="46" t="s">
        <v>1078</v>
      </c>
      <c r="D134" s="46" t="s">
        <v>536</v>
      </c>
      <c r="E134" s="46">
        <v>1</v>
      </c>
      <c r="F134" s="46">
        <v>1</v>
      </c>
      <c r="G134" s="60">
        <f>($E134*'Exposure Inputs'!$C$39*'Exposure Inputs'!$C$43/'Exposure Inputs'!$C$37)</f>
        <v>3.4500000000000004E-6</v>
      </c>
      <c r="H134" s="60">
        <f>'Exposure Inputs'!$E$60/$G134</f>
        <v>6202898.5507246368</v>
      </c>
      <c r="I134" s="60">
        <f>($E134*'Exposure Inputs'!$D$39*'Exposure Inputs'!$C$43/'Exposure Inputs'!$D$37)</f>
        <v>5.3521126760563385E-6</v>
      </c>
      <c r="J134" s="61">
        <f>'Exposure Inputs'!$E$60/$I134</f>
        <v>3998421.0526315784</v>
      </c>
      <c r="K134" s="60">
        <f>($E134*'Exposure Inputs'!$E$39*'Exposure Inputs'!$C$43/'Exposure Inputs'!$E$37)</f>
        <v>3.0188679245283018E-6</v>
      </c>
      <c r="L134" s="61">
        <f>'Exposure Inputs'!$E$60/$K134</f>
        <v>7088750</v>
      </c>
    </row>
    <row r="135" spans="1:12" x14ac:dyDescent="0.35">
      <c r="A135" s="45" t="s">
        <v>1174</v>
      </c>
      <c r="B135" s="46">
        <v>2023</v>
      </c>
      <c r="C135" s="46" t="s">
        <v>1135</v>
      </c>
      <c r="D135" s="46" t="s">
        <v>289</v>
      </c>
      <c r="E135" s="46">
        <v>1</v>
      </c>
      <c r="F135" s="46">
        <v>1</v>
      </c>
      <c r="G135" s="60">
        <f>($E135*'Exposure Inputs'!$C$39*'Exposure Inputs'!$C$43/'Exposure Inputs'!$C$37)</f>
        <v>3.4500000000000004E-6</v>
      </c>
      <c r="H135" s="60">
        <f>'Exposure Inputs'!$E$60/$G135</f>
        <v>6202898.5507246368</v>
      </c>
      <c r="I135" s="60">
        <f>($E135*'Exposure Inputs'!$D$39*'Exposure Inputs'!$C$43/'Exposure Inputs'!$D$37)</f>
        <v>5.3521126760563385E-6</v>
      </c>
      <c r="J135" s="61">
        <f>'Exposure Inputs'!$E$60/$I135</f>
        <v>3998421.0526315784</v>
      </c>
      <c r="K135" s="60">
        <f>($E135*'Exposure Inputs'!$E$39*'Exposure Inputs'!$C$43/'Exposure Inputs'!$E$37)</f>
        <v>3.0188679245283018E-6</v>
      </c>
      <c r="L135" s="61">
        <f>'Exposure Inputs'!$E$60/$K135</f>
        <v>7088750</v>
      </c>
    </row>
    <row r="136" spans="1:12" x14ac:dyDescent="0.35">
      <c r="A136" s="45" t="s">
        <v>1177</v>
      </c>
      <c r="B136" s="46">
        <v>2019</v>
      </c>
      <c r="C136" s="46" t="s">
        <v>1136</v>
      </c>
      <c r="D136" s="46" t="s">
        <v>291</v>
      </c>
      <c r="E136" s="46">
        <v>1</v>
      </c>
      <c r="F136" s="46">
        <v>1</v>
      </c>
      <c r="G136" s="60">
        <f>($E136*'Exposure Inputs'!$C$39*'Exposure Inputs'!$C$43/'Exposure Inputs'!$C$37)</f>
        <v>3.4500000000000004E-6</v>
      </c>
      <c r="H136" s="60">
        <f>'Exposure Inputs'!$E$60/$G136</f>
        <v>6202898.5507246368</v>
      </c>
      <c r="I136" s="60">
        <f>($E136*'Exposure Inputs'!$D$39*'Exposure Inputs'!$C$43/'Exposure Inputs'!$D$37)</f>
        <v>5.3521126760563385E-6</v>
      </c>
      <c r="J136" s="61">
        <f>'Exposure Inputs'!$E$60/$I136</f>
        <v>3998421.0526315784</v>
      </c>
      <c r="K136" s="60">
        <f>($E136*'Exposure Inputs'!$E$39*'Exposure Inputs'!$C$43/'Exposure Inputs'!$E$37)</f>
        <v>3.0188679245283018E-6</v>
      </c>
      <c r="L136" s="61">
        <f>'Exposure Inputs'!$E$60/$K136</f>
        <v>7088750</v>
      </c>
    </row>
    <row r="137" spans="1:12" x14ac:dyDescent="0.35">
      <c r="A137" s="45" t="s">
        <v>1177</v>
      </c>
      <c r="B137" s="46">
        <v>2020</v>
      </c>
      <c r="C137" s="46" t="s">
        <v>1136</v>
      </c>
      <c r="D137" s="46" t="s">
        <v>291</v>
      </c>
      <c r="E137" s="46">
        <v>1</v>
      </c>
      <c r="F137" s="46">
        <v>1</v>
      </c>
      <c r="G137" s="60">
        <f>($E137*'Exposure Inputs'!$C$39*'Exposure Inputs'!$C$43/'Exposure Inputs'!$C$37)</f>
        <v>3.4500000000000004E-6</v>
      </c>
      <c r="H137" s="60">
        <f>'Exposure Inputs'!$E$60/$G137</f>
        <v>6202898.5507246368</v>
      </c>
      <c r="I137" s="60">
        <f>($E137*'Exposure Inputs'!$D$39*'Exposure Inputs'!$C$43/'Exposure Inputs'!$D$37)</f>
        <v>5.3521126760563385E-6</v>
      </c>
      <c r="J137" s="61">
        <f>'Exposure Inputs'!$E$60/$I137</f>
        <v>3998421.0526315784</v>
      </c>
      <c r="K137" s="60">
        <f>($E137*'Exposure Inputs'!$E$39*'Exposure Inputs'!$C$43/'Exposure Inputs'!$E$37)</f>
        <v>3.0188679245283018E-6</v>
      </c>
      <c r="L137" s="61">
        <f>'Exposure Inputs'!$E$60/$K137</f>
        <v>7088750</v>
      </c>
    </row>
    <row r="138" spans="1:12" x14ac:dyDescent="0.35">
      <c r="A138" s="45" t="s">
        <v>1177</v>
      </c>
      <c r="B138" s="46">
        <v>2019</v>
      </c>
      <c r="C138" s="46" t="s">
        <v>1139</v>
      </c>
      <c r="D138" s="46" t="s">
        <v>629</v>
      </c>
      <c r="E138" s="46">
        <v>1</v>
      </c>
      <c r="F138" s="46">
        <v>1</v>
      </c>
      <c r="G138" s="60">
        <f>($E138*'Exposure Inputs'!$C$39*'Exposure Inputs'!$C$43/'Exposure Inputs'!$C$37)</f>
        <v>3.4500000000000004E-6</v>
      </c>
      <c r="H138" s="60">
        <f>'Exposure Inputs'!$E$60/$G138</f>
        <v>6202898.5507246368</v>
      </c>
      <c r="I138" s="60">
        <f>($E138*'Exposure Inputs'!$D$39*'Exposure Inputs'!$C$43/'Exposure Inputs'!$D$37)</f>
        <v>5.3521126760563385E-6</v>
      </c>
      <c r="J138" s="61">
        <f>'Exposure Inputs'!$E$60/$I138</f>
        <v>3998421.0526315784</v>
      </c>
      <c r="K138" s="60">
        <f>($E138*'Exposure Inputs'!$E$39*'Exposure Inputs'!$C$43/'Exposure Inputs'!$E$37)</f>
        <v>3.0188679245283018E-6</v>
      </c>
      <c r="L138" s="61">
        <f>'Exposure Inputs'!$E$60/$K138</f>
        <v>7088750</v>
      </c>
    </row>
    <row r="139" spans="1:12" x14ac:dyDescent="0.35">
      <c r="A139" s="45" t="s">
        <v>1177</v>
      </c>
      <c r="B139" s="46">
        <v>2020</v>
      </c>
      <c r="C139" s="46" t="s">
        <v>1139</v>
      </c>
      <c r="D139" s="46" t="s">
        <v>629</v>
      </c>
      <c r="E139" s="46">
        <v>1</v>
      </c>
      <c r="F139" s="46">
        <v>1</v>
      </c>
      <c r="G139" s="60">
        <f>($E139*'Exposure Inputs'!$C$39*'Exposure Inputs'!$C$43/'Exposure Inputs'!$C$37)</f>
        <v>3.4500000000000004E-6</v>
      </c>
      <c r="H139" s="60">
        <f>'Exposure Inputs'!$E$60/$G139</f>
        <v>6202898.5507246368</v>
      </c>
      <c r="I139" s="60">
        <f>($E139*'Exposure Inputs'!$D$39*'Exposure Inputs'!$C$43/'Exposure Inputs'!$D$37)</f>
        <v>5.3521126760563385E-6</v>
      </c>
      <c r="J139" s="61">
        <f>'Exposure Inputs'!$E$60/$I139</f>
        <v>3998421.0526315784</v>
      </c>
      <c r="K139" s="60">
        <f>($E139*'Exposure Inputs'!$E$39*'Exposure Inputs'!$C$43/'Exposure Inputs'!$E$37)</f>
        <v>3.0188679245283018E-6</v>
      </c>
      <c r="L139" s="61">
        <f>'Exposure Inputs'!$E$60/$K139</f>
        <v>7088750</v>
      </c>
    </row>
    <row r="140" spans="1:12" x14ac:dyDescent="0.35">
      <c r="A140" s="45" t="s">
        <v>1177</v>
      </c>
      <c r="B140" s="46">
        <v>2020</v>
      </c>
      <c r="C140" s="46" t="s">
        <v>1141</v>
      </c>
      <c r="D140" s="46" t="s">
        <v>513</v>
      </c>
      <c r="E140" s="46">
        <v>1</v>
      </c>
      <c r="F140" s="46">
        <v>1</v>
      </c>
      <c r="G140" s="60">
        <f>($E140*'Exposure Inputs'!$C$39*'Exposure Inputs'!$C$43/'Exposure Inputs'!$C$37)</f>
        <v>3.4500000000000004E-6</v>
      </c>
      <c r="H140" s="60">
        <f>'Exposure Inputs'!$E$60/$G140</f>
        <v>6202898.5507246368</v>
      </c>
      <c r="I140" s="60">
        <f>($E140*'Exposure Inputs'!$D$39*'Exposure Inputs'!$C$43/'Exposure Inputs'!$D$37)</f>
        <v>5.3521126760563385E-6</v>
      </c>
      <c r="J140" s="61">
        <f>'Exposure Inputs'!$E$60/$I140</f>
        <v>3998421.0526315784</v>
      </c>
      <c r="K140" s="60">
        <f>($E140*'Exposure Inputs'!$E$39*'Exposure Inputs'!$C$43/'Exposure Inputs'!$E$37)</f>
        <v>3.0188679245283018E-6</v>
      </c>
      <c r="L140" s="61">
        <f>'Exposure Inputs'!$E$60/$K140</f>
        <v>7088750</v>
      </c>
    </row>
    <row r="141" spans="1:12" x14ac:dyDescent="0.35">
      <c r="A141" s="45" t="s">
        <v>1177</v>
      </c>
      <c r="B141" s="46">
        <v>2021</v>
      </c>
      <c r="C141" s="46" t="s">
        <v>1143</v>
      </c>
      <c r="D141" s="46" t="s">
        <v>541</v>
      </c>
      <c r="E141" s="46">
        <v>1</v>
      </c>
      <c r="F141" s="46">
        <v>1</v>
      </c>
      <c r="G141" s="60">
        <f>($E141*'Exposure Inputs'!$C$39*'Exposure Inputs'!$C$43/'Exposure Inputs'!$C$37)</f>
        <v>3.4500000000000004E-6</v>
      </c>
      <c r="H141" s="60">
        <f>'Exposure Inputs'!$E$60/$G141</f>
        <v>6202898.5507246368</v>
      </c>
      <c r="I141" s="60">
        <f>($E141*'Exposure Inputs'!$D$39*'Exposure Inputs'!$C$43/'Exposure Inputs'!$D$37)</f>
        <v>5.3521126760563385E-6</v>
      </c>
      <c r="J141" s="61">
        <f>'Exposure Inputs'!$E$60/$I141</f>
        <v>3998421.0526315784</v>
      </c>
      <c r="K141" s="60">
        <f>($E141*'Exposure Inputs'!$E$39*'Exposure Inputs'!$C$43/'Exposure Inputs'!$E$37)</f>
        <v>3.0188679245283018E-6</v>
      </c>
      <c r="L141" s="61">
        <f>'Exposure Inputs'!$E$60/$K141</f>
        <v>7088750</v>
      </c>
    </row>
    <row r="142" spans="1:12" x14ac:dyDescent="0.35">
      <c r="A142" s="45" t="s">
        <v>1177</v>
      </c>
      <c r="B142" s="46">
        <v>2021</v>
      </c>
      <c r="C142" s="46" t="s">
        <v>1150</v>
      </c>
      <c r="D142" s="46" t="s">
        <v>631</v>
      </c>
      <c r="E142" s="46">
        <v>1</v>
      </c>
      <c r="F142" s="46">
        <v>1</v>
      </c>
      <c r="G142" s="60">
        <f>($E142*'Exposure Inputs'!$C$39*'Exposure Inputs'!$C$43/'Exposure Inputs'!$C$37)</f>
        <v>3.4500000000000004E-6</v>
      </c>
      <c r="H142" s="60">
        <f>'Exposure Inputs'!$E$60/$G142</f>
        <v>6202898.5507246368</v>
      </c>
      <c r="I142" s="60">
        <f>($E142*'Exposure Inputs'!$D$39*'Exposure Inputs'!$C$43/'Exposure Inputs'!$D$37)</f>
        <v>5.3521126760563385E-6</v>
      </c>
      <c r="J142" s="61">
        <f>'Exposure Inputs'!$E$60/$I142</f>
        <v>3998421.0526315784</v>
      </c>
      <c r="K142" s="60">
        <f>($E142*'Exposure Inputs'!$E$39*'Exposure Inputs'!$C$43/'Exposure Inputs'!$E$37)</f>
        <v>3.0188679245283018E-6</v>
      </c>
      <c r="L142" s="61">
        <f>'Exposure Inputs'!$E$60/$K142</f>
        <v>7088750</v>
      </c>
    </row>
    <row r="143" spans="1:12" x14ac:dyDescent="0.35">
      <c r="A143" s="45" t="s">
        <v>1177</v>
      </c>
      <c r="B143" s="46">
        <v>2022</v>
      </c>
      <c r="C143" s="46" t="s">
        <v>1150</v>
      </c>
      <c r="D143" s="46" t="s">
        <v>631</v>
      </c>
      <c r="E143" s="46">
        <v>1</v>
      </c>
      <c r="F143" s="46">
        <v>1</v>
      </c>
      <c r="G143" s="60">
        <f>($E143*'Exposure Inputs'!$C$39*'Exposure Inputs'!$C$43/'Exposure Inputs'!$C$37)</f>
        <v>3.4500000000000004E-6</v>
      </c>
      <c r="H143" s="60">
        <f>'Exposure Inputs'!$E$60/$G143</f>
        <v>6202898.5507246368</v>
      </c>
      <c r="I143" s="60">
        <f>($E143*'Exposure Inputs'!$D$39*'Exposure Inputs'!$C$43/'Exposure Inputs'!$D$37)</f>
        <v>5.3521126760563385E-6</v>
      </c>
      <c r="J143" s="61">
        <f>'Exposure Inputs'!$E$60/$I143</f>
        <v>3998421.0526315784</v>
      </c>
      <c r="K143" s="60">
        <f>($E143*'Exposure Inputs'!$E$39*'Exposure Inputs'!$C$43/'Exposure Inputs'!$E$37)</f>
        <v>3.0188679245283018E-6</v>
      </c>
      <c r="L143" s="61">
        <f>'Exposure Inputs'!$E$60/$K143</f>
        <v>7088750</v>
      </c>
    </row>
    <row r="144" spans="1:12" x14ac:dyDescent="0.35">
      <c r="A144" s="45" t="s">
        <v>1177</v>
      </c>
      <c r="B144" s="46">
        <v>2022</v>
      </c>
      <c r="C144" s="46" t="s">
        <v>1151</v>
      </c>
      <c r="D144" s="46" t="s">
        <v>511</v>
      </c>
      <c r="E144" s="46">
        <v>1</v>
      </c>
      <c r="F144" s="46">
        <v>1</v>
      </c>
      <c r="G144" s="60">
        <f>($E144*'Exposure Inputs'!$C$39*'Exposure Inputs'!$C$43/'Exposure Inputs'!$C$37)</f>
        <v>3.4500000000000004E-6</v>
      </c>
      <c r="H144" s="60">
        <f>'Exposure Inputs'!$E$60/$G144</f>
        <v>6202898.5507246368</v>
      </c>
      <c r="I144" s="60">
        <f>($E144*'Exposure Inputs'!$D$39*'Exposure Inputs'!$C$43/'Exposure Inputs'!$D$37)</f>
        <v>5.3521126760563385E-6</v>
      </c>
      <c r="J144" s="61">
        <f>'Exposure Inputs'!$E$60/$I144</f>
        <v>3998421.0526315784</v>
      </c>
      <c r="K144" s="60">
        <f>($E144*'Exposure Inputs'!$E$39*'Exposure Inputs'!$C$43/'Exposure Inputs'!$E$37)</f>
        <v>3.0188679245283018E-6</v>
      </c>
      <c r="L144" s="61">
        <f>'Exposure Inputs'!$E$60/$K144</f>
        <v>7088750</v>
      </c>
    </row>
    <row r="145" spans="1:12" x14ac:dyDescent="0.35">
      <c r="A145" s="45" t="s">
        <v>1177</v>
      </c>
      <c r="B145" s="46">
        <v>2023</v>
      </c>
      <c r="C145" s="46" t="s">
        <v>1152</v>
      </c>
      <c r="D145" s="46" t="s">
        <v>633</v>
      </c>
      <c r="E145" s="46">
        <v>1</v>
      </c>
      <c r="F145" s="46">
        <v>1</v>
      </c>
      <c r="G145" s="60">
        <f>($E145*'Exposure Inputs'!$C$39*'Exposure Inputs'!$C$43/'Exposure Inputs'!$C$37)</f>
        <v>3.4500000000000004E-6</v>
      </c>
      <c r="H145" s="60">
        <f>'Exposure Inputs'!$E$60/$G145</f>
        <v>6202898.5507246368</v>
      </c>
      <c r="I145" s="60">
        <f>($E145*'Exposure Inputs'!$D$39*'Exposure Inputs'!$C$43/'Exposure Inputs'!$D$37)</f>
        <v>5.3521126760563385E-6</v>
      </c>
      <c r="J145" s="61">
        <f>'Exposure Inputs'!$E$60/$I145</f>
        <v>3998421.0526315784</v>
      </c>
      <c r="K145" s="60">
        <f>($E145*'Exposure Inputs'!$E$39*'Exposure Inputs'!$C$43/'Exposure Inputs'!$E$37)</f>
        <v>3.0188679245283018E-6</v>
      </c>
      <c r="L145" s="61">
        <f>'Exposure Inputs'!$E$60/$K145</f>
        <v>7088750</v>
      </c>
    </row>
    <row r="146" spans="1:12" x14ac:dyDescent="0.35">
      <c r="A146" s="45" t="s">
        <v>1177</v>
      </c>
      <c r="B146" s="46">
        <v>2023</v>
      </c>
      <c r="C146" s="46" t="s">
        <v>1153</v>
      </c>
      <c r="D146" s="46" t="s">
        <v>546</v>
      </c>
      <c r="E146" s="46">
        <v>1</v>
      </c>
      <c r="F146" s="46">
        <v>1</v>
      </c>
      <c r="G146" s="60">
        <f>($E146*'Exposure Inputs'!$C$39*'Exposure Inputs'!$C$43/'Exposure Inputs'!$C$37)</f>
        <v>3.4500000000000004E-6</v>
      </c>
      <c r="H146" s="60">
        <f>'Exposure Inputs'!$E$60/$G146</f>
        <v>6202898.5507246368</v>
      </c>
      <c r="I146" s="60">
        <f>($E146*'Exposure Inputs'!$D$39*'Exposure Inputs'!$C$43/'Exposure Inputs'!$D$37)</f>
        <v>5.3521126760563385E-6</v>
      </c>
      <c r="J146" s="61">
        <f>'Exposure Inputs'!$E$60/$I146</f>
        <v>3998421.0526315784</v>
      </c>
      <c r="K146" s="60">
        <f>($E146*'Exposure Inputs'!$E$39*'Exposure Inputs'!$C$43/'Exposure Inputs'!$E$37)</f>
        <v>3.0188679245283018E-6</v>
      </c>
      <c r="L146" s="61">
        <f>'Exposure Inputs'!$E$60/$K146</f>
        <v>7088750</v>
      </c>
    </row>
    <row r="147" spans="1:12" x14ac:dyDescent="0.35">
      <c r="A147" s="45" t="s">
        <v>1177</v>
      </c>
      <c r="B147" s="46">
        <v>2023</v>
      </c>
      <c r="C147" s="46" t="s">
        <v>1154</v>
      </c>
      <c r="D147" s="46" t="s">
        <v>535</v>
      </c>
      <c r="E147" s="46">
        <v>1</v>
      </c>
      <c r="F147" s="46">
        <v>1</v>
      </c>
      <c r="G147" s="60">
        <f>($E147*'Exposure Inputs'!$C$39*'Exposure Inputs'!$C$43/'Exposure Inputs'!$C$37)</f>
        <v>3.4500000000000004E-6</v>
      </c>
      <c r="H147" s="60">
        <f>'Exposure Inputs'!$E$60/$G147</f>
        <v>6202898.5507246368</v>
      </c>
      <c r="I147" s="60">
        <f>($E147*'Exposure Inputs'!$D$39*'Exposure Inputs'!$C$43/'Exposure Inputs'!$D$37)</f>
        <v>5.3521126760563385E-6</v>
      </c>
      <c r="J147" s="61">
        <f>'Exposure Inputs'!$E$60/$I147</f>
        <v>3998421.0526315784</v>
      </c>
      <c r="K147" s="60">
        <f>($E147*'Exposure Inputs'!$E$39*'Exposure Inputs'!$C$43/'Exposure Inputs'!$E$37)</f>
        <v>3.0188679245283018E-6</v>
      </c>
      <c r="L147" s="61">
        <f>'Exposure Inputs'!$E$60/$K147</f>
        <v>7088750</v>
      </c>
    </row>
    <row r="148" spans="1:12" x14ac:dyDescent="0.35">
      <c r="A148" s="45" t="s">
        <v>1177</v>
      </c>
      <c r="B148" s="46">
        <v>2023</v>
      </c>
      <c r="C148" s="46" t="s">
        <v>1155</v>
      </c>
      <c r="D148" s="46" t="s">
        <v>517</v>
      </c>
      <c r="E148" s="46">
        <v>1</v>
      </c>
      <c r="F148" s="46">
        <v>1</v>
      </c>
      <c r="G148" s="60">
        <f>($E148*'Exposure Inputs'!$C$39*'Exposure Inputs'!$C$43/'Exposure Inputs'!$C$37)</f>
        <v>3.4500000000000004E-6</v>
      </c>
      <c r="H148" s="60">
        <f>'Exposure Inputs'!$E$60/$G148</f>
        <v>6202898.5507246368</v>
      </c>
      <c r="I148" s="60">
        <f>($E148*'Exposure Inputs'!$D$39*'Exposure Inputs'!$C$43/'Exposure Inputs'!$D$37)</f>
        <v>5.3521126760563385E-6</v>
      </c>
      <c r="J148" s="61">
        <f>'Exposure Inputs'!$E$60/$I148</f>
        <v>3998421.0526315784</v>
      </c>
      <c r="K148" s="60">
        <f>($E148*'Exposure Inputs'!$E$39*'Exposure Inputs'!$C$43/'Exposure Inputs'!$E$37)</f>
        <v>3.0188679245283018E-6</v>
      </c>
      <c r="L148" s="61">
        <f>'Exposure Inputs'!$E$60/$K148</f>
        <v>7088750</v>
      </c>
    </row>
    <row r="149" spans="1:12" x14ac:dyDescent="0.35">
      <c r="A149" s="45" t="s">
        <v>1177</v>
      </c>
      <c r="B149" s="46">
        <v>2021</v>
      </c>
      <c r="C149" s="46" t="s">
        <v>847</v>
      </c>
      <c r="D149" s="46" t="s">
        <v>491</v>
      </c>
      <c r="E149" s="46">
        <v>0.99649795799999996</v>
      </c>
      <c r="F149" s="46">
        <v>0.99649795799999996</v>
      </c>
      <c r="G149" s="60">
        <f>($E149*'Exposure Inputs'!$C$39*'Exposure Inputs'!$C$43/'Exposure Inputs'!$C$37)</f>
        <v>3.4379179551E-6</v>
      </c>
      <c r="H149" s="60">
        <f>'Exposure Inputs'!$E$60/$G149</f>
        <v>6224697.7035196666</v>
      </c>
      <c r="I149" s="60">
        <f>($E149*'Exposure Inputs'!$D$39*'Exposure Inputs'!$C$43/'Exposure Inputs'!$D$37)</f>
        <v>5.3333693526760562E-6</v>
      </c>
      <c r="J149" s="61">
        <f>'Exposure Inputs'!$E$60/$I149</f>
        <v>4012472.9012556379</v>
      </c>
      <c r="K149" s="60">
        <f>($E149*'Exposure Inputs'!$E$39*'Exposure Inputs'!$C$43/'Exposure Inputs'!$E$37)</f>
        <v>3.008295722264151E-6</v>
      </c>
      <c r="L149" s="61">
        <f>'Exposure Inputs'!$E$60/$K149</f>
        <v>7113662.3443035688</v>
      </c>
    </row>
    <row r="150" spans="1:12" x14ac:dyDescent="0.35">
      <c r="A150" s="45" t="s">
        <v>1176</v>
      </c>
      <c r="B150" s="46">
        <v>2020</v>
      </c>
      <c r="C150" s="46" t="s">
        <v>965</v>
      </c>
      <c r="D150" s="46" t="s">
        <v>310</v>
      </c>
      <c r="E150" s="46">
        <v>0.97793114337884202</v>
      </c>
      <c r="F150" s="46">
        <v>0.64822127993443102</v>
      </c>
      <c r="G150" s="60">
        <f>($E150*'Exposure Inputs'!$C$39*'Exposure Inputs'!$C$43/'Exposure Inputs'!$C$37)</f>
        <v>3.3738624446570055E-6</v>
      </c>
      <c r="H150" s="60">
        <f>'Exposure Inputs'!$E$60/$G150</f>
        <v>6342878.6297704475</v>
      </c>
      <c r="I150" s="60">
        <f>($E150*'Exposure Inputs'!$D$39*'Exposure Inputs'!$C$43/'Exposure Inputs'!$D$37)</f>
        <v>5.2339976687881682E-6</v>
      </c>
      <c r="J150" s="61">
        <f>'Exposure Inputs'!$E$60/$I150</f>
        <v>4088652.9483217667</v>
      </c>
      <c r="K150" s="60">
        <f>($E150*'Exposure Inputs'!$E$39*'Exposure Inputs'!$C$43/'Exposure Inputs'!$E$37)</f>
        <v>2.9522449611436744E-6</v>
      </c>
      <c r="L150" s="61">
        <f>'Exposure Inputs'!$E$60/$K150</f>
        <v>7248720.9840845391</v>
      </c>
    </row>
    <row r="151" spans="1:12" x14ac:dyDescent="0.35">
      <c r="A151" s="45" t="s">
        <v>1177</v>
      </c>
      <c r="B151" s="46">
        <v>2019</v>
      </c>
      <c r="C151" s="46" t="s">
        <v>834</v>
      </c>
      <c r="D151" s="46" t="s">
        <v>621</v>
      </c>
      <c r="E151" s="46">
        <v>0.96976572336154998</v>
      </c>
      <c r="F151" s="46">
        <v>0.69653421483758504</v>
      </c>
      <c r="G151" s="60">
        <f>($E151*'Exposure Inputs'!$C$39*'Exposure Inputs'!$C$43/'Exposure Inputs'!$C$37)</f>
        <v>3.3456917455973476E-6</v>
      </c>
      <c r="H151" s="60">
        <f>'Exposure Inputs'!$E$60/$G151</f>
        <v>6396285.6196063552</v>
      </c>
      <c r="I151" s="60">
        <f>($E151*'Exposure Inputs'!$D$39*'Exposure Inputs'!$C$43/'Exposure Inputs'!$D$37)</f>
        <v>5.1902954208082964E-6</v>
      </c>
      <c r="J151" s="61">
        <f>'Exposure Inputs'!$E$60/$I151</f>
        <v>4123079.3750594119</v>
      </c>
      <c r="K151" s="60">
        <f>($E151*'Exposure Inputs'!$E$39*'Exposure Inputs'!$C$43/'Exposure Inputs'!$E$37)</f>
        <v>2.9275946365631695E-6</v>
      </c>
      <c r="L151" s="61">
        <f>'Exposure Inputs'!$E$60/$K151</f>
        <v>7309755.1596563887</v>
      </c>
    </row>
    <row r="152" spans="1:12" x14ac:dyDescent="0.35">
      <c r="A152" s="45" t="s">
        <v>1176</v>
      </c>
      <c r="B152" s="46">
        <v>2020</v>
      </c>
      <c r="C152" s="46" t="s">
        <v>982</v>
      </c>
      <c r="D152" s="46" t="s">
        <v>280</v>
      </c>
      <c r="E152" s="46">
        <v>0.96095569890243404</v>
      </c>
      <c r="F152" s="46">
        <v>0.96095569890243404</v>
      </c>
      <c r="G152" s="60">
        <f>($E152*'Exposure Inputs'!$C$39*'Exposure Inputs'!$C$43/'Exposure Inputs'!$C$37)</f>
        <v>3.3152971612133981E-6</v>
      </c>
      <c r="H152" s="60">
        <f>'Exposure Inputs'!$E$60/$G152</f>
        <v>6454926.6504265945</v>
      </c>
      <c r="I152" s="60">
        <f>($E152*'Exposure Inputs'!$D$39*'Exposure Inputs'!$C$43/'Exposure Inputs'!$D$37)</f>
        <v>5.1431431772242962E-6</v>
      </c>
      <c r="J152" s="61">
        <f>'Exposure Inputs'!$E$60/$I152</f>
        <v>4160879.6921631428</v>
      </c>
      <c r="K152" s="60">
        <f>($E152*'Exposure Inputs'!$E$39*'Exposure Inputs'!$C$43/'Exposure Inputs'!$E$37)</f>
        <v>2.9009983363092349E-6</v>
      </c>
      <c r="L152" s="61">
        <f>'Exposure Inputs'!$E$60/$K152</f>
        <v>7376770.8626906443</v>
      </c>
    </row>
    <row r="153" spans="1:12" x14ac:dyDescent="0.35">
      <c r="A153" s="45" t="s">
        <v>1176</v>
      </c>
      <c r="B153" s="46">
        <v>2019</v>
      </c>
      <c r="C153" s="46" t="s">
        <v>984</v>
      </c>
      <c r="D153" s="46" t="s">
        <v>191</v>
      </c>
      <c r="E153" s="46">
        <v>0.93748121122648398</v>
      </c>
      <c r="F153" s="46">
        <v>0.35996796290021699</v>
      </c>
      <c r="G153" s="60">
        <f>($E153*'Exposure Inputs'!$C$39*'Exposure Inputs'!$C$43/'Exposure Inputs'!$C$37)</f>
        <v>3.2343101787313697E-6</v>
      </c>
      <c r="H153" s="60">
        <f>'Exposure Inputs'!$E$60/$G153</f>
        <v>6616557.7255778117</v>
      </c>
      <c r="I153" s="60">
        <f>($E153*'Exposure Inputs'!$D$39*'Exposure Inputs'!$C$43/'Exposure Inputs'!$D$37)</f>
        <v>5.0175050741699142E-6</v>
      </c>
      <c r="J153" s="61">
        <f>'Exposure Inputs'!$E$60/$I153</f>
        <v>4265067.9338954873</v>
      </c>
      <c r="K153" s="60">
        <f>($E153*'Exposure Inputs'!$E$39*'Exposure Inputs'!$C$43/'Exposure Inputs'!$E$37)</f>
        <v>2.8301319584195747E-6</v>
      </c>
      <c r="L153" s="61">
        <f>'Exposure Inputs'!$E$60/$K153</f>
        <v>7561484.8757618926</v>
      </c>
    </row>
    <row r="154" spans="1:12" x14ac:dyDescent="0.35">
      <c r="A154" s="45" t="s">
        <v>1176</v>
      </c>
      <c r="B154" s="46">
        <v>2023</v>
      </c>
      <c r="C154" s="46" t="s">
        <v>1074</v>
      </c>
      <c r="D154" s="46" t="s">
        <v>114</v>
      </c>
      <c r="E154" s="46">
        <v>0.92365541200000001</v>
      </c>
      <c r="F154" s="46">
        <v>0.92365541200000001</v>
      </c>
      <c r="G154" s="60">
        <f>($E154*'Exposure Inputs'!$C$39*'Exposure Inputs'!$C$43/'Exposure Inputs'!$C$37)</f>
        <v>3.1866111714E-6</v>
      </c>
      <c r="H154" s="60">
        <f>'Exposure Inputs'!$E$60/$G154</f>
        <v>6715598.1225654716</v>
      </c>
      <c r="I154" s="60">
        <f>($E154*'Exposure Inputs'!$D$39*'Exposure Inputs'!$C$43/'Exposure Inputs'!$D$37)</f>
        <v>4.9435078388732393E-6</v>
      </c>
      <c r="J154" s="61">
        <f>'Exposure Inputs'!$E$60/$I154</f>
        <v>4328909.8950589802</v>
      </c>
      <c r="K154" s="60">
        <f>($E154*'Exposure Inputs'!$E$39*'Exposure Inputs'!$C$43/'Exposure Inputs'!$E$37)</f>
        <v>2.7883936966037738E-6</v>
      </c>
      <c r="L154" s="61">
        <f>'Exposure Inputs'!$E$60/$K154</f>
        <v>7674669.4794443529</v>
      </c>
    </row>
    <row r="155" spans="1:12" x14ac:dyDescent="0.35">
      <c r="A155" s="45" t="s">
        <v>1176</v>
      </c>
      <c r="B155" s="46">
        <v>2022</v>
      </c>
      <c r="C155" s="46" t="s">
        <v>982</v>
      </c>
      <c r="D155" s="46" t="s">
        <v>280</v>
      </c>
      <c r="E155" s="46">
        <v>0.92276412500000005</v>
      </c>
      <c r="F155" s="46">
        <v>0.92276412500000005</v>
      </c>
      <c r="G155" s="60">
        <f>($E155*'Exposure Inputs'!$C$39*'Exposure Inputs'!$C$43/'Exposure Inputs'!$C$37)</f>
        <v>3.1835362312500004E-6</v>
      </c>
      <c r="H155" s="60">
        <f>'Exposure Inputs'!$E$60/$G155</f>
        <v>6722084.6396955848</v>
      </c>
      <c r="I155" s="60">
        <f>($E155*'Exposure Inputs'!$D$39*'Exposure Inputs'!$C$43/'Exposure Inputs'!$D$37)</f>
        <v>4.9387375704225351E-6</v>
      </c>
      <c r="J155" s="61">
        <f>'Exposure Inputs'!$E$60/$I155</f>
        <v>4333091.1381406151</v>
      </c>
      <c r="K155" s="60">
        <f>($E155*'Exposure Inputs'!$E$39*'Exposure Inputs'!$C$43/'Exposure Inputs'!$E$37)</f>
        <v>2.7857030188679246E-6</v>
      </c>
      <c r="L155" s="61">
        <f>'Exposure Inputs'!$E$60/$K155</f>
        <v>7682082.3523021108</v>
      </c>
    </row>
    <row r="156" spans="1:12" x14ac:dyDescent="0.35">
      <c r="A156" s="45" t="s">
        <v>1177</v>
      </c>
      <c r="B156" s="46">
        <v>2021</v>
      </c>
      <c r="C156" s="46" t="s">
        <v>862</v>
      </c>
      <c r="D156" s="46" t="s">
        <v>153</v>
      </c>
      <c r="E156" s="46">
        <v>0.92143717887293997</v>
      </c>
      <c r="F156" s="46">
        <v>0.92143717887293997</v>
      </c>
      <c r="G156" s="60">
        <f>($E156*'Exposure Inputs'!$C$39*'Exposure Inputs'!$C$43/'Exposure Inputs'!$C$37)</f>
        <v>3.1789582671116431E-6</v>
      </c>
      <c r="H156" s="60">
        <f>'Exposure Inputs'!$E$60/$G156</f>
        <v>6731765.0003136843</v>
      </c>
      <c r="I156" s="60">
        <f>($E156*'Exposure Inputs'!$D$39*'Exposure Inputs'!$C$43/'Exposure Inputs'!$D$37)</f>
        <v>4.9316356052354538E-6</v>
      </c>
      <c r="J156" s="61">
        <f>'Exposure Inputs'!$E$60/$I156</f>
        <v>4339331.149544308</v>
      </c>
      <c r="K156" s="60">
        <f>($E156*'Exposure Inputs'!$E$39*'Exposure Inputs'!$C$43/'Exposure Inputs'!$E$37)</f>
        <v>2.781697143767366E-6</v>
      </c>
      <c r="L156" s="61">
        <f>'Exposure Inputs'!$E$60/$K156</f>
        <v>7693145.1894209823</v>
      </c>
    </row>
    <row r="157" spans="1:12" x14ac:dyDescent="0.35">
      <c r="A157" s="45" t="s">
        <v>1176</v>
      </c>
      <c r="B157" s="46">
        <v>2022</v>
      </c>
      <c r="C157" s="46" t="s">
        <v>984</v>
      </c>
      <c r="D157" s="46" t="s">
        <v>191</v>
      </c>
      <c r="E157" s="46">
        <v>0.86629058505455303</v>
      </c>
      <c r="F157" s="46">
        <v>0.33263264740394699</v>
      </c>
      <c r="G157" s="60">
        <f>($E157*'Exposure Inputs'!$C$39*'Exposure Inputs'!$C$43/'Exposure Inputs'!$C$37)</f>
        <v>2.9887025184382082E-6</v>
      </c>
      <c r="H157" s="60">
        <f>'Exposure Inputs'!$E$60/$G157</f>
        <v>7160297.7773722671</v>
      </c>
      <c r="I157" s="60">
        <f>($E157*'Exposure Inputs'!$D$39*'Exposure Inputs'!$C$43/'Exposure Inputs'!$D$37)</f>
        <v>4.6364848214187353E-6</v>
      </c>
      <c r="J157" s="61">
        <f>'Exposure Inputs'!$E$60/$I157</f>
        <v>4615565.6330719385</v>
      </c>
      <c r="K157" s="60">
        <f>($E157*'Exposure Inputs'!$E$39*'Exposure Inputs'!$C$43/'Exposure Inputs'!$E$37)</f>
        <v>2.6152168605420466E-6</v>
      </c>
      <c r="L157" s="61">
        <f>'Exposure Inputs'!$E$60/$K157</f>
        <v>8182877.8037032457</v>
      </c>
    </row>
    <row r="158" spans="1:12" x14ac:dyDescent="0.35">
      <c r="A158" s="45" t="s">
        <v>1175</v>
      </c>
      <c r="B158" s="46">
        <v>2022</v>
      </c>
      <c r="C158" s="46" t="s">
        <v>846</v>
      </c>
      <c r="D158" s="46" t="s">
        <v>623</v>
      </c>
      <c r="E158" s="46">
        <v>0.86332111936469003</v>
      </c>
      <c r="F158" s="46">
        <v>0.86332111936469003</v>
      </c>
      <c r="G158" s="60">
        <f>($E158*'Exposure Inputs'!$C$39*'Exposure Inputs'!$C$43/'Exposure Inputs'!$C$37)</f>
        <v>2.9784578618081807E-6</v>
      </c>
      <c r="H158" s="60">
        <f>'Exposure Inputs'!$E$60/$G158</f>
        <v>7184926.2245423719</v>
      </c>
      <c r="I158" s="60">
        <f>($E158*'Exposure Inputs'!$D$39*'Exposure Inputs'!$C$43/'Exposure Inputs'!$D$37)</f>
        <v>4.6205919064589042E-6</v>
      </c>
      <c r="J158" s="61">
        <f>'Exposure Inputs'!$E$60/$I158</f>
        <v>4631441.2597411955</v>
      </c>
      <c r="K158" s="60">
        <f>($E158*'Exposure Inputs'!$E$39*'Exposure Inputs'!$C$43/'Exposure Inputs'!$E$37)</f>
        <v>2.6062524358179322E-6</v>
      </c>
      <c r="L158" s="61">
        <f>'Exposure Inputs'!$E$60/$K158</f>
        <v>8211023.5009848299</v>
      </c>
    </row>
    <row r="159" spans="1:12" x14ac:dyDescent="0.35">
      <c r="A159" s="45" t="s">
        <v>1177</v>
      </c>
      <c r="B159" s="46">
        <v>2020</v>
      </c>
      <c r="C159" s="46" t="s">
        <v>863</v>
      </c>
      <c r="D159" s="46" t="s">
        <v>495</v>
      </c>
      <c r="E159" s="46">
        <v>0.84480303300000004</v>
      </c>
      <c r="F159" s="46">
        <v>0.37629442002794899</v>
      </c>
      <c r="G159" s="60">
        <f>($E159*'Exposure Inputs'!$C$39*'Exposure Inputs'!$C$43/'Exposure Inputs'!$C$37)</f>
        <v>2.9145704638500002E-6</v>
      </c>
      <c r="H159" s="60">
        <f>'Exposure Inputs'!$E$60/$G159</f>
        <v>7342419.8403944848</v>
      </c>
      <c r="I159" s="60">
        <f>($E159*'Exposure Inputs'!$D$39*'Exposure Inputs'!$C$43/'Exposure Inputs'!$D$37)</f>
        <v>4.5214810216901416E-6</v>
      </c>
      <c r="J159" s="61">
        <f>'Exposure Inputs'!$E$60/$I159</f>
        <v>4732962.4734332338</v>
      </c>
      <c r="K159" s="60">
        <f>($E159*'Exposure Inputs'!$E$39*'Exposure Inputs'!$C$43/'Exposure Inputs'!$E$37)</f>
        <v>2.5503487788679247E-6</v>
      </c>
      <c r="L159" s="61">
        <f>'Exposure Inputs'!$E$60/$K159</f>
        <v>8391009.1738508232</v>
      </c>
    </row>
    <row r="160" spans="1:12" x14ac:dyDescent="0.35">
      <c r="A160" s="45" t="s">
        <v>1176</v>
      </c>
      <c r="B160" s="46">
        <v>2022</v>
      </c>
      <c r="C160" s="46" t="s">
        <v>921</v>
      </c>
      <c r="D160" s="46" t="s">
        <v>74</v>
      </c>
      <c r="E160" s="46">
        <v>0.83517738910945105</v>
      </c>
      <c r="F160" s="46">
        <v>0.83517738910945105</v>
      </c>
      <c r="G160" s="60">
        <f>($E160*'Exposure Inputs'!$C$39*'Exposure Inputs'!$C$43/'Exposure Inputs'!$C$37)</f>
        <v>2.8813619924276062E-6</v>
      </c>
      <c r="H160" s="60">
        <f>'Exposure Inputs'!$E$60/$G160</f>
        <v>7427043.2025689567</v>
      </c>
      <c r="I160" s="60">
        <f>($E160*'Exposure Inputs'!$D$39*'Exposure Inputs'!$C$43/'Exposure Inputs'!$D$37)</f>
        <v>4.4699634910083291E-6</v>
      </c>
      <c r="J160" s="61">
        <f>'Exposure Inputs'!$E$60/$I160</f>
        <v>4787511.138077016</v>
      </c>
      <c r="K160" s="60">
        <f>($E160*'Exposure Inputs'!$E$39*'Exposure Inputs'!$C$43/'Exposure Inputs'!$E$37)</f>
        <v>2.5212902312738146E-6</v>
      </c>
      <c r="L160" s="61">
        <f>'Exposure Inputs'!$E$60/$K160</f>
        <v>8487717.8099358361</v>
      </c>
    </row>
    <row r="161" spans="1:12" x14ac:dyDescent="0.35">
      <c r="A161" s="45" t="s">
        <v>1177</v>
      </c>
      <c r="B161" s="46">
        <v>2023</v>
      </c>
      <c r="C161" s="46" t="s">
        <v>1016</v>
      </c>
      <c r="D161" s="46" t="s">
        <v>635</v>
      </c>
      <c r="E161" s="46">
        <v>0.83</v>
      </c>
      <c r="F161" s="46">
        <v>0.83</v>
      </c>
      <c r="G161" s="60">
        <f>($E161*'Exposure Inputs'!$C$39*'Exposure Inputs'!$C$43/'Exposure Inputs'!$C$37)</f>
        <v>2.8635000000000002E-6</v>
      </c>
      <c r="H161" s="60">
        <f>'Exposure Inputs'!$E$60/$G161</f>
        <v>7473371.7478610082</v>
      </c>
      <c r="I161" s="60">
        <f>($E161*'Exposure Inputs'!$D$39*'Exposure Inputs'!$C$43/'Exposure Inputs'!$D$37)</f>
        <v>4.4422535211267611E-6</v>
      </c>
      <c r="J161" s="61">
        <f>'Exposure Inputs'!$E$60/$I161</f>
        <v>4817374.7622067211</v>
      </c>
      <c r="K161" s="60">
        <f>($E161*'Exposure Inputs'!$E$39*'Exposure Inputs'!$C$43/'Exposure Inputs'!$E$37)</f>
        <v>2.5056603773584903E-6</v>
      </c>
      <c r="L161" s="61">
        <f>'Exposure Inputs'!$E$60/$K161</f>
        <v>8540662.6506024096</v>
      </c>
    </row>
    <row r="162" spans="1:12" x14ac:dyDescent="0.35">
      <c r="A162" s="45" t="s">
        <v>1176</v>
      </c>
      <c r="B162" s="46">
        <v>2023</v>
      </c>
      <c r="C162" s="46" t="s">
        <v>956</v>
      </c>
      <c r="D162" s="46" t="s">
        <v>207</v>
      </c>
      <c r="E162" s="46">
        <v>0.829370570271598</v>
      </c>
      <c r="F162" s="46">
        <v>0.57191278681818603</v>
      </c>
      <c r="G162" s="60">
        <f>($E162*'Exposure Inputs'!$C$39*'Exposure Inputs'!$C$43/'Exposure Inputs'!$C$37)</f>
        <v>2.8613284674370132E-6</v>
      </c>
      <c r="H162" s="60">
        <f>'Exposure Inputs'!$E$60/$G162</f>
        <v>7479043.4735263679</v>
      </c>
      <c r="I162" s="60">
        <f>($E162*'Exposure Inputs'!$D$39*'Exposure Inputs'!$C$43/'Exposure Inputs'!$D$37)</f>
        <v>4.4388847422986934E-6</v>
      </c>
      <c r="J162" s="61">
        <f>'Exposure Inputs'!$E$60/$I162</f>
        <v>4821030.7864218</v>
      </c>
      <c r="K162" s="60">
        <f>($E162*'Exposure Inputs'!$E$39*'Exposure Inputs'!$C$43/'Exposure Inputs'!$E$37)</f>
        <v>2.5037602121406733E-6</v>
      </c>
      <c r="L162" s="61">
        <f>'Exposure Inputs'!$E$60/$K162</f>
        <v>8547144.369589353</v>
      </c>
    </row>
    <row r="163" spans="1:12" x14ac:dyDescent="0.35">
      <c r="A163" s="45" t="s">
        <v>614</v>
      </c>
      <c r="B163" s="46">
        <v>2019</v>
      </c>
      <c r="C163" s="46" t="s">
        <v>1000</v>
      </c>
      <c r="D163" s="46" t="s">
        <v>547</v>
      </c>
      <c r="E163" s="46">
        <v>0.82441666439024697</v>
      </c>
      <c r="F163" s="46">
        <v>0.82441666439024697</v>
      </c>
      <c r="G163" s="60">
        <f>($E163*'Exposure Inputs'!$C$39*'Exposure Inputs'!$C$43/'Exposure Inputs'!$C$37)</f>
        <v>2.8442374921463523E-6</v>
      </c>
      <c r="H163" s="60">
        <f>'Exposure Inputs'!$E$60/$G163</f>
        <v>7523984.9200675841</v>
      </c>
      <c r="I163" s="60">
        <f>($E163*'Exposure Inputs'!$D$39*'Exposure Inputs'!$C$43/'Exposure Inputs'!$D$37)</f>
        <v>4.4123708798351247E-6</v>
      </c>
      <c r="J163" s="61">
        <f>'Exposure Inputs'!$E$60/$I163</f>
        <v>4850000.2793961968</v>
      </c>
      <c r="K163" s="60">
        <f>($E163*'Exposure Inputs'!$E$39*'Exposure Inputs'!$C$43/'Exposure Inputs'!$E$37)</f>
        <v>2.4888050245743305E-6</v>
      </c>
      <c r="L163" s="61">
        <f>'Exposure Inputs'!$E$60/$K163</f>
        <v>8598504.0164647363</v>
      </c>
    </row>
    <row r="164" spans="1:12" x14ac:dyDescent="0.35">
      <c r="A164" s="45" t="s">
        <v>1177</v>
      </c>
      <c r="B164" s="46">
        <v>2019</v>
      </c>
      <c r="C164" s="46" t="s">
        <v>1006</v>
      </c>
      <c r="D164" s="46" t="s">
        <v>509</v>
      </c>
      <c r="E164" s="46">
        <v>0.80879630800000002</v>
      </c>
      <c r="F164" s="46">
        <v>0.80879630800000002</v>
      </c>
      <c r="G164" s="60">
        <f>($E164*'Exposure Inputs'!$C$39*'Exposure Inputs'!$C$43/'Exposure Inputs'!$C$37)</f>
        <v>2.7903472626000008E-6</v>
      </c>
      <c r="H164" s="60">
        <f>'Exposure Inputs'!$E$60/$G164</f>
        <v>7669296.3226590734</v>
      </c>
      <c r="I164" s="60">
        <f>($E164*'Exposure Inputs'!$D$39*'Exposure Inputs'!$C$43/'Exposure Inputs'!$D$37)</f>
        <v>4.3287689723943663E-6</v>
      </c>
      <c r="J164" s="61">
        <f>'Exposure Inputs'!$E$60/$I164</f>
        <v>4943668.7743035275</v>
      </c>
      <c r="K164" s="60">
        <f>($E164*'Exposure Inputs'!$E$39*'Exposure Inputs'!$C$43/'Exposure Inputs'!$E$37)</f>
        <v>2.4416492316981136E-6</v>
      </c>
      <c r="L164" s="61">
        <f>'Exposure Inputs'!$E$60/$K164</f>
        <v>8764567.7037388235</v>
      </c>
    </row>
    <row r="165" spans="1:12" x14ac:dyDescent="0.35">
      <c r="A165" s="45" t="s">
        <v>1177</v>
      </c>
      <c r="B165" s="46">
        <v>2020</v>
      </c>
      <c r="C165" s="46" t="s">
        <v>1006</v>
      </c>
      <c r="D165" s="46" t="s">
        <v>509</v>
      </c>
      <c r="E165" s="46">
        <v>0.80879630800000002</v>
      </c>
      <c r="F165" s="46">
        <v>0.80879630800000002</v>
      </c>
      <c r="G165" s="60">
        <f>($E165*'Exposure Inputs'!$C$39*'Exposure Inputs'!$C$43/'Exposure Inputs'!$C$37)</f>
        <v>2.7903472626000008E-6</v>
      </c>
      <c r="H165" s="60">
        <f>'Exposure Inputs'!$E$60/$G165</f>
        <v>7669296.3226590734</v>
      </c>
      <c r="I165" s="60">
        <f>($E165*'Exposure Inputs'!$D$39*'Exposure Inputs'!$C$43/'Exposure Inputs'!$D$37)</f>
        <v>4.3287689723943663E-6</v>
      </c>
      <c r="J165" s="61">
        <f>'Exposure Inputs'!$E$60/$I165</f>
        <v>4943668.7743035275</v>
      </c>
      <c r="K165" s="60">
        <f>($E165*'Exposure Inputs'!$E$39*'Exposure Inputs'!$C$43/'Exposure Inputs'!$E$37)</f>
        <v>2.4416492316981136E-6</v>
      </c>
      <c r="L165" s="61">
        <f>'Exposure Inputs'!$E$60/$K165</f>
        <v>8764567.7037388235</v>
      </c>
    </row>
    <row r="166" spans="1:12" x14ac:dyDescent="0.35">
      <c r="A166" s="45" t="s">
        <v>1177</v>
      </c>
      <c r="B166" s="46">
        <v>2021</v>
      </c>
      <c r="C166" s="46" t="s">
        <v>1006</v>
      </c>
      <c r="D166" s="46" t="s">
        <v>509</v>
      </c>
      <c r="E166" s="46">
        <v>0.80879630800000002</v>
      </c>
      <c r="F166" s="46">
        <v>0.80879630800000002</v>
      </c>
      <c r="G166" s="60">
        <f>($E166*'Exposure Inputs'!$C$39*'Exposure Inputs'!$C$43/'Exposure Inputs'!$C$37)</f>
        <v>2.7903472626000008E-6</v>
      </c>
      <c r="H166" s="60">
        <f>'Exposure Inputs'!$E$60/$G166</f>
        <v>7669296.3226590734</v>
      </c>
      <c r="I166" s="60">
        <f>($E166*'Exposure Inputs'!$D$39*'Exposure Inputs'!$C$43/'Exposure Inputs'!$D$37)</f>
        <v>4.3287689723943663E-6</v>
      </c>
      <c r="J166" s="61">
        <f>'Exposure Inputs'!$E$60/$I166</f>
        <v>4943668.7743035275</v>
      </c>
      <c r="K166" s="60">
        <f>($E166*'Exposure Inputs'!$E$39*'Exposure Inputs'!$C$43/'Exposure Inputs'!$E$37)</f>
        <v>2.4416492316981136E-6</v>
      </c>
      <c r="L166" s="61">
        <f>'Exposure Inputs'!$E$60/$K166</f>
        <v>8764567.7037388235</v>
      </c>
    </row>
    <row r="167" spans="1:12" x14ac:dyDescent="0.35">
      <c r="A167" s="45" t="s">
        <v>1177</v>
      </c>
      <c r="B167" s="46">
        <v>2022</v>
      </c>
      <c r="C167" s="46" t="s">
        <v>1006</v>
      </c>
      <c r="D167" s="46" t="s">
        <v>509</v>
      </c>
      <c r="E167" s="46">
        <v>0.80879630800000002</v>
      </c>
      <c r="F167" s="46">
        <v>0.80879630800000002</v>
      </c>
      <c r="G167" s="60">
        <f>($E167*'Exposure Inputs'!$C$39*'Exposure Inputs'!$C$43/'Exposure Inputs'!$C$37)</f>
        <v>2.7903472626000008E-6</v>
      </c>
      <c r="H167" s="60">
        <f>'Exposure Inputs'!$E$60/$G167</f>
        <v>7669296.3226590734</v>
      </c>
      <c r="I167" s="60">
        <f>($E167*'Exposure Inputs'!$D$39*'Exposure Inputs'!$C$43/'Exposure Inputs'!$D$37)</f>
        <v>4.3287689723943663E-6</v>
      </c>
      <c r="J167" s="61">
        <f>'Exposure Inputs'!$E$60/$I167</f>
        <v>4943668.7743035275</v>
      </c>
      <c r="K167" s="60">
        <f>($E167*'Exposure Inputs'!$E$39*'Exposure Inputs'!$C$43/'Exposure Inputs'!$E$37)</f>
        <v>2.4416492316981136E-6</v>
      </c>
      <c r="L167" s="61">
        <f>'Exposure Inputs'!$E$60/$K167</f>
        <v>8764567.7037388235</v>
      </c>
    </row>
    <row r="168" spans="1:12" x14ac:dyDescent="0.35">
      <c r="A168" s="45" t="s">
        <v>1176</v>
      </c>
      <c r="B168" s="46">
        <v>2021</v>
      </c>
      <c r="C168" s="46" t="s">
        <v>956</v>
      </c>
      <c r="D168" s="46" t="s">
        <v>207</v>
      </c>
      <c r="E168" s="46">
        <v>0.80555418565231196</v>
      </c>
      <c r="F168" s="46">
        <v>0.55548961557509602</v>
      </c>
      <c r="G168" s="60">
        <f>($E168*'Exposure Inputs'!$C$39*'Exposure Inputs'!$C$43/'Exposure Inputs'!$C$37)</f>
        <v>2.7791619405004766E-6</v>
      </c>
      <c r="H168" s="60">
        <f>'Exposure Inputs'!$E$60/$G168</f>
        <v>7700163.0197001928</v>
      </c>
      <c r="I168" s="60">
        <f>($E168*'Exposure Inputs'!$D$39*'Exposure Inputs'!$C$43/'Exposure Inputs'!$D$37)</f>
        <v>4.3114167682799797E-6</v>
      </c>
      <c r="J168" s="61">
        <f>'Exposure Inputs'!$E$60/$I168</f>
        <v>4963565.6096725324</v>
      </c>
      <c r="K168" s="60">
        <f>($E168*'Exposure Inputs'!$E$39*'Exposure Inputs'!$C$43/'Exposure Inputs'!$E$37)</f>
        <v>2.4318616925352815E-6</v>
      </c>
      <c r="L168" s="61">
        <f>'Exposure Inputs'!$E$60/$K168</f>
        <v>8799842.550951127</v>
      </c>
    </row>
    <row r="169" spans="1:12" x14ac:dyDescent="0.35">
      <c r="A169" s="45" t="s">
        <v>1177</v>
      </c>
      <c r="B169" s="46">
        <v>2021</v>
      </c>
      <c r="C169" s="46" t="s">
        <v>1058</v>
      </c>
      <c r="D169" s="46" t="s">
        <v>489</v>
      </c>
      <c r="E169" s="46">
        <v>0.78750311850439203</v>
      </c>
      <c r="F169" s="46">
        <v>0.78750311850439203</v>
      </c>
      <c r="G169" s="60">
        <f>($E169*'Exposure Inputs'!$C$39*'Exposure Inputs'!$C$43/'Exposure Inputs'!$C$37)</f>
        <v>2.7168857588401525E-6</v>
      </c>
      <c r="H169" s="60">
        <f>'Exposure Inputs'!$E$60/$G169</f>
        <v>7876665.3807099089</v>
      </c>
      <c r="I169" s="60">
        <f>($E169*'Exposure Inputs'!$D$39*'Exposure Inputs'!$C$43/'Exposure Inputs'!$D$37)</f>
        <v>4.2148054229812532E-6</v>
      </c>
      <c r="J169" s="61">
        <f>'Exposure Inputs'!$E$60/$I169</f>
        <v>5077339.9605391892</v>
      </c>
      <c r="K169" s="60">
        <f>($E169*'Exposure Inputs'!$E$39*'Exposure Inputs'!$C$43/'Exposure Inputs'!$E$37)</f>
        <v>2.3773679049189193E-6</v>
      </c>
      <c r="L169" s="61">
        <f>'Exposure Inputs'!$E$60/$K169</f>
        <v>9001551.6553925425</v>
      </c>
    </row>
    <row r="170" spans="1:12" x14ac:dyDescent="0.35">
      <c r="A170" s="45" t="s">
        <v>1176</v>
      </c>
      <c r="B170" s="46">
        <v>2021</v>
      </c>
      <c r="C170" s="46" t="s">
        <v>984</v>
      </c>
      <c r="D170" s="46" t="s">
        <v>191</v>
      </c>
      <c r="E170" s="46">
        <v>0.76798957492897701</v>
      </c>
      <c r="F170" s="46">
        <v>0.29488766228617302</v>
      </c>
      <c r="G170" s="60">
        <f>($E170*'Exposure Inputs'!$C$39*'Exposure Inputs'!$C$43/'Exposure Inputs'!$C$37)</f>
        <v>2.6495640335049708E-6</v>
      </c>
      <c r="H170" s="60">
        <f>'Exposure Inputs'!$E$60/$G170</f>
        <v>8076800.458259183</v>
      </c>
      <c r="I170" s="60">
        <f>($E170*'Exposure Inputs'!$D$39*'Exposure Inputs'!$C$43/'Exposure Inputs'!$D$37)</f>
        <v>4.1103667390564973E-6</v>
      </c>
      <c r="J170" s="61">
        <f>'Exposure Inputs'!$E$60/$I170</f>
        <v>5206348.084869965</v>
      </c>
      <c r="K170" s="60">
        <f>($E170*'Exposure Inputs'!$E$39*'Exposure Inputs'!$C$43/'Exposure Inputs'!$E$37)</f>
        <v>2.3184590941252139E-6</v>
      </c>
      <c r="L170" s="61">
        <f>'Exposure Inputs'!$E$60/$K170</f>
        <v>9230268.5237043221</v>
      </c>
    </row>
    <row r="171" spans="1:12" x14ac:dyDescent="0.35">
      <c r="A171" s="45" t="s">
        <v>1176</v>
      </c>
      <c r="B171" s="46">
        <v>2020</v>
      </c>
      <c r="C171" s="46" t="s">
        <v>984</v>
      </c>
      <c r="D171" s="46" t="s">
        <v>191</v>
      </c>
      <c r="E171" s="46">
        <v>0.74957107005173496</v>
      </c>
      <c r="F171" s="46">
        <v>0.28781544409029602</v>
      </c>
      <c r="G171" s="60">
        <f>($E171*'Exposure Inputs'!$C$39*'Exposure Inputs'!$C$43/'Exposure Inputs'!$C$37)</f>
        <v>2.5860201916784861E-6</v>
      </c>
      <c r="H171" s="60">
        <f>'Exposure Inputs'!$E$60/$G171</f>
        <v>8275264.0790906139</v>
      </c>
      <c r="I171" s="60">
        <f>($E171*'Exposure Inputs'!$D$39*'Exposure Inputs'!$C$43/'Exposure Inputs'!$D$37)</f>
        <v>4.011788825629004E-6</v>
      </c>
      <c r="J171" s="61">
        <f>'Exposure Inputs'!$E$60/$I171</f>
        <v>5334278.7794032795</v>
      </c>
      <c r="K171" s="60">
        <f>($E171*'Exposure Inputs'!$E$39*'Exposure Inputs'!$C$43/'Exposure Inputs'!$E$37)</f>
        <v>2.2628560605335395E-6</v>
      </c>
      <c r="L171" s="61">
        <f>'Exposure Inputs'!$E$60/$K171</f>
        <v>9457075.2303857431</v>
      </c>
    </row>
    <row r="172" spans="1:12" x14ac:dyDescent="0.35">
      <c r="A172" s="45" t="s">
        <v>1177</v>
      </c>
      <c r="B172" s="46">
        <v>2022</v>
      </c>
      <c r="C172" s="46" t="s">
        <v>845</v>
      </c>
      <c r="D172" s="46" t="s">
        <v>490</v>
      </c>
      <c r="E172" s="46">
        <v>0.74733570960981299</v>
      </c>
      <c r="F172" s="46">
        <v>0.499508179</v>
      </c>
      <c r="G172" s="60">
        <f>($E172*'Exposure Inputs'!$C$39*'Exposure Inputs'!$C$43/'Exposure Inputs'!$C$37)</f>
        <v>2.5783081981538553E-6</v>
      </c>
      <c r="H172" s="60">
        <f>'Exposure Inputs'!$E$60/$G172</f>
        <v>8300016.2724235328</v>
      </c>
      <c r="I172" s="60">
        <f>($E172*'Exposure Inputs'!$D$39*'Exposure Inputs'!$C$43/'Exposure Inputs'!$D$37)</f>
        <v>3.9998249246722388E-6</v>
      </c>
      <c r="J172" s="61">
        <f>'Exposure Inputs'!$E$60/$I172</f>
        <v>5350234.1735003805</v>
      </c>
      <c r="K172" s="60">
        <f>($E172*'Exposure Inputs'!$E$39*'Exposure Inputs'!$C$43/'Exposure Inputs'!$E$37)</f>
        <v>2.256107802595662E-6</v>
      </c>
      <c r="L172" s="61">
        <f>'Exposure Inputs'!$E$60/$K172</f>
        <v>9485362.3463290203</v>
      </c>
    </row>
    <row r="173" spans="1:12" x14ac:dyDescent="0.35">
      <c r="A173" s="45" t="s">
        <v>1175</v>
      </c>
      <c r="B173" s="46">
        <v>2019</v>
      </c>
      <c r="C173" s="46" t="s">
        <v>880</v>
      </c>
      <c r="D173" s="46" t="s">
        <v>526</v>
      </c>
      <c r="E173" s="46">
        <v>0.73569096271825396</v>
      </c>
      <c r="F173" s="46">
        <v>0.73569096271825396</v>
      </c>
      <c r="G173" s="60">
        <f>($E173*'Exposure Inputs'!$C$39*'Exposure Inputs'!$C$43/'Exposure Inputs'!$C$37)</f>
        <v>2.5381338213779767E-6</v>
      </c>
      <c r="H173" s="60">
        <f>'Exposure Inputs'!$E$60/$G173</f>
        <v>8431391.5285923481</v>
      </c>
      <c r="I173" s="60">
        <f>($E173*'Exposure Inputs'!$D$39*'Exposure Inputs'!$C$43/'Exposure Inputs'!$D$37)</f>
        <v>3.9375009272244575E-6</v>
      </c>
      <c r="J173" s="61">
        <f>'Exposure Inputs'!$E$60/$I173</f>
        <v>5434919.3550755167</v>
      </c>
      <c r="K173" s="60">
        <f>($E173*'Exposure Inputs'!$E$39*'Exposure Inputs'!$C$43/'Exposure Inputs'!$E$37)</f>
        <v>2.2209538497154838E-6</v>
      </c>
      <c r="L173" s="61">
        <f>'Exposure Inputs'!$E$60/$K173</f>
        <v>9635499.6312694456</v>
      </c>
    </row>
    <row r="174" spans="1:12" x14ac:dyDescent="0.35">
      <c r="A174" s="45" t="s">
        <v>1176</v>
      </c>
      <c r="B174" s="46">
        <v>2021</v>
      </c>
      <c r="C174" s="46" t="s">
        <v>965</v>
      </c>
      <c r="D174" s="46" t="s">
        <v>310</v>
      </c>
      <c r="E174" s="46">
        <v>0.71144490699999996</v>
      </c>
      <c r="F174" s="46">
        <v>0.47158098100000001</v>
      </c>
      <c r="G174" s="60">
        <f>($E174*'Exposure Inputs'!$C$39*'Exposure Inputs'!$C$43/'Exposure Inputs'!$C$37)</f>
        <v>2.45448492915E-6</v>
      </c>
      <c r="H174" s="60">
        <f>'Exposure Inputs'!$E$60/$G174</f>
        <v>8718733.5093603209</v>
      </c>
      <c r="I174" s="60">
        <f>($E174*'Exposure Inputs'!$D$39*'Exposure Inputs'!$C$43/'Exposure Inputs'!$D$37)</f>
        <v>3.8077333050704223E-6</v>
      </c>
      <c r="J174" s="61">
        <f>'Exposure Inputs'!$E$60/$I174</f>
        <v>5620141.5082047656</v>
      </c>
      <c r="K174" s="60">
        <f>($E174*'Exposure Inputs'!$E$39*'Exposure Inputs'!$C$43/'Exposure Inputs'!$E$37)</f>
        <v>2.1477582098113207E-6</v>
      </c>
      <c r="L174" s="61">
        <f>'Exposure Inputs'!$E$60/$K174</f>
        <v>9963877.6386658419</v>
      </c>
    </row>
    <row r="175" spans="1:12" x14ac:dyDescent="0.35">
      <c r="A175" s="45" t="s">
        <v>1176</v>
      </c>
      <c r="B175" s="46">
        <v>2023</v>
      </c>
      <c r="C175" s="46" t="s">
        <v>984</v>
      </c>
      <c r="D175" s="46" t="s">
        <v>191</v>
      </c>
      <c r="E175" s="46">
        <v>0.70238658526336195</v>
      </c>
      <c r="F175" s="46">
        <v>0.26969785126137302</v>
      </c>
      <c r="G175" s="60">
        <f>($E175*'Exposure Inputs'!$C$39*'Exposure Inputs'!$C$43/'Exposure Inputs'!$C$37)</f>
        <v>2.4232337191585993E-6</v>
      </c>
      <c r="H175" s="60">
        <f>'Exposure Inputs'!$E$60/$G175</f>
        <v>8831174.5709079001</v>
      </c>
      <c r="I175" s="60">
        <f>($E175*'Exposure Inputs'!$D$39*'Exposure Inputs'!$C$43/'Exposure Inputs'!$D$37)</f>
        <v>3.7592521464799653E-6</v>
      </c>
      <c r="J175" s="61">
        <f>'Exposure Inputs'!$E$60/$I175</f>
        <v>5692621.6082733963</v>
      </c>
      <c r="K175" s="60">
        <f>($E175*'Exposure Inputs'!$E$39*'Exposure Inputs'!$C$43/'Exposure Inputs'!$E$37)</f>
        <v>2.1204123328705266E-6</v>
      </c>
      <c r="L175" s="61">
        <f>'Exposure Inputs'!$E$60/$K175</f>
        <v>10092376.689315688</v>
      </c>
    </row>
    <row r="176" spans="1:12" x14ac:dyDescent="0.35">
      <c r="A176" s="45" t="s">
        <v>1176</v>
      </c>
      <c r="B176" s="46">
        <v>2021</v>
      </c>
      <c r="C176" s="46" t="s">
        <v>975</v>
      </c>
      <c r="D176" s="46" t="s">
        <v>242</v>
      </c>
      <c r="E176" s="46">
        <v>0.694592709478564</v>
      </c>
      <c r="F176" s="46">
        <v>0.34444236980194998</v>
      </c>
      <c r="G176" s="60">
        <f>($E176*'Exposure Inputs'!$C$39*'Exposure Inputs'!$C$43/'Exposure Inputs'!$C$37)</f>
        <v>2.396344847701046E-6</v>
      </c>
      <c r="H176" s="60">
        <f>'Exposure Inputs'!$E$60/$G176</f>
        <v>8930267.2862506714</v>
      </c>
      <c r="I176" s="60">
        <f>($E176*'Exposure Inputs'!$D$39*'Exposure Inputs'!$C$43/'Exposure Inputs'!$D$37)</f>
        <v>3.7175384450965397E-6</v>
      </c>
      <c r="J176" s="61">
        <f>'Exposure Inputs'!$E$60/$I176</f>
        <v>5756497.2941239532</v>
      </c>
      <c r="K176" s="60">
        <f>($E176*'Exposure Inputs'!$E$39*'Exposure Inputs'!$C$43/'Exposure Inputs'!$E$37)</f>
        <v>2.0968836512560423E-6</v>
      </c>
      <c r="L176" s="61">
        <f>'Exposure Inputs'!$E$60/$K176</f>
        <v>10205621.083068347</v>
      </c>
    </row>
    <row r="177" spans="1:12" x14ac:dyDescent="0.35">
      <c r="A177" s="45" t="s">
        <v>1177</v>
      </c>
      <c r="B177" s="46">
        <v>2022</v>
      </c>
      <c r="C177" s="46" t="s">
        <v>1058</v>
      </c>
      <c r="D177" s="46" t="s">
        <v>489</v>
      </c>
      <c r="E177" s="46">
        <v>0.68725465762992199</v>
      </c>
      <c r="F177" s="46">
        <v>0.68725465762992199</v>
      </c>
      <c r="G177" s="60">
        <f>($E177*'Exposure Inputs'!$C$39*'Exposure Inputs'!$C$43/'Exposure Inputs'!$C$37)</f>
        <v>2.3710285688232314E-6</v>
      </c>
      <c r="H177" s="60">
        <f>'Exposure Inputs'!$E$60/$G177</f>
        <v>9025618.7889887225</v>
      </c>
      <c r="I177" s="60">
        <f>($E177*'Exposure Inputs'!$D$39*'Exposure Inputs'!$C$43/'Exposure Inputs'!$D$37)</f>
        <v>3.6782643647798644E-6</v>
      </c>
      <c r="J177" s="61">
        <f>'Exposure Inputs'!$E$60/$I177</f>
        <v>5817961.374638916</v>
      </c>
      <c r="K177" s="60">
        <f>($E177*'Exposure Inputs'!$E$39*'Exposure Inputs'!$C$43/'Exposure Inputs'!$E$37)</f>
        <v>2.0747310419016514E-6</v>
      </c>
      <c r="L177" s="61">
        <f>'Exposure Inputs'!$E$60/$K177</f>
        <v>10314589.972291177</v>
      </c>
    </row>
    <row r="178" spans="1:12" x14ac:dyDescent="0.35">
      <c r="A178" s="45" t="s">
        <v>1176</v>
      </c>
      <c r="B178" s="46">
        <v>2019</v>
      </c>
      <c r="C178" s="46" t="s">
        <v>960</v>
      </c>
      <c r="D178" s="46" t="s">
        <v>268</v>
      </c>
      <c r="E178" s="46">
        <v>0.67808595531075599</v>
      </c>
      <c r="F178" s="46">
        <v>0.48227694381814401</v>
      </c>
      <c r="G178" s="60">
        <f>($E178*'Exposure Inputs'!$C$39*'Exposure Inputs'!$C$43/'Exposure Inputs'!$C$37)</f>
        <v>2.3393965458221086E-6</v>
      </c>
      <c r="H178" s="60">
        <f>'Exposure Inputs'!$E$60/$G178</f>
        <v>9147658.2019486688</v>
      </c>
      <c r="I178" s="60">
        <f>($E178*'Exposure Inputs'!$D$39*'Exposure Inputs'!$C$43/'Exposure Inputs'!$D$37)</f>
        <v>3.6291924368744692E-6</v>
      </c>
      <c r="J178" s="61">
        <f>'Exposure Inputs'!$E$60/$I178</f>
        <v>5896628.6225455962</v>
      </c>
      <c r="K178" s="60">
        <f>($E178*'Exposure Inputs'!$E$39*'Exposure Inputs'!$C$43/'Exposure Inputs'!$E$37)</f>
        <v>2.0470519405607727E-6</v>
      </c>
      <c r="L178" s="61">
        <f>'Exposure Inputs'!$E$60/$K178</f>
        <v>10454058.138914466</v>
      </c>
    </row>
    <row r="179" spans="1:12" x14ac:dyDescent="0.35">
      <c r="A179" s="45" t="s">
        <v>1176</v>
      </c>
      <c r="B179" s="46">
        <v>2022</v>
      </c>
      <c r="C179" s="46" t="s">
        <v>956</v>
      </c>
      <c r="D179" s="46" t="s">
        <v>207</v>
      </c>
      <c r="E179" s="46">
        <v>0.67526455200000002</v>
      </c>
      <c r="F179" s="46">
        <v>0.46564520818642802</v>
      </c>
      <c r="G179" s="60">
        <f>($E179*'Exposure Inputs'!$C$39*'Exposure Inputs'!$C$43/'Exposure Inputs'!$C$37)</f>
        <v>2.3296627044E-6</v>
      </c>
      <c r="H179" s="60">
        <f>'Exposure Inputs'!$E$60/$G179</f>
        <v>9185879.1230087224</v>
      </c>
      <c r="I179" s="60">
        <f>($E179*'Exposure Inputs'!$D$39*'Exposure Inputs'!$C$43/'Exposure Inputs'!$D$37)</f>
        <v>3.6140919684507045E-6</v>
      </c>
      <c r="J179" s="61">
        <f>'Exposure Inputs'!$E$60/$I179</f>
        <v>5921266.0294236476</v>
      </c>
      <c r="K179" s="60">
        <f>($E179*'Exposure Inputs'!$E$39*'Exposure Inputs'!$C$43/'Exposure Inputs'!$E$37)</f>
        <v>2.0385344966037734E-6</v>
      </c>
      <c r="L179" s="61">
        <f>'Exposure Inputs'!$E$60/$K179</f>
        <v>10497737.485263405</v>
      </c>
    </row>
    <row r="180" spans="1:12" x14ac:dyDescent="0.35">
      <c r="A180" s="45" t="s">
        <v>1177</v>
      </c>
      <c r="B180" s="46">
        <v>2022</v>
      </c>
      <c r="C180" s="46" t="s">
        <v>934</v>
      </c>
      <c r="D180" s="46" t="s">
        <v>497</v>
      </c>
      <c r="E180" s="46">
        <v>0.67170835200288803</v>
      </c>
      <c r="F180" s="46">
        <v>0.67170835200288803</v>
      </c>
      <c r="G180" s="60">
        <f>($E180*'Exposure Inputs'!$C$39*'Exposure Inputs'!$C$43/'Exposure Inputs'!$C$37)</f>
        <v>2.3173938144099638E-6</v>
      </c>
      <c r="H180" s="60">
        <f>'Exposure Inputs'!$E$60/$G180</f>
        <v>9234511.5737044867</v>
      </c>
      <c r="I180" s="60">
        <f>($E180*'Exposure Inputs'!$D$39*'Exposure Inputs'!$C$43/'Exposure Inputs'!$D$37)</f>
        <v>3.5950587853675704E-6</v>
      </c>
      <c r="J180" s="61">
        <f>'Exposure Inputs'!$E$60/$I180</f>
        <v>5952614.7631024048</v>
      </c>
      <c r="K180" s="60">
        <f>($E180*'Exposure Inputs'!$E$39*'Exposure Inputs'!$C$43/'Exposure Inputs'!$E$37)</f>
        <v>2.0277987984992848E-6</v>
      </c>
      <c r="L180" s="61">
        <f>'Exposure Inputs'!$E$60/$K180</f>
        <v>10553315.257824158</v>
      </c>
    </row>
    <row r="181" spans="1:12" x14ac:dyDescent="0.35">
      <c r="A181" s="45" t="s">
        <v>1177</v>
      </c>
      <c r="B181" s="46">
        <v>2020</v>
      </c>
      <c r="C181" s="46" t="s">
        <v>1096</v>
      </c>
      <c r="D181" s="46" t="s">
        <v>637</v>
      </c>
      <c r="E181" s="46">
        <v>0.66861711389126799</v>
      </c>
      <c r="F181" s="46">
        <v>0.66861711389126799</v>
      </c>
      <c r="G181" s="60">
        <f>($E181*'Exposure Inputs'!$C$39*'Exposure Inputs'!$C$43/'Exposure Inputs'!$C$37)</f>
        <v>2.3067290429248748E-6</v>
      </c>
      <c r="H181" s="60">
        <f>'Exposure Inputs'!$E$60/$G181</f>
        <v>9277205.7757010479</v>
      </c>
      <c r="I181" s="60">
        <f>($E181*'Exposure Inputs'!$D$39*'Exposure Inputs'!$C$43/'Exposure Inputs'!$D$37)</f>
        <v>3.5785141306856595E-6</v>
      </c>
      <c r="J181" s="61">
        <f>'Exposure Inputs'!$E$60/$I181</f>
        <v>5980135.6704157153</v>
      </c>
      <c r="K181" s="60">
        <f>($E181*'Exposure Inputs'!$E$39*'Exposure Inputs'!$C$43/'Exposure Inputs'!$E$37)</f>
        <v>2.0184667589170357E-6</v>
      </c>
      <c r="L181" s="61">
        <f>'Exposure Inputs'!$E$60/$K181</f>
        <v>10602106.725543354</v>
      </c>
    </row>
    <row r="182" spans="1:12" x14ac:dyDescent="0.35">
      <c r="A182" s="45" t="s">
        <v>1177</v>
      </c>
      <c r="B182" s="46">
        <v>2023</v>
      </c>
      <c r="C182" s="46" t="s">
        <v>1130</v>
      </c>
      <c r="D182" s="46" t="s">
        <v>604</v>
      </c>
      <c r="E182" s="46">
        <v>0.64576338799999999</v>
      </c>
      <c r="F182" s="46">
        <v>0.64576338799999999</v>
      </c>
      <c r="G182" s="60">
        <f>($E182*'Exposure Inputs'!$C$39*'Exposure Inputs'!$C$43/'Exposure Inputs'!$C$37)</f>
        <v>2.2278836886000004E-6</v>
      </c>
      <c r="H182" s="60">
        <f>'Exposure Inputs'!$E$60/$G182</f>
        <v>9605528.3808140513</v>
      </c>
      <c r="I182" s="60">
        <f>($E182*'Exposure Inputs'!$D$39*'Exposure Inputs'!$C$43/'Exposure Inputs'!$D$37)</f>
        <v>3.456198414647887E-6</v>
      </c>
      <c r="J182" s="61">
        <f>'Exposure Inputs'!$E$60/$I182</f>
        <v>6191774.1496852702</v>
      </c>
      <c r="K182" s="60">
        <f>($E182*'Exposure Inputs'!$E$39*'Exposure Inputs'!$C$43/'Exposure Inputs'!$E$37)</f>
        <v>1.9494743788679243E-6</v>
      </c>
      <c r="L182" s="61">
        <f>'Exposure Inputs'!$E$60/$K182</f>
        <v>10977317.902699061</v>
      </c>
    </row>
    <row r="183" spans="1:12" x14ac:dyDescent="0.35">
      <c r="A183" s="45" t="s">
        <v>1176</v>
      </c>
      <c r="B183" s="46">
        <v>2022</v>
      </c>
      <c r="C183" s="46" t="s">
        <v>917</v>
      </c>
      <c r="D183" s="46" t="s">
        <v>67</v>
      </c>
      <c r="E183" s="46">
        <v>0.64071150770275898</v>
      </c>
      <c r="F183" s="46">
        <v>0.64071150770275898</v>
      </c>
      <c r="G183" s="60">
        <f>($E183*'Exposure Inputs'!$C$39*'Exposure Inputs'!$C$43/'Exposure Inputs'!$C$37)</f>
        <v>2.2104547015745189E-6</v>
      </c>
      <c r="H183" s="60">
        <f>'Exposure Inputs'!$E$60/$G183</f>
        <v>9681266.024025131</v>
      </c>
      <c r="I183" s="60">
        <f>($E183*'Exposure Inputs'!$D$39*'Exposure Inputs'!$C$43/'Exposure Inputs'!$D$37)</f>
        <v>3.4291601820711049E-6</v>
      </c>
      <c r="J183" s="61">
        <f>'Exposure Inputs'!$E$60/$I183</f>
        <v>6240595.0331183048</v>
      </c>
      <c r="K183" s="60">
        <f>($E183*'Exposure Inputs'!$E$39*'Exposure Inputs'!$C$43/'Exposure Inputs'!$E$37)</f>
        <v>1.9342234194800275E-6</v>
      </c>
      <c r="L183" s="61">
        <f>'Exposure Inputs'!$E$60/$K183</f>
        <v>11063871.828081219</v>
      </c>
    </row>
    <row r="184" spans="1:12" x14ac:dyDescent="0.35">
      <c r="A184" s="45" t="s">
        <v>1176</v>
      </c>
      <c r="B184" s="46">
        <v>2020</v>
      </c>
      <c r="C184" s="46" t="s">
        <v>921</v>
      </c>
      <c r="D184" s="46" t="s">
        <v>74</v>
      </c>
      <c r="E184" s="46">
        <v>0.64010923330818703</v>
      </c>
      <c r="F184" s="46">
        <v>0.64010923330818703</v>
      </c>
      <c r="G184" s="60">
        <f>($E184*'Exposure Inputs'!$C$39*'Exposure Inputs'!$C$43/'Exposure Inputs'!$C$37)</f>
        <v>2.2083768549132455E-6</v>
      </c>
      <c r="H184" s="60">
        <f>'Exposure Inputs'!$E$60/$G184</f>
        <v>9690375.0609361827</v>
      </c>
      <c r="I184" s="60">
        <f>($E184*'Exposure Inputs'!$D$39*'Exposure Inputs'!$C$43/'Exposure Inputs'!$D$37)</f>
        <v>3.4259367416494518E-6</v>
      </c>
      <c r="J184" s="61">
        <f>'Exposure Inputs'!$E$60/$I184</f>
        <v>6246466.7662534695</v>
      </c>
      <c r="K184" s="60">
        <f>($E184*'Exposure Inputs'!$E$39*'Exposure Inputs'!$C$43/'Exposure Inputs'!$E$37)</f>
        <v>1.9324052326284894E-6</v>
      </c>
      <c r="L184" s="61">
        <f>'Exposure Inputs'!$E$60/$K184</f>
        <v>11074281.749326132</v>
      </c>
    </row>
    <row r="185" spans="1:12" x14ac:dyDescent="0.35">
      <c r="A185" s="45" t="s">
        <v>1177</v>
      </c>
      <c r="B185" s="46">
        <v>2023</v>
      </c>
      <c r="C185" s="46" t="s">
        <v>835</v>
      </c>
      <c r="D185" s="46" t="s">
        <v>122</v>
      </c>
      <c r="E185" s="46">
        <v>0.63342615000000002</v>
      </c>
      <c r="F185" s="46">
        <v>0.63342615000000002</v>
      </c>
      <c r="G185" s="60">
        <f>($E185*'Exposure Inputs'!$C$39*'Exposure Inputs'!$C$43/'Exposure Inputs'!$C$37)</f>
        <v>2.1853202175000002E-6</v>
      </c>
      <c r="H185" s="60">
        <f>'Exposure Inputs'!$E$60/$G185</f>
        <v>9792615.2097204011</v>
      </c>
      <c r="I185" s="60">
        <f>($E185*'Exposure Inputs'!$D$39*'Exposure Inputs'!$C$43/'Exposure Inputs'!$D$37)</f>
        <v>3.3901681267605635E-6</v>
      </c>
      <c r="J185" s="61">
        <f>'Exposure Inputs'!$E$60/$I185</f>
        <v>6312371.3042658223</v>
      </c>
      <c r="K185" s="60">
        <f>($E185*'Exposure Inputs'!$E$39*'Exposure Inputs'!$C$43/'Exposure Inputs'!$E$37)</f>
        <v>1.912229886792453E-6</v>
      </c>
      <c r="L185" s="61">
        <f>'Exposure Inputs'!$E$60/$K185</f>
        <v>11191123.069358597</v>
      </c>
    </row>
    <row r="186" spans="1:12" x14ac:dyDescent="0.35">
      <c r="A186" s="45" t="s">
        <v>1177</v>
      </c>
      <c r="B186" s="46">
        <v>2021</v>
      </c>
      <c r="C186" s="46" t="s">
        <v>1096</v>
      </c>
      <c r="D186" s="46" t="s">
        <v>637</v>
      </c>
      <c r="E186" s="46">
        <v>0.63306419324566998</v>
      </c>
      <c r="F186" s="46">
        <v>0.63306419324566998</v>
      </c>
      <c r="G186" s="60">
        <f>($E186*'Exposure Inputs'!$C$39*'Exposure Inputs'!$C$43/'Exposure Inputs'!$C$37)</f>
        <v>2.1840714666975617E-6</v>
      </c>
      <c r="H186" s="60">
        <f>'Exposure Inputs'!$E$60/$G186</f>
        <v>9798214.1730728243</v>
      </c>
      <c r="I186" s="60">
        <f>($E186*'Exposure Inputs'!$D$39*'Exposure Inputs'!$C$43/'Exposure Inputs'!$D$37)</f>
        <v>3.3882308934275299E-6</v>
      </c>
      <c r="J186" s="61">
        <f>'Exposure Inputs'!$E$60/$I186</f>
        <v>6315980.4255110212</v>
      </c>
      <c r="K186" s="60">
        <f>($E186*'Exposure Inputs'!$E$39*'Exposure Inputs'!$C$43/'Exposure Inputs'!$E$37)</f>
        <v>1.9111371871567398E-6</v>
      </c>
      <c r="L186" s="61">
        <f>'Exposure Inputs'!$E$60/$K186</f>
        <v>11197521.634664787</v>
      </c>
    </row>
    <row r="187" spans="1:12" x14ac:dyDescent="0.35">
      <c r="A187" s="45" t="s">
        <v>1177</v>
      </c>
      <c r="B187" s="46">
        <v>2022</v>
      </c>
      <c r="C187" s="46" t="s">
        <v>847</v>
      </c>
      <c r="D187" s="46" t="s">
        <v>491</v>
      </c>
      <c r="E187" s="46">
        <v>0.61246506999999994</v>
      </c>
      <c r="F187" s="46">
        <v>0.61246506999999994</v>
      </c>
      <c r="G187" s="60">
        <f>($E187*'Exposure Inputs'!$C$39*'Exposure Inputs'!$C$43/'Exposure Inputs'!$C$37)</f>
        <v>2.1130044915E-6</v>
      </c>
      <c r="H187" s="60">
        <f>'Exposure Inputs'!$E$60/$G187</f>
        <v>10127758.878926169</v>
      </c>
      <c r="I187" s="60">
        <f>($E187*'Exposure Inputs'!$D$39*'Exposure Inputs'!$C$43/'Exposure Inputs'!$D$37)</f>
        <v>3.2779820647887325E-6</v>
      </c>
      <c r="J187" s="61">
        <f>'Exposure Inputs'!$E$60/$I187</f>
        <v>6528406.6773499073</v>
      </c>
      <c r="K187" s="60">
        <f>($E187*'Exposure Inputs'!$E$39*'Exposure Inputs'!$C$43/'Exposure Inputs'!$E$37)</f>
        <v>1.848951154716981E-6</v>
      </c>
      <c r="L187" s="61">
        <f>'Exposure Inputs'!$E$60/$K187</f>
        <v>11574129.443822812</v>
      </c>
    </row>
    <row r="188" spans="1:12" x14ac:dyDescent="0.35">
      <c r="A188" s="45" t="s">
        <v>1176</v>
      </c>
      <c r="B188" s="46">
        <v>2020</v>
      </c>
      <c r="C188" s="46" t="s">
        <v>945</v>
      </c>
      <c r="D188" s="46" t="s">
        <v>324</v>
      </c>
      <c r="E188" s="46">
        <v>0.60226090073701499</v>
      </c>
      <c r="F188" s="46">
        <v>0.60226090073701499</v>
      </c>
      <c r="G188" s="60">
        <f>($E188*'Exposure Inputs'!$C$39*'Exposure Inputs'!$C$43/'Exposure Inputs'!$C$37)</f>
        <v>2.077800107542702E-6</v>
      </c>
      <c r="H188" s="60">
        <f>'Exposure Inputs'!$E$60/$G188</f>
        <v>10299354.554037724</v>
      </c>
      <c r="I188" s="60">
        <f>($E188*'Exposure Inputs'!$D$39*'Exposure Inputs'!$C$43/'Exposure Inputs'!$D$37)</f>
        <v>3.2233682011276861E-6</v>
      </c>
      <c r="J188" s="61">
        <f>'Exposure Inputs'!$E$60/$I188</f>
        <v>6639018.1526619485</v>
      </c>
      <c r="K188" s="60">
        <f>($E188*'Exposure Inputs'!$E$39*'Exposure Inputs'!$C$43/'Exposure Inputs'!$E$37)</f>
        <v>1.8181461154324981E-6</v>
      </c>
      <c r="L188" s="61">
        <f>'Exposure Inputs'!$E$60/$K188</f>
        <v>11770231.126286237</v>
      </c>
    </row>
    <row r="189" spans="1:12" x14ac:dyDescent="0.35">
      <c r="A189" s="45" t="s">
        <v>1177</v>
      </c>
      <c r="B189" s="46">
        <v>2019</v>
      </c>
      <c r="C189" s="46" t="s">
        <v>858</v>
      </c>
      <c r="D189" s="46" t="s">
        <v>615</v>
      </c>
      <c r="E189" s="46">
        <v>0.58852393383400203</v>
      </c>
      <c r="F189" s="46">
        <v>0.39164131943619401</v>
      </c>
      <c r="G189" s="60">
        <f>($E189*'Exposure Inputs'!$C$39*'Exposure Inputs'!$C$43/'Exposure Inputs'!$C$37)</f>
        <v>2.0304075717273071E-6</v>
      </c>
      <c r="H189" s="60">
        <f>'Exposure Inputs'!$E$60/$G189</f>
        <v>10539755.809615409</v>
      </c>
      <c r="I189" s="60">
        <f>($E189*'Exposure Inputs'!$D$39*'Exposure Inputs'!$C$43/'Exposure Inputs'!$D$37)</f>
        <v>3.1498464064355044E-6</v>
      </c>
      <c r="J189" s="61">
        <f>'Exposure Inputs'!$E$60/$I189</f>
        <v>6793982.0672770888</v>
      </c>
      <c r="K189" s="60">
        <f>($E189*'Exposure Inputs'!$E$39*'Exposure Inputs'!$C$43/'Exposure Inputs'!$E$37)</f>
        <v>1.7766760266686854E-6</v>
      </c>
      <c r="L189" s="61">
        <f>'Exposure Inputs'!$E$60/$K189</f>
        <v>12044964.686176108</v>
      </c>
    </row>
    <row r="190" spans="1:12" x14ac:dyDescent="0.35">
      <c r="A190" s="45" t="s">
        <v>1177</v>
      </c>
      <c r="B190" s="46">
        <v>2022</v>
      </c>
      <c r="C190" s="46" t="s">
        <v>1096</v>
      </c>
      <c r="D190" s="46" t="s">
        <v>637</v>
      </c>
      <c r="E190" s="46">
        <v>0.58484554462007898</v>
      </c>
      <c r="F190" s="46">
        <v>0.58484554462007898</v>
      </c>
      <c r="G190" s="60">
        <f>($E190*'Exposure Inputs'!$C$39*'Exposure Inputs'!$C$43/'Exposure Inputs'!$C$37)</f>
        <v>2.0177171289392728E-6</v>
      </c>
      <c r="H190" s="60">
        <f>'Exposure Inputs'!$E$60/$G190</f>
        <v>10606045.66074637</v>
      </c>
      <c r="I190" s="60">
        <f>($E190*'Exposure Inputs'!$D$39*'Exposure Inputs'!$C$43/'Exposure Inputs'!$D$37)</f>
        <v>3.1301592528961974E-6</v>
      </c>
      <c r="J190" s="61">
        <f>'Exposure Inputs'!$E$60/$I190</f>
        <v>6836712.8542100629</v>
      </c>
      <c r="K190" s="60">
        <f>($E190*'Exposure Inputs'!$E$39*'Exposure Inputs'!$C$43/'Exposure Inputs'!$E$37)</f>
        <v>1.7655714554568423E-6</v>
      </c>
      <c r="L190" s="61">
        <f>'Exposure Inputs'!$E$60/$K190</f>
        <v>12120721.556671713</v>
      </c>
    </row>
    <row r="191" spans="1:12" x14ac:dyDescent="0.35">
      <c r="A191" s="45" t="s">
        <v>1176</v>
      </c>
      <c r="B191" s="46">
        <v>2020</v>
      </c>
      <c r="C191" s="46" t="s">
        <v>922</v>
      </c>
      <c r="D191" s="46" t="s">
        <v>522</v>
      </c>
      <c r="E191" s="46">
        <v>0.57136667966142196</v>
      </c>
      <c r="F191" s="46">
        <v>0.57136667966142196</v>
      </c>
      <c r="G191" s="60">
        <f>($E191*'Exposure Inputs'!$C$39*'Exposure Inputs'!$C$43/'Exposure Inputs'!$C$37)</f>
        <v>1.971215044831906E-6</v>
      </c>
      <c r="H191" s="60">
        <f>'Exposure Inputs'!$E$60/$G191</f>
        <v>10856248.310455073</v>
      </c>
      <c r="I191" s="60">
        <f>($E191*'Exposure Inputs'!$D$39*'Exposure Inputs'!$C$43/'Exposure Inputs'!$D$37)</f>
        <v>3.0580188488921175E-6</v>
      </c>
      <c r="J191" s="61">
        <f>'Exposure Inputs'!$E$60/$I191</f>
        <v>6997994.7990683429</v>
      </c>
      <c r="K191" s="60">
        <f>($E191*'Exposure Inputs'!$E$39*'Exposure Inputs'!$C$43/'Exposure Inputs'!$E$37)</f>
        <v>1.7248805423741041E-6</v>
      </c>
      <c r="L191" s="61">
        <f>'Exposure Inputs'!$E$60/$K191</f>
        <v>12406656.272291938</v>
      </c>
    </row>
    <row r="192" spans="1:12" x14ac:dyDescent="0.35">
      <c r="A192" s="45" t="s">
        <v>1174</v>
      </c>
      <c r="B192" s="46">
        <v>2019</v>
      </c>
      <c r="C192" s="46" t="s">
        <v>1135</v>
      </c>
      <c r="D192" s="46" t="s">
        <v>289</v>
      </c>
      <c r="E192" s="46">
        <v>0.56999999999999995</v>
      </c>
      <c r="F192" s="46">
        <v>0.56999999999999995</v>
      </c>
      <c r="G192" s="60">
        <f>($E192*'Exposure Inputs'!$C$39*'Exposure Inputs'!$C$43/'Exposure Inputs'!$C$37)</f>
        <v>1.9664999999999997E-6</v>
      </c>
      <c r="H192" s="60">
        <f>'Exposure Inputs'!$E$60/$G192</f>
        <v>10882278.159166032</v>
      </c>
      <c r="I192" s="60">
        <f>($E192*'Exposure Inputs'!$D$39*'Exposure Inputs'!$C$43/'Exposure Inputs'!$D$37)</f>
        <v>3.0507042253521127E-6</v>
      </c>
      <c r="J192" s="61">
        <f>'Exposure Inputs'!$E$60/$I192</f>
        <v>7014773.7765466291</v>
      </c>
      <c r="K192" s="60">
        <f>($E192*'Exposure Inputs'!$E$39*'Exposure Inputs'!$C$43/'Exposure Inputs'!$E$37)</f>
        <v>1.720754716981132E-6</v>
      </c>
      <c r="L192" s="61">
        <f>'Exposure Inputs'!$E$60/$K192</f>
        <v>12436403.50877193</v>
      </c>
    </row>
    <row r="193" spans="1:12" x14ac:dyDescent="0.35">
      <c r="A193" s="45" t="s">
        <v>1174</v>
      </c>
      <c r="B193" s="46">
        <v>2020</v>
      </c>
      <c r="C193" s="46" t="s">
        <v>1135</v>
      </c>
      <c r="D193" s="46" t="s">
        <v>289</v>
      </c>
      <c r="E193" s="46">
        <v>0.56999999999999995</v>
      </c>
      <c r="F193" s="46">
        <v>0.56999999999999995</v>
      </c>
      <c r="G193" s="60">
        <f>($E193*'Exposure Inputs'!$C$39*'Exposure Inputs'!$C$43/'Exposure Inputs'!$C$37)</f>
        <v>1.9664999999999997E-6</v>
      </c>
      <c r="H193" s="60">
        <f>'Exposure Inputs'!$E$60/$G193</f>
        <v>10882278.159166032</v>
      </c>
      <c r="I193" s="60">
        <f>($E193*'Exposure Inputs'!$D$39*'Exposure Inputs'!$C$43/'Exposure Inputs'!$D$37)</f>
        <v>3.0507042253521127E-6</v>
      </c>
      <c r="J193" s="61">
        <f>'Exposure Inputs'!$E$60/$I193</f>
        <v>7014773.7765466291</v>
      </c>
      <c r="K193" s="60">
        <f>($E193*'Exposure Inputs'!$E$39*'Exposure Inputs'!$C$43/'Exposure Inputs'!$E$37)</f>
        <v>1.720754716981132E-6</v>
      </c>
      <c r="L193" s="61">
        <f>'Exposure Inputs'!$E$60/$K193</f>
        <v>12436403.50877193</v>
      </c>
    </row>
    <row r="194" spans="1:12" x14ac:dyDescent="0.35">
      <c r="A194" s="45" t="s">
        <v>1174</v>
      </c>
      <c r="B194" s="46">
        <v>2021</v>
      </c>
      <c r="C194" s="46" t="s">
        <v>1135</v>
      </c>
      <c r="D194" s="46" t="s">
        <v>289</v>
      </c>
      <c r="E194" s="46">
        <v>0.56999999999999995</v>
      </c>
      <c r="F194" s="46">
        <v>0.56999999999999995</v>
      </c>
      <c r="G194" s="60">
        <f>($E194*'Exposure Inputs'!$C$39*'Exposure Inputs'!$C$43/'Exposure Inputs'!$C$37)</f>
        <v>1.9664999999999997E-6</v>
      </c>
      <c r="H194" s="60">
        <f>'Exposure Inputs'!$E$60/$G194</f>
        <v>10882278.159166032</v>
      </c>
      <c r="I194" s="60">
        <f>($E194*'Exposure Inputs'!$D$39*'Exposure Inputs'!$C$43/'Exposure Inputs'!$D$37)</f>
        <v>3.0507042253521127E-6</v>
      </c>
      <c r="J194" s="61">
        <f>'Exposure Inputs'!$E$60/$I194</f>
        <v>7014773.7765466291</v>
      </c>
      <c r="K194" s="60">
        <f>($E194*'Exposure Inputs'!$E$39*'Exposure Inputs'!$C$43/'Exposure Inputs'!$E$37)</f>
        <v>1.720754716981132E-6</v>
      </c>
      <c r="L194" s="61">
        <f>'Exposure Inputs'!$E$60/$K194</f>
        <v>12436403.50877193</v>
      </c>
    </row>
    <row r="195" spans="1:12" x14ac:dyDescent="0.35">
      <c r="A195" s="45" t="s">
        <v>1174</v>
      </c>
      <c r="B195" s="46">
        <v>2022</v>
      </c>
      <c r="C195" s="46" t="s">
        <v>1135</v>
      </c>
      <c r="D195" s="46" t="s">
        <v>289</v>
      </c>
      <c r="E195" s="46">
        <v>0.56999999999999995</v>
      </c>
      <c r="F195" s="46">
        <v>0.56999999999999995</v>
      </c>
      <c r="G195" s="60">
        <f>($E195*'Exposure Inputs'!$C$39*'Exposure Inputs'!$C$43/'Exposure Inputs'!$C$37)</f>
        <v>1.9664999999999997E-6</v>
      </c>
      <c r="H195" s="60">
        <f>'Exposure Inputs'!$E$60/$G195</f>
        <v>10882278.159166032</v>
      </c>
      <c r="I195" s="60">
        <f>($E195*'Exposure Inputs'!$D$39*'Exposure Inputs'!$C$43/'Exposure Inputs'!$D$37)</f>
        <v>3.0507042253521127E-6</v>
      </c>
      <c r="J195" s="61">
        <f>'Exposure Inputs'!$E$60/$I195</f>
        <v>7014773.7765466291</v>
      </c>
      <c r="K195" s="60">
        <f>($E195*'Exposure Inputs'!$E$39*'Exposure Inputs'!$C$43/'Exposure Inputs'!$E$37)</f>
        <v>1.720754716981132E-6</v>
      </c>
      <c r="L195" s="61">
        <f>'Exposure Inputs'!$E$60/$K195</f>
        <v>12436403.50877193</v>
      </c>
    </row>
    <row r="196" spans="1:12" x14ac:dyDescent="0.35">
      <c r="A196" s="45" t="s">
        <v>1177</v>
      </c>
      <c r="B196" s="46">
        <v>2022</v>
      </c>
      <c r="C196" s="46" t="s">
        <v>1024</v>
      </c>
      <c r="D196" s="46" t="s">
        <v>641</v>
      </c>
      <c r="E196" s="46">
        <v>0.56169103029328704</v>
      </c>
      <c r="F196" s="46">
        <v>0.56169103029328704</v>
      </c>
      <c r="G196" s="60">
        <f>($E196*'Exposure Inputs'!$C$39*'Exposure Inputs'!$C$43/'Exposure Inputs'!$C$37)</f>
        <v>1.9378340545118408E-6</v>
      </c>
      <c r="H196" s="60">
        <f>'Exposure Inputs'!$E$60/$G196</f>
        <v>11043257.264560182</v>
      </c>
      <c r="I196" s="60">
        <f>($E196*'Exposure Inputs'!$D$39*'Exposure Inputs'!$C$43/'Exposure Inputs'!$D$37)</f>
        <v>3.0062336832598464E-6</v>
      </c>
      <c r="J196" s="61">
        <f>'Exposure Inputs'!$E$60/$I196</f>
        <v>7118541.7551421504</v>
      </c>
      <c r="K196" s="60">
        <f>($E196*'Exposure Inputs'!$E$39*'Exposure Inputs'!$C$43/'Exposure Inputs'!$E$37)</f>
        <v>1.695671034847659E-6</v>
      </c>
      <c r="L196" s="61">
        <f>'Exposure Inputs'!$E$60/$K196</f>
        <v>12620372.442655187</v>
      </c>
    </row>
    <row r="197" spans="1:12" x14ac:dyDescent="0.35">
      <c r="A197" s="45" t="s">
        <v>1177</v>
      </c>
      <c r="B197" s="46">
        <v>2022</v>
      </c>
      <c r="C197" s="46" t="s">
        <v>1061</v>
      </c>
      <c r="D197" s="46" t="s">
        <v>338</v>
      </c>
      <c r="E197" s="46">
        <v>0.55539486086684697</v>
      </c>
      <c r="F197" s="46">
        <v>0.55539486086684697</v>
      </c>
      <c r="G197" s="60">
        <f>($E197*'Exposure Inputs'!$C$39*'Exposure Inputs'!$C$43/'Exposure Inputs'!$C$37)</f>
        <v>1.9161122699906225E-6</v>
      </c>
      <c r="H197" s="60">
        <f>'Exposure Inputs'!$E$60/$G197</f>
        <v>11168447.869761165</v>
      </c>
      <c r="I197" s="60">
        <f>($E197*'Exposure Inputs'!$D$39*'Exposure Inputs'!$C$43/'Exposure Inputs'!$D$37)</f>
        <v>2.9725358750619983E-6</v>
      </c>
      <c r="J197" s="61">
        <f>'Exposure Inputs'!$E$60/$I197</f>
        <v>7199240.2781526251</v>
      </c>
      <c r="K197" s="60">
        <f>($E197*'Exposure Inputs'!$E$39*'Exposure Inputs'!$C$43/'Exposure Inputs'!$E$37)</f>
        <v>1.6766637309187835E-6</v>
      </c>
      <c r="L197" s="61">
        <f>'Exposure Inputs'!$E$60/$K197</f>
        <v>12763441.831161434</v>
      </c>
    </row>
    <row r="198" spans="1:12" x14ac:dyDescent="0.35">
      <c r="A198" s="45" t="s">
        <v>1176</v>
      </c>
      <c r="B198" s="46">
        <v>2021</v>
      </c>
      <c r="C198" s="46" t="s">
        <v>999</v>
      </c>
      <c r="D198" s="46" t="s">
        <v>528</v>
      </c>
      <c r="E198" s="46">
        <v>0.54990295694271896</v>
      </c>
      <c r="F198" s="46">
        <v>0.34013651200529299</v>
      </c>
      <c r="G198" s="60">
        <f>($E198*'Exposure Inputs'!$C$39*'Exposure Inputs'!$C$43/'Exposure Inputs'!$C$37)</f>
        <v>1.8971652014523805E-6</v>
      </c>
      <c r="H198" s="60">
        <f>'Exposure Inputs'!$E$60/$G198</f>
        <v>11279987.627654757</v>
      </c>
      <c r="I198" s="60">
        <f>($E198*'Exposure Inputs'!$D$39*'Exposure Inputs'!$C$43/'Exposure Inputs'!$D$37)</f>
        <v>2.9431425864539888E-6</v>
      </c>
      <c r="J198" s="61">
        <f>'Exposure Inputs'!$E$60/$I198</f>
        <v>7271139.3931421926</v>
      </c>
      <c r="K198" s="60">
        <f>($E198*'Exposure Inputs'!$E$39*'Exposure Inputs'!$C$43/'Exposure Inputs'!$E$37)</f>
        <v>1.6600843983176422E-6</v>
      </c>
      <c r="L198" s="61">
        <f>'Exposure Inputs'!$E$60/$K198</f>
        <v>12890910.860729204</v>
      </c>
    </row>
    <row r="199" spans="1:12" x14ac:dyDescent="0.35">
      <c r="A199" s="45" t="s">
        <v>1177</v>
      </c>
      <c r="B199" s="46">
        <v>2021</v>
      </c>
      <c r="C199" s="46" t="s">
        <v>1024</v>
      </c>
      <c r="D199" s="46" t="s">
        <v>641</v>
      </c>
      <c r="E199" s="46">
        <v>0.53878203913068001</v>
      </c>
      <c r="F199" s="46">
        <v>0.53878203913068001</v>
      </c>
      <c r="G199" s="60">
        <f>($E199*'Exposure Inputs'!$C$39*'Exposure Inputs'!$C$43/'Exposure Inputs'!$C$37)</f>
        <v>1.8587980350008465E-6</v>
      </c>
      <c r="H199" s="60">
        <f>'Exposure Inputs'!$E$60/$G199</f>
        <v>11512816.130123708</v>
      </c>
      <c r="I199" s="60">
        <f>($E199*'Exposure Inputs'!$D$39*'Exposure Inputs'!$C$43/'Exposure Inputs'!$D$37)</f>
        <v>2.8836221812627946E-6</v>
      </c>
      <c r="J199" s="61">
        <f>'Exposure Inputs'!$E$60/$I199</f>
        <v>7421221.8712468492</v>
      </c>
      <c r="K199" s="60">
        <f>($E199*'Exposure Inputs'!$E$39*'Exposure Inputs'!$C$43/'Exposure Inputs'!$E$37)</f>
        <v>1.6265118162435625E-6</v>
      </c>
      <c r="L199" s="61">
        <f>'Exposure Inputs'!$E$60/$K199</f>
        <v>13156990.183707003</v>
      </c>
    </row>
    <row r="200" spans="1:12" x14ac:dyDescent="0.35">
      <c r="A200" s="45" t="s">
        <v>1177</v>
      </c>
      <c r="B200" s="46">
        <v>2022</v>
      </c>
      <c r="C200" s="46" t="s">
        <v>835</v>
      </c>
      <c r="D200" s="46" t="s">
        <v>122</v>
      </c>
      <c r="E200" s="46">
        <v>0.53105901372322795</v>
      </c>
      <c r="F200" s="46">
        <v>0.53105901372322795</v>
      </c>
      <c r="G200" s="60">
        <f>($E200*'Exposure Inputs'!$C$39*'Exposure Inputs'!$C$43/'Exposure Inputs'!$C$37)</f>
        <v>1.8321535973451364E-6</v>
      </c>
      <c r="H200" s="60">
        <f>'Exposure Inputs'!$E$60/$G200</f>
        <v>11680243.420098322</v>
      </c>
      <c r="I200" s="60">
        <f>($E200*'Exposure Inputs'!$D$39*'Exposure Inputs'!$C$43/'Exposure Inputs'!$D$37)</f>
        <v>2.842287679082065E-6</v>
      </c>
      <c r="J200" s="61">
        <f>'Exposure Inputs'!$E$60/$I200</f>
        <v>7529146.3835607469</v>
      </c>
      <c r="K200" s="60">
        <f>($E200*'Exposure Inputs'!$E$39*'Exposure Inputs'!$C$43/'Exposure Inputs'!$E$37)</f>
        <v>1.6031970225606881E-6</v>
      </c>
      <c r="L200" s="61">
        <f>'Exposure Inputs'!$E$60/$K200</f>
        <v>13348328.183531113</v>
      </c>
    </row>
    <row r="201" spans="1:12" x14ac:dyDescent="0.35">
      <c r="A201" s="45" t="s">
        <v>1176</v>
      </c>
      <c r="B201" s="46">
        <v>2021</v>
      </c>
      <c r="C201" s="46" t="s">
        <v>919</v>
      </c>
      <c r="D201" s="46" t="s">
        <v>71</v>
      </c>
      <c r="E201" s="46">
        <v>0.529783882419396</v>
      </c>
      <c r="F201" s="46">
        <v>0.529783882419396</v>
      </c>
      <c r="G201" s="60">
        <f>($E201*'Exposure Inputs'!$C$39*'Exposure Inputs'!$C$43/'Exposure Inputs'!$C$37)</f>
        <v>1.8277543943469166E-6</v>
      </c>
      <c r="H201" s="60">
        <f>'Exposure Inputs'!$E$60/$G201</f>
        <v>11708356.476224767</v>
      </c>
      <c r="I201" s="60">
        <f>($E201*'Exposure Inputs'!$D$39*'Exposure Inputs'!$C$43/'Exposure Inputs'!$D$37)</f>
        <v>2.83546303266719E-6</v>
      </c>
      <c r="J201" s="61">
        <f>'Exposure Inputs'!$E$60/$I201</f>
        <v>7547268.2075033085</v>
      </c>
      <c r="K201" s="60">
        <f>($E201*'Exposure Inputs'!$E$39*'Exposure Inputs'!$C$43/'Exposure Inputs'!$E$37)</f>
        <v>1.5993475695679878E-6</v>
      </c>
      <c r="L201" s="61">
        <f>'Exposure Inputs'!$E$60/$K201</f>
        <v>13380456.135485621</v>
      </c>
    </row>
    <row r="202" spans="1:12" x14ac:dyDescent="0.35">
      <c r="A202" s="45" t="s">
        <v>1175</v>
      </c>
      <c r="B202" s="46">
        <v>2022</v>
      </c>
      <c r="C202" s="46" t="s">
        <v>920</v>
      </c>
      <c r="D202" s="46" t="s">
        <v>518</v>
      </c>
      <c r="E202" s="46">
        <v>0.52228451995482394</v>
      </c>
      <c r="F202" s="46">
        <v>0.52228451995482394</v>
      </c>
      <c r="G202" s="60">
        <f>($E202*'Exposure Inputs'!$C$39*'Exposure Inputs'!$C$43/'Exposure Inputs'!$C$37)</f>
        <v>1.8018815938441428E-6</v>
      </c>
      <c r="H202" s="60">
        <f>'Exposure Inputs'!$E$60/$G202</f>
        <v>11876474.055293022</v>
      </c>
      <c r="I202" s="60">
        <f>($E202*'Exposure Inputs'!$D$39*'Exposure Inputs'!$C$43/'Exposure Inputs'!$D$37)</f>
        <v>2.7953255997582126E-6</v>
      </c>
      <c r="J202" s="61">
        <f>'Exposure Inputs'!$E$60/$I202</f>
        <v>7655637.6838000678</v>
      </c>
      <c r="K202" s="60">
        <f>($E202*'Exposure Inputs'!$E$39*'Exposure Inputs'!$C$43/'Exposure Inputs'!$E$37)</f>
        <v>1.5767079847692798E-6</v>
      </c>
      <c r="L202" s="61">
        <f>'Exposure Inputs'!$E$60/$K202</f>
        <v>13572583.006314557</v>
      </c>
    </row>
    <row r="203" spans="1:12" x14ac:dyDescent="0.35">
      <c r="A203" s="45" t="s">
        <v>1176</v>
      </c>
      <c r="B203" s="46">
        <v>2023</v>
      </c>
      <c r="C203" s="46" t="s">
        <v>919</v>
      </c>
      <c r="D203" s="46" t="s">
        <v>71</v>
      </c>
      <c r="E203" s="46">
        <v>0.52137209530592998</v>
      </c>
      <c r="F203" s="46">
        <v>0.52137209530592998</v>
      </c>
      <c r="G203" s="60">
        <f>($E203*'Exposure Inputs'!$C$39*'Exposure Inputs'!$C$43/'Exposure Inputs'!$C$37)</f>
        <v>1.7987337288054589E-6</v>
      </c>
      <c r="H203" s="60">
        <f>'Exposure Inputs'!$E$60/$G203</f>
        <v>11897258.419794999</v>
      </c>
      <c r="I203" s="60">
        <f>($E203*'Exposure Inputs'!$D$39*'Exposure Inputs'!$C$43/'Exposure Inputs'!$D$37)</f>
        <v>2.7904422002289206E-6</v>
      </c>
      <c r="J203" s="61">
        <f>'Exposure Inputs'!$E$60/$I203</f>
        <v>7669035.3945494369</v>
      </c>
      <c r="K203" s="60">
        <f>($E203*'Exposure Inputs'!$E$39*'Exposure Inputs'!$C$43/'Exposure Inputs'!$E$37)</f>
        <v>1.5739534952631851E-6</v>
      </c>
      <c r="L203" s="61">
        <f>'Exposure Inputs'!$E$60/$K203</f>
        <v>13596335.637871973</v>
      </c>
    </row>
    <row r="204" spans="1:12" x14ac:dyDescent="0.35">
      <c r="A204" s="45" t="s">
        <v>1177</v>
      </c>
      <c r="B204" s="46">
        <v>2023</v>
      </c>
      <c r="C204" s="46" t="s">
        <v>845</v>
      </c>
      <c r="D204" s="46" t="s">
        <v>490</v>
      </c>
      <c r="E204" s="46">
        <v>0.51336005862429701</v>
      </c>
      <c r="F204" s="46">
        <v>0.34312230035499802</v>
      </c>
      <c r="G204" s="60">
        <f>($E204*'Exposure Inputs'!$C$39*'Exposure Inputs'!$C$43/'Exposure Inputs'!$C$37)</f>
        <v>1.771092202253825E-6</v>
      </c>
      <c r="H204" s="60">
        <f>'Exposure Inputs'!$E$60/$G204</f>
        <v>12082939.540226741</v>
      </c>
      <c r="I204" s="60">
        <f>($E204*'Exposure Inputs'!$D$39*'Exposure Inputs'!$C$43/'Exposure Inputs'!$D$37)</f>
        <v>2.7475608771441252E-6</v>
      </c>
      <c r="J204" s="61">
        <f>'Exposure Inputs'!$E$60/$I204</f>
        <v>7788726.4220487904</v>
      </c>
      <c r="K204" s="60">
        <f>($E204*'Exposure Inputs'!$E$39*'Exposure Inputs'!$C$43/'Exposure Inputs'!$E$37)</f>
        <v>1.5497662147148588E-6</v>
      </c>
      <c r="L204" s="61">
        <f>'Exposure Inputs'!$E$60/$K204</f>
        <v>13808534.343315376</v>
      </c>
    </row>
    <row r="205" spans="1:12" x14ac:dyDescent="0.35">
      <c r="A205" s="45" t="s">
        <v>1176</v>
      </c>
      <c r="B205" s="46">
        <v>2020</v>
      </c>
      <c r="C205" s="46" t="s">
        <v>971</v>
      </c>
      <c r="D205" s="46" t="s">
        <v>330</v>
      </c>
      <c r="E205" s="46">
        <v>0.51010315103165704</v>
      </c>
      <c r="F205" s="46">
        <v>0.51010315103165704</v>
      </c>
      <c r="G205" s="60">
        <f>($E205*'Exposure Inputs'!$C$39*'Exposure Inputs'!$C$43/'Exposure Inputs'!$C$37)</f>
        <v>1.7598558710592169E-6</v>
      </c>
      <c r="H205" s="60">
        <f>'Exposure Inputs'!$E$60/$G205</f>
        <v>12160086.716146721</v>
      </c>
      <c r="I205" s="60">
        <f>($E205*'Exposure Inputs'!$D$39*'Exposure Inputs'!$C$43/'Exposure Inputs'!$D$37)</f>
        <v>2.7301295407328126E-6</v>
      </c>
      <c r="J205" s="61">
        <f>'Exposure Inputs'!$E$60/$I205</f>
        <v>7838455.897684576</v>
      </c>
      <c r="K205" s="60">
        <f>($E205*'Exposure Inputs'!$E$39*'Exposure Inputs'!$C$43/'Exposure Inputs'!$E$37)</f>
        <v>1.5399340408502854E-6</v>
      </c>
      <c r="L205" s="61">
        <f>'Exposure Inputs'!$E$60/$K205</f>
        <v>13896699.100296425</v>
      </c>
    </row>
    <row r="206" spans="1:12" x14ac:dyDescent="0.35">
      <c r="A206" s="45" t="s">
        <v>1177</v>
      </c>
      <c r="B206" s="46">
        <v>2020</v>
      </c>
      <c r="C206" s="46" t="s">
        <v>1024</v>
      </c>
      <c r="D206" s="46" t="s">
        <v>641</v>
      </c>
      <c r="E206" s="46">
        <v>0.508835488</v>
      </c>
      <c r="F206" s="46">
        <v>0.508835488</v>
      </c>
      <c r="G206" s="60">
        <f>($E206*'Exposure Inputs'!$C$39*'Exposure Inputs'!$C$43/'Exposure Inputs'!$C$37)</f>
        <v>1.7554824336000001E-6</v>
      </c>
      <c r="H206" s="60">
        <f>'Exposure Inputs'!$E$60/$G206</f>
        <v>12190381.168391772</v>
      </c>
      <c r="I206" s="60">
        <f>($E206*'Exposure Inputs'!$D$39*'Exposure Inputs'!$C$43/'Exposure Inputs'!$D$37)</f>
        <v>2.7233448653521131E-6</v>
      </c>
      <c r="J206" s="61">
        <f>'Exposure Inputs'!$E$60/$I206</f>
        <v>7857983.8610462211</v>
      </c>
      <c r="K206" s="60">
        <f>($E206*'Exposure Inputs'!$E$39*'Exposure Inputs'!$C$43/'Exposure Inputs'!$E$37)</f>
        <v>1.5361071335849056E-6</v>
      </c>
      <c r="L206" s="61">
        <f>'Exposure Inputs'!$E$60/$K206</f>
        <v>13931319.979002722</v>
      </c>
    </row>
    <row r="207" spans="1:12" x14ac:dyDescent="0.35">
      <c r="A207" s="45" t="s">
        <v>1176</v>
      </c>
      <c r="B207" s="46">
        <v>2020</v>
      </c>
      <c r="C207" s="46" t="s">
        <v>956</v>
      </c>
      <c r="D207" s="46" t="s">
        <v>207</v>
      </c>
      <c r="E207" s="46">
        <v>0.50434696840840398</v>
      </c>
      <c r="F207" s="46">
        <v>0.34778480279484297</v>
      </c>
      <c r="G207" s="60">
        <f>($E207*'Exposure Inputs'!$C$39*'Exposure Inputs'!$C$43/'Exposure Inputs'!$C$37)</f>
        <v>1.7399970410089938E-6</v>
      </c>
      <c r="H207" s="60">
        <f>'Exposure Inputs'!$E$60/$G207</f>
        <v>12298871.489798922</v>
      </c>
      <c r="I207" s="60">
        <f>($E207*'Exposure Inputs'!$D$39*'Exposure Inputs'!$C$43/'Exposure Inputs'!$D$37)</f>
        <v>2.6993218027492047E-6</v>
      </c>
      <c r="J207" s="61">
        <f>'Exposure Inputs'!$E$60/$I207</f>
        <v>7927917.293226962</v>
      </c>
      <c r="K207" s="60">
        <f>($E207*'Exposure Inputs'!$E$39*'Exposure Inputs'!$C$43/'Exposure Inputs'!$E$37)</f>
        <v>1.5225568857612196E-6</v>
      </c>
      <c r="L207" s="61">
        <f>'Exposure Inputs'!$E$60/$K207</f>
        <v>14055304.07443583</v>
      </c>
    </row>
    <row r="208" spans="1:12" x14ac:dyDescent="0.35">
      <c r="A208" s="45" t="s">
        <v>1177</v>
      </c>
      <c r="B208" s="46">
        <v>2019</v>
      </c>
      <c r="C208" s="46" t="s">
        <v>883</v>
      </c>
      <c r="D208" s="46" t="s">
        <v>28</v>
      </c>
      <c r="E208" s="46">
        <v>0.502773016884557</v>
      </c>
      <c r="F208" s="46">
        <v>0.502773016884557</v>
      </c>
      <c r="G208" s="60">
        <f>($E208*'Exposure Inputs'!$C$39*'Exposure Inputs'!$C$43/'Exposure Inputs'!$C$37)</f>
        <v>1.7345669082517216E-6</v>
      </c>
      <c r="H208" s="60">
        <f>'Exposure Inputs'!$E$60/$G208</f>
        <v>12337373.610781703</v>
      </c>
      <c r="I208" s="60">
        <f>($E208*'Exposure Inputs'!$D$39*'Exposure Inputs'!$C$43/'Exposure Inputs'!$D$37)</f>
        <v>2.6908978368469251E-6</v>
      </c>
      <c r="J208" s="61">
        <f>'Exposure Inputs'!$E$60/$I208</f>
        <v>7952735.9630552046</v>
      </c>
      <c r="K208" s="60">
        <f>($E208*'Exposure Inputs'!$E$39*'Exposure Inputs'!$C$43/'Exposure Inputs'!$E$37)</f>
        <v>1.5178053339911154E-6</v>
      </c>
      <c r="L208" s="61">
        <f>'Exposure Inputs'!$E$60/$K208</f>
        <v>14099304.779571466</v>
      </c>
    </row>
    <row r="209" spans="1:12" x14ac:dyDescent="0.35">
      <c r="A209" s="45" t="s">
        <v>1177</v>
      </c>
      <c r="B209" s="46">
        <v>2023</v>
      </c>
      <c r="C209" s="46" t="s">
        <v>1096</v>
      </c>
      <c r="D209" s="46" t="s">
        <v>637</v>
      </c>
      <c r="E209" s="46">
        <v>0.50074066671783701</v>
      </c>
      <c r="F209" s="46">
        <v>0.50074066671783701</v>
      </c>
      <c r="G209" s="60">
        <f>($E209*'Exposure Inputs'!$C$39*'Exposure Inputs'!$C$43/'Exposure Inputs'!$C$37)</f>
        <v>1.7275553001765378E-6</v>
      </c>
      <c r="H209" s="60">
        <f>'Exposure Inputs'!$E$60/$G209</f>
        <v>12387447.161785875</v>
      </c>
      <c r="I209" s="60">
        <f>($E209*'Exposure Inputs'!$D$39*'Exposure Inputs'!$C$43/'Exposure Inputs'!$D$37)</f>
        <v>2.6800204697574378E-6</v>
      </c>
      <c r="J209" s="61">
        <f>'Exposure Inputs'!$E$60/$I209</f>
        <v>7985013.6375775002</v>
      </c>
      <c r="K209" s="60">
        <f>($E209*'Exposure Inputs'!$E$39*'Exposure Inputs'!$C$43/'Exposure Inputs'!$E$37)</f>
        <v>1.5116699372613945E-6</v>
      </c>
      <c r="L209" s="61">
        <f>'Exposure Inputs'!$E$60/$K209</f>
        <v>14156529.459578423</v>
      </c>
    </row>
    <row r="210" spans="1:12" x14ac:dyDescent="0.35">
      <c r="A210" s="45" t="s">
        <v>1177</v>
      </c>
      <c r="B210" s="46">
        <v>2023</v>
      </c>
      <c r="C210" s="46" t="s">
        <v>1024</v>
      </c>
      <c r="D210" s="46" t="s">
        <v>641</v>
      </c>
      <c r="E210" s="46">
        <v>0.50008528698560994</v>
      </c>
      <c r="F210" s="46">
        <v>0.50008528698560994</v>
      </c>
      <c r="G210" s="60">
        <f>($E210*'Exposure Inputs'!$C$39*'Exposure Inputs'!$C$43/'Exposure Inputs'!$C$37)</f>
        <v>1.7252942401003544E-6</v>
      </c>
      <c r="H210" s="60">
        <f>'Exposure Inputs'!$E$60/$G210</f>
        <v>12403681.356262589</v>
      </c>
      <c r="I210" s="60">
        <f>($E210*'Exposure Inputs'!$D$39*'Exposure Inputs'!$C$43/'Exposure Inputs'!$D$37)</f>
        <v>2.6765128035849551E-6</v>
      </c>
      <c r="J210" s="61">
        <f>'Exposure Inputs'!$E$60/$I210</f>
        <v>7995478.2847803188</v>
      </c>
      <c r="K210" s="60">
        <f>($E210*'Exposure Inputs'!$E$39*'Exposure Inputs'!$C$43/'Exposure Inputs'!$E$37)</f>
        <v>1.5096914324093888E-6</v>
      </c>
      <c r="L210" s="61">
        <f>'Exposure Inputs'!$E$60/$K210</f>
        <v>14175082.09995384</v>
      </c>
    </row>
    <row r="211" spans="1:12" x14ac:dyDescent="0.35">
      <c r="A211" s="45" t="s">
        <v>1177</v>
      </c>
      <c r="B211" s="46">
        <v>2020</v>
      </c>
      <c r="C211" s="46" t="s">
        <v>856</v>
      </c>
      <c r="D211" s="46" t="s">
        <v>539</v>
      </c>
      <c r="E211" s="46">
        <v>0.5</v>
      </c>
      <c r="F211" s="46">
        <v>0.5</v>
      </c>
      <c r="G211" s="60">
        <f>($E211*'Exposure Inputs'!$C$39*'Exposure Inputs'!$C$43/'Exposure Inputs'!$C$37)</f>
        <v>1.7250000000000002E-6</v>
      </c>
      <c r="H211" s="60">
        <f>'Exposure Inputs'!$E$60/$G211</f>
        <v>12405797.101449274</v>
      </c>
      <c r="I211" s="60">
        <f>($E211*'Exposure Inputs'!$D$39*'Exposure Inputs'!$C$43/'Exposure Inputs'!$D$37)</f>
        <v>2.6760563380281692E-6</v>
      </c>
      <c r="J211" s="61">
        <f>'Exposure Inputs'!$E$60/$I211</f>
        <v>7996842.1052631568</v>
      </c>
      <c r="K211" s="60">
        <f>($E211*'Exposure Inputs'!$E$39*'Exposure Inputs'!$C$43/'Exposure Inputs'!$E$37)</f>
        <v>1.5094339622641509E-6</v>
      </c>
      <c r="L211" s="61">
        <f>'Exposure Inputs'!$E$60/$K211</f>
        <v>14177500</v>
      </c>
    </row>
    <row r="212" spans="1:12" x14ac:dyDescent="0.35">
      <c r="A212" s="45" t="s">
        <v>1177</v>
      </c>
      <c r="B212" s="46">
        <v>2021</v>
      </c>
      <c r="C212" s="46" t="s">
        <v>856</v>
      </c>
      <c r="D212" s="46" t="s">
        <v>539</v>
      </c>
      <c r="E212" s="46">
        <v>0.5</v>
      </c>
      <c r="F212" s="46">
        <v>0.5</v>
      </c>
      <c r="G212" s="60">
        <f>($E212*'Exposure Inputs'!$C$39*'Exposure Inputs'!$C$43/'Exposure Inputs'!$C$37)</f>
        <v>1.7250000000000002E-6</v>
      </c>
      <c r="H212" s="60">
        <f>'Exposure Inputs'!$E$60/$G212</f>
        <v>12405797.101449274</v>
      </c>
      <c r="I212" s="60">
        <f>($E212*'Exposure Inputs'!$D$39*'Exposure Inputs'!$C$43/'Exposure Inputs'!$D$37)</f>
        <v>2.6760563380281692E-6</v>
      </c>
      <c r="J212" s="61">
        <f>'Exposure Inputs'!$E$60/$I212</f>
        <v>7996842.1052631568</v>
      </c>
      <c r="K212" s="60">
        <f>($E212*'Exposure Inputs'!$E$39*'Exposure Inputs'!$C$43/'Exposure Inputs'!$E$37)</f>
        <v>1.5094339622641509E-6</v>
      </c>
      <c r="L212" s="61">
        <f>'Exposure Inputs'!$E$60/$K212</f>
        <v>14177500</v>
      </c>
    </row>
    <row r="213" spans="1:12" x14ac:dyDescent="0.35">
      <c r="A213" s="45" t="s">
        <v>1177</v>
      </c>
      <c r="B213" s="46">
        <v>2023</v>
      </c>
      <c r="C213" s="46" t="s">
        <v>856</v>
      </c>
      <c r="D213" s="46" t="s">
        <v>539</v>
      </c>
      <c r="E213" s="46">
        <v>0.5</v>
      </c>
      <c r="F213" s="46">
        <v>0.5</v>
      </c>
      <c r="G213" s="60">
        <f>($E213*'Exposure Inputs'!$C$39*'Exposure Inputs'!$C$43/'Exposure Inputs'!$C$37)</f>
        <v>1.7250000000000002E-6</v>
      </c>
      <c r="H213" s="60">
        <f>'Exposure Inputs'!$E$60/$G213</f>
        <v>12405797.101449274</v>
      </c>
      <c r="I213" s="60">
        <f>($E213*'Exposure Inputs'!$D$39*'Exposure Inputs'!$C$43/'Exposure Inputs'!$D$37)</f>
        <v>2.6760563380281692E-6</v>
      </c>
      <c r="J213" s="61">
        <f>'Exposure Inputs'!$E$60/$I213</f>
        <v>7996842.1052631568</v>
      </c>
      <c r="K213" s="60">
        <f>($E213*'Exposure Inputs'!$E$39*'Exposure Inputs'!$C$43/'Exposure Inputs'!$E$37)</f>
        <v>1.5094339622641509E-6</v>
      </c>
      <c r="L213" s="61">
        <f>'Exposure Inputs'!$E$60/$K213</f>
        <v>14177500</v>
      </c>
    </row>
    <row r="214" spans="1:12" x14ac:dyDescent="0.35">
      <c r="A214" s="45" t="s">
        <v>1177</v>
      </c>
      <c r="B214" s="46">
        <v>2021</v>
      </c>
      <c r="C214" s="46" t="s">
        <v>1144</v>
      </c>
      <c r="D214" s="46" t="s">
        <v>512</v>
      </c>
      <c r="E214" s="46">
        <v>0.5</v>
      </c>
      <c r="F214" s="46">
        <v>0.5</v>
      </c>
      <c r="G214" s="60">
        <f>($E214*'Exposure Inputs'!$C$39*'Exposure Inputs'!$C$43/'Exposure Inputs'!$C$37)</f>
        <v>1.7250000000000002E-6</v>
      </c>
      <c r="H214" s="60">
        <f>'Exposure Inputs'!$E$60/$G214</f>
        <v>12405797.101449274</v>
      </c>
      <c r="I214" s="60">
        <f>($E214*'Exposure Inputs'!$D$39*'Exposure Inputs'!$C$43/'Exposure Inputs'!$D$37)</f>
        <v>2.6760563380281692E-6</v>
      </c>
      <c r="J214" s="61">
        <f>'Exposure Inputs'!$E$60/$I214</f>
        <v>7996842.1052631568</v>
      </c>
      <c r="K214" s="60">
        <f>($E214*'Exposure Inputs'!$E$39*'Exposure Inputs'!$C$43/'Exposure Inputs'!$E$37)</f>
        <v>1.5094339622641509E-6</v>
      </c>
      <c r="L214" s="61">
        <f>'Exposure Inputs'!$E$60/$K214</f>
        <v>14177500</v>
      </c>
    </row>
    <row r="215" spans="1:12" x14ac:dyDescent="0.35">
      <c r="A215" s="45" t="s">
        <v>1177</v>
      </c>
      <c r="B215" s="46">
        <v>2022</v>
      </c>
      <c r="C215" s="46" t="s">
        <v>1144</v>
      </c>
      <c r="D215" s="46" t="s">
        <v>512</v>
      </c>
      <c r="E215" s="46">
        <v>0.5</v>
      </c>
      <c r="F215" s="46">
        <v>0.5</v>
      </c>
      <c r="G215" s="60">
        <f>($E215*'Exposure Inputs'!$C$39*'Exposure Inputs'!$C$43/'Exposure Inputs'!$C$37)</f>
        <v>1.7250000000000002E-6</v>
      </c>
      <c r="H215" s="60">
        <f>'Exposure Inputs'!$E$60/$G215</f>
        <v>12405797.101449274</v>
      </c>
      <c r="I215" s="60">
        <f>($E215*'Exposure Inputs'!$D$39*'Exposure Inputs'!$C$43/'Exposure Inputs'!$D$37)</f>
        <v>2.6760563380281692E-6</v>
      </c>
      <c r="J215" s="61">
        <f>'Exposure Inputs'!$E$60/$I215</f>
        <v>7996842.1052631568</v>
      </c>
      <c r="K215" s="60">
        <f>($E215*'Exposure Inputs'!$E$39*'Exposure Inputs'!$C$43/'Exposure Inputs'!$E$37)</f>
        <v>1.5094339622641509E-6</v>
      </c>
      <c r="L215" s="61">
        <f>'Exposure Inputs'!$E$60/$K215</f>
        <v>14177500</v>
      </c>
    </row>
    <row r="216" spans="1:12" x14ac:dyDescent="0.35">
      <c r="A216" s="45" t="s">
        <v>1177</v>
      </c>
      <c r="B216" s="46">
        <v>2020</v>
      </c>
      <c r="C216" s="46" t="s">
        <v>1146</v>
      </c>
      <c r="D216" s="46" t="s">
        <v>544</v>
      </c>
      <c r="E216" s="46">
        <v>0.5</v>
      </c>
      <c r="F216" s="46">
        <v>0.5</v>
      </c>
      <c r="G216" s="60">
        <f>($E216*'Exposure Inputs'!$C$39*'Exposure Inputs'!$C$43/'Exposure Inputs'!$C$37)</f>
        <v>1.7250000000000002E-6</v>
      </c>
      <c r="H216" s="60">
        <f>'Exposure Inputs'!$E$60/$G216</f>
        <v>12405797.101449274</v>
      </c>
      <c r="I216" s="60">
        <f>($E216*'Exposure Inputs'!$D$39*'Exposure Inputs'!$C$43/'Exposure Inputs'!$D$37)</f>
        <v>2.6760563380281692E-6</v>
      </c>
      <c r="J216" s="61">
        <f>'Exposure Inputs'!$E$60/$I216</f>
        <v>7996842.1052631568</v>
      </c>
      <c r="K216" s="60">
        <f>($E216*'Exposure Inputs'!$E$39*'Exposure Inputs'!$C$43/'Exposure Inputs'!$E$37)</f>
        <v>1.5094339622641509E-6</v>
      </c>
      <c r="L216" s="61">
        <f>'Exposure Inputs'!$E$60/$K216</f>
        <v>14177500</v>
      </c>
    </row>
    <row r="217" spans="1:12" x14ac:dyDescent="0.35">
      <c r="A217" s="45" t="s">
        <v>1177</v>
      </c>
      <c r="B217" s="46">
        <v>2022</v>
      </c>
      <c r="C217" s="46" t="s">
        <v>1149</v>
      </c>
      <c r="D217" s="46" t="s">
        <v>646</v>
      </c>
      <c r="E217" s="46">
        <v>0.5</v>
      </c>
      <c r="F217" s="46">
        <v>0.5</v>
      </c>
      <c r="G217" s="60">
        <f>($E217*'Exposure Inputs'!$C$39*'Exposure Inputs'!$C$43/'Exposure Inputs'!$C$37)</f>
        <v>1.7250000000000002E-6</v>
      </c>
      <c r="H217" s="60">
        <f>'Exposure Inputs'!$E$60/$G217</f>
        <v>12405797.101449274</v>
      </c>
      <c r="I217" s="60">
        <f>($E217*'Exposure Inputs'!$D$39*'Exposure Inputs'!$C$43/'Exposure Inputs'!$D$37)</f>
        <v>2.6760563380281692E-6</v>
      </c>
      <c r="J217" s="61">
        <f>'Exposure Inputs'!$E$60/$I217</f>
        <v>7996842.1052631568</v>
      </c>
      <c r="K217" s="60">
        <f>($E217*'Exposure Inputs'!$E$39*'Exposure Inputs'!$C$43/'Exposure Inputs'!$E$37)</f>
        <v>1.5094339622641509E-6</v>
      </c>
      <c r="L217" s="61">
        <f>'Exposure Inputs'!$E$60/$K217</f>
        <v>14177500</v>
      </c>
    </row>
    <row r="218" spans="1:12" x14ac:dyDescent="0.35">
      <c r="A218" s="45" t="s">
        <v>1177</v>
      </c>
      <c r="B218" s="46">
        <v>2023</v>
      </c>
      <c r="C218" s="46" t="s">
        <v>1149</v>
      </c>
      <c r="D218" s="46" t="s">
        <v>646</v>
      </c>
      <c r="E218" s="46">
        <v>0.5</v>
      </c>
      <c r="F218" s="46">
        <v>0.5</v>
      </c>
      <c r="G218" s="60">
        <f>($E218*'Exposure Inputs'!$C$39*'Exposure Inputs'!$C$43/'Exposure Inputs'!$C$37)</f>
        <v>1.7250000000000002E-6</v>
      </c>
      <c r="H218" s="60">
        <f>'Exposure Inputs'!$E$60/$G218</f>
        <v>12405797.101449274</v>
      </c>
      <c r="I218" s="60">
        <f>($E218*'Exposure Inputs'!$D$39*'Exposure Inputs'!$C$43/'Exposure Inputs'!$D$37)</f>
        <v>2.6760563380281692E-6</v>
      </c>
      <c r="J218" s="61">
        <f>'Exposure Inputs'!$E$60/$I218</f>
        <v>7996842.1052631568</v>
      </c>
      <c r="K218" s="60">
        <f>($E218*'Exposure Inputs'!$E$39*'Exposure Inputs'!$C$43/'Exposure Inputs'!$E$37)</f>
        <v>1.5094339622641509E-6</v>
      </c>
      <c r="L218" s="61">
        <f>'Exposure Inputs'!$E$60/$K218</f>
        <v>14177500</v>
      </c>
    </row>
    <row r="219" spans="1:12" x14ac:dyDescent="0.35">
      <c r="A219" s="45" t="s">
        <v>1177</v>
      </c>
      <c r="B219" s="46">
        <v>2020</v>
      </c>
      <c r="C219" s="46" t="s">
        <v>853</v>
      </c>
      <c r="D219" s="46" t="s">
        <v>643</v>
      </c>
      <c r="E219" s="46">
        <v>0.49203794918129301</v>
      </c>
      <c r="F219" s="46">
        <v>0.34865069858056502</v>
      </c>
      <c r="G219" s="60">
        <f>($E219*'Exposure Inputs'!$C$39*'Exposure Inputs'!$C$43/'Exposure Inputs'!$C$37)</f>
        <v>1.6975309246754611E-6</v>
      </c>
      <c r="H219" s="60">
        <f>'Exposure Inputs'!$E$60/$G219</f>
        <v>12606545.005412089</v>
      </c>
      <c r="I219" s="60">
        <f>($E219*'Exposure Inputs'!$D$39*'Exposure Inputs'!$C$43/'Exposure Inputs'!$D$37)</f>
        <v>2.6334425449139628E-6</v>
      </c>
      <c r="J219" s="61">
        <f>'Exposure Inputs'!$E$60/$I219</f>
        <v>8126245.2607255038</v>
      </c>
      <c r="K219" s="60">
        <f>($E219*'Exposure Inputs'!$E$39*'Exposure Inputs'!$C$43/'Exposure Inputs'!$E$37)</f>
        <v>1.4853975824340922E-6</v>
      </c>
      <c r="L219" s="61">
        <f>'Exposure Inputs'!$E$60/$K219</f>
        <v>14406917.213997504</v>
      </c>
    </row>
    <row r="220" spans="1:12" x14ac:dyDescent="0.35">
      <c r="A220" s="45" t="s">
        <v>1176</v>
      </c>
      <c r="B220" s="46">
        <v>2019</v>
      </c>
      <c r="C220" s="46" t="s">
        <v>878</v>
      </c>
      <c r="D220" s="46" t="s">
        <v>18</v>
      </c>
      <c r="E220" s="46">
        <v>0.48846914398729202</v>
      </c>
      <c r="F220" s="46">
        <v>0.48846914398729202</v>
      </c>
      <c r="G220" s="60">
        <f>($E220*'Exposure Inputs'!$C$39*'Exposure Inputs'!$C$43/'Exposure Inputs'!$C$37)</f>
        <v>1.6852185467561574E-6</v>
      </c>
      <c r="H220" s="60">
        <f>'Exposure Inputs'!$E$60/$G220</f>
        <v>12698649.704035372</v>
      </c>
      <c r="I220" s="60">
        <f>($E220*'Exposure Inputs'!$D$39*'Exposure Inputs'!$C$43/'Exposure Inputs'!$D$37)</f>
        <v>2.6143418973967739E-6</v>
      </c>
      <c r="J220" s="61">
        <f>'Exposure Inputs'!$E$60/$I220</f>
        <v>8185616.4342196444</v>
      </c>
      <c r="K220" s="60">
        <f>($E220*'Exposure Inputs'!$E$39*'Exposure Inputs'!$C$43/'Exposure Inputs'!$E$37)</f>
        <v>1.4746238309050326E-6</v>
      </c>
      <c r="L220" s="61">
        <f>'Exposure Inputs'!$E$60/$K220</f>
        <v>14512175.614892922</v>
      </c>
    </row>
    <row r="221" spans="1:12" x14ac:dyDescent="0.35">
      <c r="A221" s="45" t="s">
        <v>1177</v>
      </c>
      <c r="B221" s="46">
        <v>2020</v>
      </c>
      <c r="C221" s="46" t="s">
        <v>926</v>
      </c>
      <c r="D221" s="46" t="s">
        <v>617</v>
      </c>
      <c r="E221" s="46">
        <v>0.48660312783557202</v>
      </c>
      <c r="F221" s="46">
        <v>0.30088369647106999</v>
      </c>
      <c r="G221" s="60">
        <f>($E221*'Exposure Inputs'!$C$39*'Exposure Inputs'!$C$43/'Exposure Inputs'!$C$37)</f>
        <v>1.6787807910327234E-6</v>
      </c>
      <c r="H221" s="60">
        <f>'Exposure Inputs'!$E$60/$G221</f>
        <v>12747346.237405729</v>
      </c>
      <c r="I221" s="60">
        <f>($E221*'Exposure Inputs'!$D$39*'Exposure Inputs'!$C$43/'Exposure Inputs'!$D$37)</f>
        <v>2.6043547686974281E-6</v>
      </c>
      <c r="J221" s="61">
        <f>'Exposure Inputs'!$E$60/$I221</f>
        <v>8217006.4759277171</v>
      </c>
      <c r="K221" s="60">
        <f>($E221*'Exposure Inputs'!$E$39*'Exposure Inputs'!$C$43/'Exposure Inputs'!$E$37)</f>
        <v>1.4689905745979533E-6</v>
      </c>
      <c r="L221" s="61">
        <f>'Exposure Inputs'!$E$60/$K221</f>
        <v>14567826.621935233</v>
      </c>
    </row>
    <row r="222" spans="1:12" x14ac:dyDescent="0.35">
      <c r="A222" s="45" t="s">
        <v>1177</v>
      </c>
      <c r="B222" s="46">
        <v>2019</v>
      </c>
      <c r="C222" s="46" t="s">
        <v>853</v>
      </c>
      <c r="D222" s="46" t="s">
        <v>643</v>
      </c>
      <c r="E222" s="46">
        <v>0.48076857380303001</v>
      </c>
      <c r="F222" s="46">
        <v>0.34066538849475703</v>
      </c>
      <c r="G222" s="60">
        <f>($E222*'Exposure Inputs'!$C$39*'Exposure Inputs'!$C$43/'Exposure Inputs'!$C$37)</f>
        <v>1.6586515796204534E-6</v>
      </c>
      <c r="H222" s="60">
        <f>'Exposure Inputs'!$E$60/$G222</f>
        <v>12902046.616021024</v>
      </c>
      <c r="I222" s="60">
        <f>($E222*'Exposure Inputs'!$D$39*'Exposure Inputs'!$C$43/'Exposure Inputs'!$D$37)</f>
        <v>2.5731275781007244E-6</v>
      </c>
      <c r="J222" s="61">
        <f>'Exposure Inputs'!$E$60/$I222</f>
        <v>8316727.1541956561</v>
      </c>
      <c r="K222" s="60">
        <f>($E222*'Exposure Inputs'!$E$39*'Exposure Inputs'!$C$43/'Exposure Inputs'!$E$37)</f>
        <v>1.4513768265751849E-6</v>
      </c>
      <c r="L222" s="61">
        <f>'Exposure Inputs'!$E$60/$K222</f>
        <v>14744620.148371527</v>
      </c>
    </row>
    <row r="223" spans="1:12" x14ac:dyDescent="0.35">
      <c r="A223" s="45" t="s">
        <v>1176</v>
      </c>
      <c r="B223" s="46">
        <v>2023</v>
      </c>
      <c r="C223" s="46" t="s">
        <v>1073</v>
      </c>
      <c r="D223" s="46" t="s">
        <v>112</v>
      </c>
      <c r="E223" s="46">
        <v>0.47595869000000002</v>
      </c>
      <c r="F223" s="46">
        <v>0.101073146850452</v>
      </c>
      <c r="G223" s="60">
        <f>($E223*'Exposure Inputs'!$C$39*'Exposure Inputs'!$C$43/'Exposure Inputs'!$C$37)</f>
        <v>1.6420574805E-6</v>
      </c>
      <c r="H223" s="60">
        <f>'Exposure Inputs'!$E$60/$G223</f>
        <v>13032430.505102528</v>
      </c>
      <c r="I223" s="60">
        <f>($E223*'Exposure Inputs'!$D$39*'Exposure Inputs'!$C$43/'Exposure Inputs'!$D$37)</f>
        <v>2.5473845380281693E-6</v>
      </c>
      <c r="J223" s="61">
        <f>'Exposure Inputs'!$E$60/$I223</f>
        <v>8400773.2953285892</v>
      </c>
      <c r="K223" s="60">
        <f>($E223*'Exposure Inputs'!$E$39*'Exposure Inputs'!$C$43/'Exposure Inputs'!$E$37)</f>
        <v>1.4368564226415096E-6</v>
      </c>
      <c r="L223" s="61">
        <f>'Exposure Inputs'!$E$60/$K223</f>
        <v>14893624.48661248</v>
      </c>
    </row>
    <row r="224" spans="1:12" x14ac:dyDescent="0.35">
      <c r="A224" s="45" t="s">
        <v>1176</v>
      </c>
      <c r="B224" s="46">
        <v>2020</v>
      </c>
      <c r="C224" s="46" t="s">
        <v>960</v>
      </c>
      <c r="D224" s="46" t="s">
        <v>268</v>
      </c>
      <c r="E224" s="46">
        <v>0.46760973370818198</v>
      </c>
      <c r="F224" s="46">
        <v>0.33257936033942298</v>
      </c>
      <c r="G224" s="60">
        <f>($E224*'Exposure Inputs'!$C$39*'Exposure Inputs'!$C$43/'Exposure Inputs'!$C$37)</f>
        <v>1.6132535812932279E-6</v>
      </c>
      <c r="H224" s="60">
        <f>'Exposure Inputs'!$E$60/$G224</f>
        <v>13265118.545619577</v>
      </c>
      <c r="I224" s="60">
        <f>($E224*'Exposure Inputs'!$D$39*'Exposure Inputs'!$C$43/'Exposure Inputs'!$D$37)</f>
        <v>2.5026999832268894E-6</v>
      </c>
      <c r="J224" s="61">
        <f>'Exposure Inputs'!$E$60/$I224</f>
        <v>8550765.2309197783</v>
      </c>
      <c r="K224" s="60">
        <f>($E224*'Exposure Inputs'!$E$39*'Exposure Inputs'!$C$43/'Exposure Inputs'!$E$37)</f>
        <v>1.4116520262888514E-6</v>
      </c>
      <c r="L224" s="61">
        <f>'Exposure Inputs'!$E$60/$K224</f>
        <v>15159543.287915872</v>
      </c>
    </row>
    <row r="225" spans="1:12" x14ac:dyDescent="0.35">
      <c r="A225" s="45" t="s">
        <v>1176</v>
      </c>
      <c r="B225" s="46">
        <v>2022</v>
      </c>
      <c r="C225" s="46" t="s">
        <v>919</v>
      </c>
      <c r="D225" s="46" t="s">
        <v>71</v>
      </c>
      <c r="E225" s="46">
        <v>0.46026760306059</v>
      </c>
      <c r="F225" s="46">
        <v>0.46026760306059</v>
      </c>
      <c r="G225" s="60">
        <f>($E225*'Exposure Inputs'!$C$39*'Exposure Inputs'!$C$43/'Exposure Inputs'!$C$37)</f>
        <v>1.5879232305590355E-6</v>
      </c>
      <c r="H225" s="60">
        <f>'Exposure Inputs'!$E$60/$G225</f>
        <v>13476722.040564917</v>
      </c>
      <c r="I225" s="60">
        <f>($E225*'Exposure Inputs'!$D$39*'Exposure Inputs'!$C$43/'Exposure Inputs'!$D$37)</f>
        <v>2.4634040727186511E-6</v>
      </c>
      <c r="J225" s="61">
        <f>'Exposure Inputs'!$E$60/$I225</f>
        <v>8687165.9574641474</v>
      </c>
      <c r="K225" s="60">
        <f>($E225*'Exposure Inputs'!$E$39*'Exposure Inputs'!$C$43/'Exposure Inputs'!$E$37)</f>
        <v>1.3894871035791396E-6</v>
      </c>
      <c r="L225" s="61">
        <f>'Exposure Inputs'!$E$60/$K225</f>
        <v>15401366.406983092</v>
      </c>
    </row>
    <row r="226" spans="1:12" x14ac:dyDescent="0.35">
      <c r="A226" s="45" t="s">
        <v>1176</v>
      </c>
      <c r="B226" s="46">
        <v>2021</v>
      </c>
      <c r="C226" s="46" t="s">
        <v>945</v>
      </c>
      <c r="D226" s="46" t="s">
        <v>324</v>
      </c>
      <c r="E226" s="46">
        <v>0.45859291306995897</v>
      </c>
      <c r="F226" s="46">
        <v>0.45859291306995897</v>
      </c>
      <c r="G226" s="60">
        <f>($E226*'Exposure Inputs'!$C$39*'Exposure Inputs'!$C$43/'Exposure Inputs'!$C$37)</f>
        <v>1.5821455500913588E-6</v>
      </c>
      <c r="H226" s="60">
        <f>'Exposure Inputs'!$E$60/$G226</f>
        <v>13525936.345593669</v>
      </c>
      <c r="I226" s="60">
        <f>($E226*'Exposure Inputs'!$D$39*'Exposure Inputs'!$C$43/'Exposure Inputs'!$D$37)</f>
        <v>2.4544409431913301E-6</v>
      </c>
      <c r="J226" s="61">
        <f>'Exposure Inputs'!$E$60/$I226</f>
        <v>8718889.7575083412</v>
      </c>
      <c r="K226" s="60">
        <f>($E226*'Exposure Inputs'!$E$39*'Exposure Inputs'!$C$43/'Exposure Inputs'!$E$37)</f>
        <v>1.3844314356828951E-6</v>
      </c>
      <c r="L226" s="61">
        <f>'Exposure Inputs'!$E$60/$K226</f>
        <v>15457609.129948767</v>
      </c>
    </row>
    <row r="227" spans="1:12" x14ac:dyDescent="0.35">
      <c r="A227" s="45" t="s">
        <v>1177</v>
      </c>
      <c r="B227" s="46">
        <v>2023</v>
      </c>
      <c r="C227" s="46" t="s">
        <v>1079</v>
      </c>
      <c r="D227" s="46" t="s">
        <v>125</v>
      </c>
      <c r="E227" s="46">
        <v>0.45507570468923297</v>
      </c>
      <c r="F227" s="46">
        <v>0.45507570468923297</v>
      </c>
      <c r="G227" s="60">
        <f>($E227*'Exposure Inputs'!$C$39*'Exposure Inputs'!$C$43/'Exposure Inputs'!$C$37)</f>
        <v>1.5700111811778541E-6</v>
      </c>
      <c r="H227" s="60">
        <f>'Exposure Inputs'!$E$60/$G227</f>
        <v>13630476.175300412</v>
      </c>
      <c r="I227" s="60">
        <f>($E227*'Exposure Inputs'!$D$39*'Exposure Inputs'!$C$43/'Exposure Inputs'!$D$37)</f>
        <v>2.4356164476325152E-6</v>
      </c>
      <c r="J227" s="61">
        <f>'Exposure Inputs'!$E$60/$I227</f>
        <v>8786276.6819469351</v>
      </c>
      <c r="K227" s="60">
        <f>($E227*'Exposure Inputs'!$E$39*'Exposure Inputs'!$C$43/'Exposure Inputs'!$E$37)</f>
        <v>1.3738134481184393E-6</v>
      </c>
      <c r="L227" s="61">
        <f>'Exposure Inputs'!$E$60/$K227</f>
        <v>15577078.554085504</v>
      </c>
    </row>
    <row r="228" spans="1:12" x14ac:dyDescent="0.35">
      <c r="A228" s="45" t="s">
        <v>1176</v>
      </c>
      <c r="B228" s="46">
        <v>2022</v>
      </c>
      <c r="C228" s="46" t="s">
        <v>999</v>
      </c>
      <c r="D228" s="46" t="s">
        <v>528</v>
      </c>
      <c r="E228" s="46">
        <v>0.45210680405946502</v>
      </c>
      <c r="F228" s="46">
        <v>0.27964576193880197</v>
      </c>
      <c r="G228" s="60">
        <f>($E228*'Exposure Inputs'!$C$39*'Exposure Inputs'!$C$43/'Exposure Inputs'!$C$37)</f>
        <v>1.5597684740051545E-6</v>
      </c>
      <c r="H228" s="60">
        <f>'Exposure Inputs'!$E$60/$G228</f>
        <v>13719984.957157994</v>
      </c>
      <c r="I228" s="60">
        <f>($E228*'Exposure Inputs'!$D$39*'Exposure Inputs'!$C$43/'Exposure Inputs'!$D$37)</f>
        <v>2.4197265569379819E-6</v>
      </c>
      <c r="J228" s="61">
        <f>'Exposure Inputs'!$E$60/$I228</f>
        <v>8843974.513831187</v>
      </c>
      <c r="K228" s="60">
        <f>($E228*'Exposure Inputs'!$E$39*'Exposure Inputs'!$C$43/'Exposure Inputs'!$E$37)</f>
        <v>1.3648507292361208E-6</v>
      </c>
      <c r="L228" s="61">
        <f>'Exposure Inputs'!$E$60/$K228</f>
        <v>15679370.308852121</v>
      </c>
    </row>
    <row r="229" spans="1:12" x14ac:dyDescent="0.35">
      <c r="A229" s="45" t="s">
        <v>1176</v>
      </c>
      <c r="B229" s="46">
        <v>2022</v>
      </c>
      <c r="C229" s="46" t="s">
        <v>1075</v>
      </c>
      <c r="D229" s="46" t="s">
        <v>116</v>
      </c>
      <c r="E229" s="46">
        <v>0.44840503446234797</v>
      </c>
      <c r="F229" s="46">
        <v>9.5221935999999993E-2</v>
      </c>
      <c r="G229" s="60">
        <f>($E229*'Exposure Inputs'!$C$39*'Exposure Inputs'!$C$43/'Exposure Inputs'!$C$37)</f>
        <v>1.5469973688951007E-6</v>
      </c>
      <c r="H229" s="60">
        <f>'Exposure Inputs'!$E$60/$G229</f>
        <v>13833249.125229182</v>
      </c>
      <c r="I229" s="60">
        <f>($E229*'Exposure Inputs'!$D$39*'Exposure Inputs'!$C$43/'Exposure Inputs'!$D$37)</f>
        <v>2.3999142689534116E-6</v>
      </c>
      <c r="J229" s="61">
        <f>'Exposure Inputs'!$E$60/$I229</f>
        <v>8916985.1926970761</v>
      </c>
      <c r="K229" s="60">
        <f>($E229*'Exposure Inputs'!$E$39*'Exposure Inputs'!$C$43/'Exposure Inputs'!$E$37)</f>
        <v>1.3536755757353901E-6</v>
      </c>
      <c r="L229" s="61">
        <f>'Exposure Inputs'!$E$60/$K229</f>
        <v>15808810.015925977</v>
      </c>
    </row>
    <row r="230" spans="1:12" x14ac:dyDescent="0.35">
      <c r="A230" s="45" t="s">
        <v>1176</v>
      </c>
      <c r="B230" s="46">
        <v>2019</v>
      </c>
      <c r="C230" s="46" t="s">
        <v>962</v>
      </c>
      <c r="D230" s="46" t="s">
        <v>308</v>
      </c>
      <c r="E230" s="46">
        <v>0.42567318478090299</v>
      </c>
      <c r="F230" s="46">
        <v>0.27778982710708799</v>
      </c>
      <c r="G230" s="60">
        <f>($E230*'Exposure Inputs'!$C$39*'Exposure Inputs'!$C$43/'Exposure Inputs'!$C$37)</f>
        <v>1.4685724874941154E-6</v>
      </c>
      <c r="H230" s="60">
        <f>'Exposure Inputs'!$E$60/$G230</f>
        <v>14571973.928583996</v>
      </c>
      <c r="I230" s="60">
        <f>($E230*'Exposure Inputs'!$D$39*'Exposure Inputs'!$C$43/'Exposure Inputs'!$D$37)</f>
        <v>2.2782508481231428E-6</v>
      </c>
      <c r="J230" s="61">
        <f>'Exposure Inputs'!$E$60/$I230</f>
        <v>9393171.0889648702</v>
      </c>
      <c r="K230" s="60">
        <f>($E230*'Exposure Inputs'!$E$39*'Exposure Inputs'!$C$43/'Exposure Inputs'!$E$37)</f>
        <v>1.2850511238668771E-6</v>
      </c>
      <c r="L230" s="61">
        <f>'Exposure Inputs'!$E$60/$K230</f>
        <v>16653033.955259899</v>
      </c>
    </row>
    <row r="231" spans="1:12" x14ac:dyDescent="0.35">
      <c r="A231" s="45" t="s">
        <v>1177</v>
      </c>
      <c r="B231" s="46">
        <v>2019</v>
      </c>
      <c r="C231" s="46" t="s">
        <v>1014</v>
      </c>
      <c r="D231" s="46" t="s">
        <v>499</v>
      </c>
      <c r="E231" s="46">
        <v>0.42045878113304103</v>
      </c>
      <c r="F231" s="46">
        <v>0.24453139892702</v>
      </c>
      <c r="G231" s="60">
        <f>($E231*'Exposure Inputs'!$C$39*'Exposure Inputs'!$C$43/'Exposure Inputs'!$C$37)</f>
        <v>1.4505827949089917E-6</v>
      </c>
      <c r="H231" s="60">
        <f>'Exposure Inputs'!$E$60/$G231</f>
        <v>14752691.177026277</v>
      </c>
      <c r="I231" s="60">
        <f>($E231*'Exposure Inputs'!$D$39*'Exposure Inputs'!$C$43/'Exposure Inputs'!$D$37)</f>
        <v>2.2503427722613465E-6</v>
      </c>
      <c r="J231" s="61">
        <f>'Exposure Inputs'!$E$60/$I231</f>
        <v>9509662.3784541748</v>
      </c>
      <c r="K231" s="60">
        <f>($E231*'Exposure Inputs'!$E$39*'Exposure Inputs'!$C$43/'Exposure Inputs'!$E$37)</f>
        <v>1.2693095279488031E-6</v>
      </c>
      <c r="L231" s="61">
        <f>'Exposure Inputs'!$E$60/$K231</f>
        <v>16859559.885745343</v>
      </c>
    </row>
    <row r="232" spans="1:12" x14ac:dyDescent="0.35">
      <c r="A232" s="45" t="s">
        <v>1177</v>
      </c>
      <c r="B232" s="46">
        <v>2022</v>
      </c>
      <c r="C232" s="46" t="s">
        <v>853</v>
      </c>
      <c r="D232" s="46" t="s">
        <v>643</v>
      </c>
      <c r="E232" s="46">
        <v>0.40807061190755001</v>
      </c>
      <c r="F232" s="46">
        <v>0.28915270488485201</v>
      </c>
      <c r="G232" s="60">
        <f>($E232*'Exposure Inputs'!$C$39*'Exposure Inputs'!$C$43/'Exposure Inputs'!$C$37)</f>
        <v>1.4078436110810477E-6</v>
      </c>
      <c r="H232" s="60">
        <f>'Exposure Inputs'!$E$60/$G232</f>
        <v>15200551.987139734</v>
      </c>
      <c r="I232" s="60">
        <f>($E232*'Exposure Inputs'!$D$39*'Exposure Inputs'!$C$43/'Exposure Inputs'!$D$37)</f>
        <v>2.1840398947164648E-6</v>
      </c>
      <c r="J232" s="61">
        <f>'Exposure Inputs'!$E$60/$I232</f>
        <v>9798355.8138154689</v>
      </c>
      <c r="K232" s="60">
        <f>($E232*'Exposure Inputs'!$E$39*'Exposure Inputs'!$C$43/'Exposure Inputs'!$E$37)</f>
        <v>1.2319112812303396E-6</v>
      </c>
      <c r="L232" s="61">
        <f>'Exposure Inputs'!$E$60/$K232</f>
        <v>17371380.81780313</v>
      </c>
    </row>
    <row r="233" spans="1:12" x14ac:dyDescent="0.35">
      <c r="A233" s="45" t="s">
        <v>1177</v>
      </c>
      <c r="B233" s="46">
        <v>2019</v>
      </c>
      <c r="C233" s="46" t="s">
        <v>1024</v>
      </c>
      <c r="D233" s="46" t="s">
        <v>641</v>
      </c>
      <c r="E233" s="46">
        <v>0.40258797136453101</v>
      </c>
      <c r="F233" s="46">
        <v>0.40258797136453101</v>
      </c>
      <c r="G233" s="60">
        <f>($E233*'Exposure Inputs'!$C$39*'Exposure Inputs'!$C$43/'Exposure Inputs'!$C$37)</f>
        <v>1.388928501207632E-6</v>
      </c>
      <c r="H233" s="60">
        <f>'Exposure Inputs'!$E$60/$G233</f>
        <v>15407560.562975945</v>
      </c>
      <c r="I233" s="60">
        <f>($E233*'Exposure Inputs'!$D$39*'Exposure Inputs'!$C$43/'Exposure Inputs'!$D$37)</f>
        <v>2.1546961847679125E-6</v>
      </c>
      <c r="J233" s="61">
        <f>'Exposure Inputs'!$E$60/$I233</f>
        <v>9931794.6313183103</v>
      </c>
      <c r="K233" s="60">
        <f>($E233*'Exposure Inputs'!$E$39*'Exposure Inputs'!$C$43/'Exposure Inputs'!$E$37)</f>
        <v>1.2153599135533012E-6</v>
      </c>
      <c r="L233" s="61">
        <f>'Exposure Inputs'!$E$60/$K233</f>
        <v>17607952.805875946</v>
      </c>
    </row>
    <row r="234" spans="1:12" x14ac:dyDescent="0.35">
      <c r="A234" s="45" t="s">
        <v>1175</v>
      </c>
      <c r="B234" s="46">
        <v>2023</v>
      </c>
      <c r="C234" s="46" t="s">
        <v>911</v>
      </c>
      <c r="D234" s="46" t="s">
        <v>538</v>
      </c>
      <c r="E234" s="46">
        <v>0.4</v>
      </c>
      <c r="F234" s="46">
        <v>0.4</v>
      </c>
      <c r="G234" s="60">
        <f>($E234*'Exposure Inputs'!$C$39*'Exposure Inputs'!$C$43/'Exposure Inputs'!$C$37)</f>
        <v>1.3800000000000001E-6</v>
      </c>
      <c r="H234" s="60">
        <f>'Exposure Inputs'!$E$60/$G234</f>
        <v>15507246.376811592</v>
      </c>
      <c r="I234" s="60">
        <f>($E234*'Exposure Inputs'!$D$39*'Exposure Inputs'!$C$43/'Exposure Inputs'!$D$37)</f>
        <v>2.1408450704225353E-6</v>
      </c>
      <c r="J234" s="61">
        <f>'Exposure Inputs'!$E$60/$I234</f>
        <v>9996052.6315789465</v>
      </c>
      <c r="K234" s="60">
        <f>($E234*'Exposure Inputs'!$E$39*'Exposure Inputs'!$C$43/'Exposure Inputs'!$E$37)</f>
        <v>1.207547169811321E-6</v>
      </c>
      <c r="L234" s="61">
        <f>'Exposure Inputs'!$E$60/$K234</f>
        <v>17721874.999999996</v>
      </c>
    </row>
    <row r="235" spans="1:12" x14ac:dyDescent="0.35">
      <c r="A235" s="45" t="s">
        <v>1177</v>
      </c>
      <c r="B235" s="46">
        <v>2021</v>
      </c>
      <c r="C235" s="46" t="s">
        <v>1061</v>
      </c>
      <c r="D235" s="46" t="s">
        <v>338</v>
      </c>
      <c r="E235" s="46">
        <v>0.39039581423890202</v>
      </c>
      <c r="F235" s="46">
        <v>0.39039581423890202</v>
      </c>
      <c r="G235" s="60">
        <f>($E235*'Exposure Inputs'!$C$39*'Exposure Inputs'!$C$43/'Exposure Inputs'!$C$37)</f>
        <v>1.3468655591242122E-6</v>
      </c>
      <c r="H235" s="60">
        <f>'Exposure Inputs'!$E$60/$G235</f>
        <v>15888742.462102279</v>
      </c>
      <c r="I235" s="60">
        <f>($E235*'Exposure Inputs'!$D$39*'Exposure Inputs'!$C$43/'Exposure Inputs'!$D$37)</f>
        <v>2.0894423860673629E-6</v>
      </c>
      <c r="J235" s="61">
        <f>'Exposure Inputs'!$E$60/$I235</f>
        <v>10241967.016031457</v>
      </c>
      <c r="K235" s="60">
        <f>($E235*'Exposure Inputs'!$E$39*'Exposure Inputs'!$C$43/'Exposure Inputs'!$E$37)</f>
        <v>1.1785534014759307E-6</v>
      </c>
      <c r="L235" s="61">
        <f>'Exposure Inputs'!$E$60/$K235</f>
        <v>18157853.494971264</v>
      </c>
    </row>
    <row r="236" spans="1:12" x14ac:dyDescent="0.35">
      <c r="A236" s="45" t="s">
        <v>1176</v>
      </c>
      <c r="B236" s="46">
        <v>2022</v>
      </c>
      <c r="C236" s="46" t="s">
        <v>1073</v>
      </c>
      <c r="D236" s="46" t="s">
        <v>112</v>
      </c>
      <c r="E236" s="46">
        <v>0.38320056591548202</v>
      </c>
      <c r="F236" s="46">
        <v>8.1375312000000005E-2</v>
      </c>
      <c r="G236" s="60">
        <f>($E236*'Exposure Inputs'!$C$39*'Exposure Inputs'!$C$43/'Exposure Inputs'!$C$37)</f>
        <v>1.3220419524084132E-6</v>
      </c>
      <c r="H236" s="60">
        <f>'Exposure Inputs'!$E$60/$G236</f>
        <v>16187080.872142386</v>
      </c>
      <c r="I236" s="60">
        <f>($E236*'Exposure Inputs'!$D$39*'Exposure Inputs'!$C$43/'Exposure Inputs'!$D$37)</f>
        <v>2.0509326063082137E-6</v>
      </c>
      <c r="J236" s="61">
        <f>'Exposure Inputs'!$E$60/$I236</f>
        <v>10434277.525345467</v>
      </c>
      <c r="K236" s="60">
        <f>($E236*'Exposure Inputs'!$E$39*'Exposure Inputs'!$C$43/'Exposure Inputs'!$E$37)</f>
        <v>1.1568318971033419E-6</v>
      </c>
      <c r="L236" s="61">
        <f>'Exposure Inputs'!$E$60/$K236</f>
        <v>18498798.359195225</v>
      </c>
    </row>
    <row r="237" spans="1:12" x14ac:dyDescent="0.35">
      <c r="A237" s="45" t="s">
        <v>1177</v>
      </c>
      <c r="B237" s="46">
        <v>2021</v>
      </c>
      <c r="C237" s="46" t="s">
        <v>840</v>
      </c>
      <c r="D237" s="46" t="s">
        <v>480</v>
      </c>
      <c r="E237" s="46">
        <v>0.35813586465887998</v>
      </c>
      <c r="F237" s="46">
        <v>0.24690019521831499</v>
      </c>
      <c r="G237" s="60">
        <f>($E237*'Exposure Inputs'!$C$39*'Exposure Inputs'!$C$43/'Exposure Inputs'!$C$37)</f>
        <v>1.2355687330731361E-6</v>
      </c>
      <c r="H237" s="60">
        <f>'Exposure Inputs'!$E$60/$G237</f>
        <v>17319959.163075782</v>
      </c>
      <c r="I237" s="60">
        <f>($E237*'Exposure Inputs'!$D$39*'Exposure Inputs'!$C$43/'Exposure Inputs'!$D$37)</f>
        <v>1.9167835009911885E-6</v>
      </c>
      <c r="J237" s="61">
        <f>'Exposure Inputs'!$E$60/$I237</f>
        <v>11164536.834198456</v>
      </c>
      <c r="K237" s="60">
        <f>($E237*'Exposure Inputs'!$E$39*'Exposure Inputs'!$C$43/'Exposure Inputs'!$E$37)</f>
        <v>1.0811648744419017E-6</v>
      </c>
      <c r="L237" s="61">
        <f>'Exposure Inputs'!$E$60/$K237</f>
        <v>19793465.831052545</v>
      </c>
    </row>
    <row r="238" spans="1:12" x14ac:dyDescent="0.35">
      <c r="A238" s="45" t="s">
        <v>1176</v>
      </c>
      <c r="B238" s="46">
        <v>2020</v>
      </c>
      <c r="C238" s="46" t="s">
        <v>1075</v>
      </c>
      <c r="D238" s="46" t="s">
        <v>116</v>
      </c>
      <c r="E238" s="46">
        <v>0.34749196408432498</v>
      </c>
      <c r="F238" s="46">
        <v>7.3792341999999997E-2</v>
      </c>
      <c r="G238" s="60">
        <f>($E238*'Exposure Inputs'!$C$39*'Exposure Inputs'!$C$43/'Exposure Inputs'!$C$37)</f>
        <v>1.1988472760909212E-6</v>
      </c>
      <c r="H238" s="60">
        <f>'Exposure Inputs'!$E$60/$G238</f>
        <v>17850480.563111369</v>
      </c>
      <c r="I238" s="60">
        <f>($E238*'Exposure Inputs'!$D$39*'Exposure Inputs'!$C$43/'Exposure Inputs'!$D$37)</f>
        <v>1.8598161458034294E-6</v>
      </c>
      <c r="J238" s="61">
        <f>'Exposure Inputs'!$E$60/$I238</f>
        <v>11506513.72087929</v>
      </c>
      <c r="K238" s="60">
        <f>($E238*'Exposure Inputs'!$E$39*'Exposure Inputs'!$C$43/'Exposure Inputs'!$E$37)</f>
        <v>1.0490323444055094E-6</v>
      </c>
      <c r="L238" s="61">
        <f>'Exposure Inputs'!$E$60/$K238</f>
        <v>20399752.318530712</v>
      </c>
    </row>
    <row r="239" spans="1:12" x14ac:dyDescent="0.35">
      <c r="A239" s="45" t="s">
        <v>1176</v>
      </c>
      <c r="B239" s="46">
        <v>2023</v>
      </c>
      <c r="C239" s="46" t="s">
        <v>999</v>
      </c>
      <c r="D239" s="46" t="s">
        <v>528</v>
      </c>
      <c r="E239" s="46">
        <v>0.34469135793700501</v>
      </c>
      <c r="F239" s="46">
        <v>0.213205102330943</v>
      </c>
      <c r="G239" s="60">
        <f>($E239*'Exposure Inputs'!$C$39*'Exposure Inputs'!$C$43/'Exposure Inputs'!$C$37)</f>
        <v>1.1891851848826674E-6</v>
      </c>
      <c r="H239" s="60">
        <f>'Exposure Inputs'!$E$60/$G239</f>
        <v>17995515.140992492</v>
      </c>
      <c r="I239" s="60">
        <f>($E239*'Exposure Inputs'!$D$39*'Exposure Inputs'!$C$43/'Exposure Inputs'!$D$37)</f>
        <v>1.8448269861417168E-6</v>
      </c>
      <c r="J239" s="61">
        <f>'Exposure Inputs'!$E$60/$I239</f>
        <v>11600003.773121348</v>
      </c>
      <c r="K239" s="60">
        <f>($E239*'Exposure Inputs'!$E$39*'Exposure Inputs'!$C$43/'Exposure Inputs'!$E$37)</f>
        <v>1.0405776843381283E-6</v>
      </c>
      <c r="L239" s="61">
        <f>'Exposure Inputs'!$E$60/$K239</f>
        <v>20565499.647065487</v>
      </c>
    </row>
    <row r="240" spans="1:12" x14ac:dyDescent="0.35">
      <c r="A240" s="45" t="s">
        <v>1177</v>
      </c>
      <c r="B240" s="46">
        <v>2019</v>
      </c>
      <c r="C240" s="46" t="s">
        <v>860</v>
      </c>
      <c r="D240" s="46" t="s">
        <v>639</v>
      </c>
      <c r="E240" s="46">
        <v>0.332957328</v>
      </c>
      <c r="F240" s="46">
        <v>0.248231512515037</v>
      </c>
      <c r="G240" s="60">
        <f>($E240*'Exposure Inputs'!$C$39*'Exposure Inputs'!$C$43/'Exposure Inputs'!$C$37)</f>
        <v>1.1487027816E-6</v>
      </c>
      <c r="H240" s="60">
        <f>'Exposure Inputs'!$E$60/$G240</f>
        <v>18629710.263426423</v>
      </c>
      <c r="I240" s="60">
        <f>($E240*'Exposure Inputs'!$D$39*'Exposure Inputs'!$C$43/'Exposure Inputs'!$D$37)</f>
        <v>1.7820251357746479E-6</v>
      </c>
      <c r="J240" s="61">
        <f>'Exposure Inputs'!$E$60/$I240</f>
        <v>12008809.28691132</v>
      </c>
      <c r="K240" s="60">
        <f>($E240*'Exposure Inputs'!$E$39*'Exposure Inputs'!$C$43/'Exposure Inputs'!$E$37)</f>
        <v>1.0051541977358492E-6</v>
      </c>
      <c r="L240" s="61">
        <f>'Exposure Inputs'!$E$60/$K240</f>
        <v>21290265.760422003</v>
      </c>
    </row>
    <row r="241" spans="1:12" x14ac:dyDescent="0.35">
      <c r="A241" s="45" t="s">
        <v>1177</v>
      </c>
      <c r="B241" s="46">
        <v>2022</v>
      </c>
      <c r="C241" s="46" t="s">
        <v>1128</v>
      </c>
      <c r="D241" s="46" t="s">
        <v>501</v>
      </c>
      <c r="E241" s="46">
        <v>0.32414640079331603</v>
      </c>
      <c r="F241" s="46">
        <v>0.32414640079331603</v>
      </c>
      <c r="G241" s="60">
        <f>($E241*'Exposure Inputs'!$C$39*'Exposure Inputs'!$C$43/'Exposure Inputs'!$C$37)</f>
        <v>1.1183050827369404E-6</v>
      </c>
      <c r="H241" s="60">
        <f>'Exposure Inputs'!$E$60/$G241</f>
        <v>19136101.883419529</v>
      </c>
      <c r="I241" s="60">
        <f>($E241*'Exposure Inputs'!$D$39*'Exposure Inputs'!$C$43/'Exposure Inputs'!$D$37)</f>
        <v>1.734868060583945E-6</v>
      </c>
      <c r="J241" s="61">
        <f>'Exposure Inputs'!$E$60/$I241</f>
        <v>12335231.990377933</v>
      </c>
      <c r="K241" s="60">
        <f>($E241*'Exposure Inputs'!$E$39*'Exposure Inputs'!$C$43/'Exposure Inputs'!$E$37)</f>
        <v>9.7855517220623691E-7</v>
      </c>
      <c r="L241" s="61">
        <f>'Exposure Inputs'!$E$60/$K241</f>
        <v>21868976.433645386</v>
      </c>
    </row>
    <row r="242" spans="1:12" x14ac:dyDescent="0.35">
      <c r="A242" s="45" t="s">
        <v>1177</v>
      </c>
      <c r="B242" s="46">
        <v>2021</v>
      </c>
      <c r="C242" s="46" t="s">
        <v>853</v>
      </c>
      <c r="D242" s="46" t="s">
        <v>643</v>
      </c>
      <c r="E242" s="46">
        <v>0.310580313731951</v>
      </c>
      <c r="F242" s="46">
        <v>0.220072544258407</v>
      </c>
      <c r="G242" s="60">
        <f>($E242*'Exposure Inputs'!$C$39*'Exposure Inputs'!$C$43/'Exposure Inputs'!$C$37)</f>
        <v>1.0715020823752311E-6</v>
      </c>
      <c r="H242" s="60">
        <f>'Exposure Inputs'!$E$60/$G242</f>
        <v>19971963.052616727</v>
      </c>
      <c r="I242" s="60">
        <f>($E242*'Exposure Inputs'!$D$39*'Exposure Inputs'!$C$43/'Exposure Inputs'!$D$37)</f>
        <v>1.6622608340583294E-6</v>
      </c>
      <c r="J242" s="61">
        <f>'Exposure Inputs'!$E$60/$I242</f>
        <v>12874032.499311756</v>
      </c>
      <c r="K242" s="60">
        <f>($E242*'Exposure Inputs'!$E$39*'Exposure Inputs'!$C$43/'Exposure Inputs'!$E$37)</f>
        <v>9.3760094711532383E-7</v>
      </c>
      <c r="L242" s="61">
        <f>'Exposure Inputs'!$E$60/$K242</f>
        <v>22824209.026068553</v>
      </c>
    </row>
    <row r="243" spans="1:12" x14ac:dyDescent="0.35">
      <c r="A243" s="45" t="s">
        <v>1176</v>
      </c>
      <c r="B243" s="46">
        <v>2019</v>
      </c>
      <c r="C243" s="46" t="s">
        <v>975</v>
      </c>
      <c r="D243" s="46" t="s">
        <v>242</v>
      </c>
      <c r="E243" s="46">
        <v>0.30386363246626502</v>
      </c>
      <c r="F243" s="46">
        <v>0.15068328278579299</v>
      </c>
      <c r="G243" s="60">
        <f>($E243*'Exposure Inputs'!$C$39*'Exposure Inputs'!$C$43/'Exposure Inputs'!$C$37)</f>
        <v>1.0483295320086145E-6</v>
      </c>
      <c r="H243" s="60">
        <f>'Exposure Inputs'!$E$60/$G243</f>
        <v>20413428.551418647</v>
      </c>
      <c r="I243" s="60">
        <f>($E243*'Exposure Inputs'!$D$39*'Exposure Inputs'!$C$43/'Exposure Inputs'!$D$37)</f>
        <v>1.6263123991152214E-6</v>
      </c>
      <c r="J243" s="61">
        <f>'Exposure Inputs'!$E$60/$I243</f>
        <v>13158603.483342098</v>
      </c>
      <c r="K243" s="60">
        <f>($E243*'Exposure Inputs'!$E$39*'Exposure Inputs'!$C$43/'Exposure Inputs'!$E$37)</f>
        <v>9.1732417348306427E-7</v>
      </c>
      <c r="L243" s="61">
        <f>'Exposure Inputs'!$E$60/$K243</f>
        <v>23328721.316418123</v>
      </c>
    </row>
    <row r="244" spans="1:12" x14ac:dyDescent="0.35">
      <c r="A244" s="45" t="s">
        <v>1177</v>
      </c>
      <c r="B244" s="46">
        <v>2019</v>
      </c>
      <c r="C244" s="46" t="s">
        <v>848</v>
      </c>
      <c r="D244" s="46" t="s">
        <v>650</v>
      </c>
      <c r="E244" s="46">
        <v>0.30181990955377802</v>
      </c>
      <c r="F244" s="46">
        <v>0.30181990955377802</v>
      </c>
      <c r="G244" s="60">
        <f>($E244*'Exposure Inputs'!$C$39*'Exposure Inputs'!$C$43/'Exposure Inputs'!$C$37)</f>
        <v>1.0412786879605341E-6</v>
      </c>
      <c r="H244" s="60">
        <f>'Exposure Inputs'!$E$60/$G244</f>
        <v>20551654.660208594</v>
      </c>
      <c r="I244" s="60">
        <f>($E244*'Exposure Inputs'!$D$39*'Exposure Inputs'!$C$43/'Exposure Inputs'!$D$37)</f>
        <v>1.6153741638089527E-6</v>
      </c>
      <c r="J244" s="61">
        <f>'Exposure Inputs'!$E$60/$I244</f>
        <v>13247704.760573933</v>
      </c>
      <c r="K244" s="60">
        <f>($E244*'Exposure Inputs'!$E$39*'Exposure Inputs'!$C$43/'Exposure Inputs'!$E$37)</f>
        <v>9.1115444393593379E-7</v>
      </c>
      <c r="L244" s="61">
        <f>'Exposure Inputs'!$E$60/$K244</f>
        <v>23486687.841369625</v>
      </c>
    </row>
    <row r="245" spans="1:12" x14ac:dyDescent="0.35">
      <c r="A245" s="45" t="s">
        <v>1176</v>
      </c>
      <c r="B245" s="46">
        <v>2019</v>
      </c>
      <c r="C245" s="46" t="s">
        <v>877</v>
      </c>
      <c r="D245" s="46" t="s">
        <v>16</v>
      </c>
      <c r="E245" s="46">
        <v>0.30175255311812299</v>
      </c>
      <c r="F245" s="46">
        <v>0.30175255311812299</v>
      </c>
      <c r="G245" s="60">
        <f>($E245*'Exposure Inputs'!$C$39*'Exposure Inputs'!$C$43/'Exposure Inputs'!$C$37)</f>
        <v>1.0410463082575244E-6</v>
      </c>
      <c r="H245" s="60">
        <f>'Exposure Inputs'!$E$60/$G245</f>
        <v>20556242.148169901</v>
      </c>
      <c r="I245" s="60">
        <f>($E245*'Exposure Inputs'!$D$39*'Exposure Inputs'!$C$43/'Exposure Inputs'!$D$37)</f>
        <v>1.6150136645758693E-6</v>
      </c>
      <c r="J245" s="61">
        <f>'Exposure Inputs'!$E$60/$I245</f>
        <v>13250661.879458468</v>
      </c>
      <c r="K245" s="60">
        <f>($E245*'Exposure Inputs'!$E$39*'Exposure Inputs'!$C$43/'Exposure Inputs'!$E$37)</f>
        <v>9.1095110375282416E-7</v>
      </c>
      <c r="L245" s="61">
        <f>'Exposure Inputs'!$E$60/$K245</f>
        <v>23491930.479955416</v>
      </c>
    </row>
    <row r="246" spans="1:12" x14ac:dyDescent="0.35">
      <c r="A246" s="45" t="s">
        <v>1176</v>
      </c>
      <c r="B246" s="46">
        <v>2019</v>
      </c>
      <c r="C246" s="46" t="s">
        <v>939</v>
      </c>
      <c r="D246" s="46" t="s">
        <v>302</v>
      </c>
      <c r="E246" s="46">
        <v>0.30123240951425401</v>
      </c>
      <c r="F246" s="46">
        <v>0.17286137606214499</v>
      </c>
      <c r="G246" s="60">
        <f>($E246*'Exposure Inputs'!$C$39*'Exposure Inputs'!$C$43/'Exposure Inputs'!$C$37)</f>
        <v>1.0392518128241765E-6</v>
      </c>
      <c r="H246" s="60">
        <f>'Exposure Inputs'!$E$60/$G246</f>
        <v>20591736.993794892</v>
      </c>
      <c r="I246" s="60">
        <f>($E246*'Exposure Inputs'!$D$39*'Exposure Inputs'!$C$43/'Exposure Inputs'!$D$37)</f>
        <v>1.6122297974002328E-6</v>
      </c>
      <c r="J246" s="61">
        <f>'Exposure Inputs'!$E$60/$I246</f>
        <v>13273542.043763313</v>
      </c>
      <c r="K246" s="60">
        <f>($E246*'Exposure Inputs'!$E$39*'Exposure Inputs'!$C$43/'Exposure Inputs'!$E$37)</f>
        <v>9.093808589109555E-7</v>
      </c>
      <c r="L246" s="61">
        <f>'Exposure Inputs'!$E$60/$K246</f>
        <v>23532494.433221228</v>
      </c>
    </row>
    <row r="247" spans="1:12" x14ac:dyDescent="0.35">
      <c r="A247" s="45" t="s">
        <v>1176</v>
      </c>
      <c r="B247" s="46">
        <v>2019</v>
      </c>
      <c r="C247" s="46" t="s">
        <v>898</v>
      </c>
      <c r="D247" s="46" t="s">
        <v>50</v>
      </c>
      <c r="E247" s="46">
        <v>0.29996750682224599</v>
      </c>
      <c r="F247" s="46">
        <v>0.29996750682224599</v>
      </c>
      <c r="G247" s="60">
        <f>($E247*'Exposure Inputs'!$C$39*'Exposure Inputs'!$C$43/'Exposure Inputs'!$C$37)</f>
        <v>1.0348878985367489E-6</v>
      </c>
      <c r="H247" s="60">
        <f>'Exposure Inputs'!$E$60/$G247</f>
        <v>20678568.21039065</v>
      </c>
      <c r="I247" s="60">
        <f>($E247*'Exposure Inputs'!$D$39*'Exposure Inputs'!$C$43/'Exposure Inputs'!$D$37)</f>
        <v>1.605459895668359E-6</v>
      </c>
      <c r="J247" s="61">
        <f>'Exposure Inputs'!$E$60/$I247</f>
        <v>13329513.902987342</v>
      </c>
      <c r="K247" s="60">
        <f>($E247*'Exposure Inputs'!$E$39*'Exposure Inputs'!$C$43/'Exposure Inputs'!$E$37)</f>
        <v>9.0556228474640304E-7</v>
      </c>
      <c r="L247" s="61">
        <f>'Exposure Inputs'!$E$60/$K247</f>
        <v>23631726.232937068</v>
      </c>
    </row>
    <row r="248" spans="1:12" x14ac:dyDescent="0.35">
      <c r="A248" s="45" t="s">
        <v>1176</v>
      </c>
      <c r="B248" s="46">
        <v>2020</v>
      </c>
      <c r="C248" s="46" t="s">
        <v>1073</v>
      </c>
      <c r="D248" s="46" t="s">
        <v>112</v>
      </c>
      <c r="E248" s="46">
        <v>0.29278245485677301</v>
      </c>
      <c r="F248" s="46">
        <v>6.2174396E-2</v>
      </c>
      <c r="G248" s="60">
        <f>($E248*'Exposure Inputs'!$C$39*'Exposure Inputs'!$C$43/'Exposure Inputs'!$C$37)</f>
        <v>1.010099469255867E-6</v>
      </c>
      <c r="H248" s="60">
        <f>'Exposure Inputs'!$E$60/$G248</f>
        <v>21186032.317951046</v>
      </c>
      <c r="I248" s="60">
        <f>($E248*'Exposure Inputs'!$D$39*'Exposure Inputs'!$C$43/'Exposure Inputs'!$D$37)</f>
        <v>1.5670046879658276E-6</v>
      </c>
      <c r="J248" s="61">
        <f>'Exposure Inputs'!$E$60/$I248</f>
        <v>13656627.937584497</v>
      </c>
      <c r="K248" s="60">
        <f>($E248*'Exposure Inputs'!$E$39*'Exposure Inputs'!$C$43/'Exposure Inputs'!$E$37)</f>
        <v>8.838715618317676E-7</v>
      </c>
      <c r="L248" s="61">
        <f>'Exposure Inputs'!$E$60/$K248</f>
        <v>24211662.558358435</v>
      </c>
    </row>
    <row r="249" spans="1:12" x14ac:dyDescent="0.35">
      <c r="A249" s="45" t="s">
        <v>1176</v>
      </c>
      <c r="B249" s="46">
        <v>2020</v>
      </c>
      <c r="C249" s="46" t="s">
        <v>867</v>
      </c>
      <c r="D249" s="46" t="s">
        <v>4</v>
      </c>
      <c r="E249" s="46">
        <v>0.28775544654813301</v>
      </c>
      <c r="F249" s="46">
        <v>0.28775544654813301</v>
      </c>
      <c r="G249" s="60">
        <f>($E249*'Exposure Inputs'!$C$39*'Exposure Inputs'!$C$43/'Exposure Inputs'!$C$37)</f>
        <v>9.9275629059105905E-7</v>
      </c>
      <c r="H249" s="60">
        <f>'Exposure Inputs'!$E$60/$G249</f>
        <v>21556146.460939616</v>
      </c>
      <c r="I249" s="60">
        <f>($E249*'Exposure Inputs'!$D$39*'Exposure Inputs'!$C$43/'Exposure Inputs'!$D$37)</f>
        <v>1.5400995730745149E-6</v>
      </c>
      <c r="J249" s="61">
        <f>'Exposure Inputs'!$E$60/$I249</f>
        <v>13895205.462124104</v>
      </c>
      <c r="K249" s="60">
        <f>($E249*'Exposure Inputs'!$E$39*'Exposure Inputs'!$C$43/'Exposure Inputs'!$E$37)</f>
        <v>8.6869568769247703E-7</v>
      </c>
      <c r="L249" s="61">
        <f>'Exposure Inputs'!$E$60/$K249</f>
        <v>24634633.62739256</v>
      </c>
    </row>
    <row r="250" spans="1:12" x14ac:dyDescent="0.35">
      <c r="A250" s="45" t="s">
        <v>1177</v>
      </c>
      <c r="B250" s="46">
        <v>2019</v>
      </c>
      <c r="C250" s="46" t="s">
        <v>1096</v>
      </c>
      <c r="D250" s="46" t="s">
        <v>637</v>
      </c>
      <c r="E250" s="46">
        <v>0.28442336516478001</v>
      </c>
      <c r="F250" s="46">
        <v>0.28442336516478001</v>
      </c>
      <c r="G250" s="60">
        <f>($E250*'Exposure Inputs'!$C$39*'Exposure Inputs'!$C$43/'Exposure Inputs'!$C$37)</f>
        <v>9.8126060981849109E-7</v>
      </c>
      <c r="H250" s="60">
        <f>'Exposure Inputs'!$E$60/$G250</f>
        <v>21808681.389909729</v>
      </c>
      <c r="I250" s="60">
        <f>($E250*'Exposure Inputs'!$D$39*'Exposure Inputs'!$C$43/'Exposure Inputs'!$D$37)</f>
        <v>1.5222658980650199E-6</v>
      </c>
      <c r="J250" s="61">
        <f>'Exposure Inputs'!$E$60/$I250</f>
        <v>14057990.806469442</v>
      </c>
      <c r="K250" s="60">
        <f>($E250*'Exposure Inputs'!$E$39*'Exposure Inputs'!$C$43/'Exposure Inputs'!$E$37)</f>
        <v>8.5863657408235471E-7</v>
      </c>
      <c r="L250" s="61">
        <f>'Exposure Inputs'!$E$60/$K250</f>
        <v>24923233.700906213</v>
      </c>
    </row>
    <row r="251" spans="1:12" x14ac:dyDescent="0.35">
      <c r="A251" s="45" t="s">
        <v>1176</v>
      </c>
      <c r="B251" s="46">
        <v>2023</v>
      </c>
      <c r="C251" s="46" t="s">
        <v>902</v>
      </c>
      <c r="D251" s="46" t="s">
        <v>58</v>
      </c>
      <c r="E251" s="46">
        <v>0.27099993865025701</v>
      </c>
      <c r="F251" s="46">
        <v>0.27099993865025701</v>
      </c>
      <c r="G251" s="60">
        <f>($E251*'Exposure Inputs'!$C$39*'Exposure Inputs'!$C$43/'Exposure Inputs'!$C$37)</f>
        <v>9.3494978834338675E-7</v>
      </c>
      <c r="H251" s="60">
        <f>'Exposure Inputs'!$E$60/$G251</f>
        <v>22888929.723079678</v>
      </c>
      <c r="I251" s="60">
        <f>($E251*'Exposure Inputs'!$D$39*'Exposure Inputs'!$C$43/'Exposure Inputs'!$D$37)</f>
        <v>1.4504222068605304E-6</v>
      </c>
      <c r="J251" s="61">
        <f>'Exposure Inputs'!$E$60/$I251</f>
        <v>14754324.567548336</v>
      </c>
      <c r="K251" s="60">
        <f>($E251*'Exposure Inputs'!$E$39*'Exposure Inputs'!$C$43/'Exposure Inputs'!$E$37)</f>
        <v>8.1811302234039847E-7</v>
      </c>
      <c r="L251" s="61">
        <f>'Exposure Inputs'!$E$60/$K251</f>
        <v>26157754.999156997</v>
      </c>
    </row>
    <row r="252" spans="1:12" x14ac:dyDescent="0.35">
      <c r="A252" s="45" t="s">
        <v>1176</v>
      </c>
      <c r="B252" s="46">
        <v>2021</v>
      </c>
      <c r="C252" s="46" t="s">
        <v>902</v>
      </c>
      <c r="D252" s="46" t="s">
        <v>58</v>
      </c>
      <c r="E252" s="46">
        <v>0.26837661907654498</v>
      </c>
      <c r="F252" s="46">
        <v>0.26837661907654498</v>
      </c>
      <c r="G252" s="60">
        <f>($E252*'Exposure Inputs'!$C$39*'Exposure Inputs'!$C$43/'Exposure Inputs'!$C$37)</f>
        <v>9.2589933581408021E-7</v>
      </c>
      <c r="H252" s="60">
        <f>'Exposure Inputs'!$E$60/$G252</f>
        <v>23112663.733778831</v>
      </c>
      <c r="I252" s="60">
        <f>($E252*'Exposure Inputs'!$D$39*'Exposure Inputs'!$C$43/'Exposure Inputs'!$D$37)</f>
        <v>1.4363819049167195E-6</v>
      </c>
      <c r="J252" s="61">
        <f>'Exposure Inputs'!$E$60/$I252</f>
        <v>14898544.688392434</v>
      </c>
      <c r="K252" s="60">
        <f>($E252*'Exposure Inputs'!$E$39*'Exposure Inputs'!$C$43/'Exposure Inputs'!$E$37)</f>
        <v>8.10193567023532E-7</v>
      </c>
      <c r="L252" s="61">
        <f>'Exposure Inputs'!$E$60/$K252</f>
        <v>26413441.023259122</v>
      </c>
    </row>
    <row r="253" spans="1:12" x14ac:dyDescent="0.35">
      <c r="A253" s="45" t="s">
        <v>1176</v>
      </c>
      <c r="B253" s="46">
        <v>2022</v>
      </c>
      <c r="C253" s="46" t="s">
        <v>902</v>
      </c>
      <c r="D253" s="46" t="s">
        <v>58</v>
      </c>
      <c r="E253" s="46">
        <v>0.26689269130482601</v>
      </c>
      <c r="F253" s="46">
        <v>0.26689269130482601</v>
      </c>
      <c r="G253" s="60">
        <f>($E253*'Exposure Inputs'!$C$39*'Exposure Inputs'!$C$43/'Exposure Inputs'!$C$37)</f>
        <v>9.2077978500164989E-7</v>
      </c>
      <c r="H253" s="60">
        <f>'Exposure Inputs'!$E$60/$G253</f>
        <v>23241170.525872972</v>
      </c>
      <c r="I253" s="60">
        <f>($E253*'Exposure Inputs'!$D$39*'Exposure Inputs'!$C$43/'Exposure Inputs'!$D$37)</f>
        <v>1.4284397562793504E-6</v>
      </c>
      <c r="J253" s="61">
        <f>'Exposure Inputs'!$E$60/$I253</f>
        <v>14981380.842927858</v>
      </c>
      <c r="K253" s="60">
        <f>($E253*'Exposure Inputs'!$E$39*'Exposure Inputs'!$C$43/'Exposure Inputs'!$E$37)</f>
        <v>8.0571378507117289E-7</v>
      </c>
      <c r="L253" s="61">
        <f>'Exposure Inputs'!$E$60/$K253</f>
        <v>26560300.191599209</v>
      </c>
    </row>
    <row r="254" spans="1:12" x14ac:dyDescent="0.35">
      <c r="A254" s="45" t="s">
        <v>1177</v>
      </c>
      <c r="B254" s="46">
        <v>2022</v>
      </c>
      <c r="C254" s="46" t="s">
        <v>881</v>
      </c>
      <c r="D254" s="46" t="s">
        <v>23</v>
      </c>
      <c r="E254" s="46">
        <v>0.26668448860897298</v>
      </c>
      <c r="F254" s="46">
        <v>0.120271597913105</v>
      </c>
      <c r="G254" s="60">
        <f>($E254*'Exposure Inputs'!$C$39*'Exposure Inputs'!$C$43/'Exposure Inputs'!$C$37)</f>
        <v>9.2006148570095686E-7</v>
      </c>
      <c r="H254" s="60">
        <f>'Exposure Inputs'!$E$60/$G254</f>
        <v>23259315.092073679</v>
      </c>
      <c r="I254" s="60">
        <f>($E254*'Exposure Inputs'!$D$39*'Exposure Inputs'!$C$43/'Exposure Inputs'!$D$37)</f>
        <v>1.4273254319916864E-6</v>
      </c>
      <c r="J254" s="61">
        <f>'Exposure Inputs'!$E$60/$I254</f>
        <v>14993076.925798548</v>
      </c>
      <c r="K254" s="60">
        <f>($E254*'Exposure Inputs'!$E$39*'Exposure Inputs'!$C$43/'Exposure Inputs'!$E$37)</f>
        <v>8.0508524863086176E-7</v>
      </c>
      <c r="L254" s="61">
        <f>'Exposure Inputs'!$E$60/$K254</f>
        <v>26581036.028660458</v>
      </c>
    </row>
    <row r="255" spans="1:12" x14ac:dyDescent="0.35">
      <c r="A255" s="45" t="s">
        <v>1176</v>
      </c>
      <c r="B255" s="46">
        <v>2019</v>
      </c>
      <c r="C255" s="46" t="s">
        <v>1054</v>
      </c>
      <c r="D255" s="46" t="s">
        <v>644</v>
      </c>
      <c r="E255" s="46">
        <v>0.26630341384518602</v>
      </c>
      <c r="F255" s="46">
        <v>0.17763761009557</v>
      </c>
      <c r="G255" s="60">
        <f>($E255*'Exposure Inputs'!$C$39*'Exposure Inputs'!$C$43/'Exposure Inputs'!$C$37)</f>
        <v>9.1874677776589169E-7</v>
      </c>
      <c r="H255" s="60">
        <f>'Exposure Inputs'!$E$60/$G255</f>
        <v>23292598.698455505</v>
      </c>
      <c r="I255" s="60">
        <f>($E255*'Exposure Inputs'!$D$39*'Exposure Inputs'!$C$43/'Exposure Inputs'!$D$37)</f>
        <v>1.4252858769178969E-6</v>
      </c>
      <c r="J255" s="61">
        <f>'Exposure Inputs'!$E$60/$I255</f>
        <v>15014531.713649148</v>
      </c>
      <c r="K255" s="60">
        <f>($E255*'Exposure Inputs'!$E$39*'Exposure Inputs'!$C$43/'Exposure Inputs'!$E$37)</f>
        <v>8.0393483424961816E-7</v>
      </c>
      <c r="L255" s="61">
        <f>'Exposure Inputs'!$E$60/$K255</f>
        <v>26619072.950078681</v>
      </c>
    </row>
    <row r="256" spans="1:12" x14ac:dyDescent="0.35">
      <c r="A256" s="45" t="s">
        <v>1176</v>
      </c>
      <c r="B256" s="46">
        <v>2020</v>
      </c>
      <c r="C256" s="46" t="s">
        <v>902</v>
      </c>
      <c r="D256" s="46" t="s">
        <v>58</v>
      </c>
      <c r="E256" s="46">
        <v>0.265862349777441</v>
      </c>
      <c r="F256" s="46">
        <v>0.265862349777441</v>
      </c>
      <c r="G256" s="60">
        <f>($E256*'Exposure Inputs'!$C$39*'Exposure Inputs'!$C$43/'Exposure Inputs'!$C$37)</f>
        <v>9.1722510673217157E-7</v>
      </c>
      <c r="H256" s="60">
        <f>'Exposure Inputs'!$E$60/$G256</f>
        <v>23331240.98209925</v>
      </c>
      <c r="I256" s="60">
        <f>($E256*'Exposure Inputs'!$D$39*'Exposure Inputs'!$C$43/'Exposure Inputs'!$D$37)</f>
        <v>1.422925252329966E-6</v>
      </c>
      <c r="J256" s="61">
        <f>'Exposure Inputs'!$E$60/$I256</f>
        <v>15039440.733066345</v>
      </c>
      <c r="K256" s="60">
        <f>($E256*'Exposure Inputs'!$E$39*'Exposure Inputs'!$C$43/'Exposure Inputs'!$E$37)</f>
        <v>8.026033200828408E-7</v>
      </c>
      <c r="L256" s="61">
        <f>'Exposure Inputs'!$E$60/$K256</f>
        <v>26663233.834855299</v>
      </c>
    </row>
    <row r="257" spans="1:12" x14ac:dyDescent="0.35">
      <c r="A257" s="45" t="s">
        <v>1176</v>
      </c>
      <c r="B257" s="46">
        <v>2020</v>
      </c>
      <c r="C257" s="46" t="s">
        <v>917</v>
      </c>
      <c r="D257" s="46" t="s">
        <v>67</v>
      </c>
      <c r="E257" s="46">
        <v>0.265697900898692</v>
      </c>
      <c r="F257" s="46">
        <v>0.265697900898692</v>
      </c>
      <c r="G257" s="60">
        <f>($E257*'Exposure Inputs'!$C$39*'Exposure Inputs'!$C$43/'Exposure Inputs'!$C$37)</f>
        <v>9.1665775810048746E-7</v>
      </c>
      <c r="H257" s="60">
        <f>'Exposure Inputs'!$E$60/$G257</f>
        <v>23345681.428961463</v>
      </c>
      <c r="I257" s="60">
        <f>($E257*'Exposure Inputs'!$D$39*'Exposure Inputs'!$C$43/'Exposure Inputs'!$D$37)</f>
        <v>1.4220451034014503E-6</v>
      </c>
      <c r="J257" s="61">
        <f>'Exposure Inputs'!$E$60/$I257</f>
        <v>15048749.121116078</v>
      </c>
      <c r="K257" s="60">
        <f>($E257*'Exposure Inputs'!$E$39*'Exposure Inputs'!$C$43/'Exposure Inputs'!$E$37)</f>
        <v>8.021068706375608E-7</v>
      </c>
      <c r="L257" s="61">
        <f>'Exposure Inputs'!$E$60/$K257</f>
        <v>26679736.55803502</v>
      </c>
    </row>
    <row r="258" spans="1:12" x14ac:dyDescent="0.35">
      <c r="A258" s="45" t="s">
        <v>1176</v>
      </c>
      <c r="B258" s="46">
        <v>2021</v>
      </c>
      <c r="C258" s="46" t="s">
        <v>917</v>
      </c>
      <c r="D258" s="46" t="s">
        <v>67</v>
      </c>
      <c r="E258" s="46">
        <v>0.25864877175900902</v>
      </c>
      <c r="F258" s="46">
        <v>0.25864877175900902</v>
      </c>
      <c r="G258" s="60">
        <f>($E258*'Exposure Inputs'!$C$39*'Exposure Inputs'!$C$43/'Exposure Inputs'!$C$37)</f>
        <v>8.9233826256858135E-7</v>
      </c>
      <c r="H258" s="60">
        <f>'Exposure Inputs'!$E$60/$G258</f>
        <v>23981937.004920579</v>
      </c>
      <c r="I258" s="60">
        <f>($E258*'Exposure Inputs'!$D$39*'Exposure Inputs'!$C$43/'Exposure Inputs'!$D$37)</f>
        <v>1.3843173699777948E-6</v>
      </c>
      <c r="J258" s="61">
        <f>'Exposure Inputs'!$E$60/$I258</f>
        <v>15458882.814092889</v>
      </c>
      <c r="K258" s="60">
        <f>($E258*'Exposure Inputs'!$E$39*'Exposure Inputs'!$C$43/'Exposure Inputs'!$E$37)</f>
        <v>7.8082648078191393E-7</v>
      </c>
      <c r="L258" s="61">
        <f>'Exposure Inputs'!$E$60/$K258</f>
        <v>27406857.383435812</v>
      </c>
    </row>
    <row r="259" spans="1:12" x14ac:dyDescent="0.35">
      <c r="A259" s="45" t="s">
        <v>1175</v>
      </c>
      <c r="B259" s="46">
        <v>2023</v>
      </c>
      <c r="C259" s="46" t="s">
        <v>897</v>
      </c>
      <c r="D259" s="46" t="s">
        <v>48</v>
      </c>
      <c r="E259" s="46">
        <v>0.25839898404642297</v>
      </c>
      <c r="F259" s="46">
        <v>0.25839898404642297</v>
      </c>
      <c r="G259" s="60">
        <f>($E259*'Exposure Inputs'!$C$39*'Exposure Inputs'!$C$43/'Exposure Inputs'!$C$37)</f>
        <v>8.9147649496015941E-7</v>
      </c>
      <c r="H259" s="60">
        <f>'Exposure Inputs'!$E$60/$G259</f>
        <v>24005119.732244175</v>
      </c>
      <c r="I259" s="60">
        <f>($E259*'Exposure Inputs'!$D$39*'Exposure Inputs'!$C$43/'Exposure Inputs'!$D$37)</f>
        <v>1.3829804779949399E-6</v>
      </c>
      <c r="J259" s="61">
        <f>'Exposure Inputs'!$E$60/$I259</f>
        <v>15473826.522140032</v>
      </c>
      <c r="K259" s="60">
        <f>($E259*'Exposure Inputs'!$E$39*'Exposure Inputs'!$C$43/'Exposure Inputs'!$E$37)</f>
        <v>7.8007240466844665E-7</v>
      </c>
      <c r="L259" s="61">
        <f>'Exposure Inputs'!$E$60/$K259</f>
        <v>27433350.894005306</v>
      </c>
    </row>
    <row r="260" spans="1:12" x14ac:dyDescent="0.35">
      <c r="A260" s="45" t="s">
        <v>1177</v>
      </c>
      <c r="B260" s="46">
        <v>2023</v>
      </c>
      <c r="C260" s="46" t="s">
        <v>853</v>
      </c>
      <c r="D260" s="46" t="s">
        <v>643</v>
      </c>
      <c r="E260" s="46">
        <v>0.25511092003230501</v>
      </c>
      <c r="F260" s="46">
        <v>0.18076776523597399</v>
      </c>
      <c r="G260" s="60">
        <f>($E260*'Exposure Inputs'!$C$39*'Exposure Inputs'!$C$43/'Exposure Inputs'!$C$37)</f>
        <v>8.8013267411145238E-7</v>
      </c>
      <c r="H260" s="60">
        <f>'Exposure Inputs'!$E$60/$G260</f>
        <v>24314516.014991269</v>
      </c>
      <c r="I260" s="60">
        <f>($E260*'Exposure Inputs'!$D$39*'Exposure Inputs'!$C$43/'Exposure Inputs'!$D$37)</f>
        <v>1.3653823889052946E-6</v>
      </c>
      <c r="J260" s="61">
        <f>'Exposure Inputs'!$E$60/$I260</f>
        <v>15673264.994400293</v>
      </c>
      <c r="K260" s="60">
        <f>($E260*'Exposure Inputs'!$E$39*'Exposure Inputs'!$C$43/'Exposure Inputs'!$E$37)</f>
        <v>7.7014617368243034E-7</v>
      </c>
      <c r="L260" s="61">
        <f>'Exposure Inputs'!$E$60/$K260</f>
        <v>27786932.833382204</v>
      </c>
    </row>
    <row r="261" spans="1:12" x14ac:dyDescent="0.35">
      <c r="A261" s="45" t="s">
        <v>1177</v>
      </c>
      <c r="B261" s="46">
        <v>2022</v>
      </c>
      <c r="C261" s="46" t="s">
        <v>862</v>
      </c>
      <c r="D261" s="46" t="s">
        <v>153</v>
      </c>
      <c r="E261" s="46">
        <v>0.25441072942562298</v>
      </c>
      <c r="F261" s="46">
        <v>0.25441072942562298</v>
      </c>
      <c r="G261" s="60">
        <f>($E261*'Exposure Inputs'!$C$39*'Exposure Inputs'!$C$43/'Exposure Inputs'!$C$37)</f>
        <v>8.7771701651839939E-7</v>
      </c>
      <c r="H261" s="60">
        <f>'Exposure Inputs'!$E$60/$G261</f>
        <v>24381434.559496656</v>
      </c>
      <c r="I261" s="60">
        <f>($E261*'Exposure Inputs'!$D$39*'Exposure Inputs'!$C$43/'Exposure Inputs'!$D$37)</f>
        <v>1.3616348898836161E-6</v>
      </c>
      <c r="J261" s="61">
        <f>'Exposure Inputs'!$E$60/$I261</f>
        <v>15716401.04039133</v>
      </c>
      <c r="K261" s="60">
        <f>($E261*'Exposure Inputs'!$E$39*'Exposure Inputs'!$C$43/'Exposure Inputs'!$E$37)</f>
        <v>7.680323907188619E-7</v>
      </c>
      <c r="L261" s="61">
        <f>'Exposure Inputs'!$E$60/$K261</f>
        <v>27863408.18252477</v>
      </c>
    </row>
    <row r="262" spans="1:12" x14ac:dyDescent="0.35">
      <c r="A262" s="45" t="s">
        <v>1176</v>
      </c>
      <c r="B262" s="46">
        <v>2022</v>
      </c>
      <c r="C262" s="46" t="s">
        <v>877</v>
      </c>
      <c r="D262" s="46" t="s">
        <v>16</v>
      </c>
      <c r="E262" s="46">
        <v>0.254136553910493</v>
      </c>
      <c r="F262" s="46">
        <v>0.254136553910493</v>
      </c>
      <c r="G262" s="60">
        <f>($E262*'Exposure Inputs'!$C$39*'Exposure Inputs'!$C$43/'Exposure Inputs'!$C$37)</f>
        <v>8.7677111099120096E-7</v>
      </c>
      <c r="H262" s="60">
        <f>'Exposure Inputs'!$E$60/$G262</f>
        <v>24407738.498371627</v>
      </c>
      <c r="I262" s="60">
        <f>($E262*'Exposure Inputs'!$D$39*'Exposure Inputs'!$C$43/'Exposure Inputs'!$D$37)</f>
        <v>1.3601674716336247E-6</v>
      </c>
      <c r="J262" s="61">
        <f>'Exposure Inputs'!$E$60/$I262</f>
        <v>15733356.697831921</v>
      </c>
      <c r="K262" s="60">
        <f>($E262*'Exposure Inputs'!$E$39*'Exposure Inputs'!$C$43/'Exposure Inputs'!$E$37)</f>
        <v>7.672046910505449E-7</v>
      </c>
      <c r="L262" s="61">
        <f>'Exposure Inputs'!$E$60/$K262</f>
        <v>27893468.652670328</v>
      </c>
    </row>
    <row r="263" spans="1:12" x14ac:dyDescent="0.35">
      <c r="A263" s="45" t="s">
        <v>1176</v>
      </c>
      <c r="B263" s="46">
        <v>2019</v>
      </c>
      <c r="C263" s="46" t="s">
        <v>937</v>
      </c>
      <c r="D263" s="46" t="s">
        <v>200</v>
      </c>
      <c r="E263" s="46">
        <v>0.25292452730631099</v>
      </c>
      <c r="F263" s="46">
        <v>0.25292452730631099</v>
      </c>
      <c r="G263" s="60">
        <f>($E263*'Exposure Inputs'!$C$39*'Exposure Inputs'!$C$43/'Exposure Inputs'!$C$37)</f>
        <v>8.7258961920677308E-7</v>
      </c>
      <c r="H263" s="60">
        <f>'Exposure Inputs'!$E$60/$G263</f>
        <v>24524701.565271486</v>
      </c>
      <c r="I263" s="60">
        <f>($E263*'Exposure Inputs'!$D$39*'Exposure Inputs'!$C$43/'Exposure Inputs'!$D$37)</f>
        <v>1.3536805686816645E-6</v>
      </c>
      <c r="J263" s="61">
        <f>'Exposure Inputs'!$E$60/$I263</f>
        <v>15808751.706350664</v>
      </c>
      <c r="K263" s="60">
        <f>($E263*'Exposure Inputs'!$E$39*'Exposure Inputs'!$C$43/'Exposure Inputs'!$E$37)</f>
        <v>7.6354574281150499E-7</v>
      </c>
      <c r="L263" s="61">
        <f>'Exposure Inputs'!$E$60/$K263</f>
        <v>28027135.507561821</v>
      </c>
    </row>
    <row r="264" spans="1:12" x14ac:dyDescent="0.35">
      <c r="A264" s="45" t="s">
        <v>1176</v>
      </c>
      <c r="B264" s="46">
        <v>2023</v>
      </c>
      <c r="C264" s="46" t="s">
        <v>903</v>
      </c>
      <c r="D264" s="46" t="s">
        <v>60</v>
      </c>
      <c r="E264" s="46">
        <v>0.25234752021427997</v>
      </c>
      <c r="F264" s="46">
        <v>0.25234752021427997</v>
      </c>
      <c r="G264" s="60">
        <f>($E264*'Exposure Inputs'!$C$39*'Exposure Inputs'!$C$43/'Exposure Inputs'!$C$37)</f>
        <v>8.7059894473926596E-7</v>
      </c>
      <c r="H264" s="60">
        <f>'Exposure Inputs'!$E$60/$G264</f>
        <v>24580778.703343183</v>
      </c>
      <c r="I264" s="60">
        <f>($E264*'Exposure Inputs'!$D$39*'Exposure Inputs'!$C$43/'Exposure Inputs'!$D$37)</f>
        <v>1.3505923617102307E-6</v>
      </c>
      <c r="J264" s="61">
        <f>'Exposure Inputs'!$E$60/$I264</f>
        <v>15844899.324694511</v>
      </c>
      <c r="K264" s="60">
        <f>($E264*'Exposure Inputs'!$E$39*'Exposure Inputs'!$C$43/'Exposure Inputs'!$E$37)</f>
        <v>7.6180383460914712E-7</v>
      </c>
      <c r="L264" s="61">
        <f>'Exposure Inputs'!$E$60/$K264</f>
        <v>28091221.161914382</v>
      </c>
    </row>
    <row r="265" spans="1:12" x14ac:dyDescent="0.35">
      <c r="A265" s="45" t="s">
        <v>1176</v>
      </c>
      <c r="B265" s="46">
        <v>2022</v>
      </c>
      <c r="C265" s="46" t="s">
        <v>871</v>
      </c>
      <c r="D265" s="46" t="s">
        <v>176</v>
      </c>
      <c r="E265" s="46">
        <v>0.25042228129919297</v>
      </c>
      <c r="F265" s="46">
        <v>8.2360572000000007E-2</v>
      </c>
      <c r="G265" s="60">
        <f>($E265*'Exposure Inputs'!$C$39*'Exposure Inputs'!$C$43/'Exposure Inputs'!$C$37)</f>
        <v>8.6395687048221579E-7</v>
      </c>
      <c r="H265" s="60">
        <f>'Exposure Inputs'!$E$60/$G265</f>
        <v>24769754.985634446</v>
      </c>
      <c r="I265" s="60">
        <f>($E265*'Exposure Inputs'!$D$39*'Exposure Inputs'!$C$43/'Exposure Inputs'!$D$37)</f>
        <v>1.3402882661083568E-6</v>
      </c>
      <c r="J265" s="61">
        <f>'Exposure Inputs'!$E$60/$I265</f>
        <v>15966714.430871468</v>
      </c>
      <c r="K265" s="60">
        <f>($E265*'Exposure Inputs'!$E$39*'Exposure Inputs'!$C$43/'Exposure Inputs'!$E$37)</f>
        <v>7.5599179260133741E-7</v>
      </c>
      <c r="L265" s="61">
        <f>'Exposure Inputs'!$E$60/$K265</f>
        <v>28307185.619520362</v>
      </c>
    </row>
    <row r="266" spans="1:12" x14ac:dyDescent="0.35">
      <c r="A266" s="45" t="s">
        <v>1176</v>
      </c>
      <c r="B266" s="46">
        <v>2019</v>
      </c>
      <c r="C266" s="46" t="s">
        <v>875</v>
      </c>
      <c r="D266" s="46" t="s">
        <v>12</v>
      </c>
      <c r="E266" s="46">
        <v>0.24617193987327901</v>
      </c>
      <c r="F266" s="46">
        <v>0.24617193987327901</v>
      </c>
      <c r="G266" s="60">
        <f>($E266*'Exposure Inputs'!$C$39*'Exposure Inputs'!$C$43/'Exposure Inputs'!$C$37)</f>
        <v>8.4929319256281278E-7</v>
      </c>
      <c r="H266" s="60">
        <f>'Exposure Inputs'!$E$60/$G266</f>
        <v>25197423.207200944</v>
      </c>
      <c r="I266" s="60">
        <f>($E266*'Exposure Inputs'!$D$39*'Exposure Inputs'!$C$43/'Exposure Inputs'!$D$37)</f>
        <v>1.3175399598851552E-6</v>
      </c>
      <c r="J266" s="61">
        <f>'Exposure Inputs'!$E$60/$I266</f>
        <v>16242391.617378613</v>
      </c>
      <c r="K266" s="60">
        <f>($E266*'Exposure Inputs'!$E$39*'Exposure Inputs'!$C$43/'Exposure Inputs'!$E$37)</f>
        <v>7.4316057320235178E-7</v>
      </c>
      <c r="L266" s="61">
        <f>'Exposure Inputs'!$E$60/$K266</f>
        <v>28795930.208979335</v>
      </c>
    </row>
    <row r="267" spans="1:12" x14ac:dyDescent="0.35">
      <c r="A267" s="45" t="s">
        <v>1177</v>
      </c>
      <c r="B267" s="46">
        <v>2021</v>
      </c>
      <c r="C267" s="46" t="s">
        <v>845</v>
      </c>
      <c r="D267" s="46" t="s">
        <v>490</v>
      </c>
      <c r="E267" s="46">
        <v>0.23849643428064199</v>
      </c>
      <c r="F267" s="46">
        <v>0.15940750313948401</v>
      </c>
      <c r="G267" s="60">
        <f>($E267*'Exposure Inputs'!$C$39*'Exposure Inputs'!$C$43/'Exposure Inputs'!$C$37)</f>
        <v>8.2281269826821498E-7</v>
      </c>
      <c r="H267" s="60">
        <f>'Exposure Inputs'!$E$60/$G267</f>
        <v>26008349.220959846</v>
      </c>
      <c r="I267" s="60">
        <f>($E267*'Exposure Inputs'!$D$39*'Exposure Inputs'!$C$43/'Exposure Inputs'!$D$37)</f>
        <v>1.2764597891076614E-6</v>
      </c>
      <c r="J267" s="61">
        <f>'Exposure Inputs'!$E$60/$I267</f>
        <v>16765118.79387925</v>
      </c>
      <c r="K267" s="60">
        <f>($E267*'Exposure Inputs'!$E$39*'Exposure Inputs'!$C$43/'Exposure Inputs'!$E$37)</f>
        <v>7.199892355642022E-7</v>
      </c>
      <c r="L267" s="61">
        <f>'Exposure Inputs'!$E$60/$K267</f>
        <v>29722666.594078179</v>
      </c>
    </row>
    <row r="268" spans="1:12" x14ac:dyDescent="0.35">
      <c r="A268" s="45" t="s">
        <v>1172</v>
      </c>
      <c r="B268" s="46">
        <v>2019</v>
      </c>
      <c r="C268" s="46" t="s">
        <v>1160</v>
      </c>
      <c r="D268" s="46" t="s">
        <v>548</v>
      </c>
      <c r="E268" s="46">
        <v>0.22715250557827299</v>
      </c>
      <c r="F268" s="46">
        <v>0.114040853807913</v>
      </c>
      <c r="G268" s="60">
        <f>($E268*'Exposure Inputs'!$C$39*'Exposure Inputs'!$C$43/'Exposure Inputs'!$C$37)</f>
        <v>7.8367614424504184E-7</v>
      </c>
      <c r="H268" s="60">
        <f>'Exposure Inputs'!$E$60/$G268</f>
        <v>27307198.460935403</v>
      </c>
      <c r="I268" s="60">
        <f>($E268*'Exposure Inputs'!$D$39*'Exposure Inputs'!$C$43/'Exposure Inputs'!$D$37)</f>
        <v>1.215745804503433E-6</v>
      </c>
      <c r="J268" s="61">
        <f>'Exposure Inputs'!$E$60/$I268</f>
        <v>17602363.850016125</v>
      </c>
      <c r="K268" s="60">
        <f>($E268*'Exposure Inputs'!$E$39*'Exposure Inputs'!$C$43/'Exposure Inputs'!$E$37)</f>
        <v>6.8574341306648445E-7</v>
      </c>
      <c r="L268" s="61">
        <f>'Exposure Inputs'!$E$60/$K268</f>
        <v>31207007.741137747</v>
      </c>
    </row>
    <row r="269" spans="1:12" x14ac:dyDescent="0.35">
      <c r="A269" s="45" t="s">
        <v>1172</v>
      </c>
      <c r="B269" s="46">
        <v>2021</v>
      </c>
      <c r="C269" s="46" t="s">
        <v>1160</v>
      </c>
      <c r="D269" s="46" t="s">
        <v>548</v>
      </c>
      <c r="E269" s="46">
        <v>0.22434815454804299</v>
      </c>
      <c r="F269" s="46">
        <v>0.11263294247957201</v>
      </c>
      <c r="G269" s="60">
        <f>($E269*'Exposure Inputs'!$C$39*'Exposure Inputs'!$C$43/'Exposure Inputs'!$C$37)</f>
        <v>7.7400113319074843E-7</v>
      </c>
      <c r="H269" s="60">
        <f>'Exposure Inputs'!$E$60/$G269</f>
        <v>27648538.331953686</v>
      </c>
      <c r="I269" s="60">
        <f>($E269*'Exposure Inputs'!$D$39*'Exposure Inputs'!$C$43/'Exposure Inputs'!$D$37)</f>
        <v>1.2007366018064273E-6</v>
      </c>
      <c r="J269" s="61">
        <f>'Exposure Inputs'!$E$60/$I269</f>
        <v>17822393.327400148</v>
      </c>
      <c r="K269" s="60">
        <f>($E269*'Exposure Inputs'!$E$39*'Exposure Inputs'!$C$43/'Exposure Inputs'!$E$37)</f>
        <v>6.7727744769220516E-7</v>
      </c>
      <c r="L269" s="61">
        <f>'Exposure Inputs'!$E$60/$K269</f>
        <v>31597095.212485831</v>
      </c>
    </row>
    <row r="270" spans="1:12" x14ac:dyDescent="0.35">
      <c r="A270" s="45" t="s">
        <v>1176</v>
      </c>
      <c r="B270" s="46">
        <v>2023</v>
      </c>
      <c r="C270" s="46" t="s">
        <v>879</v>
      </c>
      <c r="D270" s="46" t="s">
        <v>20</v>
      </c>
      <c r="E270" s="46">
        <v>0.222859280728579</v>
      </c>
      <c r="F270" s="46">
        <v>0.222859280728579</v>
      </c>
      <c r="G270" s="60">
        <f>($E270*'Exposure Inputs'!$C$39*'Exposure Inputs'!$C$43/'Exposure Inputs'!$C$37)</f>
        <v>7.6886451851359768E-7</v>
      </c>
      <c r="H270" s="60">
        <f>'Exposure Inputs'!$E$60/$G270</f>
        <v>27833252.133121461</v>
      </c>
      <c r="I270" s="60">
        <f>($E270*'Exposure Inputs'!$D$39*'Exposure Inputs'!$C$43/'Exposure Inputs'!$D$37)</f>
        <v>1.1927679813642257E-6</v>
      </c>
      <c r="J270" s="61">
        <f>'Exposure Inputs'!$E$60/$I270</f>
        <v>17941460.815810796</v>
      </c>
      <c r="K270" s="60">
        <f>($E270*'Exposure Inputs'!$E$39*'Exposure Inputs'!$C$43/'Exposure Inputs'!$E$37)</f>
        <v>6.7278273427495546E-7</v>
      </c>
      <c r="L270" s="61">
        <f>'Exposure Inputs'!$E$60/$K270</f>
        <v>31808188.453382876</v>
      </c>
    </row>
    <row r="271" spans="1:12" x14ac:dyDescent="0.35">
      <c r="A271" s="45" t="s">
        <v>1177</v>
      </c>
      <c r="B271" s="46">
        <v>2021</v>
      </c>
      <c r="C271" s="46" t="s">
        <v>835</v>
      </c>
      <c r="D271" s="46" t="s">
        <v>122</v>
      </c>
      <c r="E271" s="46">
        <v>0.221592324434539</v>
      </c>
      <c r="F271" s="46">
        <v>0.221592324434539</v>
      </c>
      <c r="G271" s="60">
        <f>($E271*'Exposure Inputs'!$C$39*'Exposure Inputs'!$C$43/'Exposure Inputs'!$C$37)</f>
        <v>7.6449351929915959E-7</v>
      </c>
      <c r="H271" s="60">
        <f>'Exposure Inputs'!$E$60/$G271</f>
        <v>27992389.025898084</v>
      </c>
      <c r="I271" s="60">
        <f>($E271*'Exposure Inputs'!$D$39*'Exposure Inputs'!$C$43/'Exposure Inputs'!$D$37)</f>
        <v>1.1859870885228848E-6</v>
      </c>
      <c r="J271" s="61">
        <f>'Exposure Inputs'!$E$60/$I271</f>
        <v>18044041.294457197</v>
      </c>
      <c r="K271" s="60">
        <f>($E271*'Exposure Inputs'!$E$39*'Exposure Inputs'!$C$43/'Exposure Inputs'!$E$37)</f>
        <v>6.689579605570989E-7</v>
      </c>
      <c r="L271" s="61">
        <f>'Exposure Inputs'!$E$60/$K271</f>
        <v>31990052.083659153</v>
      </c>
    </row>
    <row r="272" spans="1:12" x14ac:dyDescent="0.35">
      <c r="A272" s="45" t="s">
        <v>1172</v>
      </c>
      <c r="B272" s="46">
        <v>2020</v>
      </c>
      <c r="C272" s="46" t="s">
        <v>1160</v>
      </c>
      <c r="D272" s="46" t="s">
        <v>548</v>
      </c>
      <c r="E272" s="46">
        <v>0.221543803517812</v>
      </c>
      <c r="F272" s="46">
        <v>0.111225031151232</v>
      </c>
      <c r="G272" s="60">
        <f>($E272*'Exposure Inputs'!$C$39*'Exposure Inputs'!$C$43/'Exposure Inputs'!$C$37)</f>
        <v>7.6432612213645153E-7</v>
      </c>
      <c r="H272" s="60">
        <f>'Exposure Inputs'!$E$60/$G272</f>
        <v>27998519.715880595</v>
      </c>
      <c r="I272" s="60">
        <f>($E272*'Exposure Inputs'!$D$39*'Exposure Inputs'!$C$43/'Exposure Inputs'!$D$37)</f>
        <v>1.1857273991094162E-6</v>
      </c>
      <c r="J272" s="61">
        <f>'Exposure Inputs'!$E$60/$I272</f>
        <v>18047993.16948672</v>
      </c>
      <c r="K272" s="60">
        <f>($E272*'Exposure Inputs'!$E$39*'Exposure Inputs'!$C$43/'Exposure Inputs'!$E$37)</f>
        <v>6.6881148231792301E-7</v>
      </c>
      <c r="L272" s="61">
        <f>'Exposure Inputs'!$E$60/$K272</f>
        <v>31997058.3128048</v>
      </c>
    </row>
    <row r="273" spans="1:12" x14ac:dyDescent="0.35">
      <c r="A273" s="45" t="s">
        <v>1175</v>
      </c>
      <c r="B273" s="46">
        <v>2020</v>
      </c>
      <c r="C273" s="46" t="s">
        <v>880</v>
      </c>
      <c r="D273" s="46" t="s">
        <v>526</v>
      </c>
      <c r="E273" s="46">
        <v>0.22070729307564399</v>
      </c>
      <c r="F273" s="46">
        <v>0.22070729307564399</v>
      </c>
      <c r="G273" s="60">
        <f>($E273*'Exposure Inputs'!$C$39*'Exposure Inputs'!$C$43/'Exposure Inputs'!$C$37)</f>
        <v>7.6144016111097182E-7</v>
      </c>
      <c r="H273" s="60">
        <f>'Exposure Inputs'!$E$60/$G273</f>
        <v>28104637.886155806</v>
      </c>
      <c r="I273" s="60">
        <f>($E273*'Exposure Inputs'!$D$39*'Exposure Inputs'!$C$43/'Exposure Inputs'!$D$37)</f>
        <v>1.1812503009682355E-6</v>
      </c>
      <c r="J273" s="61">
        <f>'Exposure Inputs'!$E$60/$I273</f>
        <v>18116397.500562802</v>
      </c>
      <c r="K273" s="60">
        <f>($E273*'Exposure Inputs'!$E$39*'Exposure Inputs'!$C$43/'Exposure Inputs'!$E$37)</f>
        <v>6.6628616777552906E-7</v>
      </c>
      <c r="L273" s="61">
        <f>'Exposure Inputs'!$E$60/$K273</f>
        <v>32118331.484272432</v>
      </c>
    </row>
    <row r="274" spans="1:12" x14ac:dyDescent="0.35">
      <c r="A274" s="45" t="s">
        <v>1176</v>
      </c>
      <c r="B274" s="46">
        <v>2020</v>
      </c>
      <c r="C274" s="46" t="s">
        <v>975</v>
      </c>
      <c r="D274" s="46" t="s">
        <v>242</v>
      </c>
      <c r="E274" s="46">
        <v>0.22063749359575599</v>
      </c>
      <c r="F274" s="46">
        <v>0.10941217799181401</v>
      </c>
      <c r="G274" s="60">
        <f>($E274*'Exposure Inputs'!$C$39*'Exposure Inputs'!$C$43/'Exposure Inputs'!$C$37)</f>
        <v>7.6119935290535825E-7</v>
      </c>
      <c r="H274" s="60">
        <f>'Exposure Inputs'!$E$60/$G274</f>
        <v>28113528.891374022</v>
      </c>
      <c r="I274" s="60">
        <f>($E274*'Exposure Inputs'!$D$39*'Exposure Inputs'!$C$43/'Exposure Inputs'!$D$37)</f>
        <v>1.1808767262871449E-6</v>
      </c>
      <c r="J274" s="61">
        <f>'Exposure Inputs'!$E$60/$I274</f>
        <v>18122128.689321227</v>
      </c>
      <c r="K274" s="60">
        <f>($E274*'Exposure Inputs'!$E$39*'Exposure Inputs'!$C$43/'Exposure Inputs'!$E$37)</f>
        <v>6.6607545236454642E-7</v>
      </c>
      <c r="L274" s="61">
        <f>'Exposure Inputs'!$E$60/$K274</f>
        <v>32128492.236173376</v>
      </c>
    </row>
    <row r="275" spans="1:12" x14ac:dyDescent="0.35">
      <c r="A275" s="45" t="s">
        <v>1177</v>
      </c>
      <c r="B275" s="46">
        <v>2020</v>
      </c>
      <c r="C275" s="46" t="s">
        <v>845</v>
      </c>
      <c r="D275" s="46" t="s">
        <v>490</v>
      </c>
      <c r="E275" s="46">
        <v>0.22001145369612701</v>
      </c>
      <c r="F275" s="46">
        <v>0.14705241443785599</v>
      </c>
      <c r="G275" s="60">
        <f>($E275*'Exposure Inputs'!$C$39*'Exposure Inputs'!$C$43/'Exposure Inputs'!$C$37)</f>
        <v>7.5903951525163828E-7</v>
      </c>
      <c r="H275" s="60">
        <f>'Exposure Inputs'!$E$60/$G275</f>
        <v>28193525.593862433</v>
      </c>
      <c r="I275" s="60">
        <f>($E275*'Exposure Inputs'!$D$39*'Exposure Inputs'!$C$43/'Exposure Inputs'!$D$37)</f>
        <v>1.1775260902046234E-6</v>
      </c>
      <c r="J275" s="61">
        <f>'Exposure Inputs'!$E$60/$I275</f>
        <v>18173694.984780539</v>
      </c>
      <c r="K275" s="60">
        <f>($E275*'Exposure Inputs'!$E$39*'Exposure Inputs'!$C$43/'Exposure Inputs'!$E$37)</f>
        <v>6.6418552059208156E-7</v>
      </c>
      <c r="L275" s="61">
        <f>'Exposure Inputs'!$E$60/$K275</f>
        <v>32219913.467735916</v>
      </c>
    </row>
    <row r="276" spans="1:12" x14ac:dyDescent="0.35">
      <c r="A276" s="45" t="s">
        <v>1177</v>
      </c>
      <c r="B276" s="46">
        <v>2019</v>
      </c>
      <c r="C276" s="46" t="s">
        <v>845</v>
      </c>
      <c r="D276" s="46" t="s">
        <v>490</v>
      </c>
      <c r="E276" s="46">
        <v>0.21820313999999999</v>
      </c>
      <c r="F276" s="46">
        <v>0.145843764456175</v>
      </c>
      <c r="G276" s="60">
        <f>($E276*'Exposure Inputs'!$C$39*'Exposure Inputs'!$C$43/'Exposure Inputs'!$C$37)</f>
        <v>7.5280083300000007E-7</v>
      </c>
      <c r="H276" s="60">
        <f>'Exposure Inputs'!$E$60/$G276</f>
        <v>28427173.645276766</v>
      </c>
      <c r="I276" s="60">
        <f>($E276*'Exposure Inputs'!$D$39*'Exposure Inputs'!$C$43/'Exposure Inputs'!$D$37)</f>
        <v>1.1678477915492959E-6</v>
      </c>
      <c r="J276" s="61">
        <f>'Exposure Inputs'!$E$60/$I276</f>
        <v>18324305.7484488</v>
      </c>
      <c r="K276" s="60">
        <f>($E276*'Exposure Inputs'!$E$39*'Exposure Inputs'!$C$43/'Exposure Inputs'!$E$37)</f>
        <v>6.5872646037735836E-7</v>
      </c>
      <c r="L276" s="61">
        <f>'Exposure Inputs'!$E$60/$K276</f>
        <v>32486929.381492864</v>
      </c>
    </row>
    <row r="277" spans="1:12" x14ac:dyDescent="0.35">
      <c r="A277" s="45" t="s">
        <v>1177</v>
      </c>
      <c r="B277" s="46">
        <v>2023</v>
      </c>
      <c r="C277" s="46" t="s">
        <v>874</v>
      </c>
      <c r="D277" s="46" t="s">
        <v>515</v>
      </c>
      <c r="E277" s="46">
        <v>0.218062819096318</v>
      </c>
      <c r="F277" s="46">
        <v>7.5449589999999997E-2</v>
      </c>
      <c r="G277" s="60">
        <f>($E277*'Exposure Inputs'!$C$39*'Exposure Inputs'!$C$43/'Exposure Inputs'!$C$37)</f>
        <v>7.5231672588229724E-7</v>
      </c>
      <c r="H277" s="60">
        <f>'Exposure Inputs'!$E$60/$G277</f>
        <v>28445466.20295148</v>
      </c>
      <c r="I277" s="60">
        <f>($E277*'Exposure Inputs'!$D$39*'Exposure Inputs'!$C$43/'Exposure Inputs'!$D$37)</f>
        <v>1.1670967782619837E-6</v>
      </c>
      <c r="J277" s="61">
        <f>'Exposure Inputs'!$E$60/$I277</f>
        <v>18336097.227402542</v>
      </c>
      <c r="K277" s="60">
        <f>($E277*'Exposure Inputs'!$E$39*'Exposure Inputs'!$C$43/'Exposure Inputs'!$E$37)</f>
        <v>6.5830285010209211E-7</v>
      </c>
      <c r="L277" s="61">
        <f>'Exposure Inputs'!$E$60/$K277</f>
        <v>32507834.34506049</v>
      </c>
    </row>
    <row r="278" spans="1:12" x14ac:dyDescent="0.35">
      <c r="A278" s="45" t="s">
        <v>1176</v>
      </c>
      <c r="B278" s="46">
        <v>2019</v>
      </c>
      <c r="C278" s="46" t="s">
        <v>887</v>
      </c>
      <c r="D278" s="46" t="s">
        <v>299</v>
      </c>
      <c r="E278" s="46">
        <v>0.216207693188219</v>
      </c>
      <c r="F278" s="46">
        <v>0.216207693188219</v>
      </c>
      <c r="G278" s="60">
        <f>($E278*'Exposure Inputs'!$C$39*'Exposure Inputs'!$C$43/'Exposure Inputs'!$C$37)</f>
        <v>7.4591654149935567E-7</v>
      </c>
      <c r="H278" s="60">
        <f>'Exposure Inputs'!$E$60/$G278</f>
        <v>28689536.710077751</v>
      </c>
      <c r="I278" s="60">
        <f>($E278*'Exposure Inputs'!$D$39*'Exposure Inputs'!$C$43/'Exposure Inputs'!$D$37)</f>
        <v>1.1571679353735667E-6</v>
      </c>
      <c r="J278" s="61">
        <f>'Exposure Inputs'!$E$60/$I278</f>
        <v>18493426.360877749</v>
      </c>
      <c r="K278" s="60">
        <f>($E278*'Exposure Inputs'!$E$39*'Exposure Inputs'!$C$43/'Exposure Inputs'!$E$37)</f>
        <v>6.527024700021706E-7</v>
      </c>
      <c r="L278" s="61">
        <f>'Exposure Inputs'!$E$60/$K278</f>
        <v>32786761.171485733</v>
      </c>
    </row>
    <row r="279" spans="1:12" x14ac:dyDescent="0.35">
      <c r="A279" s="45" t="s">
        <v>1176</v>
      </c>
      <c r="B279" s="46">
        <v>2019</v>
      </c>
      <c r="C279" s="46" t="s">
        <v>944</v>
      </c>
      <c r="D279" s="46" t="s">
        <v>260</v>
      </c>
      <c r="E279" s="46">
        <v>0.214472154668474</v>
      </c>
      <c r="F279" s="46">
        <v>0.13554120021594299</v>
      </c>
      <c r="G279" s="60">
        <f>($E279*'Exposure Inputs'!$C$39*'Exposure Inputs'!$C$43/'Exposure Inputs'!$C$37)</f>
        <v>7.3992893360623538E-7</v>
      </c>
      <c r="H279" s="60">
        <f>'Exposure Inputs'!$E$60/$G279</f>
        <v>28921696.433333877</v>
      </c>
      <c r="I279" s="60">
        <f>($E279*'Exposure Inputs'!$D$39*'Exposure Inputs'!$C$43/'Exposure Inputs'!$D$37)</f>
        <v>1.1478791376622551E-6</v>
      </c>
      <c r="J279" s="61">
        <f>'Exposure Inputs'!$E$60/$I279</f>
        <v>18643077.740381934</v>
      </c>
      <c r="K279" s="60">
        <f>($E279*'Exposure Inputs'!$E$39*'Exposure Inputs'!$C$43/'Exposure Inputs'!$E$37)</f>
        <v>6.4746310843312908E-7</v>
      </c>
      <c r="L279" s="61">
        <f>'Exposure Inputs'!$E$60/$K279</f>
        <v>33052076.205219377</v>
      </c>
    </row>
    <row r="280" spans="1:12" x14ac:dyDescent="0.35">
      <c r="A280" s="45" t="s">
        <v>1176</v>
      </c>
      <c r="B280" s="46">
        <v>2020</v>
      </c>
      <c r="C280" s="46" t="s">
        <v>978</v>
      </c>
      <c r="D280" s="46" t="s">
        <v>524</v>
      </c>
      <c r="E280" s="46">
        <v>0.21298291498881</v>
      </c>
      <c r="F280" s="46">
        <v>0.120559432492839</v>
      </c>
      <c r="G280" s="60">
        <f>($E280*'Exposure Inputs'!$C$39*'Exposure Inputs'!$C$43/'Exposure Inputs'!$C$37)</f>
        <v>7.3479105671139459E-7</v>
      </c>
      <c r="H280" s="60">
        <f>'Exposure Inputs'!$E$60/$G280</f>
        <v>29123925.508534491</v>
      </c>
      <c r="I280" s="60">
        <f>($E280*'Exposure Inputs'!$D$39*'Exposure Inputs'!$C$43/'Exposure Inputs'!$D$37)</f>
        <v>1.1399085590950395E-6</v>
      </c>
      <c r="J280" s="61">
        <f>'Exposure Inputs'!$E$60/$I280</f>
        <v>18773435.6666198</v>
      </c>
      <c r="K280" s="60">
        <f>($E280*'Exposure Inputs'!$E$39*'Exposure Inputs'!$C$43/'Exposure Inputs'!$E$37)</f>
        <v>6.4296729053225661E-7</v>
      </c>
      <c r="L280" s="61">
        <f>'Exposure Inputs'!$E$60/$K280</f>
        <v>33283186.120222077</v>
      </c>
    </row>
    <row r="281" spans="1:12" x14ac:dyDescent="0.35">
      <c r="A281" s="45" t="s">
        <v>1177</v>
      </c>
      <c r="B281" s="46">
        <v>2022</v>
      </c>
      <c r="C281" s="46" t="s">
        <v>859</v>
      </c>
      <c r="D281" s="46" t="s">
        <v>648</v>
      </c>
      <c r="E281" s="46">
        <v>0.209970948992595</v>
      </c>
      <c r="F281" s="46">
        <v>0.17240515079961899</v>
      </c>
      <c r="G281" s="60">
        <f>($E281*'Exposure Inputs'!$C$39*'Exposure Inputs'!$C$43/'Exposure Inputs'!$C$37)</f>
        <v>7.2439977402445281E-7</v>
      </c>
      <c r="H281" s="60">
        <f>'Exposure Inputs'!$E$60/$G281</f>
        <v>29541698.889703989</v>
      </c>
      <c r="I281" s="60">
        <f>($E281*'Exposure Inputs'!$D$39*'Exposure Inputs'!$C$43/'Exposure Inputs'!$D$37)</f>
        <v>1.1237881777068466E-6</v>
      </c>
      <c r="J281" s="61">
        <f>'Exposure Inputs'!$E$60/$I281</f>
        <v>19042734.586928926</v>
      </c>
      <c r="K281" s="60">
        <f>($E281*'Exposure Inputs'!$E$39*'Exposure Inputs'!$C$43/'Exposure Inputs'!$E$37)</f>
        <v>6.3387456299651333E-7</v>
      </c>
      <c r="L281" s="61">
        <f>'Exposure Inputs'!$E$60/$K281</f>
        <v>33760622.762389839</v>
      </c>
    </row>
    <row r="282" spans="1:12" x14ac:dyDescent="0.35">
      <c r="A282" s="45" t="s">
        <v>1176</v>
      </c>
      <c r="B282" s="46">
        <v>2019</v>
      </c>
      <c r="C282" s="46" t="s">
        <v>974</v>
      </c>
      <c r="D282" s="46" t="s">
        <v>211</v>
      </c>
      <c r="E282" s="46">
        <v>0.208809404434282</v>
      </c>
      <c r="F282" s="46">
        <v>0.118671334990475</v>
      </c>
      <c r="G282" s="60">
        <f>($E282*'Exposure Inputs'!$C$39*'Exposure Inputs'!$C$43/'Exposure Inputs'!$C$37)</f>
        <v>7.2039244529827305E-7</v>
      </c>
      <c r="H282" s="60">
        <f>'Exposure Inputs'!$E$60/$G282</f>
        <v>29706030.566630233</v>
      </c>
      <c r="I282" s="60">
        <f>($E282*'Exposure Inputs'!$D$39*'Exposure Inputs'!$C$43/'Exposure Inputs'!$D$37)</f>
        <v>1.1175714603524952E-6</v>
      </c>
      <c r="J282" s="61">
        <f>'Exposure Inputs'!$E$60/$I282</f>
        <v>19148663.65077915</v>
      </c>
      <c r="K282" s="60">
        <f>($E282*'Exposure Inputs'!$E$39*'Exposure Inputs'!$C$43/'Exposure Inputs'!$E$37)</f>
        <v>6.3036801338651177E-7</v>
      </c>
      <c r="L282" s="61">
        <f>'Exposure Inputs'!$E$60/$K282</f>
        <v>33948423.056927122</v>
      </c>
    </row>
    <row r="283" spans="1:12" x14ac:dyDescent="0.35">
      <c r="A283" s="45" t="s">
        <v>1177</v>
      </c>
      <c r="B283" s="46">
        <v>2019</v>
      </c>
      <c r="C283" s="46" t="s">
        <v>838</v>
      </c>
      <c r="D283" s="46" t="s">
        <v>659</v>
      </c>
      <c r="E283" s="46">
        <v>0.20866070699202199</v>
      </c>
      <c r="F283" s="46">
        <v>0.21510300832211701</v>
      </c>
      <c r="G283" s="60">
        <f>($E283*'Exposure Inputs'!$C$39*'Exposure Inputs'!$C$43/'Exposure Inputs'!$C$37)</f>
        <v>7.1987943912247603E-7</v>
      </c>
      <c r="H283" s="60">
        <f>'Exposure Inputs'!$E$60/$G283</f>
        <v>29727199.912927546</v>
      </c>
      <c r="I283" s="60">
        <f>($E283*'Exposure Inputs'!$D$39*'Exposure Inputs'!$C$43/'Exposure Inputs'!$D$37)</f>
        <v>1.1167756148868783E-6</v>
      </c>
      <c r="J283" s="61">
        <f>'Exposure Inputs'!$E$60/$I283</f>
        <v>19162309.522820007</v>
      </c>
      <c r="K283" s="60">
        <f>($E283*'Exposure Inputs'!$E$39*'Exposure Inputs'!$C$43/'Exposure Inputs'!$E$37)</f>
        <v>6.2991911544761359E-7</v>
      </c>
      <c r="L283" s="61">
        <f>'Exposure Inputs'!$E$60/$K283</f>
        <v>33972615.650492512</v>
      </c>
    </row>
    <row r="284" spans="1:12" x14ac:dyDescent="0.35">
      <c r="A284" s="45" t="s">
        <v>1177</v>
      </c>
      <c r="B284" s="46">
        <v>2021</v>
      </c>
      <c r="C284" s="46" t="s">
        <v>925</v>
      </c>
      <c r="D284" s="46" t="s">
        <v>475</v>
      </c>
      <c r="E284" s="46">
        <v>0.20780740154080901</v>
      </c>
      <c r="F284" s="46">
        <v>0.122920806415573</v>
      </c>
      <c r="G284" s="60">
        <f>($E284*'Exposure Inputs'!$C$39*'Exposure Inputs'!$C$43/'Exposure Inputs'!$C$37)</f>
        <v>7.1693553531579116E-7</v>
      </c>
      <c r="H284" s="60">
        <f>'Exposure Inputs'!$E$60/$G284</f>
        <v>29849266.699514154</v>
      </c>
      <c r="I284" s="60">
        <f>($E284*'Exposure Inputs'!$D$39*'Exposure Inputs'!$C$43/'Exposure Inputs'!$D$37)</f>
        <v>1.1122086279648933E-6</v>
      </c>
      <c r="J284" s="61">
        <f>'Exposure Inputs'!$E$60/$I284</f>
        <v>19240994.415910508</v>
      </c>
      <c r="K284" s="60">
        <f>($E284*'Exposure Inputs'!$E$39*'Exposure Inputs'!$C$43/'Exposure Inputs'!$E$37)</f>
        <v>6.2734309899112158E-7</v>
      </c>
      <c r="L284" s="61">
        <f>'Exposure Inputs'!$E$60/$K284</f>
        <v>34112115.100038521</v>
      </c>
    </row>
    <row r="285" spans="1:12" x14ac:dyDescent="0.35">
      <c r="A285" s="45" t="s">
        <v>1177</v>
      </c>
      <c r="B285" s="46">
        <v>2023</v>
      </c>
      <c r="C285" s="46" t="s">
        <v>860</v>
      </c>
      <c r="D285" s="46" t="s">
        <v>639</v>
      </c>
      <c r="E285" s="46">
        <v>0.20729809377855199</v>
      </c>
      <c r="F285" s="46">
        <v>0.15454809064601299</v>
      </c>
      <c r="G285" s="60">
        <f>($E285*'Exposure Inputs'!$C$39*'Exposure Inputs'!$C$43/'Exposure Inputs'!$C$37)</f>
        <v>7.1517842353600449E-7</v>
      </c>
      <c r="H285" s="60">
        <f>'Exposure Inputs'!$E$60/$G285</f>
        <v>29922602.941785548</v>
      </c>
      <c r="I285" s="60">
        <f>($E285*'Exposure Inputs'!$D$39*'Exposure Inputs'!$C$43/'Exposure Inputs'!$D$37)</f>
        <v>1.1094827554345037E-6</v>
      </c>
      <c r="J285" s="61">
        <f>'Exposure Inputs'!$E$60/$I285</f>
        <v>19288267.343658872</v>
      </c>
      <c r="K285" s="60">
        <f>($E285*'Exposure Inputs'!$E$39*'Exposure Inputs'!$C$43/'Exposure Inputs'!$E$37)</f>
        <v>6.2580556612393053E-7</v>
      </c>
      <c r="L285" s="61">
        <f>'Exposure Inputs'!$E$60/$K285</f>
        <v>34195924.6744093</v>
      </c>
    </row>
    <row r="286" spans="1:12" x14ac:dyDescent="0.35">
      <c r="A286" s="45" t="s">
        <v>1177</v>
      </c>
      <c r="B286" s="46">
        <v>2022</v>
      </c>
      <c r="C286" s="46" t="s">
        <v>933</v>
      </c>
      <c r="D286" s="46" t="s">
        <v>503</v>
      </c>
      <c r="E286" s="46">
        <v>0.20680345757761201</v>
      </c>
      <c r="F286" s="46">
        <v>0.116348212703882</v>
      </c>
      <c r="G286" s="60">
        <f>($E286*'Exposure Inputs'!$C$39*'Exposure Inputs'!$C$43/'Exposure Inputs'!$C$37)</f>
        <v>7.1347192864276148E-7</v>
      </c>
      <c r="H286" s="60">
        <f>'Exposure Inputs'!$E$60/$G286</f>
        <v>29994172.35757158</v>
      </c>
      <c r="I286" s="60">
        <f>($E286*'Exposure Inputs'!$D$39*'Exposure Inputs'!$C$43/'Exposure Inputs'!$D$37)</f>
        <v>1.1068354067534164E-6</v>
      </c>
      <c r="J286" s="61">
        <f>'Exposure Inputs'!$E$60/$I286</f>
        <v>19334401.365755681</v>
      </c>
      <c r="K286" s="60">
        <f>($E286*'Exposure Inputs'!$E$39*'Exposure Inputs'!$C$43/'Exposure Inputs'!$E$37)</f>
        <v>6.2431232476260242E-7</v>
      </c>
      <c r="L286" s="61">
        <f>'Exposure Inputs'!$E$60/$K286</f>
        <v>34277715.097387269</v>
      </c>
    </row>
    <row r="287" spans="1:12" x14ac:dyDescent="0.35">
      <c r="A287" s="45" t="s">
        <v>1176</v>
      </c>
      <c r="B287" s="46">
        <v>2021</v>
      </c>
      <c r="C287" s="46" t="s">
        <v>978</v>
      </c>
      <c r="D287" s="46" t="s">
        <v>524</v>
      </c>
      <c r="E287" s="46">
        <v>0.20606084110971901</v>
      </c>
      <c r="F287" s="46">
        <v>0.116641177835744</v>
      </c>
      <c r="G287" s="60">
        <f>($E287*'Exposure Inputs'!$C$39*'Exposure Inputs'!$C$43/'Exposure Inputs'!$C$37)</f>
        <v>7.1090990182853064E-7</v>
      </c>
      <c r="H287" s="60">
        <f>'Exposure Inputs'!$E$60/$G287</f>
        <v>30102267.453241374</v>
      </c>
      <c r="I287" s="60">
        <f>($E287*'Exposure Inputs'!$D$39*'Exposure Inputs'!$C$43/'Exposure Inputs'!$D$37)</f>
        <v>1.1028608397421582E-6</v>
      </c>
      <c r="J287" s="61">
        <f>'Exposure Inputs'!$E$60/$I287</f>
        <v>19404080.033345986</v>
      </c>
      <c r="K287" s="60">
        <f>($E287*'Exposure Inputs'!$E$39*'Exposure Inputs'!$C$43/'Exposure Inputs'!$E$37)</f>
        <v>6.2207046372745354E-7</v>
      </c>
      <c r="L287" s="61">
        <f>'Exposure Inputs'!$E$60/$K287</f>
        <v>34401247.523907416</v>
      </c>
    </row>
    <row r="288" spans="1:12" x14ac:dyDescent="0.35">
      <c r="A288" s="45" t="s">
        <v>1177</v>
      </c>
      <c r="B288" s="46">
        <v>2019</v>
      </c>
      <c r="C288" s="46" t="s">
        <v>1013</v>
      </c>
      <c r="D288" s="46" t="s">
        <v>101</v>
      </c>
      <c r="E288" s="46">
        <v>0.20346570778045101</v>
      </c>
      <c r="F288" s="46">
        <v>0.20346570778045101</v>
      </c>
      <c r="G288" s="60">
        <f>($E288*'Exposure Inputs'!$C$39*'Exposure Inputs'!$C$43/'Exposure Inputs'!$C$37)</f>
        <v>7.0195669184255609E-7</v>
      </c>
      <c r="H288" s="60">
        <f>'Exposure Inputs'!$E$60/$G288</f>
        <v>30486211.255893074</v>
      </c>
      <c r="I288" s="60">
        <f>($E288*'Exposure Inputs'!$D$39*'Exposure Inputs'!$C$43/'Exposure Inputs'!$D$37)</f>
        <v>1.0889713937545265E-6</v>
      </c>
      <c r="J288" s="61">
        <f>'Exposure Inputs'!$E$60/$I288</f>
        <v>19651572.229292128</v>
      </c>
      <c r="K288" s="60">
        <f>($E288*'Exposure Inputs'!$E$39*'Exposure Inputs'!$C$43/'Exposure Inputs'!$E$37)</f>
        <v>6.1423609895985208E-7</v>
      </c>
      <c r="L288" s="61">
        <f>'Exposure Inputs'!$E$60/$K288</f>
        <v>34840023.300875306</v>
      </c>
    </row>
    <row r="289" spans="1:12" x14ac:dyDescent="0.35">
      <c r="A289" s="45" t="s">
        <v>1176</v>
      </c>
      <c r="B289" s="46">
        <v>2022</v>
      </c>
      <c r="C289" s="46" t="s">
        <v>1123</v>
      </c>
      <c r="D289" s="46" t="s">
        <v>600</v>
      </c>
      <c r="E289" s="46">
        <v>0.2</v>
      </c>
      <c r="F289" s="46">
        <v>0.2</v>
      </c>
      <c r="G289" s="60">
        <f>($E289*'Exposure Inputs'!$C$39*'Exposure Inputs'!$C$43/'Exposure Inputs'!$C$37)</f>
        <v>6.9000000000000006E-7</v>
      </c>
      <c r="H289" s="60">
        <f>'Exposure Inputs'!$E$60/$G289</f>
        <v>31014492.753623184</v>
      </c>
      <c r="I289" s="60">
        <f>($E289*'Exposure Inputs'!$D$39*'Exposure Inputs'!$C$43/'Exposure Inputs'!$D$37)</f>
        <v>1.0704225352112677E-6</v>
      </c>
      <c r="J289" s="61">
        <f>'Exposure Inputs'!$E$60/$I289</f>
        <v>19992105.263157893</v>
      </c>
      <c r="K289" s="60">
        <f>($E289*'Exposure Inputs'!$E$39*'Exposure Inputs'!$C$43/'Exposure Inputs'!$E$37)</f>
        <v>6.0377358490566048E-7</v>
      </c>
      <c r="L289" s="61">
        <f>'Exposure Inputs'!$E$60/$K289</f>
        <v>35443749.999999993</v>
      </c>
    </row>
    <row r="290" spans="1:12" x14ac:dyDescent="0.35">
      <c r="A290" s="45" t="s">
        <v>1176</v>
      </c>
      <c r="B290" s="46">
        <v>2021</v>
      </c>
      <c r="C290" s="46" t="s">
        <v>888</v>
      </c>
      <c r="D290" s="46" t="s">
        <v>37</v>
      </c>
      <c r="E290" s="46">
        <v>0.19989554121658201</v>
      </c>
      <c r="F290" s="46">
        <v>0.19989554121658201</v>
      </c>
      <c r="G290" s="60">
        <f>($E290*'Exposure Inputs'!$C$39*'Exposure Inputs'!$C$43/'Exposure Inputs'!$C$37)</f>
        <v>6.8963961719720797E-7</v>
      </c>
      <c r="H290" s="60">
        <f>'Exposure Inputs'!$E$60/$G290</f>
        <v>31030699.899423696</v>
      </c>
      <c r="I290" s="60">
        <f>($E290*'Exposure Inputs'!$D$39*'Exposure Inputs'!$C$43/'Exposure Inputs'!$D$37)</f>
        <v>1.0698634600324108E-6</v>
      </c>
      <c r="J290" s="61">
        <f>'Exposure Inputs'!$E$60/$I290</f>
        <v>20002552.47464167</v>
      </c>
      <c r="K290" s="60">
        <f>($E290*'Exposure Inputs'!$E$39*'Exposure Inputs'!$C$43/'Exposure Inputs'!$E$37)</f>
        <v>6.0345823763496463E-7</v>
      </c>
      <c r="L290" s="61">
        <f>'Exposure Inputs'!$E$60/$K290</f>
        <v>35462271.728810139</v>
      </c>
    </row>
    <row r="291" spans="1:12" x14ac:dyDescent="0.35">
      <c r="A291" s="45" t="s">
        <v>1177</v>
      </c>
      <c r="B291" s="46">
        <v>2020</v>
      </c>
      <c r="C291" s="46" t="s">
        <v>927</v>
      </c>
      <c r="D291" s="46" t="s">
        <v>661</v>
      </c>
      <c r="E291" s="46">
        <v>0.19925581431200201</v>
      </c>
      <c r="F291" s="46">
        <v>0.19925581431200201</v>
      </c>
      <c r="G291" s="60">
        <f>($E291*'Exposure Inputs'!$C$39*'Exposure Inputs'!$C$43/'Exposure Inputs'!$C$37)</f>
        <v>6.8743255937640696E-7</v>
      </c>
      <c r="H291" s="60">
        <f>'Exposure Inputs'!$E$60/$G291</f>
        <v>31130326.470734313</v>
      </c>
      <c r="I291" s="60">
        <f>($E291*'Exposure Inputs'!$D$39*'Exposure Inputs'!$C$43/'Exposure Inputs'!$D$37)</f>
        <v>1.0664395695571939E-6</v>
      </c>
      <c r="J291" s="61">
        <f>'Exposure Inputs'!$E$60/$I291</f>
        <v>20066772.286858868</v>
      </c>
      <c r="K291" s="60">
        <f>($E291*'Exposure Inputs'!$E$39*'Exposure Inputs'!$C$43/'Exposure Inputs'!$E$37)</f>
        <v>6.0152698660227032E-7</v>
      </c>
      <c r="L291" s="61">
        <f>'Exposure Inputs'!$E$60/$K291</f>
        <v>35576126.219836049</v>
      </c>
    </row>
    <row r="292" spans="1:12" x14ac:dyDescent="0.35">
      <c r="A292" s="45" t="s">
        <v>1177</v>
      </c>
      <c r="B292" s="46">
        <v>2023</v>
      </c>
      <c r="C292" s="46" t="s">
        <v>1084</v>
      </c>
      <c r="D292" s="46" t="s">
        <v>134</v>
      </c>
      <c r="E292" s="46">
        <v>0.19617352613702199</v>
      </c>
      <c r="F292" s="46">
        <v>0.13900561337695699</v>
      </c>
      <c r="G292" s="60">
        <f>($E292*'Exposure Inputs'!$C$39*'Exposure Inputs'!$C$43/'Exposure Inputs'!$C$37)</f>
        <v>6.7679866517272595E-7</v>
      </c>
      <c r="H292" s="60">
        <f>'Exposure Inputs'!$E$60/$G292</f>
        <v>31619447.70464123</v>
      </c>
      <c r="I292" s="60">
        <f>($E292*'Exposure Inputs'!$D$39*'Exposure Inputs'!$C$43/'Exposure Inputs'!$D$37)</f>
        <v>1.0499428159446248E-6</v>
      </c>
      <c r="J292" s="61">
        <f>'Exposure Inputs'!$E$60/$I292</f>
        <v>20382062.408557553</v>
      </c>
      <c r="K292" s="60">
        <f>($E292*'Exposure Inputs'!$E$39*'Exposure Inputs'!$C$43/'Exposure Inputs'!$E$37)</f>
        <v>5.9222196569667007E-7</v>
      </c>
      <c r="L292" s="61">
        <f>'Exposure Inputs'!$E$60/$K292</f>
        <v>36135100.079960316</v>
      </c>
    </row>
    <row r="293" spans="1:12" x14ac:dyDescent="0.35">
      <c r="A293" s="45" t="s">
        <v>1177</v>
      </c>
      <c r="B293" s="46">
        <v>2020</v>
      </c>
      <c r="C293" s="46" t="s">
        <v>1119</v>
      </c>
      <c r="D293" s="46" t="s">
        <v>151</v>
      </c>
      <c r="E293" s="46">
        <v>0.19338409200000001</v>
      </c>
      <c r="F293" s="46">
        <v>0.19338409200000001</v>
      </c>
      <c r="G293" s="60">
        <f>($E293*'Exposure Inputs'!$C$39*'Exposure Inputs'!$C$43/'Exposure Inputs'!$C$37)</f>
        <v>6.6717511740000008E-7</v>
      </c>
      <c r="H293" s="60">
        <f>'Exposure Inputs'!$E$60/$G293</f>
        <v>32075536.754722495</v>
      </c>
      <c r="I293" s="60">
        <f>($E293*'Exposure Inputs'!$D$39*'Exposure Inputs'!$C$43/'Exposure Inputs'!$D$37)</f>
        <v>1.0350134501408452E-6</v>
      </c>
      <c r="J293" s="61">
        <f>'Exposure Inputs'!$E$60/$I293</f>
        <v>20676059.81070862</v>
      </c>
      <c r="K293" s="60">
        <f>($E293*'Exposure Inputs'!$E$39*'Exposure Inputs'!$C$43/'Exposure Inputs'!$E$37)</f>
        <v>5.8380103245283012E-7</v>
      </c>
      <c r="L293" s="61">
        <f>'Exposure Inputs'!$E$60/$K293</f>
        <v>36656324.347506307</v>
      </c>
    </row>
    <row r="294" spans="1:12" x14ac:dyDescent="0.35">
      <c r="A294" s="45" t="s">
        <v>1177</v>
      </c>
      <c r="B294" s="46">
        <v>2021</v>
      </c>
      <c r="C294" s="46" t="s">
        <v>857</v>
      </c>
      <c r="D294" s="46" t="s">
        <v>607</v>
      </c>
      <c r="E294" s="46">
        <v>0.19045776857716801</v>
      </c>
      <c r="F294" s="46">
        <v>0.19045776857716801</v>
      </c>
      <c r="G294" s="60">
        <f>($E294*'Exposure Inputs'!$C$39*'Exposure Inputs'!$C$43/'Exposure Inputs'!$C$37)</f>
        <v>6.5707930159122975E-7</v>
      </c>
      <c r="H294" s="60">
        <f>'Exposure Inputs'!$E$60/$G294</f>
        <v>32568367.2399606</v>
      </c>
      <c r="I294" s="60">
        <f>($E294*'Exposure Inputs'!$D$39*'Exposure Inputs'!$C$43/'Exposure Inputs'!$D$37)</f>
        <v>1.0193514374552654E-6</v>
      </c>
      <c r="J294" s="61">
        <f>'Exposure Inputs'!$E$60/$I294</f>
        <v>20993740.935337763</v>
      </c>
      <c r="K294" s="60">
        <f>($E294*'Exposure Inputs'!$E$39*'Exposure Inputs'!$C$43/'Exposure Inputs'!$E$37)</f>
        <v>5.749668485348469E-7</v>
      </c>
      <c r="L294" s="61">
        <f>'Exposure Inputs'!$E$60/$K294</f>
        <v>37219537.186417475</v>
      </c>
    </row>
    <row r="295" spans="1:12" x14ac:dyDescent="0.35">
      <c r="A295" s="45" t="s">
        <v>1177</v>
      </c>
      <c r="B295" s="46">
        <v>2020</v>
      </c>
      <c r="C295" s="46" t="s">
        <v>1084</v>
      </c>
      <c r="D295" s="46" t="s">
        <v>134</v>
      </c>
      <c r="E295" s="46">
        <v>0.188710403631798</v>
      </c>
      <c r="F295" s="46">
        <v>0.13371735689314601</v>
      </c>
      <c r="G295" s="60">
        <f>($E295*'Exposure Inputs'!$C$39*'Exposure Inputs'!$C$43/'Exposure Inputs'!$C$37)</f>
        <v>6.5105089252970312E-7</v>
      </c>
      <c r="H295" s="60">
        <f>'Exposure Inputs'!$E$60/$G295</f>
        <v>32869934.202607147</v>
      </c>
      <c r="I295" s="60">
        <f>($E295*'Exposure Inputs'!$D$39*'Exposure Inputs'!$C$43/'Exposure Inputs'!$D$37)</f>
        <v>1.0099993433814542E-6</v>
      </c>
      <c r="J295" s="61">
        <f>'Exposure Inputs'!$E$60/$I295</f>
        <v>21188132.586654264</v>
      </c>
      <c r="K295" s="60">
        <f>($E295*'Exposure Inputs'!$E$39*'Exposure Inputs'!$C$43/'Exposure Inputs'!$E$37)</f>
        <v>5.6969178454882417E-7</v>
      </c>
      <c r="L295" s="61">
        <f>'Exposure Inputs'!$E$60/$K295</f>
        <v>37564171.68091698</v>
      </c>
    </row>
    <row r="296" spans="1:12" x14ac:dyDescent="0.35">
      <c r="A296" s="45" t="s">
        <v>1172</v>
      </c>
      <c r="B296" s="46">
        <v>2022</v>
      </c>
      <c r="C296" s="46" t="s">
        <v>1160</v>
      </c>
      <c r="D296" s="46" t="s">
        <v>548</v>
      </c>
      <c r="E296" s="46">
        <v>0.187891583140646</v>
      </c>
      <c r="F296" s="46">
        <v>9.4330091187553297E-2</v>
      </c>
      <c r="G296" s="60">
        <f>($E296*'Exposure Inputs'!$C$39*'Exposure Inputs'!$C$43/'Exposure Inputs'!$C$37)</f>
        <v>6.4822596183522874E-7</v>
      </c>
      <c r="H296" s="60">
        <f>'Exposure Inputs'!$E$60/$G296</f>
        <v>33013179.446582582</v>
      </c>
      <c r="I296" s="60">
        <f>($E296*'Exposure Inputs'!$D$39*'Exposure Inputs'!$C$43/'Exposure Inputs'!$D$37)</f>
        <v>1.0056169238513448E-6</v>
      </c>
      <c r="J296" s="61">
        <f>'Exposure Inputs'!$E$60/$I296</f>
        <v>21280469.224843167</v>
      </c>
      <c r="K296" s="60">
        <f>($E296*'Exposure Inputs'!$E$39*'Exposure Inputs'!$C$43/'Exposure Inputs'!$E$37)</f>
        <v>5.6721987363213882E-7</v>
      </c>
      <c r="L296" s="61">
        <f>'Exposure Inputs'!$E$60/$K296</f>
        <v>37727874.136297666</v>
      </c>
    </row>
    <row r="297" spans="1:12" x14ac:dyDescent="0.35">
      <c r="A297" s="45" t="s">
        <v>1177</v>
      </c>
      <c r="B297" s="46">
        <v>2020</v>
      </c>
      <c r="C297" s="46" t="s">
        <v>1086</v>
      </c>
      <c r="D297" s="46" t="s">
        <v>196</v>
      </c>
      <c r="E297" s="46">
        <v>0.18227191626560599</v>
      </c>
      <c r="F297" s="46">
        <v>0.18227191626560599</v>
      </c>
      <c r="G297" s="60">
        <f>($E297*'Exposure Inputs'!$C$39*'Exposure Inputs'!$C$43/'Exposure Inputs'!$C$37)</f>
        <v>6.288381111163407E-7</v>
      </c>
      <c r="H297" s="60">
        <f>'Exposure Inputs'!$E$60/$G297</f>
        <v>34031016.284954153</v>
      </c>
      <c r="I297" s="60">
        <f>($E297*'Exposure Inputs'!$D$39*'Exposure Inputs'!$C$43/'Exposure Inputs'!$D$37)</f>
        <v>9.7553983353422917E-7</v>
      </c>
      <c r="J297" s="61">
        <f>'Exposure Inputs'!$E$60/$I297</f>
        <v>21936572.207893476</v>
      </c>
      <c r="K297" s="60">
        <f>($E297*'Exposure Inputs'!$E$39*'Exposure Inputs'!$C$43/'Exposure Inputs'!$E$37)</f>
        <v>5.5025484155654631E-7</v>
      </c>
      <c r="L297" s="61">
        <f>'Exposure Inputs'!$E$60/$K297</f>
        <v>38891070.798149176</v>
      </c>
    </row>
    <row r="298" spans="1:12" x14ac:dyDescent="0.35">
      <c r="A298" s="45" t="s">
        <v>1175</v>
      </c>
      <c r="B298" s="46">
        <v>2023</v>
      </c>
      <c r="C298" s="46" t="s">
        <v>920</v>
      </c>
      <c r="D298" s="46" t="s">
        <v>518</v>
      </c>
      <c r="E298" s="46">
        <v>0.181603991005508</v>
      </c>
      <c r="F298" s="46">
        <v>0.181603991005508</v>
      </c>
      <c r="G298" s="60">
        <f>($E298*'Exposure Inputs'!$C$39*'Exposure Inputs'!$C$43/'Exposure Inputs'!$C$37)</f>
        <v>6.2653376896900267E-7</v>
      </c>
      <c r="H298" s="60">
        <f>'Exposure Inputs'!$E$60/$G298</f>
        <v>34156179.698366344</v>
      </c>
      <c r="I298" s="60">
        <f>($E298*'Exposure Inputs'!$D$39*'Exposure Inputs'!$C$43/'Exposure Inputs'!$D$37)</f>
        <v>9.7196502228300063E-7</v>
      </c>
      <c r="J298" s="61">
        <f>'Exposure Inputs'!$E$60/$I298</f>
        <v>22017253.202933781</v>
      </c>
      <c r="K298" s="60">
        <f>($E298*'Exposure Inputs'!$E$39*'Exposure Inputs'!$C$43/'Exposure Inputs'!$E$37)</f>
        <v>5.4823846341285431E-7</v>
      </c>
      <c r="L298" s="61">
        <f>'Exposure Inputs'!$E$60/$K298</f>
        <v>39034109.111539297</v>
      </c>
    </row>
    <row r="299" spans="1:12" x14ac:dyDescent="0.35">
      <c r="A299" s="45" t="s">
        <v>1176</v>
      </c>
      <c r="B299" s="46">
        <v>2019</v>
      </c>
      <c r="C299" s="46" t="s">
        <v>902</v>
      </c>
      <c r="D299" s="46" t="s">
        <v>58</v>
      </c>
      <c r="E299" s="46">
        <v>0.18123985133102499</v>
      </c>
      <c r="F299" s="46">
        <v>0.18123985133102499</v>
      </c>
      <c r="G299" s="60">
        <f>($E299*'Exposure Inputs'!$C$39*'Exposure Inputs'!$C$43/'Exposure Inputs'!$C$37)</f>
        <v>6.2527748709203621E-7</v>
      </c>
      <c r="H299" s="60">
        <f>'Exposure Inputs'!$E$60/$G299</f>
        <v>34224804.893463366</v>
      </c>
      <c r="I299" s="60">
        <f>($E299*'Exposure Inputs'!$D$39*'Exposure Inputs'!$C$43/'Exposure Inputs'!$D$37)</f>
        <v>9.7001610571534506E-7</v>
      </c>
      <c r="J299" s="61">
        <f>'Exposure Inputs'!$E$60/$I299</f>
        <v>22061489.364878558</v>
      </c>
      <c r="K299" s="60">
        <f>($E299*'Exposure Inputs'!$E$39*'Exposure Inputs'!$C$43/'Exposure Inputs'!$E$37)</f>
        <v>5.4713917382950935E-7</v>
      </c>
      <c r="L299" s="61">
        <f>'Exposure Inputs'!$E$60/$K299</f>
        <v>39112534.842311107</v>
      </c>
    </row>
    <row r="300" spans="1:12" x14ac:dyDescent="0.35">
      <c r="A300" s="45" t="s">
        <v>1177</v>
      </c>
      <c r="B300" s="46">
        <v>2019</v>
      </c>
      <c r="C300" s="46" t="s">
        <v>927</v>
      </c>
      <c r="D300" s="46" t="s">
        <v>661</v>
      </c>
      <c r="E300" s="46">
        <v>0.18089136433095901</v>
      </c>
      <c r="F300" s="46">
        <v>0.18089136433095901</v>
      </c>
      <c r="G300" s="60">
        <f>($E300*'Exposure Inputs'!$C$39*'Exposure Inputs'!$C$43/'Exposure Inputs'!$C$37)</f>
        <v>6.2407520694180867E-7</v>
      </c>
      <c r="H300" s="60">
        <f>'Exposure Inputs'!$E$60/$G300</f>
        <v>34290738.939730741</v>
      </c>
      <c r="I300" s="60">
        <f>($E300*'Exposure Inputs'!$D$39*'Exposure Inputs'!$C$43/'Exposure Inputs'!$D$37)</f>
        <v>9.6815096402485099E-7</v>
      </c>
      <c r="J300" s="61">
        <f>'Exposure Inputs'!$E$60/$I300</f>
        <v>22103990.798123807</v>
      </c>
      <c r="K300" s="60">
        <f>($E300*'Exposure Inputs'!$E$39*'Exposure Inputs'!$C$43/'Exposure Inputs'!$E$37)</f>
        <v>5.4608713760289516E-7</v>
      </c>
      <c r="L300" s="61">
        <f>'Exposure Inputs'!$E$60/$K300</f>
        <v>39187885.09456104</v>
      </c>
    </row>
    <row r="301" spans="1:12" x14ac:dyDescent="0.35">
      <c r="A301" s="45" t="s">
        <v>1175</v>
      </c>
      <c r="B301" s="46">
        <v>2020</v>
      </c>
      <c r="C301" s="46" t="s">
        <v>846</v>
      </c>
      <c r="D301" s="46" t="s">
        <v>623</v>
      </c>
      <c r="E301" s="46">
        <v>0.18085846699999999</v>
      </c>
      <c r="F301" s="46">
        <v>0.18085846699999999</v>
      </c>
      <c r="G301" s="60">
        <f>($E301*'Exposure Inputs'!$C$39*'Exposure Inputs'!$C$43/'Exposure Inputs'!$C$37)</f>
        <v>6.2396171115E-7</v>
      </c>
      <c r="H301" s="60">
        <f>'Exposure Inputs'!$E$60/$G301</f>
        <v>34296976.268877901</v>
      </c>
      <c r="I301" s="60">
        <f>($E301*'Exposure Inputs'!$D$39*'Exposure Inputs'!$C$43/'Exposure Inputs'!$D$37)</f>
        <v>9.6797489380281674E-7</v>
      </c>
      <c r="J301" s="61">
        <f>'Exposure Inputs'!$E$60/$I301</f>
        <v>22108011.413320117</v>
      </c>
      <c r="K301" s="60">
        <f>($E301*'Exposure Inputs'!$E$39*'Exposure Inputs'!$C$43/'Exposure Inputs'!$E$37)</f>
        <v>5.4598782490566036E-7</v>
      </c>
      <c r="L301" s="61">
        <f>'Exposure Inputs'!$E$60/$K301</f>
        <v>39195013.192277029</v>
      </c>
    </row>
    <row r="302" spans="1:12" x14ac:dyDescent="0.35">
      <c r="A302" s="45" t="s">
        <v>1177</v>
      </c>
      <c r="B302" s="46">
        <v>2022</v>
      </c>
      <c r="C302" s="46" t="s">
        <v>874</v>
      </c>
      <c r="D302" s="46" t="s">
        <v>515</v>
      </c>
      <c r="E302" s="46">
        <v>0.18005186755519101</v>
      </c>
      <c r="F302" s="46">
        <v>6.2297826000000001E-2</v>
      </c>
      <c r="G302" s="60">
        <f>($E302*'Exposure Inputs'!$C$39*'Exposure Inputs'!$C$43/'Exposure Inputs'!$C$37)</f>
        <v>6.2117894306540898E-7</v>
      </c>
      <c r="H302" s="60">
        <f>'Exposure Inputs'!$E$60/$G302</f>
        <v>34450620.451483361</v>
      </c>
      <c r="I302" s="60">
        <f>($E302*'Exposure Inputs'!$D$39*'Exposure Inputs'!$C$43/'Exposure Inputs'!$D$37)</f>
        <v>9.6365788268975469E-7</v>
      </c>
      <c r="J302" s="61">
        <f>'Exposure Inputs'!$E$60/$I302</f>
        <v>22207051.262081183</v>
      </c>
      <c r="K302" s="60">
        <f>($E302*'Exposure Inputs'!$E$39*'Exposure Inputs'!$C$43/'Exposure Inputs'!$E$37)</f>
        <v>5.4355280771378417E-7</v>
      </c>
      <c r="L302" s="61">
        <f>'Exposure Inputs'!$E$60/$K302</f>
        <v>39370599.68471083</v>
      </c>
    </row>
    <row r="303" spans="1:12" x14ac:dyDescent="0.35">
      <c r="A303" s="45" t="s">
        <v>1177</v>
      </c>
      <c r="B303" s="46">
        <v>2023</v>
      </c>
      <c r="C303" s="46" t="s">
        <v>838</v>
      </c>
      <c r="D303" s="46" t="s">
        <v>659</v>
      </c>
      <c r="E303" s="46">
        <v>0.178188020333266</v>
      </c>
      <c r="F303" s="46">
        <v>0.18368949177438301</v>
      </c>
      <c r="G303" s="60">
        <f>($E303*'Exposure Inputs'!$C$39*'Exposure Inputs'!$C$43/'Exposure Inputs'!$C$37)</f>
        <v>6.1474867014976778E-7</v>
      </c>
      <c r="H303" s="60">
        <f>'Exposure Inputs'!$E$60/$G303</f>
        <v>34810974.043728203</v>
      </c>
      <c r="I303" s="60">
        <f>($E303*'Exposure Inputs'!$D$39*'Exposure Inputs'!$C$43/'Exposure Inputs'!$D$37)</f>
        <v>9.5368236234705761E-7</v>
      </c>
      <c r="J303" s="61">
        <f>'Exposure Inputs'!$E$60/$I303</f>
        <v>22439337.084240064</v>
      </c>
      <c r="K303" s="60">
        <f>($E303*'Exposure Inputs'!$E$39*'Exposure Inputs'!$C$43/'Exposure Inputs'!$E$37)</f>
        <v>5.3792609911929367E-7</v>
      </c>
      <c r="L303" s="61">
        <f>'Exposure Inputs'!$E$60/$K303</f>
        <v>39782416.27434814</v>
      </c>
    </row>
    <row r="304" spans="1:12" x14ac:dyDescent="0.35">
      <c r="A304" s="45" t="s">
        <v>1176</v>
      </c>
      <c r="B304" s="46">
        <v>2023</v>
      </c>
      <c r="C304" s="46" t="s">
        <v>1075</v>
      </c>
      <c r="D304" s="46" t="s">
        <v>116</v>
      </c>
      <c r="E304" s="46">
        <v>0.176159120681637</v>
      </c>
      <c r="F304" s="46">
        <v>3.7408617681099099E-2</v>
      </c>
      <c r="G304" s="60">
        <f>($E304*'Exposure Inputs'!$C$39*'Exposure Inputs'!$C$43/'Exposure Inputs'!$C$37)</f>
        <v>6.0774896635164772E-7</v>
      </c>
      <c r="H304" s="60">
        <f>'Exposure Inputs'!$E$60/$G304</f>
        <v>35211906.86421968</v>
      </c>
      <c r="I304" s="60">
        <f>($E304*'Exposure Inputs'!$D$39*'Exposure Inputs'!$C$43/'Exposure Inputs'!$D$37)</f>
        <v>9.4282346280312761E-7</v>
      </c>
      <c r="J304" s="61">
        <f>'Exposure Inputs'!$E$60/$I304</f>
        <v>22697780.490501609</v>
      </c>
      <c r="K304" s="60">
        <f>($E304*'Exposure Inputs'!$E$39*'Exposure Inputs'!$C$43/'Exposure Inputs'!$E$37)</f>
        <v>5.318011190389043E-7</v>
      </c>
      <c r="L304" s="61">
        <f>'Exposure Inputs'!$E$60/$K304</f>
        <v>40240607.313266046</v>
      </c>
    </row>
    <row r="305" spans="1:12" x14ac:dyDescent="0.35">
      <c r="A305" s="45" t="s">
        <v>1177</v>
      </c>
      <c r="B305" s="46">
        <v>2020</v>
      </c>
      <c r="C305" s="46" t="s">
        <v>859</v>
      </c>
      <c r="D305" s="46" t="s">
        <v>648</v>
      </c>
      <c r="E305" s="46">
        <v>0.16887277347120899</v>
      </c>
      <c r="F305" s="46">
        <v>0.13865982944755101</v>
      </c>
      <c r="G305" s="60">
        <f>($E305*'Exposure Inputs'!$C$39*'Exposure Inputs'!$C$43/'Exposure Inputs'!$C$37)</f>
        <v>5.8261106847567111E-7</v>
      </c>
      <c r="H305" s="60">
        <f>'Exposure Inputs'!$E$60/$G305</f>
        <v>36731193.686365105</v>
      </c>
      <c r="I305" s="60">
        <f>($E305*'Exposure Inputs'!$D$39*'Exposure Inputs'!$C$43/'Exposure Inputs'!$D$37)</f>
        <v>9.0382611153604818E-7</v>
      </c>
      <c r="J305" s="61">
        <f>'Exposure Inputs'!$E$60/$I305</f>
        <v>23677120.772302981</v>
      </c>
      <c r="K305" s="60">
        <f>($E305*'Exposure Inputs'!$E$39*'Exposure Inputs'!$C$43/'Exposure Inputs'!$E$37)</f>
        <v>5.0980459915836671E-7</v>
      </c>
      <c r="L305" s="61">
        <f>'Exposure Inputs'!$E$60/$K305</f>
        <v>41976867.284699135</v>
      </c>
    </row>
    <row r="306" spans="1:12" x14ac:dyDescent="0.35">
      <c r="A306" s="45" t="s">
        <v>1177</v>
      </c>
      <c r="B306" s="46">
        <v>2020</v>
      </c>
      <c r="C306" s="46" t="s">
        <v>1058</v>
      </c>
      <c r="D306" s="46" t="s">
        <v>489</v>
      </c>
      <c r="E306" s="46">
        <v>0.16817346364188701</v>
      </c>
      <c r="F306" s="46">
        <v>0.16817346364188701</v>
      </c>
      <c r="G306" s="60">
        <f>($E306*'Exposure Inputs'!$C$39*'Exposure Inputs'!$C$43/'Exposure Inputs'!$C$37)</f>
        <v>5.8019844956451025E-7</v>
      </c>
      <c r="H306" s="60">
        <f>'Exposure Inputs'!$E$60/$G306</f>
        <v>36883931.723813765</v>
      </c>
      <c r="I306" s="60">
        <f>($E306*'Exposure Inputs'!$D$39*'Exposure Inputs'!$C$43/'Exposure Inputs'!$D$37)</f>
        <v>9.000833265340432E-7</v>
      </c>
      <c r="J306" s="61">
        <f>'Exposure Inputs'!$E$60/$I306</f>
        <v>23775576.515126795</v>
      </c>
      <c r="K306" s="60">
        <f>($E306*'Exposure Inputs'!$E$39*'Exposure Inputs'!$C$43/'Exposure Inputs'!$E$37)</f>
        <v>5.0769347514531927E-7</v>
      </c>
      <c r="L306" s="61">
        <f>'Exposure Inputs'!$E$60/$K306</f>
        <v>42151418.22312092</v>
      </c>
    </row>
    <row r="307" spans="1:12" x14ac:dyDescent="0.35">
      <c r="A307" s="45" t="s">
        <v>1177</v>
      </c>
      <c r="B307" s="46">
        <v>2023</v>
      </c>
      <c r="C307" s="46" t="s">
        <v>1115</v>
      </c>
      <c r="D307" s="46" t="s">
        <v>345</v>
      </c>
      <c r="E307" s="46">
        <v>0.167502673443579</v>
      </c>
      <c r="F307" s="46">
        <v>8.1220664999999997E-2</v>
      </c>
      <c r="G307" s="60">
        <f>($E307*'Exposure Inputs'!$C$39*'Exposure Inputs'!$C$43/'Exposure Inputs'!$C$37)</f>
        <v>5.778842233803476E-7</v>
      </c>
      <c r="H307" s="60">
        <f>'Exposure Inputs'!$E$60/$G307</f>
        <v>37031639.096876852</v>
      </c>
      <c r="I307" s="60">
        <f>($E307*'Exposure Inputs'!$D$39*'Exposure Inputs'!$C$43/'Exposure Inputs'!$D$37)</f>
        <v>8.964931818107045E-7</v>
      </c>
      <c r="J307" s="61">
        <f>'Exposure Inputs'!$E$60/$I307</f>
        <v>23870789.46521049</v>
      </c>
      <c r="K307" s="60">
        <f>($E307*'Exposure Inputs'!$E$39*'Exposure Inputs'!$C$43/'Exposure Inputs'!$E$37)</f>
        <v>5.0566844813155934E-7</v>
      </c>
      <c r="L307" s="61">
        <f>'Exposure Inputs'!$E$60/$K307</f>
        <v>42320220.055399574</v>
      </c>
    </row>
    <row r="308" spans="1:12" x14ac:dyDescent="0.35">
      <c r="A308" s="45" t="s">
        <v>1177</v>
      </c>
      <c r="B308" s="46">
        <v>2019</v>
      </c>
      <c r="C308" s="46" t="s">
        <v>835</v>
      </c>
      <c r="D308" s="46" t="s">
        <v>122</v>
      </c>
      <c r="E308" s="46">
        <v>0.16673924177031799</v>
      </c>
      <c r="F308" s="46">
        <v>0.16673924177031799</v>
      </c>
      <c r="G308" s="60">
        <f>($E308*'Exposure Inputs'!$C$39*'Exposure Inputs'!$C$43/'Exposure Inputs'!$C$37)</f>
        <v>5.7525038410759715E-7</v>
      </c>
      <c r="H308" s="60">
        <f>'Exposure Inputs'!$E$60/$G308</f>
        <v>37201192.022146061</v>
      </c>
      <c r="I308" s="60">
        <f>($E308*'Exposure Inputs'!$D$39*'Exposure Inputs'!$C$43/'Exposure Inputs'!$D$37)</f>
        <v>8.9240720947494135E-7</v>
      </c>
      <c r="J308" s="61">
        <f>'Exposure Inputs'!$E$60/$I308</f>
        <v>23980084.173222836</v>
      </c>
      <c r="K308" s="60">
        <f>($E308*'Exposure Inputs'!$E$39*'Exposure Inputs'!$C$43/'Exposure Inputs'!$E$37)</f>
        <v>5.0336374874058263E-7</v>
      </c>
      <c r="L308" s="61">
        <f>'Exposure Inputs'!$E$60/$K308</f>
        <v>42513987.257808797</v>
      </c>
    </row>
    <row r="309" spans="1:12" x14ac:dyDescent="0.35">
      <c r="A309" s="45" t="s">
        <v>1177</v>
      </c>
      <c r="B309" s="46">
        <v>2019</v>
      </c>
      <c r="C309" s="46" t="s">
        <v>1158</v>
      </c>
      <c r="D309" s="46" t="s">
        <v>666</v>
      </c>
      <c r="E309" s="46">
        <v>0.16665030358823901</v>
      </c>
      <c r="F309" s="46">
        <v>0.16665030358823901</v>
      </c>
      <c r="G309" s="60">
        <f>($E309*'Exposure Inputs'!$C$39*'Exposure Inputs'!$C$43/'Exposure Inputs'!$C$37)</f>
        <v>5.7494354737942469E-7</v>
      </c>
      <c r="H309" s="60">
        <f>'Exposure Inputs'!$E$60/$G309</f>
        <v>37221045.609678641</v>
      </c>
      <c r="I309" s="60">
        <f>($E309*'Exposure Inputs'!$D$39*'Exposure Inputs'!$C$43/'Exposure Inputs'!$D$37)</f>
        <v>8.9193120230325102E-7</v>
      </c>
      <c r="J309" s="61">
        <f>'Exposure Inputs'!$E$60/$I309</f>
        <v>23992881.900238909</v>
      </c>
      <c r="K309" s="60">
        <f>($E309*'Exposure Inputs'!$E$39*'Exposure Inputs'!$C$43/'Exposure Inputs'!$E$37)</f>
        <v>5.0309525611543857E-7</v>
      </c>
      <c r="L309" s="61">
        <f>'Exposure Inputs'!$E$60/$K309</f>
        <v>42536676.185810871</v>
      </c>
    </row>
    <row r="310" spans="1:12" x14ac:dyDescent="0.35">
      <c r="A310" s="45" t="s">
        <v>1177</v>
      </c>
      <c r="B310" s="46">
        <v>2020</v>
      </c>
      <c r="C310" s="46" t="s">
        <v>860</v>
      </c>
      <c r="D310" s="46" t="s">
        <v>639</v>
      </c>
      <c r="E310" s="46">
        <v>0.165184993701013</v>
      </c>
      <c r="F310" s="46">
        <v>0.123151278984441</v>
      </c>
      <c r="G310" s="60">
        <f>($E310*'Exposure Inputs'!$C$39*'Exposure Inputs'!$C$43/'Exposure Inputs'!$C$37)</f>
        <v>5.6988822826849495E-7</v>
      </c>
      <c r="H310" s="60">
        <f>'Exposure Inputs'!$E$60/$G310</f>
        <v>37551223.096887141</v>
      </c>
      <c r="I310" s="60">
        <f>($E310*'Exposure Inputs'!$D$39*'Exposure Inputs'!$C$43/'Exposure Inputs'!$D$37)</f>
        <v>8.8408869868147804E-7</v>
      </c>
      <c r="J310" s="61">
        <f>'Exposure Inputs'!$E$60/$I310</f>
        <v>24205716.046269756</v>
      </c>
      <c r="K310" s="60">
        <f>($E310*'Exposure Inputs'!$E$39*'Exposure Inputs'!$C$43/'Exposure Inputs'!$E$37)</f>
        <v>4.9867167909739773E-7</v>
      </c>
      <c r="L310" s="61">
        <f>'Exposure Inputs'!$E$60/$K310</f>
        <v>42914007.145411342</v>
      </c>
    </row>
    <row r="311" spans="1:12" x14ac:dyDescent="0.35">
      <c r="A311" s="45" t="s">
        <v>1177</v>
      </c>
      <c r="B311" s="46">
        <v>2022</v>
      </c>
      <c r="C311" s="46" t="s">
        <v>860</v>
      </c>
      <c r="D311" s="46" t="s">
        <v>639</v>
      </c>
      <c r="E311" s="46">
        <v>0.163837338059339</v>
      </c>
      <c r="F311" s="46">
        <v>0.122146553844558</v>
      </c>
      <c r="G311" s="60">
        <f>($E311*'Exposure Inputs'!$C$39*'Exposure Inputs'!$C$43/'Exposure Inputs'!$C$37)</f>
        <v>5.6523881630471956E-7</v>
      </c>
      <c r="H311" s="60">
        <f>'Exposure Inputs'!$E$60/$G311</f>
        <v>37860103.345173106</v>
      </c>
      <c r="I311" s="60">
        <f>($E311*'Exposure Inputs'!$D$39*'Exposure Inputs'!$C$43/'Exposure Inputs'!$D$37)</f>
        <v>8.7687589383871586E-7</v>
      </c>
      <c r="J311" s="61">
        <f>'Exposure Inputs'!$E$60/$I311</f>
        <v>24404821.880000398</v>
      </c>
      <c r="K311" s="60">
        <f>($E311*'Exposure Inputs'!$E$39*'Exposure Inputs'!$C$43/'Exposure Inputs'!$E$37)</f>
        <v>4.9460328470743847E-7</v>
      </c>
      <c r="L311" s="61">
        <f>'Exposure Inputs'!$E$60/$K311</f>
        <v>43266999.354155637</v>
      </c>
    </row>
    <row r="312" spans="1:12" x14ac:dyDescent="0.35">
      <c r="A312" s="45" t="s">
        <v>1177</v>
      </c>
      <c r="B312" s="46">
        <v>2023</v>
      </c>
      <c r="C312" s="46" t="s">
        <v>1058</v>
      </c>
      <c r="D312" s="46" t="s">
        <v>489</v>
      </c>
      <c r="E312" s="46">
        <v>0.16382809309447599</v>
      </c>
      <c r="F312" s="46">
        <v>0.16382809309447599</v>
      </c>
      <c r="G312" s="60">
        <f>($E312*'Exposure Inputs'!$C$39*'Exposure Inputs'!$C$43/'Exposure Inputs'!$C$37)</f>
        <v>5.6520692117594221E-7</v>
      </c>
      <c r="H312" s="60">
        <f>'Exposure Inputs'!$E$60/$G312</f>
        <v>37862239.824445516</v>
      </c>
      <c r="I312" s="60">
        <f>($E312*'Exposure Inputs'!$D$39*'Exposure Inputs'!$C$43/'Exposure Inputs'!$D$37)</f>
        <v>8.768264137450828E-7</v>
      </c>
      <c r="J312" s="61">
        <f>'Exposure Inputs'!$E$60/$I312</f>
        <v>24406199.065784026</v>
      </c>
      <c r="K312" s="60">
        <f>($E312*'Exposure Inputs'!$E$39*'Exposure Inputs'!$C$43/'Exposure Inputs'!$E$37)</f>
        <v>4.945753753795502E-7</v>
      </c>
      <c r="L312" s="61">
        <f>'Exposure Inputs'!$E$60/$K312</f>
        <v>43269440.949374147</v>
      </c>
    </row>
    <row r="313" spans="1:12" x14ac:dyDescent="0.35">
      <c r="A313" s="45" t="s">
        <v>1177</v>
      </c>
      <c r="B313" s="46">
        <v>2019</v>
      </c>
      <c r="C313" s="46" t="s">
        <v>1058</v>
      </c>
      <c r="D313" s="46" t="s">
        <v>489</v>
      </c>
      <c r="E313" s="46">
        <v>0.16276080910037499</v>
      </c>
      <c r="F313" s="46">
        <v>0.16276080910037499</v>
      </c>
      <c r="G313" s="60">
        <f>($E313*'Exposure Inputs'!$C$39*'Exposure Inputs'!$C$43/'Exposure Inputs'!$C$37)</f>
        <v>5.6152479139629376E-7</v>
      </c>
      <c r="H313" s="60">
        <f>'Exposure Inputs'!$E$60/$G313</f>
        <v>38110516.806900941</v>
      </c>
      <c r="I313" s="60">
        <f>($E313*'Exposure Inputs'!$D$39*'Exposure Inputs'!$C$43/'Exposure Inputs'!$D$37)</f>
        <v>8.7111418955130275E-7</v>
      </c>
      <c r="J313" s="61">
        <f>'Exposure Inputs'!$E$60/$I313</f>
        <v>24566239.715395752</v>
      </c>
      <c r="K313" s="60">
        <f>($E313*'Exposure Inputs'!$E$39*'Exposure Inputs'!$C$43/'Exposure Inputs'!$E$37)</f>
        <v>4.9135338596339628E-7</v>
      </c>
      <c r="L313" s="61">
        <f>'Exposure Inputs'!$E$60/$K313</f>
        <v>43553174.988386475</v>
      </c>
    </row>
    <row r="314" spans="1:12" x14ac:dyDescent="0.35">
      <c r="A314" s="45" t="s">
        <v>1177</v>
      </c>
      <c r="B314" s="46">
        <v>2021</v>
      </c>
      <c r="C314" s="46" t="s">
        <v>1084</v>
      </c>
      <c r="D314" s="46" t="s">
        <v>134</v>
      </c>
      <c r="E314" s="46">
        <v>0.15992407022039901</v>
      </c>
      <c r="F314" s="46">
        <v>0.113319793513824</v>
      </c>
      <c r="G314" s="60">
        <f>($E314*'Exposure Inputs'!$C$39*'Exposure Inputs'!$C$43/'Exposure Inputs'!$C$37)</f>
        <v>5.5173804226037664E-7</v>
      </c>
      <c r="H314" s="60">
        <f>'Exposure Inputs'!$E$60/$G314</f>
        <v>38786522.517693087</v>
      </c>
      <c r="I314" s="60">
        <f>($E314*'Exposure Inputs'!$D$39*'Exposure Inputs'!$C$43/'Exposure Inputs'!$D$37)</f>
        <v>8.5593164343312156E-7</v>
      </c>
      <c r="J314" s="61">
        <f>'Exposure Inputs'!$E$60/$I314</f>
        <v>25001996.554497164</v>
      </c>
      <c r="K314" s="60">
        <f>($E314*'Exposure Inputs'!$E$39*'Exposure Inputs'!$C$43/'Exposure Inputs'!$E$37)</f>
        <v>4.8278964594837438E-7</v>
      </c>
      <c r="L314" s="61">
        <f>'Exposure Inputs'!$E$60/$K314</f>
        <v>44325722.764751136</v>
      </c>
    </row>
    <row r="315" spans="1:12" x14ac:dyDescent="0.35">
      <c r="A315" s="45" t="s">
        <v>614</v>
      </c>
      <c r="B315" s="46">
        <v>2022</v>
      </c>
      <c r="C315" s="46" t="s">
        <v>1000</v>
      </c>
      <c r="D315" s="46" t="s">
        <v>547</v>
      </c>
      <c r="E315" s="46">
        <v>0.159300321590918</v>
      </c>
      <c r="F315" s="46">
        <v>0.159300321590918</v>
      </c>
      <c r="G315" s="60">
        <f>($E315*'Exposure Inputs'!$C$39*'Exposure Inputs'!$C$43/'Exposure Inputs'!$C$37)</f>
        <v>5.4958610948866718E-7</v>
      </c>
      <c r="H315" s="60">
        <f>'Exposure Inputs'!$E$60/$G315</f>
        <v>38938393.14809189</v>
      </c>
      <c r="I315" s="60">
        <f>($E315*'Exposure Inputs'!$D$39*'Exposure Inputs'!$C$43/'Exposure Inputs'!$D$37)</f>
        <v>8.5259327048660342E-7</v>
      </c>
      <c r="J315" s="61">
        <f>'Exposure Inputs'!$E$60/$I315</f>
        <v>25099893.162171341</v>
      </c>
      <c r="K315" s="60">
        <f>($E315*'Exposure Inputs'!$E$39*'Exposure Inputs'!$C$43/'Exposure Inputs'!$E$37)</f>
        <v>4.809066312178656E-7</v>
      </c>
      <c r="L315" s="61">
        <f>'Exposure Inputs'!$E$60/$K315</f>
        <v>44499282.419553779</v>
      </c>
    </row>
    <row r="316" spans="1:12" x14ac:dyDescent="0.35">
      <c r="A316" s="45" t="s">
        <v>1177</v>
      </c>
      <c r="B316" s="46">
        <v>2020</v>
      </c>
      <c r="C316" s="46" t="s">
        <v>933</v>
      </c>
      <c r="D316" s="46" t="s">
        <v>503</v>
      </c>
      <c r="E316" s="46">
        <v>0.157621656362019</v>
      </c>
      <c r="F316" s="46">
        <v>8.8678391999999995E-2</v>
      </c>
      <c r="G316" s="60">
        <f>($E316*'Exposure Inputs'!$C$39*'Exposure Inputs'!$C$43/'Exposure Inputs'!$C$37)</f>
        <v>5.4379471444896566E-7</v>
      </c>
      <c r="H316" s="60">
        <f>'Exposure Inputs'!$E$60/$G316</f>
        <v>39353085.698313378</v>
      </c>
      <c r="I316" s="60">
        <f>($E316*'Exposure Inputs'!$D$39*'Exposure Inputs'!$C$43/'Exposure Inputs'!$D$37)</f>
        <v>8.4360886503615818E-7</v>
      </c>
      <c r="J316" s="61">
        <f>'Exposure Inputs'!$E$60/$I316</f>
        <v>25367206.162636481</v>
      </c>
      <c r="K316" s="60">
        <f>($E316*'Exposure Inputs'!$E$39*'Exposure Inputs'!$C$43/'Exposure Inputs'!$E$37)</f>
        <v>4.7583896260232147E-7</v>
      </c>
      <c r="L316" s="61">
        <f>'Exposure Inputs'!$E$60/$K316</f>
        <v>44973198.249603771</v>
      </c>
    </row>
    <row r="317" spans="1:12" x14ac:dyDescent="0.35">
      <c r="A317" s="45" t="s">
        <v>1176</v>
      </c>
      <c r="B317" s="46">
        <v>2022</v>
      </c>
      <c r="C317" s="46" t="s">
        <v>936</v>
      </c>
      <c r="D317" s="46" t="s">
        <v>318</v>
      </c>
      <c r="E317" s="46">
        <v>0.15758596906918601</v>
      </c>
      <c r="F317" s="46">
        <v>8.1279238000000004E-2</v>
      </c>
      <c r="G317" s="60">
        <f>($E317*'Exposure Inputs'!$C$39*'Exposure Inputs'!$C$43/'Exposure Inputs'!$C$37)</f>
        <v>5.4367159328869176E-7</v>
      </c>
      <c r="H317" s="60">
        <f>'Exposure Inputs'!$E$60/$G317</f>
        <v>39361997.691566929</v>
      </c>
      <c r="I317" s="60">
        <f>($E317*'Exposure Inputs'!$D$39*'Exposure Inputs'!$C$43/'Exposure Inputs'!$D$37)</f>
        <v>8.4341786262381249E-7</v>
      </c>
      <c r="J317" s="61">
        <f>'Exposure Inputs'!$E$60/$I317</f>
        <v>25372950.880392943</v>
      </c>
      <c r="K317" s="60">
        <f>($E317*'Exposure Inputs'!$E$39*'Exposure Inputs'!$C$43/'Exposure Inputs'!$E$37)</f>
        <v>4.7573122737867475E-7</v>
      </c>
      <c r="L317" s="61">
        <f>'Exposure Inputs'!$E$60/$K317</f>
        <v>44983382.986893833</v>
      </c>
    </row>
    <row r="318" spans="1:12" x14ac:dyDescent="0.35">
      <c r="A318" s="45" t="s">
        <v>1176</v>
      </c>
      <c r="B318" s="46">
        <v>2019</v>
      </c>
      <c r="C318" s="46" t="s">
        <v>985</v>
      </c>
      <c r="D318" s="46" t="s">
        <v>246</v>
      </c>
      <c r="E318" s="46">
        <v>0.15672877170076299</v>
      </c>
      <c r="F318" s="46">
        <v>8.7188897000000001E-2</v>
      </c>
      <c r="G318" s="60">
        <f>($E318*'Exposure Inputs'!$C$39*'Exposure Inputs'!$C$43/'Exposure Inputs'!$C$37)</f>
        <v>5.4071426236763234E-7</v>
      </c>
      <c r="H318" s="60">
        <f>'Exposure Inputs'!$E$60/$G318</f>
        <v>39577280.440681458</v>
      </c>
      <c r="I318" s="60">
        <f>($E318*'Exposure Inputs'!$D$39*'Exposure Inputs'!$C$43/'Exposure Inputs'!$D$37)</f>
        <v>8.3883004572239348E-7</v>
      </c>
      <c r="J318" s="61">
        <f>'Exposure Inputs'!$E$60/$I318</f>
        <v>25511723.273539275</v>
      </c>
      <c r="K318" s="60">
        <f>($E318*'Exposure Inputs'!$E$39*'Exposure Inputs'!$C$43/'Exposure Inputs'!$E$37)</f>
        <v>4.7314346173815244E-7</v>
      </c>
      <c r="L318" s="61">
        <f>'Exposure Inputs'!$E$60/$K318</f>
        <v>45229410.803616278</v>
      </c>
    </row>
    <row r="319" spans="1:12" x14ac:dyDescent="0.35">
      <c r="A319" s="45" t="s">
        <v>1177</v>
      </c>
      <c r="B319" s="46">
        <v>2020</v>
      </c>
      <c r="C319" s="46" t="s">
        <v>1061</v>
      </c>
      <c r="D319" s="46" t="s">
        <v>338</v>
      </c>
      <c r="E319" s="46">
        <v>0.15587967833093</v>
      </c>
      <c r="F319" s="46">
        <v>0.15587967833093</v>
      </c>
      <c r="G319" s="60">
        <f>($E319*'Exposure Inputs'!$C$39*'Exposure Inputs'!$C$43/'Exposure Inputs'!$C$37)</f>
        <v>5.3778489024170857E-7</v>
      </c>
      <c r="H319" s="60">
        <f>'Exposure Inputs'!$E$60/$G319</f>
        <v>39792862.143043332</v>
      </c>
      <c r="I319" s="60">
        <f>($E319*'Exposure Inputs'!$D$39*'Exposure Inputs'!$C$43/'Exposure Inputs'!$D$37)</f>
        <v>8.3428560233455501E-7</v>
      </c>
      <c r="J319" s="61">
        <f>'Exposure Inputs'!$E$60/$I319</f>
        <v>25650688.373522274</v>
      </c>
      <c r="K319" s="60">
        <f>($E319*'Exposure Inputs'!$E$39*'Exposure Inputs'!$C$43/'Exposure Inputs'!$E$37)</f>
        <v>4.7058016099903398E-7</v>
      </c>
      <c r="L319" s="61">
        <f>'Exposure Inputs'!$E$60/$K319</f>
        <v>45475780.267846711</v>
      </c>
    </row>
    <row r="320" spans="1:12" x14ac:dyDescent="0.35">
      <c r="A320" s="45" t="s">
        <v>1175</v>
      </c>
      <c r="B320" s="46">
        <v>2022</v>
      </c>
      <c r="C320" s="46" t="s">
        <v>843</v>
      </c>
      <c r="D320" s="46" t="s">
        <v>99</v>
      </c>
      <c r="E320" s="46">
        <v>0.15572048892418999</v>
      </c>
      <c r="F320" s="46">
        <v>8.9608559000000004E-2</v>
      </c>
      <c r="G320" s="60">
        <f>($E320*'Exposure Inputs'!$C$39*'Exposure Inputs'!$C$43/'Exposure Inputs'!$C$37)</f>
        <v>5.3723568678845552E-7</v>
      </c>
      <c r="H320" s="60">
        <f>'Exposure Inputs'!$E$60/$G320</f>
        <v>39833541.453523293</v>
      </c>
      <c r="I320" s="60">
        <f>($E320*'Exposure Inputs'!$D$39*'Exposure Inputs'!$C$43/'Exposure Inputs'!$D$37)</f>
        <v>8.3343360269284792E-7</v>
      </c>
      <c r="J320" s="61">
        <f>'Exposure Inputs'!$E$60/$I320</f>
        <v>25676910.471159291</v>
      </c>
      <c r="K320" s="60">
        <f>($E320*'Exposure Inputs'!$E$39*'Exposure Inputs'!$C$43/'Exposure Inputs'!$E$37)</f>
        <v>4.7009958920510188E-7</v>
      </c>
      <c r="L320" s="61">
        <f>'Exposure Inputs'!$E$60/$K320</f>
        <v>45522269.092354588</v>
      </c>
    </row>
    <row r="321" spans="1:12" x14ac:dyDescent="0.35">
      <c r="A321" s="45" t="s">
        <v>1177</v>
      </c>
      <c r="B321" s="46">
        <v>2021</v>
      </c>
      <c r="C321" s="46" t="s">
        <v>859</v>
      </c>
      <c r="D321" s="46" t="s">
        <v>648</v>
      </c>
      <c r="E321" s="46">
        <v>0.15535850854750999</v>
      </c>
      <c r="F321" s="46">
        <v>0.12756339494889801</v>
      </c>
      <c r="G321" s="60">
        <f>($E321*'Exposure Inputs'!$C$39*'Exposure Inputs'!$C$43/'Exposure Inputs'!$C$37)</f>
        <v>5.3598685448890953E-7</v>
      </c>
      <c r="H321" s="60">
        <f>'Exposure Inputs'!$E$60/$G321</f>
        <v>39926352.336394474</v>
      </c>
      <c r="I321" s="60">
        <f>($E321*'Exposure Inputs'!$D$39*'Exposure Inputs'!$C$43/'Exposure Inputs'!$D$37)</f>
        <v>8.3149624293033517E-7</v>
      </c>
      <c r="J321" s="61">
        <f>'Exposure Inputs'!$E$60/$I321</f>
        <v>25736736.854736388</v>
      </c>
      <c r="K321" s="60">
        <f>($E321*'Exposure Inputs'!$E$39*'Exposure Inputs'!$C$43/'Exposure Inputs'!$E$37)</f>
        <v>4.6900681825663392E-7</v>
      </c>
      <c r="L321" s="61">
        <f>'Exposure Inputs'!$E$60/$K321</f>
        <v>45628334.529435821</v>
      </c>
    </row>
    <row r="322" spans="1:12" x14ac:dyDescent="0.35">
      <c r="A322" s="45" t="s">
        <v>1177</v>
      </c>
      <c r="B322" s="46">
        <v>2023</v>
      </c>
      <c r="C322" s="46" t="s">
        <v>859</v>
      </c>
      <c r="D322" s="46" t="s">
        <v>648</v>
      </c>
      <c r="E322" s="46">
        <v>0.15535850854750999</v>
      </c>
      <c r="F322" s="46">
        <v>0.12756339494889801</v>
      </c>
      <c r="G322" s="60">
        <f>($E322*'Exposure Inputs'!$C$39*'Exposure Inputs'!$C$43/'Exposure Inputs'!$C$37)</f>
        <v>5.3598685448890953E-7</v>
      </c>
      <c r="H322" s="60">
        <f>'Exposure Inputs'!$E$60/$G322</f>
        <v>39926352.336394474</v>
      </c>
      <c r="I322" s="60">
        <f>($E322*'Exposure Inputs'!$D$39*'Exposure Inputs'!$C$43/'Exposure Inputs'!$D$37)</f>
        <v>8.3149624293033517E-7</v>
      </c>
      <c r="J322" s="61">
        <f>'Exposure Inputs'!$E$60/$I322</f>
        <v>25736736.854736388</v>
      </c>
      <c r="K322" s="60">
        <f>($E322*'Exposure Inputs'!$E$39*'Exposure Inputs'!$C$43/'Exposure Inputs'!$E$37)</f>
        <v>4.6900681825663392E-7</v>
      </c>
      <c r="L322" s="61">
        <f>'Exposure Inputs'!$E$60/$K322</f>
        <v>45628334.529435821</v>
      </c>
    </row>
    <row r="323" spans="1:12" x14ac:dyDescent="0.35">
      <c r="A323" s="45" t="s">
        <v>1177</v>
      </c>
      <c r="B323" s="46">
        <v>2019</v>
      </c>
      <c r="C323" s="46" t="s">
        <v>1061</v>
      </c>
      <c r="D323" s="46" t="s">
        <v>338</v>
      </c>
      <c r="E323" s="46">
        <v>0.15334652047064801</v>
      </c>
      <c r="F323" s="46">
        <v>0.15334652047064801</v>
      </c>
      <c r="G323" s="60">
        <f>($E323*'Exposure Inputs'!$C$39*'Exposure Inputs'!$C$43/'Exposure Inputs'!$C$37)</f>
        <v>5.2904549562373569E-7</v>
      </c>
      <c r="H323" s="60">
        <f>'Exposure Inputs'!$E$60/$G323</f>
        <v>40450207.358385615</v>
      </c>
      <c r="I323" s="60">
        <f>($E323*'Exposure Inputs'!$D$39*'Exposure Inputs'!$C$43/'Exposure Inputs'!$D$37)</f>
        <v>8.2072785604008803E-7</v>
      </c>
      <c r="J323" s="61">
        <f>'Exposure Inputs'!$E$60/$I323</f>
        <v>26074416.559043571</v>
      </c>
      <c r="K323" s="60">
        <f>($E323*'Exposure Inputs'!$E$39*'Exposure Inputs'!$C$43/'Exposure Inputs'!$E$37)</f>
        <v>4.6293289198686192E-7</v>
      </c>
      <c r="L323" s="61">
        <f>'Exposure Inputs'!$E$60/$K323</f>
        <v>46227002.596755065</v>
      </c>
    </row>
    <row r="324" spans="1:12" x14ac:dyDescent="0.35">
      <c r="A324" s="45" t="s">
        <v>1176</v>
      </c>
      <c r="B324" s="46">
        <v>2023</v>
      </c>
      <c r="C324" s="46" t="s">
        <v>936</v>
      </c>
      <c r="D324" s="46" t="s">
        <v>318</v>
      </c>
      <c r="E324" s="46">
        <v>0.15200221425964699</v>
      </c>
      <c r="F324" s="46">
        <v>7.8399264999999996E-2</v>
      </c>
      <c r="G324" s="60">
        <f>($E324*'Exposure Inputs'!$C$39*'Exposure Inputs'!$C$43/'Exposure Inputs'!$C$37)</f>
        <v>5.2440763919578212E-7</v>
      </c>
      <c r="H324" s="60">
        <f>'Exposure Inputs'!$E$60/$G324</f>
        <v>40807948.627175763</v>
      </c>
      <c r="I324" s="60">
        <f>($E324*'Exposure Inputs'!$D$39*'Exposure Inputs'!$C$43/'Exposure Inputs'!$D$37)</f>
        <v>8.1353297772768823E-7</v>
      </c>
      <c r="J324" s="61">
        <f>'Exposure Inputs'!$E$60/$I324</f>
        <v>26305018.463754475</v>
      </c>
      <c r="K324" s="60">
        <f>($E324*'Exposure Inputs'!$E$39*'Exposure Inputs'!$C$43/'Exposure Inputs'!$E$37)</f>
        <v>4.5887460908572674E-7</v>
      </c>
      <c r="L324" s="61">
        <f>'Exposure Inputs'!$E$60/$K324</f>
        <v>46635833.7904943</v>
      </c>
    </row>
    <row r="325" spans="1:12" x14ac:dyDescent="0.35">
      <c r="A325" s="45" t="s">
        <v>1177</v>
      </c>
      <c r="B325" s="46">
        <v>2022</v>
      </c>
      <c r="C325" s="46" t="s">
        <v>1084</v>
      </c>
      <c r="D325" s="46" t="s">
        <v>134</v>
      </c>
      <c r="E325" s="46">
        <v>0.14926246553903899</v>
      </c>
      <c r="F325" s="46">
        <v>0.105765140612902</v>
      </c>
      <c r="G325" s="60">
        <f>($E325*'Exposure Inputs'!$C$39*'Exposure Inputs'!$C$43/'Exposure Inputs'!$C$37)</f>
        <v>5.1495550610968452E-7</v>
      </c>
      <c r="H325" s="60">
        <f>'Exposure Inputs'!$E$60/$G325</f>
        <v>41556988.411814049</v>
      </c>
      <c r="I325" s="60">
        <f>($E325*'Exposure Inputs'!$D$39*'Exposure Inputs'!$C$43/'Exposure Inputs'!$D$37)</f>
        <v>7.9886953387091293E-7</v>
      </c>
      <c r="J325" s="61">
        <f>'Exposure Inputs'!$E$60/$I325</f>
        <v>26787853.451246977</v>
      </c>
      <c r="K325" s="60">
        <f>($E325*'Exposure Inputs'!$E$39*'Exposure Inputs'!$C$43/'Exposure Inputs'!$E$37)</f>
        <v>4.5060366955181581E-7</v>
      </c>
      <c r="L325" s="61">
        <f>'Exposure Inputs'!$E$60/$K325</f>
        <v>47491845.819376245</v>
      </c>
    </row>
    <row r="326" spans="1:12" x14ac:dyDescent="0.35">
      <c r="A326" s="45" t="s">
        <v>1177</v>
      </c>
      <c r="B326" s="46">
        <v>2022</v>
      </c>
      <c r="C326" s="46" t="s">
        <v>838</v>
      </c>
      <c r="D326" s="46" t="s">
        <v>659</v>
      </c>
      <c r="E326" s="46">
        <v>0.149101388254753</v>
      </c>
      <c r="F326" s="46">
        <v>0.153704823591092</v>
      </c>
      <c r="G326" s="60">
        <f>($E326*'Exposure Inputs'!$C$39*'Exposure Inputs'!$C$43/'Exposure Inputs'!$C$37)</f>
        <v>5.143997894788979E-7</v>
      </c>
      <c r="H326" s="60">
        <f>'Exposure Inputs'!$E$60/$G326</f>
        <v>41601883.277749449</v>
      </c>
      <c r="I326" s="60">
        <f>($E326*'Exposure Inputs'!$D$39*'Exposure Inputs'!$C$43/'Exposure Inputs'!$D$37)</f>
        <v>7.9800743009586103E-7</v>
      </c>
      <c r="J326" s="61">
        <f>'Exposure Inputs'!$E$60/$I326</f>
        <v>26816792.918117709</v>
      </c>
      <c r="K326" s="60">
        <f>($E326*'Exposure Inputs'!$E$39*'Exposure Inputs'!$C$43/'Exposure Inputs'!$E$37)</f>
        <v>4.5011739850491475E-7</v>
      </c>
      <c r="L326" s="61">
        <f>'Exposure Inputs'!$E$60/$K326</f>
        <v>47543152.233353041</v>
      </c>
    </row>
    <row r="327" spans="1:12" x14ac:dyDescent="0.35">
      <c r="A327" s="45" t="s">
        <v>1177</v>
      </c>
      <c r="B327" s="46">
        <v>2021</v>
      </c>
      <c r="C327" s="46" t="s">
        <v>850</v>
      </c>
      <c r="D327" s="46" t="s">
        <v>670</v>
      </c>
      <c r="E327" s="46">
        <v>0.14899999999999999</v>
      </c>
      <c r="F327" s="46">
        <v>0.14899999999999999</v>
      </c>
      <c r="G327" s="60">
        <f>($E327*'Exposure Inputs'!$C$39*'Exposure Inputs'!$C$43/'Exposure Inputs'!$C$37)</f>
        <v>5.1404999999999997E-7</v>
      </c>
      <c r="H327" s="60">
        <f>'Exposure Inputs'!$E$60/$G327</f>
        <v>41630191.615601592</v>
      </c>
      <c r="I327" s="60">
        <f>($E327*'Exposure Inputs'!$D$39*'Exposure Inputs'!$C$43/'Exposure Inputs'!$D$37)</f>
        <v>7.9746478873239429E-7</v>
      </c>
      <c r="J327" s="61">
        <f>'Exposure Inputs'!$E$60/$I327</f>
        <v>26835040.621688452</v>
      </c>
      <c r="K327" s="60">
        <f>($E327*'Exposure Inputs'!$E$39*'Exposure Inputs'!$C$43/'Exposure Inputs'!$E$37)</f>
        <v>4.4981132075471694E-7</v>
      </c>
      <c r="L327" s="61">
        <f>'Exposure Inputs'!$E$60/$K327</f>
        <v>47575503.355704702</v>
      </c>
    </row>
    <row r="328" spans="1:12" x14ac:dyDescent="0.35">
      <c r="A328" s="45" t="s">
        <v>1177</v>
      </c>
      <c r="B328" s="46">
        <v>2021</v>
      </c>
      <c r="C328" s="46" t="s">
        <v>1139</v>
      </c>
      <c r="D328" s="46" t="s">
        <v>629</v>
      </c>
      <c r="E328" s="46">
        <v>0.14899999999999999</v>
      </c>
      <c r="F328" s="46">
        <v>0.14899999999999999</v>
      </c>
      <c r="G328" s="60">
        <f>($E328*'Exposure Inputs'!$C$39*'Exposure Inputs'!$C$43/'Exposure Inputs'!$C$37)</f>
        <v>5.1404999999999997E-7</v>
      </c>
      <c r="H328" s="60">
        <f>'Exposure Inputs'!$E$60/$G328</f>
        <v>41630191.615601592</v>
      </c>
      <c r="I328" s="60">
        <f>($E328*'Exposure Inputs'!$D$39*'Exposure Inputs'!$C$43/'Exposure Inputs'!$D$37)</f>
        <v>7.9746478873239429E-7</v>
      </c>
      <c r="J328" s="61">
        <f>'Exposure Inputs'!$E$60/$I328</f>
        <v>26835040.621688452</v>
      </c>
      <c r="K328" s="60">
        <f>($E328*'Exposure Inputs'!$E$39*'Exposure Inputs'!$C$43/'Exposure Inputs'!$E$37)</f>
        <v>4.4981132075471694E-7</v>
      </c>
      <c r="L328" s="61">
        <f>'Exposure Inputs'!$E$60/$K328</f>
        <v>47575503.355704702</v>
      </c>
    </row>
    <row r="329" spans="1:12" x14ac:dyDescent="0.35">
      <c r="A329" s="45" t="s">
        <v>1177</v>
      </c>
      <c r="B329" s="46">
        <v>2021</v>
      </c>
      <c r="C329" s="46" t="s">
        <v>834</v>
      </c>
      <c r="D329" s="46" t="s">
        <v>621</v>
      </c>
      <c r="E329" s="46">
        <v>0.143864755653826</v>
      </c>
      <c r="F329" s="46">
        <v>0.103330858379678</v>
      </c>
      <c r="G329" s="60">
        <f>($E329*'Exposure Inputs'!$C$39*'Exposure Inputs'!$C$43/'Exposure Inputs'!$C$37)</f>
        <v>4.9633340700569976E-7</v>
      </c>
      <c r="H329" s="60">
        <f>'Exposure Inputs'!$E$60/$G329</f>
        <v>43116178.95942726</v>
      </c>
      <c r="I329" s="60">
        <f>($E329*'Exposure Inputs'!$D$39*'Exposure Inputs'!$C$43/'Exposure Inputs'!$D$37)</f>
        <v>7.6998038237259002E-7</v>
      </c>
      <c r="J329" s="61">
        <f>'Exposure Inputs'!$E$60/$I329</f>
        <v>27792915.88450449</v>
      </c>
      <c r="K329" s="60">
        <f>($E329*'Exposure Inputs'!$E$39*'Exposure Inputs'!$C$43/'Exposure Inputs'!$E$37)</f>
        <v>4.3430869631343698E-7</v>
      </c>
      <c r="L329" s="61">
        <f>'Exposure Inputs'!$E$60/$K329</f>
        <v>49273708.267070472</v>
      </c>
    </row>
    <row r="330" spans="1:12" x14ac:dyDescent="0.35">
      <c r="A330" s="45" t="s">
        <v>1177</v>
      </c>
      <c r="B330" s="46">
        <v>2022</v>
      </c>
      <c r="C330" s="46" t="s">
        <v>925</v>
      </c>
      <c r="D330" s="46" t="s">
        <v>475</v>
      </c>
      <c r="E330" s="46">
        <v>0.14373296450900799</v>
      </c>
      <c r="F330" s="46">
        <v>8.5019936000000004E-2</v>
      </c>
      <c r="G330" s="60">
        <f>($E330*'Exposure Inputs'!$C$39*'Exposure Inputs'!$C$43/'Exposure Inputs'!$C$37)</f>
        <v>4.9587872755607766E-7</v>
      </c>
      <c r="H330" s="60">
        <f>'Exposure Inputs'!$E$60/$G330</f>
        <v>43155712.900751375</v>
      </c>
      <c r="I330" s="60">
        <f>($E330*'Exposure Inputs'!$D$39*'Exposure Inputs'!$C$43/'Exposure Inputs'!$D$37)</f>
        <v>7.6927502131581741E-7</v>
      </c>
      <c r="J330" s="61">
        <f>'Exposure Inputs'!$E$60/$I330</f>
        <v>27818399.671155401</v>
      </c>
      <c r="K330" s="60">
        <f>($E330*'Exposure Inputs'!$E$39*'Exposure Inputs'!$C$43/'Exposure Inputs'!$E$37)</f>
        <v>4.3391083625360904E-7</v>
      </c>
      <c r="L330" s="61">
        <f>'Exposure Inputs'!$E$60/$K330</f>
        <v>49318888.149389945</v>
      </c>
    </row>
    <row r="331" spans="1:12" x14ac:dyDescent="0.35">
      <c r="A331" s="45" t="s">
        <v>1176</v>
      </c>
      <c r="B331" s="46">
        <v>2020</v>
      </c>
      <c r="C331" s="46" t="s">
        <v>939</v>
      </c>
      <c r="D331" s="46" t="s">
        <v>302</v>
      </c>
      <c r="E331" s="46">
        <v>0.14343702778817999</v>
      </c>
      <c r="F331" s="46">
        <v>8.2310937000000001E-2</v>
      </c>
      <c r="G331" s="60">
        <f>($E331*'Exposure Inputs'!$C$39*'Exposure Inputs'!$C$43/'Exposure Inputs'!$C$37)</f>
        <v>4.9485774586922103E-7</v>
      </c>
      <c r="H331" s="60">
        <f>'Exposure Inputs'!$E$60/$G331</f>
        <v>43244750.998917378</v>
      </c>
      <c r="I331" s="60">
        <f>($E331*'Exposure Inputs'!$D$39*'Exposure Inputs'!$C$43/'Exposure Inputs'!$D$37)</f>
        <v>7.6769113464096328E-7</v>
      </c>
      <c r="J331" s="61">
        <f>'Exposure Inputs'!$E$60/$I331</f>
        <v>27875794.097854774</v>
      </c>
      <c r="K331" s="60">
        <f>($E331*'Exposure Inputs'!$E$39*'Exposure Inputs'!$C$43/'Exposure Inputs'!$E$37)</f>
        <v>4.3301744237941134E-7</v>
      </c>
      <c r="L331" s="61">
        <f>'Exposure Inputs'!$E$60/$K331</f>
        <v>49420642.000950269</v>
      </c>
    </row>
    <row r="332" spans="1:12" x14ac:dyDescent="0.35">
      <c r="A332" s="45" t="s">
        <v>1176</v>
      </c>
      <c r="B332" s="46">
        <v>2021</v>
      </c>
      <c r="C332" s="46" t="s">
        <v>905</v>
      </c>
      <c r="D332" s="46" t="s">
        <v>34</v>
      </c>
      <c r="E332" s="46">
        <v>0.142990292252031</v>
      </c>
      <c r="F332" s="46">
        <v>5.3590433268635197E-2</v>
      </c>
      <c r="G332" s="60">
        <f>($E332*'Exposure Inputs'!$C$39*'Exposure Inputs'!$C$43/'Exposure Inputs'!$C$37)</f>
        <v>4.93316508269507E-7</v>
      </c>
      <c r="H332" s="60">
        <f>'Exposure Inputs'!$E$60/$G332</f>
        <v>43379857.842318192</v>
      </c>
      <c r="I332" s="60">
        <f>($E332*'Exposure Inputs'!$D$39*'Exposure Inputs'!$C$43/'Exposure Inputs'!$D$37)</f>
        <v>7.6530015571509553E-7</v>
      </c>
      <c r="J332" s="61">
        <f>'Exposure Inputs'!$E$60/$I332</f>
        <v>27962884.680199582</v>
      </c>
      <c r="K332" s="60">
        <f>($E332*'Exposure Inputs'!$E$39*'Exposure Inputs'!$C$43/'Exposure Inputs'!$E$37)</f>
        <v>4.3166880679858415E-7</v>
      </c>
      <c r="L332" s="61">
        <f>'Exposure Inputs'!$E$60/$K332</f>
        <v>49575043.790424258</v>
      </c>
    </row>
    <row r="333" spans="1:12" x14ac:dyDescent="0.35">
      <c r="A333" s="45" t="s">
        <v>1177</v>
      </c>
      <c r="B333" s="46">
        <v>2021</v>
      </c>
      <c r="C333" s="46" t="s">
        <v>860</v>
      </c>
      <c r="D333" s="46" t="s">
        <v>639</v>
      </c>
      <c r="E333" s="46">
        <v>0.14199931061277199</v>
      </c>
      <c r="F333" s="46">
        <v>0.10586552885381401</v>
      </c>
      <c r="G333" s="60">
        <f>($E333*'Exposure Inputs'!$C$39*'Exposure Inputs'!$C$43/'Exposure Inputs'!$C$37)</f>
        <v>4.8989762161406343E-7</v>
      </c>
      <c r="H333" s="60">
        <f>'Exposure Inputs'!$E$60/$G333</f>
        <v>43682596.23203215</v>
      </c>
      <c r="I333" s="60">
        <f>($E333*'Exposure Inputs'!$D$39*'Exposure Inputs'!$C$43/'Exposure Inputs'!$D$37)</f>
        <v>7.5999631032187822E-7</v>
      </c>
      <c r="J333" s="61">
        <f>'Exposure Inputs'!$E$60/$I333</f>
        <v>28158031.439569149</v>
      </c>
      <c r="K333" s="60">
        <f>($E333*'Exposure Inputs'!$E$39*'Exposure Inputs'!$C$43/'Exposure Inputs'!$E$37)</f>
        <v>4.2867716411402867E-7</v>
      </c>
      <c r="L333" s="61">
        <f>'Exposure Inputs'!$E$60/$K333</f>
        <v>49921017.006419241</v>
      </c>
    </row>
    <row r="334" spans="1:12" x14ac:dyDescent="0.35">
      <c r="A334" s="45" t="s">
        <v>1176</v>
      </c>
      <c r="B334" s="46">
        <v>2021</v>
      </c>
      <c r="C334" s="46" t="s">
        <v>1054</v>
      </c>
      <c r="D334" s="46" t="s">
        <v>644</v>
      </c>
      <c r="E334" s="46">
        <v>0.13932585024091801</v>
      </c>
      <c r="F334" s="46">
        <v>9.2937265000000005E-2</v>
      </c>
      <c r="G334" s="60">
        <f>($E334*'Exposure Inputs'!$C$39*'Exposure Inputs'!$C$43/'Exposure Inputs'!$C$37)</f>
        <v>4.8067418333116718E-7</v>
      </c>
      <c r="H334" s="60">
        <f>'Exposure Inputs'!$E$60/$G334</f>
        <v>44520801.703336269</v>
      </c>
      <c r="I334" s="60">
        <f>($E334*'Exposure Inputs'!$D$39*'Exposure Inputs'!$C$43/'Exposure Inputs'!$D$37)</f>
        <v>7.4568764917674422E-7</v>
      </c>
      <c r="J334" s="61">
        <f>'Exposure Inputs'!$E$60/$I334</f>
        <v>28698343.097979531</v>
      </c>
      <c r="K334" s="60">
        <f>($E334*'Exposure Inputs'!$E$39*'Exposure Inputs'!$C$43/'Exposure Inputs'!$E$37)</f>
        <v>4.2060634034994114E-7</v>
      </c>
      <c r="L334" s="61">
        <f>'Exposure Inputs'!$E$60/$K334</f>
        <v>50878928.696593992</v>
      </c>
    </row>
    <row r="335" spans="1:12" x14ac:dyDescent="0.35">
      <c r="A335" s="45" t="s">
        <v>1177</v>
      </c>
      <c r="B335" s="46">
        <v>2023</v>
      </c>
      <c r="C335" s="46" t="s">
        <v>934</v>
      </c>
      <c r="D335" s="46" t="s">
        <v>497</v>
      </c>
      <c r="E335" s="46">
        <v>0.13434167040057801</v>
      </c>
      <c r="F335" s="46">
        <v>0.13434167040057801</v>
      </c>
      <c r="G335" s="60">
        <f>($E335*'Exposure Inputs'!$C$39*'Exposure Inputs'!$C$43/'Exposure Inputs'!$C$37)</f>
        <v>4.6347876288199421E-7</v>
      </c>
      <c r="H335" s="60">
        <f>'Exposure Inputs'!$E$60/$G335</f>
        <v>46172557.868522294</v>
      </c>
      <c r="I335" s="60">
        <f>($E335*'Exposure Inputs'!$D$39*'Exposure Inputs'!$C$43/'Exposure Inputs'!$D$37)</f>
        <v>7.1901175707351621E-7</v>
      </c>
      <c r="J335" s="61">
        <f>'Exposure Inputs'!$E$60/$I335</f>
        <v>29763073.815511934</v>
      </c>
      <c r="K335" s="60">
        <f>($E335*'Exposure Inputs'!$E$39*'Exposure Inputs'!$C$43/'Exposure Inputs'!$E$37)</f>
        <v>4.0555975969985818E-7</v>
      </c>
      <c r="L335" s="61">
        <f>'Exposure Inputs'!$E$60/$K335</f>
        <v>52766576.289120637</v>
      </c>
    </row>
    <row r="336" spans="1:12" x14ac:dyDescent="0.35">
      <c r="A336" s="45" t="s">
        <v>1176</v>
      </c>
      <c r="B336" s="46">
        <v>2021</v>
      </c>
      <c r="C336" s="46" t="s">
        <v>906</v>
      </c>
      <c r="D336" s="46" t="s">
        <v>35</v>
      </c>
      <c r="E336" s="46">
        <v>0.133828730403034</v>
      </c>
      <c r="F336" s="46">
        <v>5.8310564878248199E-2</v>
      </c>
      <c r="G336" s="60">
        <f>($E336*'Exposure Inputs'!$C$39*'Exposure Inputs'!$C$43/'Exposure Inputs'!$C$37)</f>
        <v>4.6170911989046732E-7</v>
      </c>
      <c r="H336" s="60">
        <f>'Exposure Inputs'!$E$60/$G336</f>
        <v>46349528.47601708</v>
      </c>
      <c r="I336" s="60">
        <f>($E336*'Exposure Inputs'!$D$39*'Exposure Inputs'!$C$43/'Exposure Inputs'!$D$37)</f>
        <v>7.1626644441060458E-7</v>
      </c>
      <c r="J336" s="61">
        <f>'Exposure Inputs'!$E$60/$I336</f>
        <v>29877150.000527322</v>
      </c>
      <c r="K336" s="60">
        <f>($E336*'Exposure Inputs'!$E$39*'Exposure Inputs'!$C$43/'Exposure Inputs'!$E$37)</f>
        <v>4.0401126159406486E-7</v>
      </c>
      <c r="L336" s="61">
        <f>'Exposure Inputs'!$E$60/$K336</f>
        <v>52968820.51149828</v>
      </c>
    </row>
    <row r="337" spans="1:12" x14ac:dyDescent="0.35">
      <c r="A337" s="45" t="s">
        <v>1176</v>
      </c>
      <c r="B337" s="46">
        <v>2020</v>
      </c>
      <c r="C337" s="46" t="s">
        <v>942</v>
      </c>
      <c r="D337" s="46" t="s">
        <v>258</v>
      </c>
      <c r="E337" s="46">
        <v>0.13376285142111299</v>
      </c>
      <c r="F337" s="46">
        <v>5.4697648338269102E-2</v>
      </c>
      <c r="G337" s="60">
        <f>($E337*'Exposure Inputs'!$C$39*'Exposure Inputs'!$C$43/'Exposure Inputs'!$C$37)</f>
        <v>4.6148183740283994E-7</v>
      </c>
      <c r="H337" s="60">
        <f>'Exposure Inputs'!$E$60/$G337</f>
        <v>46372355.888232633</v>
      </c>
      <c r="I337" s="60">
        <f>($E337*'Exposure Inputs'!$D$39*'Exposure Inputs'!$C$43/'Exposure Inputs'!$D$37)</f>
        <v>7.1591385267637948E-7</v>
      </c>
      <c r="J337" s="61">
        <f>'Exposure Inputs'!$E$60/$I337</f>
        <v>29891864.670585748</v>
      </c>
      <c r="K337" s="60">
        <f>($E337*'Exposure Inputs'!$E$39*'Exposure Inputs'!$C$43/'Exposure Inputs'!$E$37)</f>
        <v>4.0381238164864298E-7</v>
      </c>
      <c r="L337" s="61">
        <f>'Exposure Inputs'!$E$60/$K337</f>
        <v>52994907.96352087</v>
      </c>
    </row>
    <row r="338" spans="1:12" x14ac:dyDescent="0.35">
      <c r="A338" s="45" t="s">
        <v>1177</v>
      </c>
      <c r="B338" s="46">
        <v>2020</v>
      </c>
      <c r="C338" s="46" t="s">
        <v>925</v>
      </c>
      <c r="D338" s="46" t="s">
        <v>475</v>
      </c>
      <c r="E338" s="46">
        <v>0.13357791810347999</v>
      </c>
      <c r="F338" s="46">
        <v>7.9013091999999993E-2</v>
      </c>
      <c r="G338" s="60">
        <f>($E338*'Exposure Inputs'!$C$39*'Exposure Inputs'!$C$43/'Exposure Inputs'!$C$37)</f>
        <v>4.6084381745700606E-7</v>
      </c>
      <c r="H338" s="60">
        <f>'Exposure Inputs'!$E$60/$G338</f>
        <v>46436556.571568824</v>
      </c>
      <c r="I338" s="60">
        <f>($E338*'Exposure Inputs'!$D$39*'Exposure Inputs'!$C$43/'Exposure Inputs'!$D$37)</f>
        <v>7.149240687228507E-7</v>
      </c>
      <c r="J338" s="61">
        <f>'Exposure Inputs'!$E$60/$I338</f>
        <v>29933248.768962592</v>
      </c>
      <c r="K338" s="60">
        <f>($E338*'Exposure Inputs'!$E$39*'Exposure Inputs'!$C$43/'Exposure Inputs'!$E$37)</f>
        <v>4.0325409238786415E-7</v>
      </c>
      <c r="L338" s="61">
        <f>'Exposure Inputs'!$E$60/$K338</f>
        <v>53068277.306946002</v>
      </c>
    </row>
    <row r="339" spans="1:12" x14ac:dyDescent="0.35">
      <c r="A339" s="45" t="s">
        <v>1177</v>
      </c>
      <c r="B339" s="46">
        <v>2023</v>
      </c>
      <c r="C339" s="46" t="s">
        <v>858</v>
      </c>
      <c r="D339" s="46" t="s">
        <v>615</v>
      </c>
      <c r="E339" s="46">
        <v>0.133092376787281</v>
      </c>
      <c r="F339" s="46">
        <v>8.8568147E-2</v>
      </c>
      <c r="G339" s="60">
        <f>($E339*'Exposure Inputs'!$C$39*'Exposure Inputs'!$C$43/'Exposure Inputs'!$C$37)</f>
        <v>4.5916869991611949E-7</v>
      </c>
      <c r="H339" s="60">
        <f>'Exposure Inputs'!$E$60/$G339</f>
        <v>46605964.221666962</v>
      </c>
      <c r="I339" s="60">
        <f>($E339*'Exposure Inputs'!$D$39*'Exposure Inputs'!$C$43/'Exposure Inputs'!$D$37)</f>
        <v>7.1232539688967296E-7</v>
      </c>
      <c r="J339" s="61">
        <f>'Exposure Inputs'!$E$60/$I339</f>
        <v>30042449.831835061</v>
      </c>
      <c r="K339" s="60">
        <f>($E339*'Exposure Inputs'!$E$39*'Exposure Inputs'!$C$43/'Exposure Inputs'!$E$37)</f>
        <v>4.0178830728235774E-7</v>
      </c>
      <c r="L339" s="61">
        <f>'Exposure Inputs'!$E$60/$K339</f>
        <v>53261878.487073779</v>
      </c>
    </row>
    <row r="340" spans="1:12" x14ac:dyDescent="0.35">
      <c r="A340" s="45" t="s">
        <v>1177</v>
      </c>
      <c r="B340" s="46">
        <v>2021</v>
      </c>
      <c r="C340" s="46" t="s">
        <v>858</v>
      </c>
      <c r="D340" s="46" t="s">
        <v>615</v>
      </c>
      <c r="E340" s="46">
        <v>0.13237640059486599</v>
      </c>
      <c r="F340" s="46">
        <v>8.809169E-2</v>
      </c>
      <c r="G340" s="60">
        <f>($E340*'Exposure Inputs'!$C$39*'Exposure Inputs'!$C$43/'Exposure Inputs'!$C$37)</f>
        <v>4.5669858205228771E-7</v>
      </c>
      <c r="H340" s="60">
        <f>'Exposure Inputs'!$E$60/$G340</f>
        <v>46858039.06776724</v>
      </c>
      <c r="I340" s="60">
        <f>($E340*'Exposure Inputs'!$D$39*'Exposure Inputs'!$C$43/'Exposure Inputs'!$D$37)</f>
        <v>7.0849341163449406E-7</v>
      </c>
      <c r="J340" s="61">
        <f>'Exposure Inputs'!$E$60/$I340</f>
        <v>30204938.604341015</v>
      </c>
      <c r="K340" s="60">
        <f>($E340*'Exposure Inputs'!$E$39*'Exposure Inputs'!$C$43/'Exposure Inputs'!$E$37)</f>
        <v>3.9962686972035018E-7</v>
      </c>
      <c r="L340" s="61">
        <f>'Exposure Inputs'!$E$60/$K340</f>
        <v>53549952.772132747</v>
      </c>
    </row>
    <row r="341" spans="1:12" x14ac:dyDescent="0.35">
      <c r="A341" s="45" t="s">
        <v>1177</v>
      </c>
      <c r="B341" s="46">
        <v>2023</v>
      </c>
      <c r="C341" s="46" t="s">
        <v>1103</v>
      </c>
      <c r="D341" s="46" t="s">
        <v>506</v>
      </c>
      <c r="E341" s="46">
        <v>0.131612608995755</v>
      </c>
      <c r="F341" s="46">
        <v>0.131612608995755</v>
      </c>
      <c r="G341" s="60">
        <f>($E341*'Exposure Inputs'!$C$39*'Exposure Inputs'!$C$43/'Exposure Inputs'!$C$37)</f>
        <v>4.5406350103535481E-7</v>
      </c>
      <c r="H341" s="60">
        <f>'Exposure Inputs'!$E$60/$G341</f>
        <v>47129971.801749654</v>
      </c>
      <c r="I341" s="60">
        <f>($E341*'Exposure Inputs'!$D$39*'Exposure Inputs'!$C$43/'Exposure Inputs'!$D$37)</f>
        <v>7.0440551293502682E-7</v>
      </c>
      <c r="J341" s="61">
        <f>'Exposure Inputs'!$E$60/$I341</f>
        <v>30380227.875890996</v>
      </c>
      <c r="K341" s="60">
        <f>($E341*'Exposure Inputs'!$E$39*'Exposure Inputs'!$C$43/'Exposure Inputs'!$E$37)</f>
        <v>3.9732108376076981E-7</v>
      </c>
      <c r="L341" s="61">
        <f>'Exposure Inputs'!$E$60/$K341</f>
        <v>53860720.899687037</v>
      </c>
    </row>
    <row r="342" spans="1:12" x14ac:dyDescent="0.35">
      <c r="A342" s="45" t="s">
        <v>1176</v>
      </c>
      <c r="B342" s="46">
        <v>2021</v>
      </c>
      <c r="C342" s="46" t="s">
        <v>944</v>
      </c>
      <c r="D342" s="46" t="s">
        <v>260</v>
      </c>
      <c r="E342" s="46">
        <v>0.13155123440420999</v>
      </c>
      <c r="F342" s="46">
        <v>8.313719E-2</v>
      </c>
      <c r="G342" s="60">
        <f>($E342*'Exposure Inputs'!$C$39*'Exposure Inputs'!$C$43/'Exposure Inputs'!$C$37)</f>
        <v>4.5385175869452448E-7</v>
      </c>
      <c r="H342" s="60">
        <f>'Exposure Inputs'!$E$60/$G342</f>
        <v>47151960.061927989</v>
      </c>
      <c r="I342" s="60">
        <f>($E342*'Exposure Inputs'!$D$39*'Exposure Inputs'!$C$43/'Exposure Inputs'!$D$37)</f>
        <v>7.0407702920563097E-7</v>
      </c>
      <c r="J342" s="61">
        <f>'Exposure Inputs'!$E$60/$I342</f>
        <v>30394401.624129634</v>
      </c>
      <c r="K342" s="60">
        <f>($E342*'Exposure Inputs'!$E$39*'Exposure Inputs'!$C$43/'Exposure Inputs'!$E$37)</f>
        <v>3.9713580197497355E-7</v>
      </c>
      <c r="L342" s="61">
        <f>'Exposure Inputs'!$E$60/$K342</f>
        <v>53885849.358272083</v>
      </c>
    </row>
    <row r="343" spans="1:12" x14ac:dyDescent="0.35">
      <c r="A343" s="45" t="s">
        <v>1177</v>
      </c>
      <c r="B343" s="46">
        <v>2019</v>
      </c>
      <c r="C343" s="46" t="s">
        <v>924</v>
      </c>
      <c r="D343" s="46" t="s">
        <v>336</v>
      </c>
      <c r="E343" s="46">
        <v>0.13105954105446399</v>
      </c>
      <c r="F343" s="46">
        <v>8.0350262000000006E-2</v>
      </c>
      <c r="G343" s="60">
        <f>($E343*'Exposure Inputs'!$C$39*'Exposure Inputs'!$C$43/'Exposure Inputs'!$C$37)</f>
        <v>4.5215541663790082E-7</v>
      </c>
      <c r="H343" s="60">
        <f>'Exposure Inputs'!$E$60/$G343</f>
        <v>47328859.088152289</v>
      </c>
      <c r="I343" s="60">
        <f>($E343*'Exposure Inputs'!$D$39*'Exposure Inputs'!$C$43/'Exposure Inputs'!$D$37)</f>
        <v>7.0144543099572272E-7</v>
      </c>
      <c r="J343" s="61">
        <f>'Exposure Inputs'!$E$60/$I343</f>
        <v>30508431.667481333</v>
      </c>
      <c r="K343" s="60">
        <f>($E343*'Exposure Inputs'!$E$39*'Exposure Inputs'!$C$43/'Exposure Inputs'!$E$37)</f>
        <v>3.9565144469272146E-7</v>
      </c>
      <c r="L343" s="61">
        <f>'Exposure Inputs'!$E$60/$K343</f>
        <v>54088011.776679054</v>
      </c>
    </row>
    <row r="344" spans="1:12" x14ac:dyDescent="0.35">
      <c r="A344" s="45" t="s">
        <v>1177</v>
      </c>
      <c r="B344" s="46">
        <v>2020</v>
      </c>
      <c r="C344" s="46" t="s">
        <v>924</v>
      </c>
      <c r="D344" s="46" t="s">
        <v>336</v>
      </c>
      <c r="E344" s="46">
        <v>0.13105954105446399</v>
      </c>
      <c r="F344" s="46">
        <v>8.0350262000000006E-2</v>
      </c>
      <c r="G344" s="60">
        <f>($E344*'Exposure Inputs'!$C$39*'Exposure Inputs'!$C$43/'Exposure Inputs'!$C$37)</f>
        <v>4.5215541663790082E-7</v>
      </c>
      <c r="H344" s="60">
        <f>'Exposure Inputs'!$E$60/$G344</f>
        <v>47328859.088152289</v>
      </c>
      <c r="I344" s="60">
        <f>($E344*'Exposure Inputs'!$D$39*'Exposure Inputs'!$C$43/'Exposure Inputs'!$D$37)</f>
        <v>7.0144543099572272E-7</v>
      </c>
      <c r="J344" s="61">
        <f>'Exposure Inputs'!$E$60/$I344</f>
        <v>30508431.667481333</v>
      </c>
      <c r="K344" s="60">
        <f>($E344*'Exposure Inputs'!$E$39*'Exposure Inputs'!$C$43/'Exposure Inputs'!$E$37)</f>
        <v>3.9565144469272146E-7</v>
      </c>
      <c r="L344" s="61">
        <f>'Exposure Inputs'!$E$60/$K344</f>
        <v>54088011.776679054</v>
      </c>
    </row>
    <row r="345" spans="1:12" x14ac:dyDescent="0.35">
      <c r="A345" s="45" t="s">
        <v>1176</v>
      </c>
      <c r="B345" s="46">
        <v>2019</v>
      </c>
      <c r="C345" s="46" t="s">
        <v>879</v>
      </c>
      <c r="D345" s="46" t="s">
        <v>20</v>
      </c>
      <c r="E345" s="46">
        <v>0.12923373527715601</v>
      </c>
      <c r="F345" s="46">
        <v>0.12923373527715601</v>
      </c>
      <c r="G345" s="60">
        <f>($E345*'Exposure Inputs'!$C$39*'Exposure Inputs'!$C$43/'Exposure Inputs'!$C$37)</f>
        <v>4.4585638670618827E-7</v>
      </c>
      <c r="H345" s="60">
        <f>'Exposure Inputs'!$E$60/$G345</f>
        <v>47997518.120340914</v>
      </c>
      <c r="I345" s="60">
        <f>($E345*'Exposure Inputs'!$D$39*'Exposure Inputs'!$C$43/'Exposure Inputs'!$D$37)</f>
        <v>6.9167351275097584E-7</v>
      </c>
      <c r="J345" s="61">
        <f>'Exposure Inputs'!$E$60/$I345</f>
        <v>30939452.79888818</v>
      </c>
      <c r="K345" s="60">
        <f>($E345*'Exposure Inputs'!$E$39*'Exposure Inputs'!$C$43/'Exposure Inputs'!$E$37)</f>
        <v>3.9013957819518792E-7</v>
      </c>
      <c r="L345" s="61">
        <f>'Exposure Inputs'!$E$60/$K345</f>
        <v>54852163.676902115</v>
      </c>
    </row>
    <row r="346" spans="1:12" x14ac:dyDescent="0.35">
      <c r="A346" s="45" t="s">
        <v>1177</v>
      </c>
      <c r="B346" s="46">
        <v>2020</v>
      </c>
      <c r="C346" s="46" t="s">
        <v>1125</v>
      </c>
      <c r="D346" s="46" t="s">
        <v>485</v>
      </c>
      <c r="E346" s="46">
        <v>0.12918953819399201</v>
      </c>
      <c r="F346" s="46">
        <v>0.12918953819399201</v>
      </c>
      <c r="G346" s="60">
        <f>($E346*'Exposure Inputs'!$C$39*'Exposure Inputs'!$C$43/'Exposure Inputs'!$C$37)</f>
        <v>4.4570390676927247E-7</v>
      </c>
      <c r="H346" s="60">
        <f>'Exposure Inputs'!$E$60/$G346</f>
        <v>48013938.569935255</v>
      </c>
      <c r="I346" s="60">
        <f>($E346*'Exposure Inputs'!$D$39*'Exposure Inputs'!$C$43/'Exposure Inputs'!$D$37)</f>
        <v>6.9143696498192919E-7</v>
      </c>
      <c r="J346" s="61">
        <f>'Exposure Inputs'!$E$60/$I346</f>
        <v>30950037.507120103</v>
      </c>
      <c r="K346" s="60">
        <f>($E346*'Exposure Inputs'!$E$39*'Exposure Inputs'!$C$43/'Exposure Inputs'!$E$37)</f>
        <v>3.9000615303846642E-7</v>
      </c>
      <c r="L346" s="61">
        <f>'Exposure Inputs'!$E$60/$K346</f>
        <v>54870929.17195414</v>
      </c>
    </row>
    <row r="347" spans="1:12" x14ac:dyDescent="0.35">
      <c r="A347" s="45" t="s">
        <v>1172</v>
      </c>
      <c r="B347" s="46">
        <v>2023</v>
      </c>
      <c r="C347" s="46" t="s">
        <v>1160</v>
      </c>
      <c r="D347" s="46" t="s">
        <v>548</v>
      </c>
      <c r="E347" s="46">
        <v>0.129000187462604</v>
      </c>
      <c r="F347" s="46">
        <v>6.4763941221625404E-2</v>
      </c>
      <c r="G347" s="60">
        <f>($E347*'Exposure Inputs'!$C$39*'Exposure Inputs'!$C$43/'Exposure Inputs'!$C$37)</f>
        <v>4.4505064674598381E-7</v>
      </c>
      <c r="H347" s="60">
        <f>'Exposure Inputs'!$E$60/$G347</f>
        <v>48084415.013139434</v>
      </c>
      <c r="I347" s="60">
        <f>($E347*'Exposure Inputs'!$D$39*'Exposure Inputs'!$C$43/'Exposure Inputs'!$D$37)</f>
        <v>6.9042353853224674E-7</v>
      </c>
      <c r="J347" s="61">
        <f>'Exposure Inputs'!$E$60/$I347</f>
        <v>30995466.993338171</v>
      </c>
      <c r="K347" s="60">
        <f>($E347*'Exposure Inputs'!$E$39*'Exposure Inputs'!$C$43/'Exposure Inputs'!$E$37)</f>
        <v>3.894345281889932E-7</v>
      </c>
      <c r="L347" s="61">
        <f>'Exposure Inputs'!$E$60/$K347</f>
        <v>54951470.532203414</v>
      </c>
    </row>
    <row r="348" spans="1:12" x14ac:dyDescent="0.35">
      <c r="A348" s="45" t="s">
        <v>1176</v>
      </c>
      <c r="B348" s="46">
        <v>2020</v>
      </c>
      <c r="C348" s="46" t="s">
        <v>916</v>
      </c>
      <c r="D348" s="46" t="s">
        <v>530</v>
      </c>
      <c r="E348" s="46">
        <v>0.12642317048676999</v>
      </c>
      <c r="F348" s="46">
        <v>0.12642317048676999</v>
      </c>
      <c r="G348" s="60">
        <f>($E348*'Exposure Inputs'!$C$39*'Exposure Inputs'!$C$43/'Exposure Inputs'!$C$37)</f>
        <v>4.3615993817935647E-7</v>
      </c>
      <c r="H348" s="60">
        <f>'Exposure Inputs'!$E$60/$G348</f>
        <v>49064570.417285666</v>
      </c>
      <c r="I348" s="60">
        <f>($E348*'Exposure Inputs'!$D$39*'Exposure Inputs'!$C$43/'Exposure Inputs'!$D$37)</f>
        <v>6.7663105330947323E-7</v>
      </c>
      <c r="J348" s="61">
        <f>'Exposure Inputs'!$E$60/$I348</f>
        <v>31627280.325563483</v>
      </c>
      <c r="K348" s="60">
        <f>($E348*'Exposure Inputs'!$E$39*'Exposure Inputs'!$C$43/'Exposure Inputs'!$E$37)</f>
        <v>3.8165485429968302E-7</v>
      </c>
      <c r="L348" s="61">
        <f>'Exposure Inputs'!$E$60/$K348</f>
        <v>56071604.380004272</v>
      </c>
    </row>
    <row r="349" spans="1:12" x14ac:dyDescent="0.35">
      <c r="A349" s="45" t="s">
        <v>1176</v>
      </c>
      <c r="B349" s="46">
        <v>2023</v>
      </c>
      <c r="C349" s="46" t="s">
        <v>889</v>
      </c>
      <c r="D349" s="46" t="s">
        <v>39</v>
      </c>
      <c r="E349" s="46">
        <v>0.12579708598799</v>
      </c>
      <c r="F349" s="46">
        <v>0.12579708598799</v>
      </c>
      <c r="G349" s="60">
        <f>($E349*'Exposure Inputs'!$C$39*'Exposure Inputs'!$C$43/'Exposure Inputs'!$C$37)</f>
        <v>4.3399994665856548E-7</v>
      </c>
      <c r="H349" s="60">
        <f>'Exposure Inputs'!$E$60/$G349</f>
        <v>49308761.820737533</v>
      </c>
      <c r="I349" s="60">
        <f>($E349*'Exposure Inputs'!$D$39*'Exposure Inputs'!$C$43/'Exposure Inputs'!$D$37)</f>
        <v>6.7328017852727056E-7</v>
      </c>
      <c r="J349" s="61">
        <f>'Exposure Inputs'!$E$60/$I349</f>
        <v>31784687.38944646</v>
      </c>
      <c r="K349" s="60">
        <f>($E349*'Exposure Inputs'!$E$39*'Exposure Inputs'!$C$43/'Exposure Inputs'!$E$37)</f>
        <v>3.7976478788827171E-7</v>
      </c>
      <c r="L349" s="61">
        <f>'Exposure Inputs'!$E$60/$K349</f>
        <v>56350669.368261606</v>
      </c>
    </row>
    <row r="350" spans="1:12" x14ac:dyDescent="0.35">
      <c r="A350" s="45" t="s">
        <v>1177</v>
      </c>
      <c r="B350" s="46">
        <v>2021</v>
      </c>
      <c r="C350" s="46" t="s">
        <v>1029</v>
      </c>
      <c r="D350" s="46" t="s">
        <v>652</v>
      </c>
      <c r="E350" s="46">
        <v>0.125374623300573</v>
      </c>
      <c r="F350" s="46">
        <v>0.11966103715582101</v>
      </c>
      <c r="G350" s="60">
        <f>($E350*'Exposure Inputs'!$C$39*'Exposure Inputs'!$C$43/'Exposure Inputs'!$C$37)</f>
        <v>4.3254245038697698E-7</v>
      </c>
      <c r="H350" s="60">
        <f>'Exposure Inputs'!$E$60/$G350</f>
        <v>49474912.764872782</v>
      </c>
      <c r="I350" s="60">
        <f>($E350*'Exposure Inputs'!$D$39*'Exposure Inputs'!$C$43/'Exposure Inputs'!$D$37)</f>
        <v>6.7101911062278519E-7</v>
      </c>
      <c r="J350" s="61">
        <f>'Exposure Inputs'!$E$60/$I350</f>
        <v>31891789.162514709</v>
      </c>
      <c r="K350" s="60">
        <f>($E350*'Exposure Inputs'!$E$39*'Exposure Inputs'!$C$43/'Exposure Inputs'!$E$37)</f>
        <v>3.7848942883191853E-7</v>
      </c>
      <c r="L350" s="61">
        <f>'Exposure Inputs'!$E$60/$K350</f>
        <v>56540548.744106188</v>
      </c>
    </row>
    <row r="351" spans="1:12" x14ac:dyDescent="0.35">
      <c r="A351" s="45" t="s">
        <v>1177</v>
      </c>
      <c r="B351" s="46">
        <v>2019</v>
      </c>
      <c r="C351" s="46" t="s">
        <v>925</v>
      </c>
      <c r="D351" s="46" t="s">
        <v>475</v>
      </c>
      <c r="E351" s="46">
        <v>0.125004715464967</v>
      </c>
      <c r="F351" s="46">
        <v>7.3941930000000003E-2</v>
      </c>
      <c r="G351" s="60">
        <f>($E351*'Exposure Inputs'!$C$39*'Exposure Inputs'!$C$43/'Exposure Inputs'!$C$37)</f>
        <v>4.312662683541362E-7</v>
      </c>
      <c r="H351" s="60">
        <f>'Exposure Inputs'!$E$60/$G351</f>
        <v>49621316.505160317</v>
      </c>
      <c r="I351" s="60">
        <f>($E351*'Exposure Inputs'!$D$39*'Exposure Inputs'!$C$43/'Exposure Inputs'!$D$37)</f>
        <v>6.6903932220686566E-7</v>
      </c>
      <c r="J351" s="61">
        <f>'Exposure Inputs'!$E$60/$I351</f>
        <v>31986161.784050055</v>
      </c>
      <c r="K351" s="60">
        <f>($E351*'Exposure Inputs'!$E$39*'Exposure Inputs'!$C$43/'Exposure Inputs'!$E$37)</f>
        <v>3.7737272593197583E-7</v>
      </c>
      <c r="L351" s="61">
        <f>'Exposure Inputs'!$E$60/$K351</f>
        <v>56707860.76855354</v>
      </c>
    </row>
    <row r="352" spans="1:12" x14ac:dyDescent="0.35">
      <c r="A352" s="45" t="s">
        <v>1177</v>
      </c>
      <c r="B352" s="46">
        <v>2021</v>
      </c>
      <c r="C352" s="46" t="s">
        <v>1086</v>
      </c>
      <c r="D352" s="46" t="s">
        <v>196</v>
      </c>
      <c r="E352" s="46">
        <v>0.124986461175936</v>
      </c>
      <c r="F352" s="46">
        <v>0.124986461175936</v>
      </c>
      <c r="G352" s="60">
        <f>($E352*'Exposure Inputs'!$C$39*'Exposure Inputs'!$C$43/'Exposure Inputs'!$C$37)</f>
        <v>4.3120329105697919E-7</v>
      </c>
      <c r="H352" s="60">
        <f>'Exposure Inputs'!$E$60/$G352</f>
        <v>49628563.704937503</v>
      </c>
      <c r="I352" s="60">
        <f>($E352*'Exposure Inputs'!$D$39*'Exposure Inputs'!$C$43/'Exposure Inputs'!$D$37)</f>
        <v>6.6894162319515043E-7</v>
      </c>
      <c r="J352" s="61">
        <f>'Exposure Inputs'!$E$60/$I352</f>
        <v>31990833.367169581</v>
      </c>
      <c r="K352" s="60">
        <f>($E352*'Exposure Inputs'!$E$39*'Exposure Inputs'!$C$43/'Exposure Inputs'!$E$37)</f>
        <v>3.7731761864433509E-7</v>
      </c>
      <c r="L352" s="61">
        <f>'Exposure Inputs'!$E$60/$K352</f>
        <v>56716142.95904889</v>
      </c>
    </row>
    <row r="353" spans="1:12" x14ac:dyDescent="0.35">
      <c r="A353" s="45" t="s">
        <v>1176</v>
      </c>
      <c r="B353" s="46">
        <v>2020</v>
      </c>
      <c r="C353" s="46" t="s">
        <v>985</v>
      </c>
      <c r="D353" s="46" t="s">
        <v>246</v>
      </c>
      <c r="E353" s="46">
        <v>0.123239717918548</v>
      </c>
      <c r="F353" s="46">
        <v>6.8558790999999994E-2</v>
      </c>
      <c r="G353" s="60">
        <f>($E353*'Exposure Inputs'!$C$39*'Exposure Inputs'!$C$43/'Exposure Inputs'!$C$37)</f>
        <v>4.2517702681899061E-7</v>
      </c>
      <c r="H353" s="60">
        <f>'Exposure Inputs'!$E$60/$G353</f>
        <v>50331976.21260605</v>
      </c>
      <c r="I353" s="60">
        <f>($E353*'Exposure Inputs'!$D$39*'Exposure Inputs'!$C$43/'Exposure Inputs'!$D$37)</f>
        <v>6.5959285646546824E-7</v>
      </c>
      <c r="J353" s="61">
        <f>'Exposure Inputs'!$E$60/$I353</f>
        <v>32444256.771783818</v>
      </c>
      <c r="K353" s="60">
        <f>($E353*'Exposure Inputs'!$E$39*'Exposure Inputs'!$C$43/'Exposure Inputs'!$E$37)</f>
        <v>3.7204443145222038E-7</v>
      </c>
      <c r="L353" s="61">
        <f>'Exposure Inputs'!$E$60/$K353</f>
        <v>57520011.565468848</v>
      </c>
    </row>
    <row r="354" spans="1:12" x14ac:dyDescent="0.35">
      <c r="A354" s="45" t="s">
        <v>1176</v>
      </c>
      <c r="B354" s="46">
        <v>2020</v>
      </c>
      <c r="C354" s="46" t="s">
        <v>944</v>
      </c>
      <c r="D354" s="46" t="s">
        <v>260</v>
      </c>
      <c r="E354" s="46">
        <v>0.121887518358454</v>
      </c>
      <c r="F354" s="46">
        <v>7.7029954999999997E-2</v>
      </c>
      <c r="G354" s="60">
        <f>($E354*'Exposure Inputs'!$C$39*'Exposure Inputs'!$C$43/'Exposure Inputs'!$C$37)</f>
        <v>4.2051193833666631E-7</v>
      </c>
      <c r="H354" s="60">
        <f>'Exposure Inputs'!$E$60/$G354</f>
        <v>50890350.663164601</v>
      </c>
      <c r="I354" s="60">
        <f>($E354*'Exposure Inputs'!$D$39*'Exposure Inputs'!$C$43/'Exposure Inputs'!$D$37)</f>
        <v>6.523557320593314E-7</v>
      </c>
      <c r="J354" s="61">
        <f>'Exposure Inputs'!$E$60/$I354</f>
        <v>32804187.881426755</v>
      </c>
      <c r="K354" s="60">
        <f>($E354*'Exposure Inputs'!$E$39*'Exposure Inputs'!$C$43/'Exposure Inputs'!$E$37)</f>
        <v>3.6796231957269133E-7</v>
      </c>
      <c r="L354" s="61">
        <f>'Exposure Inputs'!$E$60/$K354</f>
        <v>58158128.867247798</v>
      </c>
    </row>
    <row r="355" spans="1:12" x14ac:dyDescent="0.35">
      <c r="A355" s="45" t="s">
        <v>1177</v>
      </c>
      <c r="B355" s="46">
        <v>2019</v>
      </c>
      <c r="C355" s="46" t="s">
        <v>1084</v>
      </c>
      <c r="D355" s="46" t="s">
        <v>134</v>
      </c>
      <c r="E355" s="46">
        <v>0.121542293367503</v>
      </c>
      <c r="F355" s="46">
        <v>8.6123042999999996E-2</v>
      </c>
      <c r="G355" s="60">
        <f>($E355*'Exposure Inputs'!$C$39*'Exposure Inputs'!$C$43/'Exposure Inputs'!$C$37)</f>
        <v>4.1932091211788539E-7</v>
      </c>
      <c r="H355" s="60">
        <f>'Exposure Inputs'!$E$60/$G355</f>
        <v>51034898.049596272</v>
      </c>
      <c r="I355" s="60">
        <f>($E355*'Exposure Inputs'!$D$39*'Exposure Inputs'!$C$43/'Exposure Inputs'!$D$37)</f>
        <v>6.5050804900917097E-7</v>
      </c>
      <c r="J355" s="61">
        <f>'Exposure Inputs'!$E$60/$I355</f>
        <v>32897363.887496337</v>
      </c>
      <c r="K355" s="60">
        <f>($E355*'Exposure Inputs'!$E$39*'Exposure Inputs'!$C$43/'Exposure Inputs'!$E$37)</f>
        <v>3.6692013092076378E-7</v>
      </c>
      <c r="L355" s="61">
        <f>'Exposure Inputs'!$E$60/$K355</f>
        <v>58323319.427304246</v>
      </c>
    </row>
    <row r="356" spans="1:12" x14ac:dyDescent="0.35">
      <c r="A356" s="45" t="s">
        <v>1177</v>
      </c>
      <c r="B356" s="46">
        <v>2019</v>
      </c>
      <c r="C356" s="46" t="s">
        <v>1099</v>
      </c>
      <c r="D356" s="46" t="s">
        <v>654</v>
      </c>
      <c r="E356" s="46">
        <v>0.11978808427728101</v>
      </c>
      <c r="F356" s="46">
        <v>8.3003177941282202E-2</v>
      </c>
      <c r="G356" s="60">
        <f>($E356*'Exposure Inputs'!$C$39*'Exposure Inputs'!$C$43/'Exposure Inputs'!$C$37)</f>
        <v>4.1326889075661948E-7</v>
      </c>
      <c r="H356" s="60">
        <f>'Exposure Inputs'!$E$60/$G356</f>
        <v>51782266.893645264</v>
      </c>
      <c r="I356" s="60">
        <f>($E356*'Exposure Inputs'!$D$39*'Exposure Inputs'!$C$43/'Exposure Inputs'!$D$37)</f>
        <v>6.4111932430094053E-7</v>
      </c>
      <c r="J356" s="61">
        <f>'Exposure Inputs'!$E$60/$I356</f>
        <v>33379121.777890552</v>
      </c>
      <c r="K356" s="60">
        <f>($E356*'Exposure Inputs'!$E$39*'Exposure Inputs'!$C$43/'Exposure Inputs'!$E$37)</f>
        <v>3.6162440536537663E-7</v>
      </c>
      <c r="L356" s="61">
        <f>'Exposure Inputs'!$E$60/$K356</f>
        <v>59177421.884393983</v>
      </c>
    </row>
    <row r="357" spans="1:12" x14ac:dyDescent="0.35">
      <c r="A357" s="45" t="s">
        <v>1177</v>
      </c>
      <c r="B357" s="46">
        <v>2020</v>
      </c>
      <c r="C357" s="46" t="s">
        <v>1029</v>
      </c>
      <c r="D357" s="46" t="s">
        <v>652</v>
      </c>
      <c r="E357" s="46">
        <v>0.118209435104577</v>
      </c>
      <c r="F357" s="46">
        <v>0.112822381705634</v>
      </c>
      <c r="G357" s="60">
        <f>($E357*'Exposure Inputs'!$C$39*'Exposure Inputs'!$C$43/'Exposure Inputs'!$C$37)</f>
        <v>4.0782255111079069E-7</v>
      </c>
      <c r="H357" s="60">
        <f>'Exposure Inputs'!$E$60/$G357</f>
        <v>52473802.495013058</v>
      </c>
      <c r="I357" s="60">
        <f>($E357*'Exposure Inputs'!$D$39*'Exposure Inputs'!$C$43/'Exposure Inputs'!$D$37)</f>
        <v>6.326702160526656E-7</v>
      </c>
      <c r="J357" s="61">
        <f>'Exposure Inputs'!$E$60/$I357</f>
        <v>33824889.266193293</v>
      </c>
      <c r="K357" s="60">
        <f>($E357*'Exposure Inputs'!$E$39*'Exposure Inputs'!$C$43/'Exposure Inputs'!$E$37)</f>
        <v>3.5685867201381736E-7</v>
      </c>
      <c r="L357" s="61">
        <f>'Exposure Inputs'!$E$60/$K357</f>
        <v>59967717.413832113</v>
      </c>
    </row>
    <row r="358" spans="1:12" x14ac:dyDescent="0.35">
      <c r="A358" s="45" t="s">
        <v>1177</v>
      </c>
      <c r="B358" s="46">
        <v>2023</v>
      </c>
      <c r="C358" s="46" t="s">
        <v>834</v>
      </c>
      <c r="D358" s="46" t="s">
        <v>621</v>
      </c>
      <c r="E358" s="46">
        <v>0.118088063102987</v>
      </c>
      <c r="F358" s="46">
        <v>8.4816748999999997E-2</v>
      </c>
      <c r="G358" s="60">
        <f>($E358*'Exposure Inputs'!$C$39*'Exposure Inputs'!$C$43/'Exposure Inputs'!$C$37)</f>
        <v>4.0740381770530526E-7</v>
      </c>
      <c r="H358" s="60">
        <f>'Exposure Inputs'!$E$60/$G358</f>
        <v>52527735.553719446</v>
      </c>
      <c r="I358" s="60">
        <f>($E358*'Exposure Inputs'!$D$39*'Exposure Inputs'!$C$43/'Exposure Inputs'!$D$37)</f>
        <v>6.320206194244374E-7</v>
      </c>
      <c r="J358" s="61">
        <f>'Exposure Inputs'!$E$60/$I358</f>
        <v>33859654.799693637</v>
      </c>
      <c r="K358" s="60">
        <f>($E358*'Exposure Inputs'!$E$39*'Exposure Inputs'!$C$43/'Exposure Inputs'!$E$37)</f>
        <v>3.5649226597128151E-7</v>
      </c>
      <c r="L358" s="61">
        <f>'Exposure Inputs'!$E$60/$K358</f>
        <v>60029352.787485018</v>
      </c>
    </row>
    <row r="359" spans="1:12" x14ac:dyDescent="0.35">
      <c r="A359" s="45" t="s">
        <v>1176</v>
      </c>
      <c r="B359" s="46">
        <v>2019</v>
      </c>
      <c r="C359" s="46" t="s">
        <v>954</v>
      </c>
      <c r="D359" s="46" t="s">
        <v>187</v>
      </c>
      <c r="E359" s="46">
        <v>0.116393260064757</v>
      </c>
      <c r="F359" s="46">
        <v>5.3544604000000003E-2</v>
      </c>
      <c r="G359" s="60">
        <f>($E359*'Exposure Inputs'!$C$39*'Exposure Inputs'!$C$43/'Exposure Inputs'!$C$37)</f>
        <v>4.0155674722341162E-7</v>
      </c>
      <c r="H359" s="60">
        <f>'Exposure Inputs'!$E$60/$G359</f>
        <v>53292592.262417682</v>
      </c>
      <c r="I359" s="60">
        <f>($E359*'Exposure Inputs'!$D$39*'Exposure Inputs'!$C$43/'Exposure Inputs'!$D$37)</f>
        <v>6.2294984260010798E-7</v>
      </c>
      <c r="J359" s="61">
        <f>'Exposure Inputs'!$E$60/$I359</f>
        <v>34352685.459682129</v>
      </c>
      <c r="K359" s="60">
        <f>($E359*'Exposure Inputs'!$E$39*'Exposure Inputs'!$C$43/'Exposure Inputs'!$E$37)</f>
        <v>3.5137587944077588E-7</v>
      </c>
      <c r="L359" s="61">
        <f>'Exposure Inputs'!$E$60/$K359</f>
        <v>60903440.594894193</v>
      </c>
    </row>
    <row r="360" spans="1:12" x14ac:dyDescent="0.35">
      <c r="A360" s="45" t="s">
        <v>1177</v>
      </c>
      <c r="B360" s="46">
        <v>2021</v>
      </c>
      <c r="C360" s="46" t="s">
        <v>839</v>
      </c>
      <c r="D360" s="46" t="s">
        <v>168</v>
      </c>
      <c r="E360" s="46">
        <v>0.115500164374645</v>
      </c>
      <c r="F360" s="46">
        <v>3.4733143000000001E-2</v>
      </c>
      <c r="G360" s="60">
        <f>($E360*'Exposure Inputs'!$C$39*'Exposure Inputs'!$C$43/'Exposure Inputs'!$C$37)</f>
        <v>3.9847556709252519E-7</v>
      </c>
      <c r="H360" s="60">
        <f>'Exposure Inputs'!$E$60/$G360</f>
        <v>53704672.92673672</v>
      </c>
      <c r="I360" s="60">
        <f>($E360*'Exposure Inputs'!$D$39*'Exposure Inputs'!$C$43/'Exposure Inputs'!$D$37)</f>
        <v>6.1816989383612805E-7</v>
      </c>
      <c r="J360" s="61">
        <f>'Exposure Inputs'!$E$60/$I360</f>
        <v>34618314.824747786</v>
      </c>
      <c r="K360" s="60">
        <f>($E360*'Exposure Inputs'!$E$39*'Exposure Inputs'!$C$43/'Exposure Inputs'!$E$37)</f>
        <v>3.4867974150836221E-7</v>
      </c>
      <c r="L360" s="61">
        <f>'Exposure Inputs'!$E$60/$K360</f>
        <v>61374371.529086307</v>
      </c>
    </row>
    <row r="361" spans="1:12" x14ac:dyDescent="0.35">
      <c r="A361" s="45" t="s">
        <v>1176</v>
      </c>
      <c r="B361" s="46">
        <v>2023</v>
      </c>
      <c r="C361" s="46" t="s">
        <v>968</v>
      </c>
      <c r="D361" s="46" t="s">
        <v>532</v>
      </c>
      <c r="E361" s="46">
        <v>0.113072978915155</v>
      </c>
      <c r="F361" s="46">
        <v>0.113072978915155</v>
      </c>
      <c r="G361" s="60">
        <f>($E361*'Exposure Inputs'!$C$39*'Exposure Inputs'!$C$43/'Exposure Inputs'!$C$37)</f>
        <v>3.9010177725728474E-7</v>
      </c>
      <c r="H361" s="60">
        <f>'Exposure Inputs'!$E$60/$G361</f>
        <v>54857478.862204738</v>
      </c>
      <c r="I361" s="60">
        <f>($E361*'Exposure Inputs'!$D$39*'Exposure Inputs'!$C$43/'Exposure Inputs'!$D$37)</f>
        <v>6.0517932377125219E-7</v>
      </c>
      <c r="J361" s="61">
        <f>'Exposure Inputs'!$E$60/$I361</f>
        <v>35361419.598150127</v>
      </c>
      <c r="K361" s="60">
        <f>($E361*'Exposure Inputs'!$E$39*'Exposure Inputs'!$C$43/'Exposure Inputs'!$E$37)</f>
        <v>3.4135238917782642E-7</v>
      </c>
      <c r="L361" s="61">
        <f>'Exposure Inputs'!$E$60/$K361</f>
        <v>62691812.562213346</v>
      </c>
    </row>
    <row r="362" spans="1:12" x14ac:dyDescent="0.35">
      <c r="A362" s="45" t="s">
        <v>1177</v>
      </c>
      <c r="B362" s="46">
        <v>2023</v>
      </c>
      <c r="C362" s="46" t="s">
        <v>924</v>
      </c>
      <c r="D362" s="46" t="s">
        <v>336</v>
      </c>
      <c r="E362" s="46">
        <v>0.11246880678263201</v>
      </c>
      <c r="F362" s="46">
        <v>6.8952614999999995E-2</v>
      </c>
      <c r="G362" s="60">
        <f>($E362*'Exposure Inputs'!$C$39*'Exposure Inputs'!$C$43/'Exposure Inputs'!$C$37)</f>
        <v>3.8801738340008043E-7</v>
      </c>
      <c r="H362" s="60">
        <f>'Exposure Inputs'!$E$60/$G362</f>
        <v>55152168.215965457</v>
      </c>
      <c r="I362" s="60">
        <f>($E362*'Exposure Inputs'!$D$39*'Exposure Inputs'!$C$43/'Exposure Inputs'!$D$37)</f>
        <v>6.0194572644225577E-7</v>
      </c>
      <c r="J362" s="61">
        <f>'Exposure Inputs'!$E$60/$I362</f>
        <v>35551377.906580895</v>
      </c>
      <c r="K362" s="60">
        <f>($E362*'Exposure Inputs'!$E$39*'Exposure Inputs'!$C$43/'Exposure Inputs'!$E$37)</f>
        <v>3.3952847330605893E-7</v>
      </c>
      <c r="L362" s="61">
        <f>'Exposure Inputs'!$E$60/$K362</f>
        <v>63028587.239308015</v>
      </c>
    </row>
    <row r="363" spans="1:12" x14ac:dyDescent="0.35">
      <c r="A363" s="45" t="s">
        <v>1175</v>
      </c>
      <c r="B363" s="46">
        <v>2023</v>
      </c>
      <c r="C363" s="46" t="s">
        <v>1032</v>
      </c>
      <c r="D363" s="46" t="s">
        <v>664</v>
      </c>
      <c r="E363" s="46">
        <v>0.111647522052052</v>
      </c>
      <c r="F363" s="46">
        <v>9.1595283999999999E-2</v>
      </c>
      <c r="G363" s="60">
        <f>($E363*'Exposure Inputs'!$C$39*'Exposure Inputs'!$C$43/'Exposure Inputs'!$C$37)</f>
        <v>3.8518395107957948E-7</v>
      </c>
      <c r="H363" s="60">
        <f>'Exposure Inputs'!$E$60/$G363</f>
        <v>55557870.311109439</v>
      </c>
      <c r="I363" s="60">
        <f>($E363*'Exposure Inputs'!$D$39*'Exposure Inputs'!$C$43/'Exposure Inputs'!$D$37)</f>
        <v>5.975501180250671E-7</v>
      </c>
      <c r="J363" s="61">
        <f>'Exposure Inputs'!$E$60/$I363</f>
        <v>35812895.612384893</v>
      </c>
      <c r="K363" s="60">
        <f>($E363*'Exposure Inputs'!$E$39*'Exposure Inputs'!$C$43/'Exposure Inputs'!$E$37)</f>
        <v>3.3704912317600599E-7</v>
      </c>
      <c r="L363" s="61">
        <f>'Exposure Inputs'!$E$60/$K363</f>
        <v>63492228.664914772</v>
      </c>
    </row>
    <row r="364" spans="1:12" x14ac:dyDescent="0.35">
      <c r="A364" s="45" t="s">
        <v>1177</v>
      </c>
      <c r="B364" s="46">
        <v>2023</v>
      </c>
      <c r="C364" s="46" t="s">
        <v>1021</v>
      </c>
      <c r="D364" s="46" t="s">
        <v>674</v>
      </c>
      <c r="E364" s="46">
        <v>0.110502016976601</v>
      </c>
      <c r="F364" s="46">
        <v>0.110502016976601</v>
      </c>
      <c r="G364" s="60">
        <f>($E364*'Exposure Inputs'!$C$39*'Exposure Inputs'!$C$43/'Exposure Inputs'!$C$37)</f>
        <v>3.8123195856927352E-7</v>
      </c>
      <c r="H364" s="60">
        <f>'Exposure Inputs'!$E$60/$G364</f>
        <v>56133803.892811395</v>
      </c>
      <c r="I364" s="60">
        <f>($E364*'Exposure Inputs'!$D$39*'Exposure Inputs'!$C$43/'Exposure Inputs'!$D$37)</f>
        <v>5.9141924579025897E-7</v>
      </c>
      <c r="J364" s="61">
        <f>'Exposure Inputs'!$E$60/$I364</f>
        <v>36184145.430379346</v>
      </c>
      <c r="K364" s="60">
        <f>($E364*'Exposure Inputs'!$E$39*'Exposure Inputs'!$C$43/'Exposure Inputs'!$E$37)</f>
        <v>3.335909946463427E-7</v>
      </c>
      <c r="L364" s="61">
        <f>'Exposure Inputs'!$E$60/$K364</f>
        <v>64150412.761253521</v>
      </c>
    </row>
    <row r="365" spans="1:12" x14ac:dyDescent="0.35">
      <c r="A365" s="45" t="s">
        <v>1177</v>
      </c>
      <c r="B365" s="46">
        <v>2022</v>
      </c>
      <c r="C365" s="46" t="s">
        <v>858</v>
      </c>
      <c r="D365" s="46" t="s">
        <v>615</v>
      </c>
      <c r="E365" s="46">
        <v>0.110044684767464</v>
      </c>
      <c r="F365" s="46">
        <v>7.3230744E-2</v>
      </c>
      <c r="G365" s="60">
        <f>($E365*'Exposure Inputs'!$C$39*'Exposure Inputs'!$C$43/'Exposure Inputs'!$C$37)</f>
        <v>3.7965416244775088E-7</v>
      </c>
      <c r="H365" s="60">
        <f>'Exposure Inputs'!$E$60/$G365</f>
        <v>56367089.095052734</v>
      </c>
      <c r="I365" s="60">
        <f>($E365*'Exposure Inputs'!$D$39*'Exposure Inputs'!$C$43/'Exposure Inputs'!$D$37)</f>
        <v>5.8897155227656793E-7</v>
      </c>
      <c r="J365" s="61">
        <f>'Exposure Inputs'!$E$60/$I365</f>
        <v>36334522.299560972</v>
      </c>
      <c r="K365" s="60">
        <f>($E365*'Exposure Inputs'!$E$39*'Exposure Inputs'!$C$43/'Exposure Inputs'!$E$37)</f>
        <v>3.3221036910932532E-7</v>
      </c>
      <c r="L365" s="61">
        <f>'Exposure Inputs'!$E$60/$K365</f>
        <v>64417014.006439961</v>
      </c>
    </row>
    <row r="366" spans="1:12" x14ac:dyDescent="0.35">
      <c r="A366" s="45" t="s">
        <v>1177</v>
      </c>
      <c r="B366" s="46">
        <v>2019</v>
      </c>
      <c r="C366" s="46" t="s">
        <v>1079</v>
      </c>
      <c r="D366" s="46" t="s">
        <v>125</v>
      </c>
      <c r="E366" s="46">
        <v>0.10728212861110201</v>
      </c>
      <c r="F366" s="46">
        <v>0.10728212861110201</v>
      </c>
      <c r="G366" s="60">
        <f>($E366*'Exposure Inputs'!$C$39*'Exposure Inputs'!$C$43/'Exposure Inputs'!$C$37)</f>
        <v>3.7012334370830196E-7</v>
      </c>
      <c r="H366" s="60">
        <f>'Exposure Inputs'!$E$60/$G366</f>
        <v>57818563.362124927</v>
      </c>
      <c r="I366" s="60">
        <f>($E366*'Exposure Inputs'!$D$39*'Exposure Inputs'!$C$43/'Exposure Inputs'!$D$37)</f>
        <v>5.7418604045378542E-7</v>
      </c>
      <c r="J366" s="61">
        <f>'Exposure Inputs'!$E$60/$I366</f>
        <v>37270150.251453951</v>
      </c>
      <c r="K366" s="60">
        <f>($E366*'Exposure Inputs'!$E$39*'Exposure Inputs'!$C$43/'Exposure Inputs'!$E$37)</f>
        <v>3.2387057693917586E-7</v>
      </c>
      <c r="L366" s="61">
        <f>'Exposure Inputs'!$E$60/$K366</f>
        <v>66075776.9422784</v>
      </c>
    </row>
    <row r="367" spans="1:12" x14ac:dyDescent="0.35">
      <c r="A367" s="45" t="s">
        <v>1175</v>
      </c>
      <c r="B367" s="46">
        <v>2022</v>
      </c>
      <c r="C367" s="46" t="s">
        <v>1032</v>
      </c>
      <c r="D367" s="46" t="s">
        <v>664</v>
      </c>
      <c r="E367" s="46">
        <v>0.106976496719123</v>
      </c>
      <c r="F367" s="46">
        <v>8.7763189000000005E-2</v>
      </c>
      <c r="G367" s="60">
        <f>($E367*'Exposure Inputs'!$C$39*'Exposure Inputs'!$C$43/'Exposure Inputs'!$C$37)</f>
        <v>3.6906891368097434E-7</v>
      </c>
      <c r="H367" s="60">
        <f>'Exposure Inputs'!$E$60/$G367</f>
        <v>57983751.019730434</v>
      </c>
      <c r="I367" s="60">
        <f>($E367*'Exposure Inputs'!$D$39*'Exposure Inputs'!$C$43/'Exposure Inputs'!$D$37)</f>
        <v>5.7255026413051754E-7</v>
      </c>
      <c r="J367" s="61">
        <f>'Exposure Inputs'!$E$60/$I367</f>
        <v>37376631.084955178</v>
      </c>
      <c r="K367" s="60">
        <f>($E367*'Exposure Inputs'!$E$39*'Exposure Inputs'!$C$43/'Exposure Inputs'!$E$37)</f>
        <v>3.2294791462376758E-7</v>
      </c>
      <c r="L367" s="61">
        <f>'Exposure Inputs'!$E$60/$K367</f>
        <v>66264555.462235674</v>
      </c>
    </row>
    <row r="368" spans="1:12" x14ac:dyDescent="0.35">
      <c r="A368" s="45" t="s">
        <v>1177</v>
      </c>
      <c r="B368" s="46">
        <v>2022</v>
      </c>
      <c r="C368" s="46" t="s">
        <v>863</v>
      </c>
      <c r="D368" s="46" t="s">
        <v>495</v>
      </c>
      <c r="E368" s="46">
        <v>0.10666704962299001</v>
      </c>
      <c r="F368" s="46">
        <v>4.7511921999999998E-2</v>
      </c>
      <c r="G368" s="60">
        <f>($E368*'Exposure Inputs'!$C$39*'Exposure Inputs'!$C$43/'Exposure Inputs'!$C$37)</f>
        <v>3.6800132119931557E-7</v>
      </c>
      <c r="H368" s="60">
        <f>'Exposure Inputs'!$E$60/$G368</f>
        <v>58151965.134955063</v>
      </c>
      <c r="I368" s="60">
        <f>($E368*'Exposure Inputs'!$D$39*'Exposure Inputs'!$C$43/'Exposure Inputs'!$D$37)</f>
        <v>5.708940684047353E-7</v>
      </c>
      <c r="J368" s="61">
        <f>'Exposure Inputs'!$E$60/$I368</f>
        <v>37485062.788966432</v>
      </c>
      <c r="K368" s="60">
        <f>($E368*'Exposure Inputs'!$E$39*'Exposure Inputs'!$C$43/'Exposure Inputs'!$E$37)</f>
        <v>3.2201373471091322E-7</v>
      </c>
      <c r="L368" s="61">
        <f>'Exposure Inputs'!$E$60/$K368</f>
        <v>66456792.655790843</v>
      </c>
    </row>
    <row r="369" spans="1:12" x14ac:dyDescent="0.35">
      <c r="A369" s="45" t="s">
        <v>1177</v>
      </c>
      <c r="B369" s="46">
        <v>2022</v>
      </c>
      <c r="C369" s="46" t="s">
        <v>931</v>
      </c>
      <c r="D369" s="46" t="s">
        <v>657</v>
      </c>
      <c r="E369" s="46">
        <v>0.105705597723089</v>
      </c>
      <c r="F369" s="46">
        <v>9.5782542999999998E-2</v>
      </c>
      <c r="G369" s="60">
        <f>($E369*'Exposure Inputs'!$C$39*'Exposure Inputs'!$C$43/'Exposure Inputs'!$C$37)</f>
        <v>3.6468431214465711E-7</v>
      </c>
      <c r="H369" s="60">
        <f>'Exposure Inputs'!$E$60/$G369</f>
        <v>58680889.984407641</v>
      </c>
      <c r="I369" s="60">
        <f>($E369*'Exposure Inputs'!$D$39*'Exposure Inputs'!$C$43/'Exposure Inputs'!$D$37)</f>
        <v>5.6574826950385661E-7</v>
      </c>
      <c r="J369" s="61">
        <f>'Exposure Inputs'!$E$60/$I369</f>
        <v>37826010.530738562</v>
      </c>
      <c r="K369" s="60">
        <f>($E369*'Exposure Inputs'!$E$39*'Exposure Inputs'!$C$43/'Exposure Inputs'!$E$37)</f>
        <v>3.1911123840932528E-7</v>
      </c>
      <c r="L369" s="61">
        <f>'Exposure Inputs'!$E$60/$K369</f>
        <v>67061254.58530587</v>
      </c>
    </row>
    <row r="370" spans="1:12" x14ac:dyDescent="0.35">
      <c r="A370" s="45" t="s">
        <v>1177</v>
      </c>
      <c r="B370" s="46">
        <v>2021</v>
      </c>
      <c r="C370" s="46" t="s">
        <v>1048</v>
      </c>
      <c r="D370" s="46" t="s">
        <v>668</v>
      </c>
      <c r="E370" s="46">
        <v>0.10476528998255399</v>
      </c>
      <c r="F370" s="46">
        <v>6.5748585999999998E-2</v>
      </c>
      <c r="G370" s="60">
        <f>($E370*'Exposure Inputs'!$C$39*'Exposure Inputs'!$C$43/'Exposure Inputs'!$C$37)</f>
        <v>3.6144025043981132E-7</v>
      </c>
      <c r="H370" s="60">
        <f>'Exposure Inputs'!$E$60/$G370</f>
        <v>59207572.963885009</v>
      </c>
      <c r="I370" s="60">
        <f>($E370*'Exposure Inputs'!$D$39*'Exposure Inputs'!$C$43/'Exposure Inputs'!$D$37)</f>
        <v>5.6071563652634538E-7</v>
      </c>
      <c r="J370" s="61">
        <f>'Exposure Inputs'!$E$60/$I370</f>
        <v>38165513.151325345</v>
      </c>
      <c r="K370" s="60">
        <f>($E370*'Exposure Inputs'!$E$39*'Exposure Inputs'!$C$43/'Exposure Inputs'!$E$37)</f>
        <v>3.1627257353223847E-7</v>
      </c>
      <c r="L370" s="61">
        <f>'Exposure Inputs'!$E$60/$K370</f>
        <v>67663154.477789834</v>
      </c>
    </row>
    <row r="371" spans="1:12" x14ac:dyDescent="0.35">
      <c r="A371" s="45" t="s">
        <v>1177</v>
      </c>
      <c r="B371" s="46">
        <v>2023</v>
      </c>
      <c r="C371" s="46" t="s">
        <v>1048</v>
      </c>
      <c r="D371" s="46" t="s">
        <v>668</v>
      </c>
      <c r="E371" s="46">
        <v>0.10476528998255399</v>
      </c>
      <c r="F371" s="46">
        <v>6.5748585999999998E-2</v>
      </c>
      <c r="G371" s="60">
        <f>($E371*'Exposure Inputs'!$C$39*'Exposure Inputs'!$C$43/'Exposure Inputs'!$C$37)</f>
        <v>3.6144025043981132E-7</v>
      </c>
      <c r="H371" s="60">
        <f>'Exposure Inputs'!$E$60/$G371</f>
        <v>59207572.963885009</v>
      </c>
      <c r="I371" s="60">
        <f>($E371*'Exposure Inputs'!$D$39*'Exposure Inputs'!$C$43/'Exposure Inputs'!$D$37)</f>
        <v>5.6071563652634538E-7</v>
      </c>
      <c r="J371" s="61">
        <f>'Exposure Inputs'!$E$60/$I371</f>
        <v>38165513.151325345</v>
      </c>
      <c r="K371" s="60">
        <f>($E371*'Exposure Inputs'!$E$39*'Exposure Inputs'!$C$43/'Exposure Inputs'!$E$37)</f>
        <v>3.1627257353223847E-7</v>
      </c>
      <c r="L371" s="61">
        <f>'Exposure Inputs'!$E$60/$K371</f>
        <v>67663154.477789834</v>
      </c>
    </row>
    <row r="372" spans="1:12" x14ac:dyDescent="0.35">
      <c r="A372" s="45" t="s">
        <v>1177</v>
      </c>
      <c r="B372" s="46">
        <v>2021</v>
      </c>
      <c r="C372" s="46" t="s">
        <v>838</v>
      </c>
      <c r="D372" s="46" t="s">
        <v>659</v>
      </c>
      <c r="E372" s="46">
        <v>0.104550063441543</v>
      </c>
      <c r="F372" s="46">
        <v>0.107777997547971</v>
      </c>
      <c r="G372" s="60">
        <f>($E372*'Exposure Inputs'!$C$39*'Exposure Inputs'!$C$43/'Exposure Inputs'!$C$37)</f>
        <v>3.606977188733234E-7</v>
      </c>
      <c r="H372" s="60">
        <f>'Exposure Inputs'!$E$60/$G372</f>
        <v>59329457.549232945</v>
      </c>
      <c r="I372" s="60">
        <f>($E372*'Exposure Inputs'!$D$39*'Exposure Inputs'!$C$43/'Exposure Inputs'!$D$37)</f>
        <v>5.5956371982797662E-7</v>
      </c>
      <c r="J372" s="61">
        <f>'Exposure Inputs'!$E$60/$I372</f>
        <v>38244080.596538454</v>
      </c>
      <c r="K372" s="60">
        <f>($E372*'Exposure Inputs'!$E$39*'Exposure Inputs'!$C$43/'Exposure Inputs'!$E$37)</f>
        <v>3.1562283303107316E-7</v>
      </c>
      <c r="L372" s="61">
        <f>'Exposure Inputs'!$E$60/$K372</f>
        <v>67802445.705482796</v>
      </c>
    </row>
    <row r="373" spans="1:12" x14ac:dyDescent="0.35">
      <c r="A373" s="45" t="s">
        <v>1177</v>
      </c>
      <c r="B373" s="46">
        <v>2023</v>
      </c>
      <c r="C373" s="46" t="s">
        <v>1029</v>
      </c>
      <c r="D373" s="46" t="s">
        <v>652</v>
      </c>
      <c r="E373" s="46">
        <v>0.10272551685694099</v>
      </c>
      <c r="F373" s="46">
        <v>9.8044097999999996E-2</v>
      </c>
      <c r="G373" s="60">
        <f>($E373*'Exposure Inputs'!$C$39*'Exposure Inputs'!$C$43/'Exposure Inputs'!$C$37)</f>
        <v>3.5440303315644644E-7</v>
      </c>
      <c r="H373" s="60">
        <f>'Exposure Inputs'!$E$60/$G373</f>
        <v>60383230.384355254</v>
      </c>
      <c r="I373" s="60">
        <f>($E373*'Exposure Inputs'!$D$39*'Exposure Inputs'!$C$43/'Exposure Inputs'!$D$37)</f>
        <v>5.4979854092447305E-7</v>
      </c>
      <c r="J373" s="61">
        <f>'Exposure Inputs'!$E$60/$I373</f>
        <v>38923348.112231098</v>
      </c>
      <c r="K373" s="60">
        <f>($E373*'Exposure Inputs'!$E$39*'Exposure Inputs'!$C$43/'Exposure Inputs'!$E$37)</f>
        <v>3.1011476787001057E-7</v>
      </c>
      <c r="L373" s="61">
        <f>'Exposure Inputs'!$E$60/$K373</f>
        <v>69006710.473620981</v>
      </c>
    </row>
    <row r="374" spans="1:12" x14ac:dyDescent="0.35">
      <c r="A374" s="45" t="s">
        <v>1176</v>
      </c>
      <c r="B374" s="46">
        <v>2023</v>
      </c>
      <c r="C374" s="46" t="s">
        <v>948</v>
      </c>
      <c r="D374" s="46" t="s">
        <v>262</v>
      </c>
      <c r="E374" s="46">
        <v>0.101296581049639</v>
      </c>
      <c r="F374" s="46">
        <v>4.9073249999999999E-2</v>
      </c>
      <c r="G374" s="60">
        <f>($E374*'Exposure Inputs'!$C$39*'Exposure Inputs'!$C$43/'Exposure Inputs'!$C$37)</f>
        <v>3.4947320462125462E-7</v>
      </c>
      <c r="H374" s="60">
        <f>'Exposure Inputs'!$E$60/$G374</f>
        <v>61235023.793004334</v>
      </c>
      <c r="I374" s="60">
        <f>($E374*'Exposure Inputs'!$D$39*'Exposure Inputs'!$C$43/'Exposure Inputs'!$D$37)</f>
        <v>5.4215071547694119E-7</v>
      </c>
      <c r="J374" s="61">
        <f>'Exposure Inputs'!$E$60/$I374</f>
        <v>39472418.62656951</v>
      </c>
      <c r="K374" s="60">
        <f>($E374*'Exposure Inputs'!$E$39*'Exposure Inputs'!$C$43/'Exposure Inputs'!$E$37)</f>
        <v>3.058009993951366E-7</v>
      </c>
      <c r="L374" s="61">
        <f>'Exposure Inputs'!$E$60/$K374</f>
        <v>69980150.628442779</v>
      </c>
    </row>
    <row r="375" spans="1:12" x14ac:dyDescent="0.35">
      <c r="A375" s="45" t="s">
        <v>1176</v>
      </c>
      <c r="B375" s="46">
        <v>2021</v>
      </c>
      <c r="C375" s="46" t="s">
        <v>1123</v>
      </c>
      <c r="D375" s="46" t="s">
        <v>600</v>
      </c>
      <c r="E375" s="46">
        <v>9.8826638999999994E-2</v>
      </c>
      <c r="F375" s="46">
        <v>6.9611458000000001E-2</v>
      </c>
      <c r="G375" s="60">
        <f>($E375*'Exposure Inputs'!$C$39*'Exposure Inputs'!$C$43/'Exposure Inputs'!$C$37)</f>
        <v>3.4095190455E-7</v>
      </c>
      <c r="H375" s="60">
        <f>'Exposure Inputs'!$E$60/$G375</f>
        <v>62765450.828745045</v>
      </c>
      <c r="I375" s="60">
        <f>($E375*'Exposure Inputs'!$D$39*'Exposure Inputs'!$C$43/'Exposure Inputs'!$D$37)</f>
        <v>5.2893130732394372E-7</v>
      </c>
      <c r="J375" s="61">
        <f>'Exposure Inputs'!$E$60/$I375</f>
        <v>40458939.948687099</v>
      </c>
      <c r="K375" s="60">
        <f>($E375*'Exposure Inputs'!$E$39*'Exposure Inputs'!$C$43/'Exposure Inputs'!$E$37)</f>
        <v>2.9834457056603778E-7</v>
      </c>
      <c r="L375" s="61">
        <f>'Exposure Inputs'!$E$60/$K375</f>
        <v>71729141.775225192</v>
      </c>
    </row>
    <row r="376" spans="1:12" x14ac:dyDescent="0.35">
      <c r="A376" s="45" t="s">
        <v>1177</v>
      </c>
      <c r="B376" s="46">
        <v>2021</v>
      </c>
      <c r="C376" s="46" t="s">
        <v>931</v>
      </c>
      <c r="D376" s="46" t="s">
        <v>657</v>
      </c>
      <c r="E376" s="46">
        <v>9.6896798000000006E-2</v>
      </c>
      <c r="F376" s="46">
        <v>8.7800664E-2</v>
      </c>
      <c r="G376" s="60">
        <f>($E376*'Exposure Inputs'!$C$39*'Exposure Inputs'!$C$43/'Exposure Inputs'!$C$37)</f>
        <v>3.3429395310000008E-7</v>
      </c>
      <c r="H376" s="60">
        <f>'Exposure Inputs'!$E$60/$G376</f>
        <v>64015516.289038114</v>
      </c>
      <c r="I376" s="60">
        <f>($E376*'Exposure Inputs'!$D$39*'Exposure Inputs'!$C$43/'Exposure Inputs'!$D$37)</f>
        <v>5.1860258084507041E-7</v>
      </c>
      <c r="J376" s="61">
        <f>'Exposure Inputs'!$E$60/$I376</f>
        <v>41264738.723683923</v>
      </c>
      <c r="K376" s="60">
        <f>($E376*'Exposure Inputs'!$E$39*'Exposure Inputs'!$C$43/'Exposure Inputs'!$E$37)</f>
        <v>2.9251863547169814E-7</v>
      </c>
      <c r="L376" s="61">
        <f>'Exposure Inputs'!$E$60/$K376</f>
        <v>73157732.209066376</v>
      </c>
    </row>
    <row r="377" spans="1:12" x14ac:dyDescent="0.35">
      <c r="A377" s="45" t="s">
        <v>1177</v>
      </c>
      <c r="B377" s="46">
        <v>2023</v>
      </c>
      <c r="C377" s="46" t="s">
        <v>925</v>
      </c>
      <c r="D377" s="46" t="s">
        <v>475</v>
      </c>
      <c r="E377" s="46">
        <v>9.5730840999999997E-2</v>
      </c>
      <c r="F377" s="46">
        <v>5.6626049999999997E-2</v>
      </c>
      <c r="G377" s="60">
        <f>($E377*'Exposure Inputs'!$C$39*'Exposure Inputs'!$C$43/'Exposure Inputs'!$C$37)</f>
        <v>3.3027140145000002E-7</v>
      </c>
      <c r="H377" s="60">
        <f>'Exposure Inputs'!$E$60/$G377</f>
        <v>64795195.42426914</v>
      </c>
      <c r="I377" s="60">
        <f>($E377*'Exposure Inputs'!$D$39*'Exposure Inputs'!$C$43/'Exposure Inputs'!$D$37)</f>
        <v>5.1236224760563376E-7</v>
      </c>
      <c r="J377" s="61">
        <f>'Exposure Inputs'!$E$60/$I377</f>
        <v>41767323.997828238</v>
      </c>
      <c r="K377" s="60">
        <f>($E377*'Exposure Inputs'!$E$39*'Exposure Inputs'!$C$43/'Exposure Inputs'!$E$37)</f>
        <v>2.8899876528301888E-7</v>
      </c>
      <c r="L377" s="61">
        <f>'Exposure Inputs'!$E$60/$K377</f>
        <v>74048759.27079758</v>
      </c>
    </row>
    <row r="378" spans="1:12" x14ac:dyDescent="0.35">
      <c r="A378" s="45" t="s">
        <v>1177</v>
      </c>
      <c r="B378" s="46">
        <v>2019</v>
      </c>
      <c r="C378" s="46" t="s">
        <v>859</v>
      </c>
      <c r="D378" s="46" t="s">
        <v>648</v>
      </c>
      <c r="E378" s="46">
        <v>9.5155235000000005E-2</v>
      </c>
      <c r="F378" s="46">
        <v>7.8131059000000003E-2</v>
      </c>
      <c r="G378" s="60">
        <f>($E378*'Exposure Inputs'!$C$39*'Exposure Inputs'!$C$43/'Exposure Inputs'!$C$37)</f>
        <v>3.2828556075000005E-7</v>
      </c>
      <c r="H378" s="60">
        <f>'Exposure Inputs'!$E$60/$G378</f>
        <v>65187149.721448705</v>
      </c>
      <c r="I378" s="60">
        <f>($E378*'Exposure Inputs'!$D$39*'Exposure Inputs'!$C$43/'Exposure Inputs'!$D$37)</f>
        <v>5.0928153943661974E-7</v>
      </c>
      <c r="J378" s="61">
        <f>'Exposure Inputs'!$E$60/$I378</f>
        <v>42019979.800707534</v>
      </c>
      <c r="K378" s="60">
        <f>($E378*'Exposure Inputs'!$E$39*'Exposure Inputs'!$C$43/'Exposure Inputs'!$E$37)</f>
        <v>2.8726108679245286E-7</v>
      </c>
      <c r="L378" s="61">
        <f>'Exposure Inputs'!$E$60/$K378</f>
        <v>74496689.541043103</v>
      </c>
    </row>
    <row r="379" spans="1:12" x14ac:dyDescent="0.35">
      <c r="A379" s="45" t="s">
        <v>1177</v>
      </c>
      <c r="B379" s="46">
        <v>2022</v>
      </c>
      <c r="C379" s="46" t="s">
        <v>1021</v>
      </c>
      <c r="D379" s="46" t="s">
        <v>674</v>
      </c>
      <c r="E379" s="46">
        <v>9.4014756000000005E-2</v>
      </c>
      <c r="F379" s="46">
        <v>9.4014756000000005E-2</v>
      </c>
      <c r="G379" s="60">
        <f>($E379*'Exposure Inputs'!$C$39*'Exposure Inputs'!$C$43/'Exposure Inputs'!$C$37)</f>
        <v>3.2435090820000007E-7</v>
      </c>
      <c r="H379" s="60">
        <f>'Exposure Inputs'!$E$60/$G379</f>
        <v>65977925.324027173</v>
      </c>
      <c r="I379" s="60">
        <f>($E379*'Exposure Inputs'!$D$39*'Exposure Inputs'!$C$43/'Exposure Inputs'!$D$37)</f>
        <v>5.0317756732394367E-7</v>
      </c>
      <c r="J379" s="61">
        <f>'Exposure Inputs'!$E$60/$I379</f>
        <v>42529717.916106477</v>
      </c>
      <c r="K379" s="60">
        <f>($E379*'Exposure Inputs'!$E$39*'Exposure Inputs'!$C$43/'Exposure Inputs'!$E$37)</f>
        <v>2.8381813132075476E-7</v>
      </c>
      <c r="L379" s="61">
        <f>'Exposure Inputs'!$E$60/$K379</f>
        <v>75400397.78436482</v>
      </c>
    </row>
    <row r="380" spans="1:12" x14ac:dyDescent="0.35">
      <c r="A380" s="45" t="s">
        <v>1176</v>
      </c>
      <c r="B380" s="46">
        <v>2021</v>
      </c>
      <c r="C380" s="46" t="s">
        <v>942</v>
      </c>
      <c r="D380" s="46" t="s">
        <v>258</v>
      </c>
      <c r="E380" s="46">
        <v>9.3970002999999996E-2</v>
      </c>
      <c r="F380" s="46">
        <v>3.8425752240460097E-2</v>
      </c>
      <c r="G380" s="60">
        <f>($E380*'Exposure Inputs'!$C$39*'Exposure Inputs'!$C$43/'Exposure Inputs'!$C$37)</f>
        <v>3.2419651035000005E-7</v>
      </c>
      <c r="H380" s="60">
        <f>'Exposure Inputs'!$E$60/$G380</f>
        <v>66009347.160759762</v>
      </c>
      <c r="I380" s="60">
        <f>($E380*'Exposure Inputs'!$D$39*'Exposure Inputs'!$C$43/'Exposure Inputs'!$D$37)</f>
        <v>5.0293804422535208E-7</v>
      </c>
      <c r="J380" s="61">
        <f>'Exposure Inputs'!$E$60/$I380</f>
        <v>42549972.597442389</v>
      </c>
      <c r="K380" s="60">
        <f>($E380*'Exposure Inputs'!$E$39*'Exposure Inputs'!$C$43/'Exposure Inputs'!$E$37)</f>
        <v>2.8368302792452829E-7</v>
      </c>
      <c r="L380" s="61">
        <f>'Exposure Inputs'!$E$60/$K380</f>
        <v>75436307.052155778</v>
      </c>
    </row>
    <row r="381" spans="1:12" x14ac:dyDescent="0.35">
      <c r="A381" s="45" t="s">
        <v>1177</v>
      </c>
      <c r="B381" s="46">
        <v>2022</v>
      </c>
      <c r="C381" s="46" t="s">
        <v>924</v>
      </c>
      <c r="D381" s="46" t="s">
        <v>336</v>
      </c>
      <c r="E381" s="46">
        <v>9.3878073000000006E-2</v>
      </c>
      <c r="F381" s="46">
        <v>5.7554967999999998E-2</v>
      </c>
      <c r="G381" s="60">
        <f>($E381*'Exposure Inputs'!$C$39*'Exposure Inputs'!$C$43/'Exposure Inputs'!$C$37)</f>
        <v>3.2387935185000009E-7</v>
      </c>
      <c r="H381" s="60">
        <f>'Exposure Inputs'!$E$60/$G381</f>
        <v>66073986.74155397</v>
      </c>
      <c r="I381" s="60">
        <f>($E381*'Exposure Inputs'!$D$39*'Exposure Inputs'!$C$43/'Exposure Inputs'!$D$37)</f>
        <v>5.0244602450704232E-7</v>
      </c>
      <c r="J381" s="61">
        <f>'Exposure Inputs'!$E$60/$I381</f>
        <v>42591639.611430652</v>
      </c>
      <c r="K381" s="60">
        <f>($E381*'Exposure Inputs'!$E$39*'Exposure Inputs'!$C$43/'Exposure Inputs'!$E$37)</f>
        <v>2.8340550339622641E-7</v>
      </c>
      <c r="L381" s="61">
        <f>'Exposure Inputs'!$E$60/$K381</f>
        <v>75510177.97308217</v>
      </c>
    </row>
    <row r="382" spans="1:12" x14ac:dyDescent="0.35">
      <c r="A382" s="45" t="s">
        <v>1176</v>
      </c>
      <c r="B382" s="46">
        <v>2019</v>
      </c>
      <c r="C382" s="46" t="s">
        <v>973</v>
      </c>
      <c r="D382" s="46" t="s">
        <v>240</v>
      </c>
      <c r="E382" s="46">
        <v>9.3743213000000006E-2</v>
      </c>
      <c r="F382" s="46">
        <v>5.3171389999999999E-2</v>
      </c>
      <c r="G382" s="60">
        <f>($E382*'Exposure Inputs'!$C$39*'Exposure Inputs'!$C$43/'Exposure Inputs'!$C$37)</f>
        <v>3.2341408485000005E-7</v>
      </c>
      <c r="H382" s="60">
        <f>'Exposure Inputs'!$E$60/$G382</f>
        <v>66169041.493432023</v>
      </c>
      <c r="I382" s="60">
        <f>($E382*'Exposure Inputs'!$D$39*'Exposure Inputs'!$C$43/'Exposure Inputs'!$D$37)</f>
        <v>5.0172423859154943E-7</v>
      </c>
      <c r="J382" s="61">
        <f>'Exposure Inputs'!$E$60/$I382</f>
        <v>42652912.404779404</v>
      </c>
      <c r="K382" s="60">
        <f>($E382*'Exposure Inputs'!$E$39*'Exposure Inputs'!$C$43/'Exposure Inputs'!$E$37)</f>
        <v>2.8299837886792456E-7</v>
      </c>
      <c r="L382" s="61">
        <f>'Exposure Inputs'!$E$60/$K382</f>
        <v>75618807.731712788</v>
      </c>
    </row>
    <row r="383" spans="1:12" x14ac:dyDescent="0.35">
      <c r="A383" s="45" t="s">
        <v>1177</v>
      </c>
      <c r="B383" s="46">
        <v>2019</v>
      </c>
      <c r="C383" s="46" t="s">
        <v>1029</v>
      </c>
      <c r="D383" s="46" t="s">
        <v>652</v>
      </c>
      <c r="E383" s="46">
        <v>9.3378715000000001E-2</v>
      </c>
      <c r="F383" s="46">
        <v>8.9123250000000001E-2</v>
      </c>
      <c r="G383" s="60">
        <f>($E383*'Exposure Inputs'!$C$39*'Exposure Inputs'!$C$43/'Exposure Inputs'!$C$37)</f>
        <v>3.2215656675000003E-7</v>
      </c>
      <c r="H383" s="60">
        <f>'Exposure Inputs'!$E$60/$G383</f>
        <v>66427328.227044426</v>
      </c>
      <c r="I383" s="60">
        <f>($E383*'Exposure Inputs'!$D$39*'Exposure Inputs'!$C$43/'Exposure Inputs'!$D$37)</f>
        <v>4.9977340422535221E-7</v>
      </c>
      <c r="J383" s="61">
        <f>'Exposure Inputs'!$E$60/$I383</f>
        <v>42819405.392669819</v>
      </c>
      <c r="K383" s="60">
        <f>($E383*'Exposure Inputs'!$E$39*'Exposure Inputs'!$C$43/'Exposure Inputs'!$E$37)</f>
        <v>2.8189800754716981E-7</v>
      </c>
      <c r="L383" s="61">
        <f>'Exposure Inputs'!$E$60/$K383</f>
        <v>75913981.039469212</v>
      </c>
    </row>
    <row r="384" spans="1:12" x14ac:dyDescent="0.35">
      <c r="A384" s="45" t="s">
        <v>1176</v>
      </c>
      <c r="B384" s="46">
        <v>2023</v>
      </c>
      <c r="C384" s="46" t="s">
        <v>917</v>
      </c>
      <c r="D384" s="46" t="s">
        <v>67</v>
      </c>
      <c r="E384" s="46">
        <v>9.2658076000000006E-2</v>
      </c>
      <c r="F384" s="46">
        <v>9.2658076000000006E-2</v>
      </c>
      <c r="G384" s="60">
        <f>($E384*'Exposure Inputs'!$C$39*'Exposure Inputs'!$C$43/'Exposure Inputs'!$C$37)</f>
        <v>3.1967036220000004E-7</v>
      </c>
      <c r="H384" s="60">
        <f>'Exposure Inputs'!$E$60/$G384</f>
        <v>66943960.186747633</v>
      </c>
      <c r="I384" s="60">
        <f>($E384*'Exposure Inputs'!$D$39*'Exposure Inputs'!$C$43/'Exposure Inputs'!$D$37)</f>
        <v>4.9591646309859166E-7</v>
      </c>
      <c r="J384" s="61">
        <f>'Exposure Inputs'!$E$60/$I384</f>
        <v>43152429.07301008</v>
      </c>
      <c r="K384" s="60">
        <f>($E384*'Exposure Inputs'!$E$39*'Exposure Inputs'!$C$43/'Exposure Inputs'!$E$37)</f>
        <v>2.7972249358490569E-7</v>
      </c>
      <c r="L384" s="61">
        <f>'Exposure Inputs'!$E$60/$K384</f>
        <v>76504394.500917524</v>
      </c>
    </row>
    <row r="385" spans="1:12" x14ac:dyDescent="0.35">
      <c r="A385" s="45" t="s">
        <v>1177</v>
      </c>
      <c r="B385" s="46">
        <v>2022</v>
      </c>
      <c r="C385" s="46" t="s">
        <v>834</v>
      </c>
      <c r="D385" s="46" t="s">
        <v>621</v>
      </c>
      <c r="E385" s="46">
        <v>9.2350471000000003E-2</v>
      </c>
      <c r="F385" s="46">
        <v>6.6330723999999994E-2</v>
      </c>
      <c r="G385" s="60">
        <f>($E385*'Exposure Inputs'!$C$39*'Exposure Inputs'!$C$43/'Exposure Inputs'!$C$37)</f>
        <v>3.1860912495000004E-7</v>
      </c>
      <c r="H385" s="60">
        <f>'Exposure Inputs'!$E$60/$G385</f>
        <v>67166940.066008285</v>
      </c>
      <c r="I385" s="60">
        <f>($E385*'Exposure Inputs'!$D$39*'Exposure Inputs'!$C$43/'Exposure Inputs'!$D$37)</f>
        <v>4.9427012647887328E-7</v>
      </c>
      <c r="J385" s="61">
        <f>'Exposure Inputs'!$E$60/$I385</f>
        <v>43296163.076759815</v>
      </c>
      <c r="K385" s="60">
        <f>($E385*'Exposure Inputs'!$E$39*'Exposure Inputs'!$C$43/'Exposure Inputs'!$E$37)</f>
        <v>2.787938747169812E-7</v>
      </c>
      <c r="L385" s="61">
        <f>'Exposure Inputs'!$E$60/$K385</f>
        <v>76759218.694185093</v>
      </c>
    </row>
    <row r="386" spans="1:12" x14ac:dyDescent="0.35">
      <c r="A386" s="45" t="s">
        <v>1177</v>
      </c>
      <c r="B386" s="46">
        <v>2020</v>
      </c>
      <c r="C386" s="46" t="s">
        <v>1158</v>
      </c>
      <c r="D386" s="46" t="s">
        <v>666</v>
      </c>
      <c r="E386" s="46">
        <v>8.9080363999999995E-2</v>
      </c>
      <c r="F386" s="46">
        <v>8.9080363999999995E-2</v>
      </c>
      <c r="G386" s="60">
        <f>($E386*'Exposure Inputs'!$C$39*'Exposure Inputs'!$C$43/'Exposure Inputs'!$C$37)</f>
        <v>3.073272558E-7</v>
      </c>
      <c r="H386" s="60">
        <f>'Exposure Inputs'!$E$60/$G386</f>
        <v>69632613.431223035</v>
      </c>
      <c r="I386" s="60">
        <f>($E386*'Exposure Inputs'!$D$39*'Exposure Inputs'!$C$43/'Exposure Inputs'!$D$37)</f>
        <v>4.7676814535211265E-7</v>
      </c>
      <c r="J386" s="61">
        <f>'Exposure Inputs'!$E$60/$I386</f>
        <v>44885549.105205484</v>
      </c>
      <c r="K386" s="60">
        <f>($E386*'Exposure Inputs'!$E$39*'Exposure Inputs'!$C$43/'Exposure Inputs'!$E$37)</f>
        <v>2.6892185358490563E-7</v>
      </c>
      <c r="L386" s="61">
        <f>'Exposure Inputs'!$E$60/$K386</f>
        <v>79577021.036869586</v>
      </c>
    </row>
    <row r="387" spans="1:12" x14ac:dyDescent="0.35">
      <c r="A387" s="45" t="s">
        <v>1175</v>
      </c>
      <c r="B387" s="46">
        <v>2020</v>
      </c>
      <c r="C387" s="46" t="s">
        <v>841</v>
      </c>
      <c r="D387" s="46" t="s">
        <v>97</v>
      </c>
      <c r="E387" s="46">
        <v>8.9050595999999996E-2</v>
      </c>
      <c r="F387" s="46">
        <v>4.9601019185879502E-2</v>
      </c>
      <c r="G387" s="60">
        <f>($E387*'Exposure Inputs'!$C$39*'Exposure Inputs'!$C$43/'Exposure Inputs'!$C$37)</f>
        <v>3.0722455620000002E-7</v>
      </c>
      <c r="H387" s="60">
        <f>'Exposure Inputs'!$E$60/$G387</f>
        <v>69655890.351644993</v>
      </c>
      <c r="I387" s="60">
        <f>($E387*'Exposure Inputs'!$D$39*'Exposure Inputs'!$C$43/'Exposure Inputs'!$D$37)</f>
        <v>4.7660882366197186E-7</v>
      </c>
      <c r="J387" s="61">
        <f>'Exposure Inputs'!$E$60/$I387</f>
        <v>44900553.530619584</v>
      </c>
      <c r="K387" s="60">
        <f>($E387*'Exposure Inputs'!$E$39*'Exposure Inputs'!$C$43/'Exposure Inputs'!$E$37)</f>
        <v>2.6883198792452827E-7</v>
      </c>
      <c r="L387" s="61">
        <f>'Exposure Inputs'!$E$60/$K387</f>
        <v>79603622.192489311</v>
      </c>
    </row>
    <row r="388" spans="1:12" x14ac:dyDescent="0.35">
      <c r="A388" s="45" t="s">
        <v>1176</v>
      </c>
      <c r="B388" s="46">
        <v>2019</v>
      </c>
      <c r="C388" s="46" t="s">
        <v>980</v>
      </c>
      <c r="D388" s="46" t="s">
        <v>278</v>
      </c>
      <c r="E388" s="46">
        <v>8.8432817999999996E-2</v>
      </c>
      <c r="F388" s="46">
        <v>4.9163745455068998E-2</v>
      </c>
      <c r="G388" s="60">
        <f>($E388*'Exposure Inputs'!$C$39*'Exposure Inputs'!$C$43/'Exposure Inputs'!$C$37)</f>
        <v>3.050932221E-7</v>
      </c>
      <c r="H388" s="60">
        <f>'Exposure Inputs'!$E$60/$G388</f>
        <v>70142495.636909783</v>
      </c>
      <c r="I388" s="60">
        <f>($E388*'Exposure Inputs'!$D$39*'Exposure Inputs'!$C$43/'Exposure Inputs'!$D$37)</f>
        <v>4.733024061971831E-7</v>
      </c>
      <c r="J388" s="61">
        <f>'Exposure Inputs'!$E$60/$I388</f>
        <v>45214221.858581714</v>
      </c>
      <c r="K388" s="60">
        <f>($E388*'Exposure Inputs'!$E$39*'Exposure Inputs'!$C$43/'Exposure Inputs'!$E$37)</f>
        <v>2.6696699773584905E-7</v>
      </c>
      <c r="L388" s="61">
        <f>'Exposure Inputs'!$E$60/$K388</f>
        <v>80159720.795055971</v>
      </c>
    </row>
    <row r="389" spans="1:12" x14ac:dyDescent="0.35">
      <c r="A389" s="45" t="s">
        <v>1177</v>
      </c>
      <c r="B389" s="46">
        <v>2022</v>
      </c>
      <c r="C389" s="46" t="s">
        <v>1035</v>
      </c>
      <c r="D389" s="46" t="s">
        <v>672</v>
      </c>
      <c r="E389" s="46">
        <v>8.8409941000000006E-2</v>
      </c>
      <c r="F389" s="46">
        <v>6.7088077999999995E-2</v>
      </c>
      <c r="G389" s="60">
        <f>($E389*'Exposure Inputs'!$C$39*'Exposure Inputs'!$C$43/'Exposure Inputs'!$C$37)</f>
        <v>3.0501429645000004E-7</v>
      </c>
      <c r="H389" s="60">
        <f>'Exposure Inputs'!$E$60/$G389</f>
        <v>70160645.743725091</v>
      </c>
      <c r="I389" s="60">
        <f>($E389*'Exposure Inputs'!$D$39*'Exposure Inputs'!$C$43/'Exposure Inputs'!$D$37)</f>
        <v>4.7317996591549305E-7</v>
      </c>
      <c r="J389" s="61">
        <f>'Exposure Inputs'!$E$60/$I389</f>
        <v>45225921.512961738</v>
      </c>
      <c r="K389" s="60">
        <f>($E389*'Exposure Inputs'!$E$39*'Exposure Inputs'!$C$43/'Exposure Inputs'!$E$37)</f>
        <v>2.6689793509433969E-7</v>
      </c>
      <c r="L389" s="61">
        <f>'Exposure Inputs'!$E$60/$K389</f>
        <v>80180462.964000821</v>
      </c>
    </row>
    <row r="390" spans="1:12" x14ac:dyDescent="0.35">
      <c r="A390" s="45" t="s">
        <v>1175</v>
      </c>
      <c r="B390" s="46">
        <v>2021</v>
      </c>
      <c r="C390" s="46" t="s">
        <v>920</v>
      </c>
      <c r="D390" s="46" t="s">
        <v>518</v>
      </c>
      <c r="E390" s="46">
        <v>8.8347887E-2</v>
      </c>
      <c r="F390" s="46">
        <v>8.8347887E-2</v>
      </c>
      <c r="G390" s="60">
        <f>($E390*'Exposure Inputs'!$C$39*'Exposure Inputs'!$C$43/'Exposure Inputs'!$C$37)</f>
        <v>3.0480021015000006E-7</v>
      </c>
      <c r="H390" s="60">
        <f>'Exposure Inputs'!$E$60/$G390</f>
        <v>70209925.345748633</v>
      </c>
      <c r="I390" s="60">
        <f>($E390*'Exposure Inputs'!$D$39*'Exposure Inputs'!$C$43/'Exposure Inputs'!$D$37)</f>
        <v>4.7284784591549298E-7</v>
      </c>
      <c r="J390" s="61">
        <f>'Exposure Inputs'!$E$60/$I390</f>
        <v>45257687.403792448</v>
      </c>
      <c r="K390" s="60">
        <f>($E390*'Exposure Inputs'!$E$39*'Exposure Inputs'!$C$43/'Exposure Inputs'!$E$37)</f>
        <v>2.6671060226415098E-7</v>
      </c>
      <c r="L390" s="61">
        <f>'Exposure Inputs'!$E$60/$K390</f>
        <v>80236780.309188366</v>
      </c>
    </row>
    <row r="391" spans="1:12" x14ac:dyDescent="0.35">
      <c r="A391" s="45" t="s">
        <v>1177</v>
      </c>
      <c r="B391" s="46">
        <v>2019</v>
      </c>
      <c r="C391" s="46" t="s">
        <v>914</v>
      </c>
      <c r="D391" s="46" t="s">
        <v>64</v>
      </c>
      <c r="E391" s="46">
        <v>8.8320966000000001E-2</v>
      </c>
      <c r="F391" s="46">
        <v>8.3367183999999997E-2</v>
      </c>
      <c r="G391" s="60">
        <f>($E391*'Exposure Inputs'!$C$39*'Exposure Inputs'!$C$43/'Exposure Inputs'!$C$37)</f>
        <v>3.0470733270000003E-7</v>
      </c>
      <c r="H391" s="60">
        <f>'Exposure Inputs'!$E$60/$G391</f>
        <v>70231325.94275108</v>
      </c>
      <c r="I391" s="60">
        <f>($E391*'Exposure Inputs'!$D$39*'Exposure Inputs'!$C$43/'Exposure Inputs'!$D$37)</f>
        <v>4.7270376169014087E-7</v>
      </c>
      <c r="J391" s="61">
        <f>'Exposure Inputs'!$E$60/$I391</f>
        <v>45271482.341254942</v>
      </c>
      <c r="K391" s="60">
        <f>($E391*'Exposure Inputs'!$E$39*'Exposure Inputs'!$C$43/'Exposure Inputs'!$E$37)</f>
        <v>2.6662933132075476E-7</v>
      </c>
      <c r="L391" s="61">
        <f>'Exposure Inputs'!$E$60/$K391</f>
        <v>80261237.17895022</v>
      </c>
    </row>
    <row r="392" spans="1:12" x14ac:dyDescent="0.35">
      <c r="A392" s="45" t="s">
        <v>1176</v>
      </c>
      <c r="B392" s="46">
        <v>2019</v>
      </c>
      <c r="C392" s="46" t="s">
        <v>1123</v>
      </c>
      <c r="D392" s="46" t="s">
        <v>600</v>
      </c>
      <c r="E392" s="46">
        <v>8.3180835999999994E-2</v>
      </c>
      <c r="F392" s="46">
        <v>5.8590875086945798E-2</v>
      </c>
      <c r="G392" s="60">
        <f>($E392*'Exposure Inputs'!$C$39*'Exposure Inputs'!$C$43/'Exposure Inputs'!$C$37)</f>
        <v>2.8697388419999998E-7</v>
      </c>
      <c r="H392" s="60">
        <f>'Exposure Inputs'!$E$60/$G392</f>
        <v>74571245.601867214</v>
      </c>
      <c r="I392" s="60">
        <f>($E392*'Exposure Inputs'!$D$39*'Exposure Inputs'!$C$43/'Exposure Inputs'!$D$37)</f>
        <v>4.4519320676056339E-7</v>
      </c>
      <c r="J392" s="61">
        <f>'Exposure Inputs'!$E$60/$I392</f>
        <v>48069017.395203605</v>
      </c>
      <c r="K392" s="60">
        <f>($E392*'Exposure Inputs'!$E$39*'Exposure Inputs'!$C$43/'Exposure Inputs'!$E$37)</f>
        <v>2.5111195773584906E-7</v>
      </c>
      <c r="L392" s="61">
        <f>'Exposure Inputs'!$E$60/$K392</f>
        <v>85220951.614383861</v>
      </c>
    </row>
    <row r="393" spans="1:12" x14ac:dyDescent="0.35">
      <c r="A393" s="45" t="s">
        <v>1176</v>
      </c>
      <c r="B393" s="46">
        <v>2023</v>
      </c>
      <c r="C393" s="46" t="s">
        <v>1123</v>
      </c>
      <c r="D393" s="46" t="s">
        <v>600</v>
      </c>
      <c r="E393" s="46">
        <v>8.1808013999999998E-2</v>
      </c>
      <c r="F393" s="46">
        <v>5.7623887369608398E-2</v>
      </c>
      <c r="G393" s="60">
        <f>($E393*'Exposure Inputs'!$C$39*'Exposure Inputs'!$C$43/'Exposure Inputs'!$C$37)</f>
        <v>2.8223764830000007E-7</v>
      </c>
      <c r="H393" s="60">
        <f>'Exposure Inputs'!$E$60/$G393</f>
        <v>75822627.2394858</v>
      </c>
      <c r="I393" s="60">
        <f>($E393*'Exposure Inputs'!$D$39*'Exposure Inputs'!$C$43/'Exposure Inputs'!$D$37)</f>
        <v>4.3784570873239436E-7</v>
      </c>
      <c r="J393" s="61">
        <f>'Exposure Inputs'!$E$60/$I393</f>
        <v>48875664.585031718</v>
      </c>
      <c r="K393" s="60">
        <f>($E393*'Exposure Inputs'!$E$39*'Exposure Inputs'!$C$43/'Exposure Inputs'!$E$37)</f>
        <v>2.4696758943396223E-7</v>
      </c>
      <c r="L393" s="61">
        <f>'Exposure Inputs'!$E$60/$K393</f>
        <v>86651046.192124903</v>
      </c>
    </row>
    <row r="394" spans="1:12" x14ac:dyDescent="0.35">
      <c r="A394" s="45" t="s">
        <v>1177</v>
      </c>
      <c r="B394" s="46">
        <v>2020</v>
      </c>
      <c r="C394" s="46" t="s">
        <v>834</v>
      </c>
      <c r="D394" s="46" t="s">
        <v>621</v>
      </c>
      <c r="E394" s="46">
        <v>8.0587062000000001E-2</v>
      </c>
      <c r="F394" s="46">
        <v>5.7881655999999997E-2</v>
      </c>
      <c r="G394" s="60">
        <f>($E394*'Exposure Inputs'!$C$39*'Exposure Inputs'!$C$43/'Exposure Inputs'!$C$37)</f>
        <v>2.7802536390000006E-7</v>
      </c>
      <c r="H394" s="60">
        <f>'Exposure Inputs'!$E$60/$G394</f>
        <v>76971394.62317954</v>
      </c>
      <c r="I394" s="60">
        <f>($E394*'Exposure Inputs'!$D$39*'Exposure Inputs'!$C$43/'Exposure Inputs'!$D$37)</f>
        <v>4.3131103605633808E-7</v>
      </c>
      <c r="J394" s="61">
        <f>'Exposure Inputs'!$E$60/$I394</f>
        <v>49616166.086704813</v>
      </c>
      <c r="K394" s="60">
        <f>($E394*'Exposure Inputs'!$E$39*'Exposure Inputs'!$C$43/'Exposure Inputs'!$E$37)</f>
        <v>2.4328169660377361E-7</v>
      </c>
      <c r="L394" s="61">
        <f>'Exposure Inputs'!$E$60/$K394</f>
        <v>87963871.917802379</v>
      </c>
    </row>
    <row r="395" spans="1:12" x14ac:dyDescent="0.35">
      <c r="A395" s="45" t="s">
        <v>1175</v>
      </c>
      <c r="B395" s="46">
        <v>2022</v>
      </c>
      <c r="C395" s="46" t="s">
        <v>841</v>
      </c>
      <c r="D395" s="46" t="s">
        <v>97</v>
      </c>
      <c r="E395" s="46">
        <v>8.0499379999999995E-2</v>
      </c>
      <c r="F395" s="46">
        <v>4.4838006999999999E-2</v>
      </c>
      <c r="G395" s="60">
        <f>($E395*'Exposure Inputs'!$C$39*'Exposure Inputs'!$C$43/'Exposure Inputs'!$C$37)</f>
        <v>2.7772286100000003E-7</v>
      </c>
      <c r="H395" s="60">
        <f>'Exposure Inputs'!$E$60/$G395</f>
        <v>77055233.850554332</v>
      </c>
      <c r="I395" s="60">
        <f>($E395*'Exposure Inputs'!$D$39*'Exposure Inputs'!$C$43/'Exposure Inputs'!$D$37)</f>
        <v>4.3084175211267604E-7</v>
      </c>
      <c r="J395" s="61">
        <f>'Exposure Inputs'!$E$60/$I395</f>
        <v>49670209.293929704</v>
      </c>
      <c r="K395" s="60">
        <f>($E395*'Exposure Inputs'!$E$39*'Exposure Inputs'!$C$43/'Exposure Inputs'!$E$37)</f>
        <v>2.4301699622641511E-7</v>
      </c>
      <c r="L395" s="61">
        <f>'Exposure Inputs'!$E$60/$K395</f>
        <v>88059684.434836626</v>
      </c>
    </row>
    <row r="396" spans="1:12" x14ac:dyDescent="0.35">
      <c r="A396" s="45" t="s">
        <v>1176</v>
      </c>
      <c r="B396" s="46">
        <v>2022</v>
      </c>
      <c r="C396" s="46" t="s">
        <v>942</v>
      </c>
      <c r="D396" s="46" t="s">
        <v>258</v>
      </c>
      <c r="E396" s="46">
        <v>8.0241710999999993E-2</v>
      </c>
      <c r="F396" s="46">
        <v>3.2812045999999997E-2</v>
      </c>
      <c r="G396" s="60">
        <f>($E396*'Exposure Inputs'!$C$39*'Exposure Inputs'!$C$43/'Exposure Inputs'!$C$37)</f>
        <v>2.7683390295000001E-7</v>
      </c>
      <c r="H396" s="60">
        <f>'Exposure Inputs'!$E$60/$G396</f>
        <v>77302670.561506808</v>
      </c>
      <c r="I396" s="60">
        <f>($E396*'Exposure Inputs'!$D$39*'Exposure Inputs'!$C$43/'Exposure Inputs'!$D$37)</f>
        <v>4.2946267859154924E-7</v>
      </c>
      <c r="J396" s="61">
        <f>'Exposure Inputs'!$E$60/$I396</f>
        <v>49829708.30010815</v>
      </c>
      <c r="K396" s="60">
        <f>($E396*'Exposure Inputs'!$E$39*'Exposure Inputs'!$C$43/'Exposure Inputs'!$E$37)</f>
        <v>2.4223912754716977E-7</v>
      </c>
      <c r="L396" s="61">
        <f>'Exposure Inputs'!$E$60/$K396</f>
        <v>88342458.201072022</v>
      </c>
    </row>
    <row r="397" spans="1:12" x14ac:dyDescent="0.35">
      <c r="A397" s="45" t="s">
        <v>1175</v>
      </c>
      <c r="B397" s="46">
        <v>2021</v>
      </c>
      <c r="C397" s="46" t="s">
        <v>894</v>
      </c>
      <c r="D397" s="46" t="s">
        <v>185</v>
      </c>
      <c r="E397" s="46">
        <v>7.9658039E-2</v>
      </c>
      <c r="F397" s="46">
        <v>7.9658039E-2</v>
      </c>
      <c r="G397" s="60">
        <f>($E397*'Exposure Inputs'!$C$39*'Exposure Inputs'!$C$43/'Exposure Inputs'!$C$37)</f>
        <v>2.7482023455000001E-7</v>
      </c>
      <c r="H397" s="60">
        <f>'Exposure Inputs'!$E$60/$G397</f>
        <v>77869084.258082688</v>
      </c>
      <c r="I397" s="60">
        <f>($E397*'Exposure Inputs'!$D$39*'Exposure Inputs'!$C$43/'Exposure Inputs'!$D$37)</f>
        <v>4.2633880028169021E-7</v>
      </c>
      <c r="J397" s="61">
        <f>'Exposure Inputs'!$E$60/$I397</f>
        <v>50194821.550045662</v>
      </c>
      <c r="K397" s="60">
        <f>($E397*'Exposure Inputs'!$E$39*'Exposure Inputs'!$C$43/'Exposure Inputs'!$E$37)</f>
        <v>2.4047709886792449E-7</v>
      </c>
      <c r="L397" s="61">
        <f>'Exposure Inputs'!$E$60/$K397</f>
        <v>88989762.853690147</v>
      </c>
    </row>
    <row r="398" spans="1:12" x14ac:dyDescent="0.35">
      <c r="A398" s="45" t="s">
        <v>1177</v>
      </c>
      <c r="B398" s="46">
        <v>2023</v>
      </c>
      <c r="C398" s="46" t="s">
        <v>931</v>
      </c>
      <c r="D398" s="46" t="s">
        <v>657</v>
      </c>
      <c r="E398" s="46">
        <v>7.9008369999999994E-2</v>
      </c>
      <c r="F398" s="46">
        <v>7.1591503000000001E-2</v>
      </c>
      <c r="G398" s="60">
        <f>($E398*'Exposure Inputs'!$C$39*'Exposure Inputs'!$C$43/'Exposure Inputs'!$C$37)</f>
        <v>2.7257887650000002E-7</v>
      </c>
      <c r="H398" s="60">
        <f>'Exposure Inputs'!$E$60/$G398</f>
        <v>78509385.154061988</v>
      </c>
      <c r="I398" s="60">
        <f>($E398*'Exposure Inputs'!$D$39*'Exposure Inputs'!$C$43/'Exposure Inputs'!$D$37)</f>
        <v>4.2286169859154932E-7</v>
      </c>
      <c r="J398" s="61">
        <f>'Exposure Inputs'!$E$60/$I398</f>
        <v>50607562.877598643</v>
      </c>
      <c r="K398" s="60">
        <f>($E398*'Exposure Inputs'!$E$39*'Exposure Inputs'!$C$43/'Exposure Inputs'!$E$37)</f>
        <v>2.3851583396226412E-7</v>
      </c>
      <c r="L398" s="61">
        <f>'Exposure Inputs'!$E$60/$K398</f>
        <v>89721506.721376494</v>
      </c>
    </row>
    <row r="399" spans="1:12" x14ac:dyDescent="0.35">
      <c r="A399" s="45" t="s">
        <v>1177</v>
      </c>
      <c r="B399" s="46">
        <v>2022</v>
      </c>
      <c r="C399" s="46" t="s">
        <v>1029</v>
      </c>
      <c r="D399" s="46" t="s">
        <v>652</v>
      </c>
      <c r="E399" s="46">
        <v>7.8734553999999998E-2</v>
      </c>
      <c r="F399" s="46">
        <v>7.5146454000000001E-2</v>
      </c>
      <c r="G399" s="60">
        <f>($E399*'Exposure Inputs'!$C$39*'Exposure Inputs'!$C$43/'Exposure Inputs'!$C$37)</f>
        <v>2.7163421129999999E-7</v>
      </c>
      <c r="H399" s="60">
        <f>'Exposure Inputs'!$E$60/$G399</f>
        <v>78782418.081959769</v>
      </c>
      <c r="I399" s="60">
        <f>($E399*'Exposure Inputs'!$D$39*'Exposure Inputs'!$C$43/'Exposure Inputs'!$D$37)</f>
        <v>4.2139620450704228E-7</v>
      </c>
      <c r="J399" s="61">
        <f>'Exposure Inputs'!$E$60/$I399</f>
        <v>50783561.339936957</v>
      </c>
      <c r="K399" s="60">
        <f>($E399*'Exposure Inputs'!$E$39*'Exposure Inputs'!$C$43/'Exposure Inputs'!$E$37)</f>
        <v>2.3768921962264151E-7</v>
      </c>
      <c r="L399" s="61">
        <f>'Exposure Inputs'!$E$60/$K399</f>
        <v>90033532.164289638</v>
      </c>
    </row>
    <row r="400" spans="1:12" x14ac:dyDescent="0.35">
      <c r="A400" s="45" t="s">
        <v>1176</v>
      </c>
      <c r="B400" s="46">
        <v>2023</v>
      </c>
      <c r="C400" s="46" t="s">
        <v>900</v>
      </c>
      <c r="D400" s="46" t="s">
        <v>54</v>
      </c>
      <c r="E400" s="46">
        <v>7.4991895000000003E-2</v>
      </c>
      <c r="F400" s="46">
        <v>7.4991895000000003E-2</v>
      </c>
      <c r="G400" s="60">
        <f>($E400*'Exposure Inputs'!$C$39*'Exposure Inputs'!$C$43/'Exposure Inputs'!$C$37)</f>
        <v>2.5872203775000004E-7</v>
      </c>
      <c r="H400" s="60">
        <f>'Exposure Inputs'!$E$60/$G400</f>
        <v>82714252.663232952</v>
      </c>
      <c r="I400" s="60">
        <f>($E400*'Exposure Inputs'!$D$39*'Exposure Inputs'!$C$43/'Exposure Inputs'!$D$37)</f>
        <v>4.0136507183098592E-7</v>
      </c>
      <c r="J400" s="61">
        <f>'Exposure Inputs'!$E$60/$I400</f>
        <v>53318042.604891881</v>
      </c>
      <c r="K400" s="60">
        <f>($E400*'Exposure Inputs'!$E$39*'Exposure Inputs'!$C$43/'Exposure Inputs'!$E$37)</f>
        <v>2.2639062641509434E-7</v>
      </c>
      <c r="L400" s="61">
        <f>'Exposure Inputs'!$E$60/$K400</f>
        <v>94526881.871700928</v>
      </c>
    </row>
    <row r="401" spans="1:12" x14ac:dyDescent="0.35">
      <c r="A401" s="45" t="s">
        <v>1177</v>
      </c>
      <c r="B401" s="46">
        <v>2021</v>
      </c>
      <c r="C401" s="46" t="s">
        <v>924</v>
      </c>
      <c r="D401" s="46" t="s">
        <v>336</v>
      </c>
      <c r="E401" s="46">
        <v>7.4671071000000006E-2</v>
      </c>
      <c r="F401" s="46">
        <v>4.57794987576262E-2</v>
      </c>
      <c r="G401" s="60">
        <f>($E401*'Exposure Inputs'!$C$39*'Exposure Inputs'!$C$43/'Exposure Inputs'!$C$37)</f>
        <v>2.5761519495E-7</v>
      </c>
      <c r="H401" s="60">
        <f>'Exposure Inputs'!$E$60/$G401</f>
        <v>83069634.16561465</v>
      </c>
      <c r="I401" s="60">
        <f>($E401*'Exposure Inputs'!$D$39*'Exposure Inputs'!$C$43/'Exposure Inputs'!$D$37)</f>
        <v>3.9964798563380284E-7</v>
      </c>
      <c r="J401" s="61">
        <f>'Exposure Inputs'!$E$60/$I401</f>
        <v>53547123.391756073</v>
      </c>
      <c r="K401" s="60">
        <f>($E401*'Exposure Inputs'!$E$39*'Exposure Inputs'!$C$43/'Exposure Inputs'!$E$37)</f>
        <v>2.2542210113207551E-7</v>
      </c>
      <c r="L401" s="61">
        <f>'Exposure Inputs'!$E$60/$K401</f>
        <v>94933016.294891477</v>
      </c>
    </row>
    <row r="402" spans="1:12" x14ac:dyDescent="0.35">
      <c r="A402" s="45" t="s">
        <v>1176</v>
      </c>
      <c r="B402" s="46">
        <v>2019</v>
      </c>
      <c r="C402" s="46" t="s">
        <v>896</v>
      </c>
      <c r="D402" s="46" t="s">
        <v>533</v>
      </c>
      <c r="E402" s="46">
        <v>7.3950322999999998E-2</v>
      </c>
      <c r="F402" s="46">
        <v>7.3950322999999998E-2</v>
      </c>
      <c r="G402" s="60">
        <f>($E402*'Exposure Inputs'!$C$39*'Exposure Inputs'!$C$43/'Exposure Inputs'!$C$37)</f>
        <v>2.5512861435000003E-7</v>
      </c>
      <c r="H402" s="60">
        <f>'Exposure Inputs'!$E$60/$G402</f>
        <v>83879262.443852156</v>
      </c>
      <c r="I402" s="60">
        <f>($E402*'Exposure Inputs'!$D$39*'Exposure Inputs'!$C$43/'Exposure Inputs'!$D$37)</f>
        <v>3.9579046112676055E-7</v>
      </c>
      <c r="J402" s="61">
        <f>'Exposure Inputs'!$E$60/$I402</f>
        <v>54069014.041109443</v>
      </c>
      <c r="K402" s="60">
        <f>($E402*'Exposure Inputs'!$E$39*'Exposure Inputs'!$C$43/'Exposure Inputs'!$E$37)</f>
        <v>2.2324625811320756E-7</v>
      </c>
      <c r="L402" s="61">
        <f>'Exposure Inputs'!$E$60/$K402</f>
        <v>95858269.611614794</v>
      </c>
    </row>
    <row r="403" spans="1:12" x14ac:dyDescent="0.35">
      <c r="A403" s="45" t="s">
        <v>1177</v>
      </c>
      <c r="B403" s="46">
        <v>2023</v>
      </c>
      <c r="C403" s="46" t="s">
        <v>1035</v>
      </c>
      <c r="D403" s="46" t="s">
        <v>672</v>
      </c>
      <c r="E403" s="46">
        <v>7.3768581E-2</v>
      </c>
      <c r="F403" s="46">
        <v>5.5977780999999997E-2</v>
      </c>
      <c r="G403" s="60">
        <f>($E403*'Exposure Inputs'!$C$39*'Exposure Inputs'!$C$43/'Exposure Inputs'!$C$37)</f>
        <v>2.5450160445000002E-7</v>
      </c>
      <c r="H403" s="60">
        <f>'Exposure Inputs'!$E$60/$G403</f>
        <v>84085913.903164774</v>
      </c>
      <c r="I403" s="60">
        <f>($E403*'Exposure Inputs'!$D$39*'Exposure Inputs'!$C$43/'Exposure Inputs'!$D$37)</f>
        <v>3.9481775746478874E-7</v>
      </c>
      <c r="J403" s="61">
        <f>'Exposure Inputs'!$E$60/$I403</f>
        <v>54202222.659421615</v>
      </c>
      <c r="K403" s="60">
        <f>($E403*'Exposure Inputs'!$E$39*'Exposure Inputs'!$C$43/'Exposure Inputs'!$E$37)</f>
        <v>2.2269760301886791E-7</v>
      </c>
      <c r="L403" s="61">
        <f>'Exposure Inputs'!$E$60/$K403</f>
        <v>96094433.482460499</v>
      </c>
    </row>
    <row r="404" spans="1:12" x14ac:dyDescent="0.35">
      <c r="A404" s="45" t="s">
        <v>1176</v>
      </c>
      <c r="B404" s="46">
        <v>2020</v>
      </c>
      <c r="C404" s="46" t="s">
        <v>973</v>
      </c>
      <c r="D404" s="46" t="s">
        <v>240</v>
      </c>
      <c r="E404" s="46">
        <v>7.2074394999999999E-2</v>
      </c>
      <c r="F404" s="46">
        <v>4.0880780999999998E-2</v>
      </c>
      <c r="G404" s="60">
        <f>($E404*'Exposure Inputs'!$C$39*'Exposure Inputs'!$C$43/'Exposure Inputs'!$C$37)</f>
        <v>2.4865666275000005E-7</v>
      </c>
      <c r="H404" s="60">
        <f>'Exposure Inputs'!$E$60/$G404</f>
        <v>86062443.544959843</v>
      </c>
      <c r="I404" s="60">
        <f>($E404*'Exposure Inputs'!$D$39*'Exposure Inputs'!$C$43/'Exposure Inputs'!$D$37)</f>
        <v>3.8575028309859161E-7</v>
      </c>
      <c r="J404" s="61">
        <f>'Exposure Inputs'!$E$60/$I404</f>
        <v>55476304.0693103</v>
      </c>
      <c r="K404" s="60">
        <f>($E404*'Exposure Inputs'!$E$39*'Exposure Inputs'!$C$43/'Exposure Inputs'!$E$37)</f>
        <v>2.1758307924528303E-7</v>
      </c>
      <c r="L404" s="61">
        <f>'Exposure Inputs'!$E$60/$K404</f>
        <v>98353236.263724431</v>
      </c>
    </row>
    <row r="405" spans="1:12" x14ac:dyDescent="0.35">
      <c r="A405" s="45" t="s">
        <v>1176</v>
      </c>
      <c r="B405" s="46">
        <v>2021</v>
      </c>
      <c r="C405" s="46" t="s">
        <v>884</v>
      </c>
      <c r="D405" s="46" t="s">
        <v>31</v>
      </c>
      <c r="E405" s="46">
        <v>7.0992521000000003E-2</v>
      </c>
      <c r="F405" s="46">
        <v>7.0992521000000003E-2</v>
      </c>
      <c r="G405" s="60">
        <f>($E405*'Exposure Inputs'!$C$39*'Exposure Inputs'!$C$43/'Exposure Inputs'!$C$37)</f>
        <v>2.4492419745000005E-7</v>
      </c>
      <c r="H405" s="60">
        <f>'Exposure Inputs'!$E$60/$G405</f>
        <v>87373972.122001916</v>
      </c>
      <c r="I405" s="60">
        <f>($E405*'Exposure Inputs'!$D$39*'Exposure Inputs'!$C$43/'Exposure Inputs'!$D$37)</f>
        <v>3.7995997154929586E-7</v>
      </c>
      <c r="J405" s="61">
        <f>'Exposure Inputs'!$E$60/$I405</f>
        <v>56321722.292853609</v>
      </c>
      <c r="K405" s="60">
        <f>($E405*'Exposure Inputs'!$E$39*'Exposure Inputs'!$C$43/'Exposure Inputs'!$E$37)</f>
        <v>2.1431704452830191E-7</v>
      </c>
      <c r="L405" s="61">
        <f>'Exposure Inputs'!$E$60/$K405</f>
        <v>99852067.515675336</v>
      </c>
    </row>
    <row r="406" spans="1:12" x14ac:dyDescent="0.35">
      <c r="A406" s="45" t="s">
        <v>1177</v>
      </c>
      <c r="B406" s="46">
        <v>2020</v>
      </c>
      <c r="C406" s="46" t="s">
        <v>838</v>
      </c>
      <c r="D406" s="46" t="s">
        <v>659</v>
      </c>
      <c r="E406" s="46">
        <v>7.0728231000000003E-2</v>
      </c>
      <c r="F406" s="46">
        <v>7.2911931999999999E-2</v>
      </c>
      <c r="G406" s="60">
        <f>($E406*'Exposure Inputs'!$C$39*'Exposure Inputs'!$C$43/'Exposure Inputs'!$C$37)</f>
        <v>2.4401239695000005E-7</v>
      </c>
      <c r="H406" s="60">
        <f>'Exposure Inputs'!$E$60/$G406</f>
        <v>87700462.220306858</v>
      </c>
      <c r="I406" s="60">
        <f>($E406*'Exposure Inputs'!$D$39*'Exposure Inputs'!$C$43/'Exposure Inputs'!$D$37)</f>
        <v>3.7854546169014086E-7</v>
      </c>
      <c r="J406" s="61">
        <f>'Exposure Inputs'!$E$60/$I406</f>
        <v>56532179.528589912</v>
      </c>
      <c r="K406" s="60">
        <f>($E406*'Exposure Inputs'!$E$39*'Exposure Inputs'!$C$43/'Exposure Inputs'!$E$37)</f>
        <v>2.1351918792452832E-7</v>
      </c>
      <c r="L406" s="61">
        <f>'Exposure Inputs'!$E$60/$K406</f>
        <v>100225184.48114444</v>
      </c>
    </row>
    <row r="407" spans="1:12" x14ac:dyDescent="0.35">
      <c r="A407" s="45" t="s">
        <v>1177</v>
      </c>
      <c r="B407" s="46">
        <v>2020</v>
      </c>
      <c r="C407" s="46" t="s">
        <v>1122</v>
      </c>
      <c r="D407" s="46" t="s">
        <v>498</v>
      </c>
      <c r="E407" s="46">
        <v>7.0595230999999994E-2</v>
      </c>
      <c r="F407" s="46">
        <v>7.0595230999999994E-2</v>
      </c>
      <c r="G407" s="60">
        <f>($E407*'Exposure Inputs'!$C$39*'Exposure Inputs'!$C$43/'Exposure Inputs'!$C$37)</f>
        <v>2.4355354695E-7</v>
      </c>
      <c r="H407" s="60">
        <f>'Exposure Inputs'!$E$60/$G407</f>
        <v>87865688.133021861</v>
      </c>
      <c r="I407" s="60">
        <f>($E407*'Exposure Inputs'!$D$39*'Exposure Inputs'!$C$43/'Exposure Inputs'!$D$37)</f>
        <v>3.7783363070422534E-7</v>
      </c>
      <c r="J407" s="61">
        <f>'Exposure Inputs'!$E$60/$I407</f>
        <v>56638685.021536067</v>
      </c>
      <c r="K407" s="60">
        <f>($E407*'Exposure Inputs'!$E$39*'Exposure Inputs'!$C$43/'Exposure Inputs'!$E$37)</f>
        <v>2.1311767849056603E-7</v>
      </c>
      <c r="L407" s="61">
        <f>'Exposure Inputs'!$E$60/$K407</f>
        <v>100414006.71951905</v>
      </c>
    </row>
    <row r="408" spans="1:12" x14ac:dyDescent="0.35">
      <c r="A408" s="45" t="s">
        <v>1176</v>
      </c>
      <c r="B408" s="46">
        <v>2020</v>
      </c>
      <c r="C408" s="46" t="s">
        <v>855</v>
      </c>
      <c r="D408" s="46" t="s">
        <v>136</v>
      </c>
      <c r="E408" s="46">
        <v>7.0025017999999994E-2</v>
      </c>
      <c r="F408" s="46">
        <v>7.0025017999999994E-2</v>
      </c>
      <c r="G408" s="60">
        <f>($E408*'Exposure Inputs'!$C$39*'Exposure Inputs'!$C$43/'Exposure Inputs'!$C$37)</f>
        <v>2.4158631210000002E-7</v>
      </c>
      <c r="H408" s="60">
        <f>'Exposure Inputs'!$E$60/$G408</f>
        <v>88581177.526075557</v>
      </c>
      <c r="I408" s="60">
        <f>($E408*'Exposure Inputs'!$D$39*'Exposure Inputs'!$C$43/'Exposure Inputs'!$D$37)</f>
        <v>3.7478178647887324E-7</v>
      </c>
      <c r="J408" s="61">
        <f>'Exposure Inputs'!$E$60/$I408</f>
        <v>57099893.250032134</v>
      </c>
      <c r="K408" s="60">
        <f>($E408*'Exposure Inputs'!$E$39*'Exposure Inputs'!$C$43/'Exposure Inputs'!$E$37)</f>
        <v>2.1139628075471698E-7</v>
      </c>
      <c r="L408" s="61">
        <f>'Exposure Inputs'!$E$60/$K408</f>
        <v>101231676.94151825</v>
      </c>
    </row>
    <row r="409" spans="1:12" x14ac:dyDescent="0.35">
      <c r="A409" s="45" t="s">
        <v>1177</v>
      </c>
      <c r="B409" s="46">
        <v>2021</v>
      </c>
      <c r="C409" s="46" t="s">
        <v>1119</v>
      </c>
      <c r="D409" s="46" t="s">
        <v>151</v>
      </c>
      <c r="E409" s="46">
        <v>6.8253208999999995E-2</v>
      </c>
      <c r="F409" s="46">
        <v>6.8253208999999995E-2</v>
      </c>
      <c r="G409" s="60">
        <f>($E409*'Exposure Inputs'!$C$39*'Exposure Inputs'!$C$43/'Exposure Inputs'!$C$37)</f>
        <v>2.3547357105E-7</v>
      </c>
      <c r="H409" s="60">
        <f>'Exposure Inputs'!$E$60/$G409</f>
        <v>90880687.393388897</v>
      </c>
      <c r="I409" s="60">
        <f>($E409*'Exposure Inputs'!$D$39*'Exposure Inputs'!$C$43/'Exposure Inputs'!$D$37)</f>
        <v>3.6529886507042251E-7</v>
      </c>
      <c r="J409" s="61">
        <f>'Exposure Inputs'!$E$60/$I409</f>
        <v>58582169.41318582</v>
      </c>
      <c r="K409" s="60">
        <f>($E409*'Exposure Inputs'!$E$39*'Exposure Inputs'!$C$43/'Exposure Inputs'!$E$37)</f>
        <v>2.0604742339622639E-7</v>
      </c>
      <c r="L409" s="61">
        <f>'Exposure Inputs'!$E$60/$K409</f>
        <v>103859585.56175725</v>
      </c>
    </row>
    <row r="410" spans="1:12" x14ac:dyDescent="0.35">
      <c r="A410" s="45" t="s">
        <v>1176</v>
      </c>
      <c r="B410" s="46">
        <v>2021</v>
      </c>
      <c r="C410" s="46" t="s">
        <v>980</v>
      </c>
      <c r="D410" s="46" t="s">
        <v>278</v>
      </c>
      <c r="E410" s="46">
        <v>6.7108592999999994E-2</v>
      </c>
      <c r="F410" s="46">
        <v>3.7308658000000001E-2</v>
      </c>
      <c r="G410" s="60">
        <f>($E410*'Exposure Inputs'!$C$39*'Exposure Inputs'!$C$43/'Exposure Inputs'!$C$37)</f>
        <v>2.3152464585000001E-7</v>
      </c>
      <c r="H410" s="60">
        <f>'Exposure Inputs'!$E$60/$G410</f>
        <v>92430764.428701952</v>
      </c>
      <c r="I410" s="60">
        <f>($E410*'Exposure Inputs'!$D$39*'Exposure Inputs'!$C$43/'Exposure Inputs'!$D$37)</f>
        <v>3.5917275126760564E-7</v>
      </c>
      <c r="J410" s="61">
        <f>'Exposure Inputs'!$E$60/$I410</f>
        <v>59581357.228448801</v>
      </c>
      <c r="K410" s="60">
        <f>($E410*'Exposure Inputs'!$E$39*'Exposure Inputs'!$C$43/'Exposure Inputs'!$E$37)</f>
        <v>2.025919788679245E-7</v>
      </c>
      <c r="L410" s="61">
        <f>'Exposure Inputs'!$E$60/$K410</f>
        <v>105631032.97367597</v>
      </c>
    </row>
    <row r="411" spans="1:12" x14ac:dyDescent="0.35">
      <c r="A411" s="45" t="s">
        <v>1176</v>
      </c>
      <c r="B411" s="46">
        <v>2019</v>
      </c>
      <c r="C411" s="46" t="s">
        <v>964</v>
      </c>
      <c r="D411" s="46" t="s">
        <v>270</v>
      </c>
      <c r="E411" s="46">
        <v>6.6539565999999994E-2</v>
      </c>
      <c r="F411" s="46">
        <v>2.7534281000000001E-2</v>
      </c>
      <c r="G411" s="60">
        <f>($E411*'Exposure Inputs'!$C$39*'Exposure Inputs'!$C$43/'Exposure Inputs'!$C$37)</f>
        <v>2.2956150270000001E-7</v>
      </c>
      <c r="H411" s="60">
        <f>'Exposure Inputs'!$E$60/$G411</f>
        <v>93221205.421217158</v>
      </c>
      <c r="I411" s="60">
        <f>($E411*'Exposure Inputs'!$D$39*'Exposure Inputs'!$C$43/'Exposure Inputs'!$D$37)</f>
        <v>3.5612725464788734E-7</v>
      </c>
      <c r="J411" s="61">
        <f>'Exposure Inputs'!$E$60/$I411</f>
        <v>60090879.652439848</v>
      </c>
      <c r="K411" s="60">
        <f>($E411*'Exposure Inputs'!$E$39*'Exposure Inputs'!$C$43/'Exposure Inputs'!$E$37)</f>
        <v>2.0087416150943397E-7</v>
      </c>
      <c r="L411" s="61">
        <f>'Exposure Inputs'!$E$60/$K411</f>
        <v>106534358.82043473</v>
      </c>
    </row>
    <row r="412" spans="1:12" x14ac:dyDescent="0.35">
      <c r="A412" s="45" t="s">
        <v>1176</v>
      </c>
      <c r="B412" s="46">
        <v>2020</v>
      </c>
      <c r="C412" s="46" t="s">
        <v>964</v>
      </c>
      <c r="D412" s="46" t="s">
        <v>270</v>
      </c>
      <c r="E412" s="46">
        <v>6.4406033000000001E-2</v>
      </c>
      <c r="F412" s="46">
        <v>2.66514187214862E-2</v>
      </c>
      <c r="G412" s="60">
        <f>($E412*'Exposure Inputs'!$C$39*'Exposure Inputs'!$C$43/'Exposure Inputs'!$C$37)</f>
        <v>2.2220081385000003E-7</v>
      </c>
      <c r="H412" s="60">
        <f>'Exposure Inputs'!$E$60/$G412</f>
        <v>96309278.21194385</v>
      </c>
      <c r="I412" s="60">
        <f>($E412*'Exposure Inputs'!$D$39*'Exposure Inputs'!$C$43/'Exposure Inputs'!$D$37)</f>
        <v>3.4470834563380283E-7</v>
      </c>
      <c r="J412" s="61">
        <f>'Exposure Inputs'!$E$60/$I412</f>
        <v>62081467.626356967</v>
      </c>
      <c r="K412" s="60">
        <f>($E412*'Exposure Inputs'!$E$39*'Exposure Inputs'!$C$43/'Exposure Inputs'!$E$37)</f>
        <v>1.9443330716981135E-7</v>
      </c>
      <c r="L412" s="61">
        <f>'Exposure Inputs'!$E$60/$K412</f>
        <v>110063447.00658707</v>
      </c>
    </row>
    <row r="413" spans="1:12" x14ac:dyDescent="0.35">
      <c r="A413" s="45" t="s">
        <v>1176</v>
      </c>
      <c r="B413" s="46">
        <v>2023</v>
      </c>
      <c r="C413" s="46" t="s">
        <v>904</v>
      </c>
      <c r="D413" s="46" t="s">
        <v>62</v>
      </c>
      <c r="E413" s="46">
        <v>6.3748671000000007E-2</v>
      </c>
      <c r="F413" s="46">
        <v>6.3748671000000007E-2</v>
      </c>
      <c r="G413" s="60">
        <f>($E413*'Exposure Inputs'!$C$39*'Exposure Inputs'!$C$43/'Exposure Inputs'!$C$37)</f>
        <v>2.1993291495000007E-7</v>
      </c>
      <c r="H413" s="60">
        <f>'Exposure Inputs'!$E$60/$G413</f>
        <v>97302397.891944066</v>
      </c>
      <c r="I413" s="60">
        <f>($E413*'Exposure Inputs'!$D$39*'Exposure Inputs'!$C$43/'Exposure Inputs'!$D$37)</f>
        <v>3.4119007014084516E-7</v>
      </c>
      <c r="J413" s="61">
        <f>'Exposure Inputs'!$E$60/$I413</f>
        <v>62721637.799030788</v>
      </c>
      <c r="K413" s="60">
        <f>($E413*'Exposure Inputs'!$E$39*'Exposure Inputs'!$C$43/'Exposure Inputs'!$E$37)</f>
        <v>1.9244881811320757E-7</v>
      </c>
      <c r="L413" s="61">
        <f>'Exposure Inputs'!$E$60/$K413</f>
        <v>111198396.59088734</v>
      </c>
    </row>
    <row r="414" spans="1:12" x14ac:dyDescent="0.35">
      <c r="A414" s="45" t="s">
        <v>1177</v>
      </c>
      <c r="B414" s="46">
        <v>2021</v>
      </c>
      <c r="C414" s="46" t="s">
        <v>891</v>
      </c>
      <c r="D414" s="46" t="s">
        <v>43</v>
      </c>
      <c r="E414" s="46">
        <v>6.3609657E-2</v>
      </c>
      <c r="F414" s="46">
        <v>1.2832036E-2</v>
      </c>
      <c r="G414" s="60">
        <f>($E414*'Exposure Inputs'!$C$39*'Exposure Inputs'!$C$43/'Exposure Inputs'!$C$37)</f>
        <v>2.1945331665000004E-7</v>
      </c>
      <c r="H414" s="60">
        <f>'Exposure Inputs'!$E$60/$G414</f>
        <v>97515044.778886899</v>
      </c>
      <c r="I414" s="60">
        <f>($E414*'Exposure Inputs'!$D$39*'Exposure Inputs'!$C$43/'Exposure Inputs'!$D$37)</f>
        <v>3.4044605154929581E-7</v>
      </c>
      <c r="J414" s="61">
        <f>'Exposure Inputs'!$E$60/$I414</f>
        <v>62858711.101548277</v>
      </c>
      <c r="K414" s="60">
        <f>($E414*'Exposure Inputs'!$E$39*'Exposure Inputs'!$C$43/'Exposure Inputs'!$E$37)</f>
        <v>1.9202915320754719E-7</v>
      </c>
      <c r="L414" s="61">
        <f>'Exposure Inputs'!$E$60/$K414</f>
        <v>111441412.11137168</v>
      </c>
    </row>
    <row r="415" spans="1:12" x14ac:dyDescent="0.35">
      <c r="A415" s="45" t="s">
        <v>1176</v>
      </c>
      <c r="B415" s="46">
        <v>2022</v>
      </c>
      <c r="C415" s="46" t="s">
        <v>954</v>
      </c>
      <c r="D415" s="46" t="s">
        <v>187</v>
      </c>
      <c r="E415" s="46">
        <v>6.2093726000000002E-2</v>
      </c>
      <c r="F415" s="46">
        <v>2.8565090043019301E-2</v>
      </c>
      <c r="G415" s="60">
        <f>($E415*'Exposure Inputs'!$C$39*'Exposure Inputs'!$C$43/'Exposure Inputs'!$C$37)</f>
        <v>2.1422335470000003E-7</v>
      </c>
      <c r="H415" s="60">
        <f>'Exposure Inputs'!$E$60/$G415</f>
        <v>99895737.465080395</v>
      </c>
      <c r="I415" s="60">
        <f>($E415*'Exposure Inputs'!$D$39*'Exposure Inputs'!$C$43/'Exposure Inputs'!$D$37)</f>
        <v>3.3233261802816901E-7</v>
      </c>
      <c r="J415" s="61">
        <f>'Exposure Inputs'!$E$60/$I415</f>
        <v>64393318.137030117</v>
      </c>
      <c r="K415" s="60">
        <f>($E415*'Exposure Inputs'!$E$39*'Exposure Inputs'!$C$43/'Exposure Inputs'!$E$37)</f>
        <v>1.874527577358491E-7</v>
      </c>
      <c r="L415" s="61">
        <f>'Exposure Inputs'!$E$60/$K415</f>
        <v>114162097.47181217</v>
      </c>
    </row>
    <row r="416" spans="1:12" x14ac:dyDescent="0.35">
      <c r="A416" s="45" t="s">
        <v>1177</v>
      </c>
      <c r="B416" s="46">
        <v>2023</v>
      </c>
      <c r="C416" s="46" t="s">
        <v>862</v>
      </c>
      <c r="D416" s="46" t="s">
        <v>153</v>
      </c>
      <c r="E416" s="46">
        <v>6.1999253623512697E-2</v>
      </c>
      <c r="F416" s="46">
        <v>6.1999253623512697E-2</v>
      </c>
      <c r="G416" s="60">
        <f>($E416*'Exposure Inputs'!$C$39*'Exposure Inputs'!$C$43/'Exposure Inputs'!$C$37)</f>
        <v>2.1389742500111883E-7</v>
      </c>
      <c r="H416" s="60">
        <f>'Exposure Inputs'!$E$60/$G416</f>
        <v>100047955.22848423</v>
      </c>
      <c r="I416" s="60">
        <f>($E416*'Exposure Inputs'!$D$39*'Exposure Inputs'!$C$43/'Exposure Inputs'!$D$37)</f>
        <v>3.3182699122443416E-7</v>
      </c>
      <c r="J416" s="61">
        <f>'Exposure Inputs'!$E$60/$I416</f>
        <v>64491438.508466348</v>
      </c>
      <c r="K416" s="60">
        <f>($E416*'Exposure Inputs'!$E$39*'Exposure Inputs'!$C$43/'Exposure Inputs'!$E$37)</f>
        <v>1.8716755810871759E-7</v>
      </c>
      <c r="L416" s="61">
        <f>'Exposure Inputs'!$E$60/$K416</f>
        <v>114336053.83455212</v>
      </c>
    </row>
    <row r="417" spans="1:12" x14ac:dyDescent="0.35">
      <c r="A417" s="45" t="s">
        <v>1177</v>
      </c>
      <c r="B417" s="46">
        <v>2020</v>
      </c>
      <c r="C417" s="46" t="s">
        <v>1068</v>
      </c>
      <c r="D417" s="46" t="s">
        <v>678</v>
      </c>
      <c r="E417" s="46">
        <v>6.0390237490596702E-2</v>
      </c>
      <c r="F417" s="46">
        <v>5.0061406000000003E-2</v>
      </c>
      <c r="G417" s="60">
        <f>($E417*'Exposure Inputs'!$C$39*'Exposure Inputs'!$C$43/'Exposure Inputs'!$C$37)</f>
        <v>2.0834631934255865E-7</v>
      </c>
      <c r="H417" s="60">
        <f>'Exposure Inputs'!$E$60/$G417</f>
        <v>102713597.56931712</v>
      </c>
      <c r="I417" s="60">
        <f>($E417*'Exposure Inputs'!$D$39*'Exposure Inputs'!$C$43/'Exposure Inputs'!$D$37)</f>
        <v>3.232153555834753E-7</v>
      </c>
      <c r="J417" s="61">
        <f>'Exposure Inputs'!$E$60/$I417</f>
        <v>66209725.59106376</v>
      </c>
      <c r="K417" s="60">
        <f>($E417*'Exposure Inputs'!$E$39*'Exposure Inputs'!$C$43/'Exposure Inputs'!$E$37)</f>
        <v>1.8231015091500891E-7</v>
      </c>
      <c r="L417" s="61">
        <f>'Exposure Inputs'!$E$60/$K417</f>
        <v>117382383.22218522</v>
      </c>
    </row>
    <row r="418" spans="1:12" x14ac:dyDescent="0.35">
      <c r="A418" s="45" t="s">
        <v>1177</v>
      </c>
      <c r="B418" s="46">
        <v>2021</v>
      </c>
      <c r="C418" s="46" t="s">
        <v>1031</v>
      </c>
      <c r="D418" s="46" t="s">
        <v>680</v>
      </c>
      <c r="E418" s="46">
        <v>6.0254528000000002E-2</v>
      </c>
      <c r="F418" s="46">
        <v>5.0466771610854201E-2</v>
      </c>
      <c r="G418" s="60">
        <f>($E418*'Exposure Inputs'!$C$39*'Exposure Inputs'!$C$43/'Exposure Inputs'!$C$37)</f>
        <v>2.0787812159999999E-7</v>
      </c>
      <c r="H418" s="60">
        <f>'Exposure Inputs'!$E$60/$G418</f>
        <v>102944936.36602111</v>
      </c>
      <c r="I418" s="60">
        <f>($E418*'Exposure Inputs'!$D$39*'Exposure Inputs'!$C$43/'Exposure Inputs'!$D$37)</f>
        <v>3.2248902309859159E-7</v>
      </c>
      <c r="J418" s="61">
        <f>'Exposure Inputs'!$E$60/$I418</f>
        <v>66358847.796991758</v>
      </c>
      <c r="K418" s="60">
        <f>($E418*'Exposure Inputs'!$E$39*'Exposure Inputs'!$C$43/'Exposure Inputs'!$E$37)</f>
        <v>1.8190046188679247E-7</v>
      </c>
      <c r="L418" s="61">
        <f>'Exposure Inputs'!$E$60/$K418</f>
        <v>117646760.09079349</v>
      </c>
    </row>
    <row r="419" spans="1:12" x14ac:dyDescent="0.35">
      <c r="A419" s="45" t="s">
        <v>1177</v>
      </c>
      <c r="B419" s="46">
        <v>2019</v>
      </c>
      <c r="C419" s="46" t="s">
        <v>1085</v>
      </c>
      <c r="D419" s="46" t="s">
        <v>138</v>
      </c>
      <c r="E419" s="46">
        <v>6.0145285E-2</v>
      </c>
      <c r="F419" s="46">
        <v>6.0145285E-2</v>
      </c>
      <c r="G419" s="60">
        <f>($E419*'Exposure Inputs'!$C$39*'Exposure Inputs'!$C$43/'Exposure Inputs'!$C$37)</f>
        <v>2.0750123325E-7</v>
      </c>
      <c r="H419" s="60">
        <f>'Exposure Inputs'!$E$60/$G419</f>
        <v>103131917.16897903</v>
      </c>
      <c r="I419" s="60">
        <f>($E419*'Exposure Inputs'!$D$39*'Exposure Inputs'!$C$43/'Exposure Inputs'!$D$37)</f>
        <v>3.2190434225352111E-7</v>
      </c>
      <c r="J419" s="61">
        <f>'Exposure Inputs'!$E$60/$I419</f>
        <v>66479376.606687941</v>
      </c>
      <c r="K419" s="60">
        <f>($E419*'Exposure Inputs'!$E$39*'Exposure Inputs'!$C$43/'Exposure Inputs'!$E$37)</f>
        <v>1.8157067169811323E-7</v>
      </c>
      <c r="L419" s="61">
        <f>'Exposure Inputs'!$E$60/$K419</f>
        <v>117860444.08967385</v>
      </c>
    </row>
    <row r="420" spans="1:12" x14ac:dyDescent="0.35">
      <c r="A420" s="45" t="s">
        <v>1177</v>
      </c>
      <c r="B420" s="46">
        <v>2019</v>
      </c>
      <c r="C420" s="46" t="s">
        <v>1031</v>
      </c>
      <c r="D420" s="46" t="s">
        <v>680</v>
      </c>
      <c r="E420" s="46">
        <v>6.0117987999999997E-2</v>
      </c>
      <c r="F420" s="46">
        <v>5.0352411E-2</v>
      </c>
      <c r="G420" s="60">
        <f>($E420*'Exposure Inputs'!$C$39*'Exposure Inputs'!$C$43/'Exposure Inputs'!$C$37)</f>
        <v>2.0740705860000005E-7</v>
      </c>
      <c r="H420" s="60">
        <f>'Exposure Inputs'!$E$60/$G420</f>
        <v>103178744.94942571</v>
      </c>
      <c r="I420" s="60">
        <f>($E420*'Exposure Inputs'!$D$39*'Exposure Inputs'!$C$43/'Exposure Inputs'!$D$37)</f>
        <v>3.2175824563380281E-7</v>
      </c>
      <c r="J420" s="61">
        <f>'Exposure Inputs'!$E$60/$I420</f>
        <v>66509562.040425882</v>
      </c>
      <c r="K420" s="60">
        <f>($E420*'Exposure Inputs'!$E$39*'Exposure Inputs'!$C$43/'Exposure Inputs'!$E$37)</f>
        <v>1.8148826566037732E-7</v>
      </c>
      <c r="L420" s="61">
        <f>'Exposure Inputs'!$E$60/$K420</f>
        <v>117913959.46251562</v>
      </c>
    </row>
    <row r="421" spans="1:12" x14ac:dyDescent="0.35">
      <c r="A421" s="45" t="s">
        <v>1175</v>
      </c>
      <c r="B421" s="46">
        <v>2019</v>
      </c>
      <c r="C421" s="46" t="s">
        <v>1050</v>
      </c>
      <c r="D421" s="46" t="s">
        <v>676</v>
      </c>
      <c r="E421" s="46">
        <v>6.0003767669081699E-2</v>
      </c>
      <c r="F421" s="46">
        <v>4.3590836000000001E-2</v>
      </c>
      <c r="G421" s="60">
        <f>($E421*'Exposure Inputs'!$C$39*'Exposure Inputs'!$C$43/'Exposure Inputs'!$C$37)</f>
        <v>2.0701299845833188E-7</v>
      </c>
      <c r="H421" s="60">
        <f>'Exposure Inputs'!$E$60/$G421</f>
        <v>103375151.12273227</v>
      </c>
      <c r="I421" s="60">
        <f>($E421*'Exposure Inputs'!$D$39*'Exposure Inputs'!$C$43/'Exposure Inputs'!$D$37)</f>
        <v>3.2114692555283167E-7</v>
      </c>
      <c r="J421" s="61">
        <f>'Exposure Inputs'!$E$60/$I421</f>
        <v>66636166.493455961</v>
      </c>
      <c r="K421" s="60">
        <f>($E421*'Exposure Inputs'!$E$39*'Exposure Inputs'!$C$43/'Exposure Inputs'!$E$37)</f>
        <v>1.8114344956703912E-7</v>
      </c>
      <c r="L421" s="61">
        <f>'Exposure Inputs'!$E$60/$K421</f>
        <v>118138414.89244746</v>
      </c>
    </row>
    <row r="422" spans="1:12" x14ac:dyDescent="0.35">
      <c r="A422" s="45" t="s">
        <v>1176</v>
      </c>
      <c r="B422" s="46">
        <v>2023</v>
      </c>
      <c r="C422" s="46" t="s">
        <v>871</v>
      </c>
      <c r="D422" s="46" t="s">
        <v>176</v>
      </c>
      <c r="E422" s="46">
        <v>5.9696623999999997E-2</v>
      </c>
      <c r="F422" s="46">
        <v>1.9633429052208801E-2</v>
      </c>
      <c r="G422" s="60">
        <f>($E422*'Exposure Inputs'!$C$39*'Exposure Inputs'!$C$43/'Exposure Inputs'!$C$37)</f>
        <v>2.0595335280000001E-7</v>
      </c>
      <c r="H422" s="60">
        <f>'Exposure Inputs'!$E$60/$G422</f>
        <v>103907024.1346418</v>
      </c>
      <c r="I422" s="60">
        <f>($E422*'Exposure Inputs'!$D$39*'Exposure Inputs'!$C$43/'Exposure Inputs'!$D$37)</f>
        <v>3.1950305802816903E-7</v>
      </c>
      <c r="J422" s="61">
        <f>'Exposure Inputs'!$E$60/$I422</f>
        <v>66979014.636264496</v>
      </c>
      <c r="K422" s="60">
        <f>($E422*'Exposure Inputs'!$E$39*'Exposure Inputs'!$C$43/'Exposure Inputs'!$E$37)</f>
        <v>1.8021622339622639E-7</v>
      </c>
      <c r="L422" s="61">
        <f>'Exposure Inputs'!$E$60/$K422</f>
        <v>118746246.01887035</v>
      </c>
    </row>
    <row r="423" spans="1:12" x14ac:dyDescent="0.35">
      <c r="A423" s="45" t="s">
        <v>1176</v>
      </c>
      <c r="B423" s="46">
        <v>2023</v>
      </c>
      <c r="C423" s="46" t="s">
        <v>1054</v>
      </c>
      <c r="D423" s="46" t="s">
        <v>644</v>
      </c>
      <c r="E423" s="46">
        <v>5.9344698000000001E-2</v>
      </c>
      <c r="F423" s="46">
        <v>3.9585861999999999E-2</v>
      </c>
      <c r="G423" s="60">
        <f>($E423*'Exposure Inputs'!$C$39*'Exposure Inputs'!$C$43/'Exposure Inputs'!$C$37)</f>
        <v>2.0473920810000005E-7</v>
      </c>
      <c r="H423" s="60">
        <f>'Exposure Inputs'!$E$60/$G423</f>
        <v>104523213.69509093</v>
      </c>
      <c r="I423" s="60">
        <f>($E423*'Exposure Inputs'!$D$39*'Exposure Inputs'!$C$43/'Exposure Inputs'!$D$37)</f>
        <v>3.1761951042253527E-7</v>
      </c>
      <c r="J423" s="61">
        <f>'Exposure Inputs'!$E$60/$I423</f>
        <v>67376213.670032963</v>
      </c>
      <c r="K423" s="60">
        <f>($E423*'Exposure Inputs'!$E$39*'Exposure Inputs'!$C$43/'Exposure Inputs'!$E$37)</f>
        <v>1.7915380528301888E-7</v>
      </c>
      <c r="L423" s="61">
        <f>'Exposure Inputs'!$E$60/$K423</f>
        <v>119450435.15092114</v>
      </c>
    </row>
    <row r="424" spans="1:12" x14ac:dyDescent="0.35">
      <c r="A424" s="45" t="s">
        <v>1176</v>
      </c>
      <c r="B424" s="46">
        <v>2020</v>
      </c>
      <c r="C424" s="46" t="s">
        <v>905</v>
      </c>
      <c r="D424" s="46" t="s">
        <v>34</v>
      </c>
      <c r="E424" s="46">
        <v>5.89790077897984E-2</v>
      </c>
      <c r="F424" s="46">
        <v>2.2104371782376099E-2</v>
      </c>
      <c r="G424" s="60">
        <f>($E424*'Exposure Inputs'!$C$39*'Exposure Inputs'!$C$43/'Exposure Inputs'!$C$37)</f>
        <v>2.0347757687480447E-7</v>
      </c>
      <c r="H424" s="60">
        <f>'Exposure Inputs'!$E$60/$G424</f>
        <v>105171293.70558101</v>
      </c>
      <c r="I424" s="60">
        <f>($E424*'Exposure Inputs'!$D$39*'Exposure Inputs'!$C$43/'Exposure Inputs'!$D$37)</f>
        <v>3.1566229521300557E-7</v>
      </c>
      <c r="J424" s="61">
        <f>'Exposure Inputs'!$E$60/$I424</f>
        <v>67793969.45574227</v>
      </c>
      <c r="K424" s="60">
        <f>($E424*'Exposure Inputs'!$E$39*'Exposure Inputs'!$C$43/'Exposure Inputs'!$E$37)</f>
        <v>1.7804983483712726E-7</v>
      </c>
      <c r="L424" s="61">
        <f>'Exposure Inputs'!$E$60/$K424</f>
        <v>120191069.08790928</v>
      </c>
    </row>
    <row r="425" spans="1:12" x14ac:dyDescent="0.35">
      <c r="A425" s="45" t="s">
        <v>1177</v>
      </c>
      <c r="B425" s="46">
        <v>2022</v>
      </c>
      <c r="C425" s="46" t="s">
        <v>1089</v>
      </c>
      <c r="D425" s="46" t="s">
        <v>689</v>
      </c>
      <c r="E425" s="46">
        <v>5.78667732120631E-2</v>
      </c>
      <c r="F425" s="46">
        <v>4.8045578999999998E-2</v>
      </c>
      <c r="G425" s="60">
        <f>($E425*'Exposure Inputs'!$C$39*'Exposure Inputs'!$C$43/'Exposure Inputs'!$C$37)</f>
        <v>1.9964036758161773E-7</v>
      </c>
      <c r="H425" s="60">
        <f>'Exposure Inputs'!$E$60/$G425</f>
        <v>107192749.93946888</v>
      </c>
      <c r="I425" s="60">
        <f>($E425*'Exposure Inputs'!$D$39*'Exposure Inputs'!$C$43/'Exposure Inputs'!$D$37)</f>
        <v>3.0970949043076029E-7</v>
      </c>
      <c r="J425" s="61">
        <f>'Exposure Inputs'!$E$60/$I425</f>
        <v>69097010.783349752</v>
      </c>
      <c r="K425" s="60">
        <f>($E425*'Exposure Inputs'!$E$39*'Exposure Inputs'!$C$43/'Exposure Inputs'!$E$37)</f>
        <v>1.7469214554585086E-7</v>
      </c>
      <c r="L425" s="61">
        <f>'Exposure Inputs'!$E$60/$K425</f>
        <v>122501214.54019931</v>
      </c>
    </row>
    <row r="426" spans="1:12" x14ac:dyDescent="0.35">
      <c r="A426" s="45" t="s">
        <v>1177</v>
      </c>
      <c r="B426" s="46">
        <v>2019</v>
      </c>
      <c r="C426" s="46" t="s">
        <v>1090</v>
      </c>
      <c r="D426" s="46" t="s">
        <v>691</v>
      </c>
      <c r="E426" s="46">
        <v>5.7487453000000001E-2</v>
      </c>
      <c r="F426" s="46">
        <v>5.7487453000000001E-2</v>
      </c>
      <c r="G426" s="60">
        <f>($E426*'Exposure Inputs'!$C$39*'Exposure Inputs'!$C$43/'Exposure Inputs'!$C$37)</f>
        <v>1.9833171285000002E-7</v>
      </c>
      <c r="H426" s="60">
        <f>'Exposure Inputs'!$E$60/$G426</f>
        <v>107900041.26160602</v>
      </c>
      <c r="I426" s="60">
        <f>($E426*'Exposure Inputs'!$D$39*'Exposure Inputs'!$C$43/'Exposure Inputs'!$D$37)</f>
        <v>3.0767932591549296E-7</v>
      </c>
      <c r="J426" s="61">
        <f>'Exposure Inputs'!$E$60/$I426</f>
        <v>69552934.49218525</v>
      </c>
      <c r="K426" s="60">
        <f>($E426*'Exposure Inputs'!$E$39*'Exposure Inputs'!$C$43/'Exposure Inputs'!$E$37)</f>
        <v>1.7354702792452834E-7</v>
      </c>
      <c r="L426" s="61">
        <f>'Exposure Inputs'!$E$60/$K426</f>
        <v>123309515.90427911</v>
      </c>
    </row>
    <row r="427" spans="1:12" x14ac:dyDescent="0.35">
      <c r="A427" s="45" t="s">
        <v>1177</v>
      </c>
      <c r="B427" s="46">
        <v>2020</v>
      </c>
      <c r="C427" s="46" t="s">
        <v>1031</v>
      </c>
      <c r="D427" s="46" t="s">
        <v>680</v>
      </c>
      <c r="E427" s="46">
        <v>5.7024216000000003E-2</v>
      </c>
      <c r="F427" s="46">
        <v>4.7761192000000001E-2</v>
      </c>
      <c r="G427" s="60">
        <f>($E427*'Exposure Inputs'!$C$39*'Exposure Inputs'!$C$43/'Exposure Inputs'!$C$37)</f>
        <v>1.967335452E-7</v>
      </c>
      <c r="H427" s="60">
        <f>'Exposure Inputs'!$E$60/$G427</f>
        <v>108776568.72519979</v>
      </c>
      <c r="I427" s="60">
        <f>($E427*'Exposure Inputs'!$D$39*'Exposure Inputs'!$C$43/'Exposure Inputs'!$D$37)</f>
        <v>3.052000292957747E-7</v>
      </c>
      <c r="J427" s="61">
        <f>'Exposure Inputs'!$E$60/$I427</f>
        <v>70117948.708520219</v>
      </c>
      <c r="K427" s="60">
        <f>($E427*'Exposure Inputs'!$E$39*'Exposure Inputs'!$C$43/'Exposure Inputs'!$E$37)</f>
        <v>1.7214857660377362E-7</v>
      </c>
      <c r="L427" s="61">
        <f>'Exposure Inputs'!$E$60/$K427</f>
        <v>124311222.44626735</v>
      </c>
    </row>
    <row r="428" spans="1:12" x14ac:dyDescent="0.35">
      <c r="A428" s="45" t="s">
        <v>1176</v>
      </c>
      <c r="B428" s="46">
        <v>2020</v>
      </c>
      <c r="C428" s="46" t="s">
        <v>903</v>
      </c>
      <c r="D428" s="46" t="s">
        <v>60</v>
      </c>
      <c r="E428" s="46">
        <v>5.6346272000000003E-2</v>
      </c>
      <c r="F428" s="46">
        <v>5.6346272000000003E-2</v>
      </c>
      <c r="G428" s="60">
        <f>($E428*'Exposure Inputs'!$C$39*'Exposure Inputs'!$C$43/'Exposure Inputs'!$C$37)</f>
        <v>1.9439463840000003E-7</v>
      </c>
      <c r="H428" s="60">
        <f>'Exposure Inputs'!$E$60/$G428</f>
        <v>110085340.70762722</v>
      </c>
      <c r="I428" s="60">
        <f>($E428*'Exposure Inputs'!$D$39*'Exposure Inputs'!$C$43/'Exposure Inputs'!$D$37)</f>
        <v>3.0157159661971841E-7</v>
      </c>
      <c r="J428" s="61">
        <f>'Exposure Inputs'!$E$60/$I428</f>
        <v>70961590.016666546</v>
      </c>
      <c r="K428" s="60">
        <f>($E428*'Exposure Inputs'!$E$39*'Exposure Inputs'!$C$43/'Exposure Inputs'!$E$37)</f>
        <v>1.7010195320754717E-7</v>
      </c>
      <c r="L428" s="61">
        <f>'Exposure Inputs'!$E$60/$K428</f>
        <v>125806903.42743526</v>
      </c>
    </row>
    <row r="429" spans="1:12" x14ac:dyDescent="0.35">
      <c r="A429" s="45" t="s">
        <v>1177</v>
      </c>
      <c r="B429" s="46">
        <v>2023</v>
      </c>
      <c r="C429" s="46" t="s">
        <v>1061</v>
      </c>
      <c r="D429" s="46" t="s">
        <v>338</v>
      </c>
      <c r="E429" s="46">
        <v>5.6091352999999997E-2</v>
      </c>
      <c r="F429" s="46">
        <v>5.6091352999999997E-2</v>
      </c>
      <c r="G429" s="60">
        <f>($E429*'Exposure Inputs'!$C$39*'Exposure Inputs'!$C$43/'Exposure Inputs'!$C$37)</f>
        <v>1.9351516785000002E-7</v>
      </c>
      <c r="H429" s="60">
        <f>'Exposure Inputs'!$E$60/$G429</f>
        <v>110585646.78810006</v>
      </c>
      <c r="I429" s="60">
        <f>($E429*'Exposure Inputs'!$D$39*'Exposure Inputs'!$C$43/'Exposure Inputs'!$D$37)</f>
        <v>3.0020724140845073E-7</v>
      </c>
      <c r="J429" s="61">
        <f>'Exposure Inputs'!$E$60/$I429</f>
        <v>71284089.949329242</v>
      </c>
      <c r="K429" s="60">
        <f>($E429*'Exposure Inputs'!$E$39*'Exposure Inputs'!$C$43/'Exposure Inputs'!$E$37)</f>
        <v>1.6933238641509434E-7</v>
      </c>
      <c r="L429" s="61">
        <f>'Exposure Inputs'!$E$60/$K429</f>
        <v>126378659.47002561</v>
      </c>
    </row>
    <row r="430" spans="1:12" x14ac:dyDescent="0.35">
      <c r="A430" s="45" t="s">
        <v>1177</v>
      </c>
      <c r="B430" s="46">
        <v>2023</v>
      </c>
      <c r="C430" s="46" t="s">
        <v>870</v>
      </c>
      <c r="D430" s="46" t="s">
        <v>510</v>
      </c>
      <c r="E430" s="46">
        <v>5.5817777999999998E-2</v>
      </c>
      <c r="F430" s="46">
        <v>5.5817777999999998E-2</v>
      </c>
      <c r="G430" s="60">
        <f>($E430*'Exposure Inputs'!$C$39*'Exposure Inputs'!$C$43/'Exposure Inputs'!$C$37)</f>
        <v>1.925713341E-7</v>
      </c>
      <c r="H430" s="60">
        <f>'Exposure Inputs'!$E$60/$G430</f>
        <v>111127650.95602044</v>
      </c>
      <c r="I430" s="60">
        <f>($E430*'Exposure Inputs'!$D$39*'Exposure Inputs'!$C$43/'Exposure Inputs'!$D$37)</f>
        <v>2.9874303718309866E-7</v>
      </c>
      <c r="J430" s="61">
        <f>'Exposure Inputs'!$E$60/$I430</f>
        <v>71633468.688624218</v>
      </c>
      <c r="K430" s="60">
        <f>($E430*'Exposure Inputs'!$E$39*'Exposure Inputs'!$C$43/'Exposure Inputs'!$E$37)</f>
        <v>1.685064996226415E-7</v>
      </c>
      <c r="L430" s="61">
        <f>'Exposure Inputs'!$E$60/$K430</f>
        <v>126998068.60817713</v>
      </c>
    </row>
    <row r="431" spans="1:12" x14ac:dyDescent="0.35">
      <c r="A431" s="45" t="s">
        <v>1177</v>
      </c>
      <c r="B431" s="46">
        <v>2022</v>
      </c>
      <c r="C431" s="46" t="s">
        <v>1116</v>
      </c>
      <c r="D431" s="46" t="s">
        <v>500</v>
      </c>
      <c r="E431" s="46">
        <v>5.54709635455716E-2</v>
      </c>
      <c r="F431" s="46">
        <v>3.5906306727657898E-2</v>
      </c>
      <c r="G431" s="60">
        <f>($E431*'Exposure Inputs'!$C$39*'Exposure Inputs'!$C$43/'Exposure Inputs'!$C$37)</f>
        <v>1.9137482423222205E-7</v>
      </c>
      <c r="H431" s="60">
        <f>'Exposure Inputs'!$E$60/$G431</f>
        <v>111822441.04392938</v>
      </c>
      <c r="I431" s="60">
        <f>($E431*'Exposure Inputs'!$D$39*'Exposure Inputs'!$C$43/'Exposure Inputs'!$D$37)</f>
        <v>2.9688684714531274E-7</v>
      </c>
      <c r="J431" s="61">
        <f>'Exposure Inputs'!$E$60/$I431</f>
        <v>72081334.036080286</v>
      </c>
      <c r="K431" s="60">
        <f>($E431*'Exposure Inputs'!$E$39*'Exposure Inputs'!$C$43/'Exposure Inputs'!$E$37)</f>
        <v>1.6745951259040483E-7</v>
      </c>
      <c r="L431" s="61">
        <f>'Exposure Inputs'!$E$60/$K431</f>
        <v>127792083.40551557</v>
      </c>
    </row>
    <row r="432" spans="1:12" x14ac:dyDescent="0.35">
      <c r="A432" s="45" t="s">
        <v>1176</v>
      </c>
      <c r="B432" s="46">
        <v>2021</v>
      </c>
      <c r="C432" s="46" t="s">
        <v>964</v>
      </c>
      <c r="D432" s="46" t="s">
        <v>270</v>
      </c>
      <c r="E432" s="46">
        <v>5.5138498000000001E-2</v>
      </c>
      <c r="F432" s="46">
        <v>2.2816484000000001E-2</v>
      </c>
      <c r="G432" s="60">
        <f>($E432*'Exposure Inputs'!$C$39*'Exposure Inputs'!$C$43/'Exposure Inputs'!$C$37)</f>
        <v>1.9022781810000002E-7</v>
      </c>
      <c r="H432" s="60">
        <f>'Exposure Inputs'!$E$60/$G432</f>
        <v>112496690.61940418</v>
      </c>
      <c r="I432" s="60">
        <f>($E432*'Exposure Inputs'!$D$39*'Exposure Inputs'!$C$43/'Exposure Inputs'!$D$37)</f>
        <v>2.9510745408450702E-7</v>
      </c>
      <c r="J432" s="61">
        <f>'Exposure Inputs'!$E$60/$I432</f>
        <v>72515958.861113325</v>
      </c>
      <c r="K432" s="60">
        <f>($E432*'Exposure Inputs'!$E$39*'Exposure Inputs'!$C$43/'Exposure Inputs'!$E$37)</f>
        <v>1.6645584301886795E-7</v>
      </c>
      <c r="L432" s="61">
        <f>'Exposure Inputs'!$E$60/$K432</f>
        <v>128562624.24848785</v>
      </c>
    </row>
    <row r="433" spans="1:12" x14ac:dyDescent="0.35">
      <c r="A433" s="45" t="s">
        <v>1177</v>
      </c>
      <c r="B433" s="46">
        <v>2022</v>
      </c>
      <c r="C433" s="46" t="s">
        <v>1031</v>
      </c>
      <c r="D433" s="46" t="s">
        <v>680</v>
      </c>
      <c r="E433" s="46">
        <v>5.4870533999999999E-2</v>
      </c>
      <c r="F433" s="46">
        <v>4.5957353999999999E-2</v>
      </c>
      <c r="G433" s="60">
        <f>($E433*'Exposure Inputs'!$C$39*'Exposure Inputs'!$C$43/'Exposure Inputs'!$C$37)</f>
        <v>1.8930334230000002E-7</v>
      </c>
      <c r="H433" s="60">
        <f>'Exposure Inputs'!$E$60/$G433</f>
        <v>113046075.89065266</v>
      </c>
      <c r="I433" s="60">
        <f>($E433*'Exposure Inputs'!$D$39*'Exposure Inputs'!$C$43/'Exposure Inputs'!$D$37)</f>
        <v>2.936732805633803E-7</v>
      </c>
      <c r="J433" s="61">
        <f>'Exposure Inputs'!$E$60/$I433</f>
        <v>72870095.4984615</v>
      </c>
      <c r="K433" s="60">
        <f>($E433*'Exposure Inputs'!$E$39*'Exposure Inputs'!$C$43/'Exposure Inputs'!$E$37)</f>
        <v>1.6564689509433964E-7</v>
      </c>
      <c r="L433" s="61">
        <f>'Exposure Inputs'!$E$60/$K433</f>
        <v>129190468.60378648</v>
      </c>
    </row>
    <row r="434" spans="1:12" x14ac:dyDescent="0.35">
      <c r="A434" s="45" t="s">
        <v>1177</v>
      </c>
      <c r="B434" s="46">
        <v>2023</v>
      </c>
      <c r="C434" s="46" t="s">
        <v>1108</v>
      </c>
      <c r="D434" s="46" t="s">
        <v>682</v>
      </c>
      <c r="E434" s="46">
        <v>5.4653662844858397E-2</v>
      </c>
      <c r="F434" s="46">
        <v>4.1905009E-2</v>
      </c>
      <c r="G434" s="60">
        <f>($E434*'Exposure Inputs'!$C$39*'Exposure Inputs'!$C$43/'Exposure Inputs'!$C$37)</f>
        <v>1.885551368147615E-7</v>
      </c>
      <c r="H434" s="60">
        <f>'Exposure Inputs'!$E$60/$G434</f>
        <v>113494653.93257135</v>
      </c>
      <c r="I434" s="60">
        <f>($E434*'Exposure Inputs'!$D$39*'Exposure Inputs'!$C$43/'Exposure Inputs'!$D$37)</f>
        <v>2.9251256170487598E-7</v>
      </c>
      <c r="J434" s="61">
        <f>'Exposure Inputs'!$E$60/$I434</f>
        <v>73159251.265219346</v>
      </c>
      <c r="K434" s="60">
        <f>($E434*'Exposure Inputs'!$E$39*'Exposure Inputs'!$C$43/'Exposure Inputs'!$E$37)</f>
        <v>1.6499218972032722E-7</v>
      </c>
      <c r="L434" s="61">
        <f>'Exposure Inputs'!$E$60/$K434</f>
        <v>129703109.19731672</v>
      </c>
    </row>
    <row r="435" spans="1:12" x14ac:dyDescent="0.35">
      <c r="A435" s="45" t="s">
        <v>1176</v>
      </c>
      <c r="B435" s="46">
        <v>2022</v>
      </c>
      <c r="C435" s="46" t="s">
        <v>906</v>
      </c>
      <c r="D435" s="46" t="s">
        <v>35</v>
      </c>
      <c r="E435" s="46">
        <v>5.42816681212775E-2</v>
      </c>
      <c r="F435" s="46">
        <v>2.3651085392150901E-2</v>
      </c>
      <c r="G435" s="60">
        <f>($E435*'Exposure Inputs'!$C$39*'Exposure Inputs'!$C$43/'Exposure Inputs'!$C$37)</f>
        <v>1.872717550184074E-7</v>
      </c>
      <c r="H435" s="60">
        <f>'Exposure Inputs'!$E$60/$G435</f>
        <v>114272437.92261434</v>
      </c>
      <c r="I435" s="60">
        <f>($E435*'Exposure Inputs'!$D$39*'Exposure Inputs'!$C$43/'Exposure Inputs'!$D$37)</f>
        <v>2.9052160402937254E-7</v>
      </c>
      <c r="J435" s="61">
        <f>'Exposure Inputs'!$E$60/$I435</f>
        <v>73660614.91880101</v>
      </c>
      <c r="K435" s="60">
        <f>($E435*'Exposure Inputs'!$E$39*'Exposure Inputs'!$C$43/'Exposure Inputs'!$E$37)</f>
        <v>1.6386918678121511E-7</v>
      </c>
      <c r="L435" s="61">
        <f>'Exposure Inputs'!$E$60/$K435</f>
        <v>130591970.46343769</v>
      </c>
    </row>
    <row r="436" spans="1:12" x14ac:dyDescent="0.35">
      <c r="A436" s="45" t="s">
        <v>1177</v>
      </c>
      <c r="B436" s="46">
        <v>2020</v>
      </c>
      <c r="C436" s="46" t="s">
        <v>835</v>
      </c>
      <c r="D436" s="46" t="s">
        <v>122</v>
      </c>
      <c r="E436" s="46">
        <v>5.3628463530289598E-2</v>
      </c>
      <c r="F436" s="46">
        <v>5.3628463530289598E-2</v>
      </c>
      <c r="G436" s="60">
        <f>($E436*'Exposure Inputs'!$C$39*'Exposure Inputs'!$C$43/'Exposure Inputs'!$C$37)</f>
        <v>1.8501819917949912E-7</v>
      </c>
      <c r="H436" s="60">
        <f>'Exposure Inputs'!$E$60/$G436</f>
        <v>115664297.32265612</v>
      </c>
      <c r="I436" s="60">
        <f>($E436*'Exposure Inputs'!$D$39*'Exposure Inputs'!$C$43/'Exposure Inputs'!$D$37)</f>
        <v>2.8702557945788801E-7</v>
      </c>
      <c r="J436" s="61">
        <f>'Exposure Inputs'!$E$60/$I436</f>
        <v>74557814.813643724</v>
      </c>
      <c r="K436" s="60">
        <f>($E436*'Exposure Inputs'!$E$39*'Exposure Inputs'!$C$43/'Exposure Inputs'!$E$37)</f>
        <v>1.6189724839332709E-7</v>
      </c>
      <c r="L436" s="61">
        <f>'Exposure Inputs'!$E$60/$K436</f>
        <v>132182604.78404796</v>
      </c>
    </row>
    <row r="437" spans="1:12" x14ac:dyDescent="0.35">
      <c r="A437" s="45" t="s">
        <v>1176</v>
      </c>
      <c r="B437" s="46">
        <v>2021</v>
      </c>
      <c r="C437" s="46" t="s">
        <v>903</v>
      </c>
      <c r="D437" s="46" t="s">
        <v>60</v>
      </c>
      <c r="E437" s="46">
        <v>5.2799207000000001E-2</v>
      </c>
      <c r="F437" s="46">
        <v>5.2799207000000001E-2</v>
      </c>
      <c r="G437" s="60">
        <f>($E437*'Exposure Inputs'!$C$39*'Exposure Inputs'!$C$43/'Exposure Inputs'!$C$37)</f>
        <v>1.8215726415000002E-7</v>
      </c>
      <c r="H437" s="60">
        <f>'Exposure Inputs'!$E$60/$G437</f>
        <v>117480903.65684161</v>
      </c>
      <c r="I437" s="60">
        <f>($E437*'Exposure Inputs'!$D$39*'Exposure Inputs'!$C$43/'Exposure Inputs'!$D$37)</f>
        <v>2.8258730507042259E-7</v>
      </c>
      <c r="J437" s="61">
        <f>'Exposure Inputs'!$E$60/$I437</f>
        <v>75728808.817745656</v>
      </c>
      <c r="K437" s="60">
        <f>($E437*'Exposure Inputs'!$E$39*'Exposure Inputs'!$C$43/'Exposure Inputs'!$E$37)</f>
        <v>1.5939383245283017E-7</v>
      </c>
      <c r="L437" s="61">
        <f>'Exposure Inputs'!$E$60/$K437</f>
        <v>134258645.21033433</v>
      </c>
    </row>
    <row r="438" spans="1:12" x14ac:dyDescent="0.35">
      <c r="A438" s="45" t="s">
        <v>1177</v>
      </c>
      <c r="B438" s="46">
        <v>2019</v>
      </c>
      <c r="C438" s="46" t="s">
        <v>1063</v>
      </c>
      <c r="D438" s="46" t="s">
        <v>254</v>
      </c>
      <c r="E438" s="46">
        <v>5.2010274000000002E-2</v>
      </c>
      <c r="F438" s="46">
        <v>5.2010274000000002E-2</v>
      </c>
      <c r="G438" s="60">
        <f>($E438*'Exposure Inputs'!$C$39*'Exposure Inputs'!$C$43/'Exposure Inputs'!$C$37)</f>
        <v>1.7943544530000003E-7</v>
      </c>
      <c r="H438" s="60">
        <f>'Exposure Inputs'!$E$60/$G438</f>
        <v>119262946.98475605</v>
      </c>
      <c r="I438" s="60">
        <f>($E438*'Exposure Inputs'!$D$39*'Exposure Inputs'!$C$43/'Exposure Inputs'!$D$37)</f>
        <v>2.7836484676056334E-7</v>
      </c>
      <c r="J438" s="61">
        <f>'Exposure Inputs'!$E$60/$I438</f>
        <v>76877523.326094747</v>
      </c>
      <c r="K438" s="60">
        <f>($E438*'Exposure Inputs'!$E$39*'Exposure Inputs'!$C$43/'Exposure Inputs'!$E$37)</f>
        <v>1.5701214792452832E-7</v>
      </c>
      <c r="L438" s="61">
        <f>'Exposure Inputs'!$E$60/$K438</f>
        <v>136295186.60101655</v>
      </c>
    </row>
    <row r="439" spans="1:12" x14ac:dyDescent="0.35">
      <c r="A439" s="45" t="s">
        <v>1175</v>
      </c>
      <c r="B439" s="46">
        <v>2021</v>
      </c>
      <c r="C439" s="46" t="s">
        <v>841</v>
      </c>
      <c r="D439" s="46" t="s">
        <v>97</v>
      </c>
      <c r="E439" s="46">
        <v>5.18970361867198E-2</v>
      </c>
      <c r="F439" s="46">
        <v>2.89065542275324E-2</v>
      </c>
      <c r="G439" s="60">
        <f>($E439*'Exposure Inputs'!$C$39*'Exposure Inputs'!$C$43/'Exposure Inputs'!$C$37)</f>
        <v>1.7904477484418332E-7</v>
      </c>
      <c r="H439" s="60">
        <f>'Exposure Inputs'!$E$60/$G439</f>
        <v>119523175.24274977</v>
      </c>
      <c r="I439" s="60">
        <f>($E439*'Exposure Inputs'!$D$39*'Exposure Inputs'!$C$43/'Exposure Inputs'!$D$37)</f>
        <v>2.7775878522469752E-7</v>
      </c>
      <c r="J439" s="61">
        <f>'Exposure Inputs'!$E$60/$I439</f>
        <v>77045267.83081989</v>
      </c>
      <c r="K439" s="60">
        <f>($E439*'Exposure Inputs'!$E$39*'Exposure Inputs'!$C$43/'Exposure Inputs'!$E$37)</f>
        <v>1.5667029792217298E-7</v>
      </c>
      <c r="L439" s="61">
        <f>'Exposure Inputs'!$E$60/$K439</f>
        <v>136592578.70710498</v>
      </c>
    </row>
    <row r="440" spans="1:12" x14ac:dyDescent="0.35">
      <c r="A440" s="45" t="s">
        <v>1176</v>
      </c>
      <c r="B440" s="46">
        <v>2019</v>
      </c>
      <c r="C440" s="46" t="s">
        <v>876</v>
      </c>
      <c r="D440" s="46" t="s">
        <v>14</v>
      </c>
      <c r="E440" s="46">
        <v>5.15387E-2</v>
      </c>
      <c r="F440" s="46">
        <v>5.15387E-2</v>
      </c>
      <c r="G440" s="60">
        <f>($E440*'Exposure Inputs'!$C$39*'Exposure Inputs'!$C$43/'Exposure Inputs'!$C$37)</f>
        <v>1.7780851500000002E-7</v>
      </c>
      <c r="H440" s="60">
        <f>'Exposure Inputs'!$E$60/$G440</f>
        <v>120354191.13645934</v>
      </c>
      <c r="I440" s="60">
        <f>($E440*'Exposure Inputs'!$D$39*'Exposure Inputs'!$C$43/'Exposure Inputs'!$D$37)</f>
        <v>2.7584092957746481E-7</v>
      </c>
      <c r="J440" s="61">
        <f>'Exposure Inputs'!$E$60/$I440</f>
        <v>77580945.049672931</v>
      </c>
      <c r="K440" s="60">
        <f>($E440*'Exposure Inputs'!$E$39*'Exposure Inputs'!$C$43/'Exposure Inputs'!$E$37)</f>
        <v>1.5558852830188679E-7</v>
      </c>
      <c r="L440" s="61">
        <f>'Exposure Inputs'!$E$60/$K440</f>
        <v>137542274.05813494</v>
      </c>
    </row>
    <row r="441" spans="1:12" x14ac:dyDescent="0.35">
      <c r="A441" s="45" t="s">
        <v>1176</v>
      </c>
      <c r="B441" s="46">
        <v>2021</v>
      </c>
      <c r="C441" s="46" t="s">
        <v>879</v>
      </c>
      <c r="D441" s="46" t="s">
        <v>20</v>
      </c>
      <c r="E441" s="46">
        <v>5.1533620065906699E-2</v>
      </c>
      <c r="F441" s="46">
        <v>5.1533620065906699E-2</v>
      </c>
      <c r="G441" s="60">
        <f>($E441*'Exposure Inputs'!$C$39*'Exposure Inputs'!$C$43/'Exposure Inputs'!$C$37)</f>
        <v>1.7779098922737813E-7</v>
      </c>
      <c r="H441" s="60">
        <f>'Exposure Inputs'!$E$60/$G441</f>
        <v>120366055.06835552</v>
      </c>
      <c r="I441" s="60">
        <f>($E441*'Exposure Inputs'!$D$39*'Exposure Inputs'!$C$43/'Exposure Inputs'!$D$37)</f>
        <v>2.7581374119781051E-7</v>
      </c>
      <c r="J441" s="61">
        <f>'Exposure Inputs'!$E$60/$I441</f>
        <v>77588592.602614969</v>
      </c>
      <c r="K441" s="60">
        <f>($E441*'Exposure Inputs'!$E$39*'Exposure Inputs'!$C$43/'Exposure Inputs'!$E$37)</f>
        <v>1.5557319265179381E-7</v>
      </c>
      <c r="L441" s="61">
        <f>'Exposure Inputs'!$E$60/$K441</f>
        <v>137555832.30780506</v>
      </c>
    </row>
    <row r="442" spans="1:12" x14ac:dyDescent="0.35">
      <c r="A442" s="45" t="s">
        <v>1177</v>
      </c>
      <c r="B442" s="46">
        <v>2023</v>
      </c>
      <c r="C442" s="46" t="s">
        <v>1088</v>
      </c>
      <c r="D442" s="46" t="s">
        <v>695</v>
      </c>
      <c r="E442" s="46">
        <v>5.1221073858800599E-2</v>
      </c>
      <c r="F442" s="46">
        <v>5.1221073858800599E-2</v>
      </c>
      <c r="G442" s="60">
        <f>($E442*'Exposure Inputs'!$C$39*'Exposure Inputs'!$C$43/'Exposure Inputs'!$C$37)</f>
        <v>1.7671270481286206E-7</v>
      </c>
      <c r="H442" s="60">
        <f>'Exposure Inputs'!$E$60/$G442</f>
        <v>121100517.49059299</v>
      </c>
      <c r="I442" s="60">
        <f>($E442*'Exposure Inputs'!$D$39*'Exposure Inputs'!$C$43/'Exposure Inputs'!$D$37)</f>
        <v>2.7414095868090467E-7</v>
      </c>
      <c r="J442" s="61">
        <f>'Exposure Inputs'!$E$60/$I442</f>
        <v>78062030.945580915</v>
      </c>
      <c r="K442" s="60">
        <f>($E442*'Exposure Inputs'!$E$39*'Exposure Inputs'!$C$43/'Exposure Inputs'!$E$37)</f>
        <v>1.5462965693222821E-7</v>
      </c>
      <c r="L442" s="61">
        <f>'Exposure Inputs'!$E$60/$K442</f>
        <v>138395185.14471832</v>
      </c>
    </row>
    <row r="443" spans="1:12" x14ac:dyDescent="0.35">
      <c r="A443" s="45" t="s">
        <v>1177</v>
      </c>
      <c r="B443" s="46">
        <v>2019</v>
      </c>
      <c r="C443" s="46" t="s">
        <v>1089</v>
      </c>
      <c r="D443" s="46" t="s">
        <v>689</v>
      </c>
      <c r="E443" s="46">
        <v>5.1044330999999998E-2</v>
      </c>
      <c r="F443" s="46">
        <v>4.2381046907227701E-2</v>
      </c>
      <c r="G443" s="60">
        <f>($E443*'Exposure Inputs'!$C$39*'Exposure Inputs'!$C$43/'Exposure Inputs'!$C$37)</f>
        <v>1.7610294195000002E-7</v>
      </c>
      <c r="H443" s="60">
        <f>'Exposure Inputs'!$E$60/$G443</f>
        <v>121519832.45161223</v>
      </c>
      <c r="I443" s="60">
        <f>($E443*'Exposure Inputs'!$D$39*'Exposure Inputs'!$C$43/'Exposure Inputs'!$D$37)</f>
        <v>2.7319501098591553E-7</v>
      </c>
      <c r="J443" s="61">
        <f>'Exposure Inputs'!$E$60/$I443</f>
        <v>78332323.576374784</v>
      </c>
      <c r="K443" s="60">
        <f>($E443*'Exposure Inputs'!$E$39*'Exposure Inputs'!$C$43/'Exposure Inputs'!$E$37)</f>
        <v>1.5409609358490566E-7</v>
      </c>
      <c r="L443" s="61">
        <f>'Exposure Inputs'!$E$60/$K443</f>
        <v>138874383.52360812</v>
      </c>
    </row>
    <row r="444" spans="1:12" x14ac:dyDescent="0.35">
      <c r="A444" s="45" t="s">
        <v>1177</v>
      </c>
      <c r="B444" s="46">
        <v>2023</v>
      </c>
      <c r="C444" s="46" t="s">
        <v>1015</v>
      </c>
      <c r="D444" s="46" t="s">
        <v>684</v>
      </c>
      <c r="E444" s="46">
        <v>4.9547934000000002E-2</v>
      </c>
      <c r="F444" s="46">
        <v>2.5811122806103901E-2</v>
      </c>
      <c r="G444" s="60">
        <f>($E444*'Exposure Inputs'!$C$39*'Exposure Inputs'!$C$43/'Exposure Inputs'!$C$37)</f>
        <v>1.7094037230000001E-7</v>
      </c>
      <c r="H444" s="60">
        <f>'Exposure Inputs'!$E$60/$G444</f>
        <v>125189852.53198725</v>
      </c>
      <c r="I444" s="60">
        <f>($E444*'Exposure Inputs'!$D$39*'Exposure Inputs'!$C$43/'Exposure Inputs'!$D$37)</f>
        <v>2.6518612563380281E-7</v>
      </c>
      <c r="J444" s="61">
        <f>'Exposure Inputs'!$E$60/$I444</f>
        <v>80698037.836079672</v>
      </c>
      <c r="K444" s="60">
        <f>($E444*'Exposure Inputs'!$E$39*'Exposure Inputs'!$C$43/'Exposure Inputs'!$E$37)</f>
        <v>1.4957866867924528E-7</v>
      </c>
      <c r="L444" s="61">
        <f>'Exposure Inputs'!$E$60/$K444</f>
        <v>143068528.3467117</v>
      </c>
    </row>
    <row r="445" spans="1:12" x14ac:dyDescent="0.35">
      <c r="A445" s="45" t="s">
        <v>1177</v>
      </c>
      <c r="B445" s="46">
        <v>2020</v>
      </c>
      <c r="C445" s="46" t="s">
        <v>1090</v>
      </c>
      <c r="D445" s="46" t="s">
        <v>691</v>
      </c>
      <c r="E445" s="46">
        <v>4.9303521113896402E-2</v>
      </c>
      <c r="F445" s="46">
        <v>4.9303521113896402E-2</v>
      </c>
      <c r="G445" s="60">
        <f>($E445*'Exposure Inputs'!$C$39*'Exposure Inputs'!$C$43/'Exposure Inputs'!$C$37)</f>
        <v>1.7009714784294259E-7</v>
      </c>
      <c r="H445" s="60">
        <f>'Exposure Inputs'!$E$60/$G445</f>
        <v>125810457.5613429</v>
      </c>
      <c r="I445" s="60">
        <f>($E445*'Exposure Inputs'!$D$39*'Exposure Inputs'!$C$43/'Exposure Inputs'!$D$37)</f>
        <v>2.6387800032789625E-7</v>
      </c>
      <c r="J445" s="61">
        <f>'Exposure Inputs'!$E$60/$I445</f>
        <v>81098083.104344591</v>
      </c>
      <c r="K445" s="60">
        <f>($E445*'Exposure Inputs'!$E$39*'Exposure Inputs'!$C$43/'Exposure Inputs'!$E$37)</f>
        <v>1.4884081845704575E-7</v>
      </c>
      <c r="L445" s="61">
        <f>'Exposure Inputs'!$E$60/$K445</f>
        <v>143777763.53182217</v>
      </c>
    </row>
    <row r="446" spans="1:12" x14ac:dyDescent="0.35">
      <c r="A446" s="45" t="s">
        <v>1177</v>
      </c>
      <c r="B446" s="46">
        <v>2023</v>
      </c>
      <c r="C446" s="46" t="s">
        <v>1031</v>
      </c>
      <c r="D446" s="46" t="s">
        <v>680</v>
      </c>
      <c r="E446" s="46">
        <v>4.8554697000000001E-2</v>
      </c>
      <c r="F446" s="46">
        <v>4.0667463000000001E-2</v>
      </c>
      <c r="G446" s="60">
        <f>($E446*'Exposure Inputs'!$C$39*'Exposure Inputs'!$C$43/'Exposure Inputs'!$C$37)</f>
        <v>1.6751370465000002E-7</v>
      </c>
      <c r="H446" s="60">
        <f>'Exposure Inputs'!$E$60/$G446</f>
        <v>127750741.61670984</v>
      </c>
      <c r="I446" s="60">
        <f>($E446*'Exposure Inputs'!$D$39*'Exposure Inputs'!$C$43/'Exposure Inputs'!$D$37)</f>
        <v>2.5987020929577467E-7</v>
      </c>
      <c r="J446" s="61">
        <f>'Exposure Inputs'!$E$60/$I446</f>
        <v>82348800.418455467</v>
      </c>
      <c r="K446" s="60">
        <f>($E446*'Exposure Inputs'!$E$39*'Exposure Inputs'!$C$43/'Exposure Inputs'!$E$37)</f>
        <v>1.4658021735849057E-7</v>
      </c>
      <c r="L446" s="61">
        <f>'Exposure Inputs'!$E$60/$K446</f>
        <v>145995144.40384623</v>
      </c>
    </row>
    <row r="447" spans="1:12" x14ac:dyDescent="0.35">
      <c r="A447" s="45" t="s">
        <v>1177</v>
      </c>
      <c r="B447" s="46">
        <v>2021</v>
      </c>
      <c r="C447" s="46" t="s">
        <v>1015</v>
      </c>
      <c r="D447" s="46" t="s">
        <v>684</v>
      </c>
      <c r="E447" s="46">
        <v>4.8275324238966702E-2</v>
      </c>
      <c r="F447" s="46">
        <v>2.5148178980469602E-2</v>
      </c>
      <c r="G447" s="60">
        <f>($E447*'Exposure Inputs'!$C$39*'Exposure Inputs'!$C$43/'Exposure Inputs'!$C$37)</f>
        <v>1.6654986862443514E-7</v>
      </c>
      <c r="H447" s="60">
        <f>'Exposure Inputs'!$E$60/$G447</f>
        <v>128490044.3137325</v>
      </c>
      <c r="I447" s="60">
        <f>($E447*'Exposure Inputs'!$D$39*'Exposure Inputs'!$C$43/'Exposure Inputs'!$D$37)</f>
        <v>2.583749748001035E-7</v>
      </c>
      <c r="J447" s="61">
        <f>'Exposure Inputs'!$E$60/$I447</f>
        <v>82825358.828023106</v>
      </c>
      <c r="K447" s="60">
        <f>($E447*'Exposure Inputs'!$E$39*'Exposure Inputs'!$C$43/'Exposure Inputs'!$E$37)</f>
        <v>1.4573682789122026E-7</v>
      </c>
      <c r="L447" s="61">
        <f>'Exposure Inputs'!$E$60/$K447</f>
        <v>146840028.76728743</v>
      </c>
    </row>
    <row r="448" spans="1:12" x14ac:dyDescent="0.35">
      <c r="A448" s="45" t="s">
        <v>1176</v>
      </c>
      <c r="B448" s="46">
        <v>2023</v>
      </c>
      <c r="C448" s="46" t="s">
        <v>954</v>
      </c>
      <c r="D448" s="46" t="s">
        <v>187</v>
      </c>
      <c r="E448" s="46">
        <v>4.7761074000000001E-2</v>
      </c>
      <c r="F448" s="46">
        <v>2.19716138878829E-2</v>
      </c>
      <c r="G448" s="60">
        <f>($E448*'Exposure Inputs'!$C$39*'Exposure Inputs'!$C$43/'Exposure Inputs'!$C$37)</f>
        <v>1.6477570530000002E-7</v>
      </c>
      <c r="H448" s="60">
        <f>'Exposure Inputs'!$E$60/$G448</f>
        <v>129873514.79417394</v>
      </c>
      <c r="I448" s="60">
        <f>($E448*'Exposure Inputs'!$D$39*'Exposure Inputs'!$C$43/'Exposure Inputs'!$D$37)</f>
        <v>2.556226495774648E-7</v>
      </c>
      <c r="J448" s="61">
        <f>'Exposure Inputs'!$E$60/$I448</f>
        <v>83717151.181139231</v>
      </c>
      <c r="K448" s="60">
        <f>($E448*'Exposure Inputs'!$E$39*'Exposure Inputs'!$C$43/'Exposure Inputs'!$E$37)</f>
        <v>1.4418437433962265E-7</v>
      </c>
      <c r="L448" s="61">
        <f>'Exposure Inputs'!$E$60/$K448</f>
        <v>148421076.12571692</v>
      </c>
    </row>
    <row r="449" spans="1:12" x14ac:dyDescent="0.35">
      <c r="A449" s="45" t="s">
        <v>1177</v>
      </c>
      <c r="B449" s="46">
        <v>2019</v>
      </c>
      <c r="C449" s="46" t="s">
        <v>1015</v>
      </c>
      <c r="D449" s="46" t="s">
        <v>684</v>
      </c>
      <c r="E449" s="46">
        <v>4.5711636999999999E-2</v>
      </c>
      <c r="F449" s="46">
        <v>2.3812671201684298E-2</v>
      </c>
      <c r="G449" s="60">
        <f>($E449*'Exposure Inputs'!$C$39*'Exposure Inputs'!$C$43/'Exposure Inputs'!$C$37)</f>
        <v>1.5770514765000003E-7</v>
      </c>
      <c r="H449" s="60">
        <f>'Exposure Inputs'!$E$60/$G449</f>
        <v>135696268.12368667</v>
      </c>
      <c r="I449" s="60">
        <f>($E449*'Exposure Inputs'!$D$39*'Exposure Inputs'!$C$43/'Exposure Inputs'!$D$37)</f>
        <v>2.4465383183098589E-7</v>
      </c>
      <c r="J449" s="61">
        <f>'Exposure Inputs'!$E$60/$I449</f>
        <v>87470528.623413309</v>
      </c>
      <c r="K449" s="60">
        <f>($E449*'Exposure Inputs'!$E$39*'Exposure Inputs'!$C$43/'Exposure Inputs'!$E$37)</f>
        <v>1.3799739471698114E-7</v>
      </c>
      <c r="L449" s="61">
        <f>'Exposure Inputs'!$E$60/$K449</f>
        <v>155075391.41510069</v>
      </c>
    </row>
    <row r="450" spans="1:12" x14ac:dyDescent="0.35">
      <c r="A450" s="45" t="s">
        <v>1177</v>
      </c>
      <c r="B450" s="46">
        <v>2020</v>
      </c>
      <c r="C450" s="46" t="s">
        <v>1085</v>
      </c>
      <c r="D450" s="46" t="s">
        <v>138</v>
      </c>
      <c r="E450" s="46">
        <v>4.5597522164803103E-2</v>
      </c>
      <c r="F450" s="46">
        <v>4.5597522164803103E-2</v>
      </c>
      <c r="G450" s="60">
        <f>($E450*'Exposure Inputs'!$C$39*'Exposure Inputs'!$C$43/'Exposure Inputs'!$C$37)</f>
        <v>1.5731145146857073E-7</v>
      </c>
      <c r="H450" s="60">
        <f>'Exposure Inputs'!$E$60/$G450</f>
        <v>136035868.97343901</v>
      </c>
      <c r="I450" s="60">
        <f>($E450*'Exposure Inputs'!$D$39*'Exposure Inputs'!$C$43/'Exposure Inputs'!$D$37)</f>
        <v>2.4404307637500255E-7</v>
      </c>
      <c r="J450" s="61">
        <f>'Exposure Inputs'!$E$60/$I450</f>
        <v>87689437.118536547</v>
      </c>
      <c r="K450" s="60">
        <f>($E450*'Exposure Inputs'!$E$39*'Exposure Inputs'!$C$43/'Exposure Inputs'!$E$37)</f>
        <v>1.376528971012924E-7</v>
      </c>
      <c r="L450" s="61">
        <f>'Exposure Inputs'!$E$60/$K450</f>
        <v>155463491.5112083</v>
      </c>
    </row>
    <row r="451" spans="1:12" x14ac:dyDescent="0.35">
      <c r="A451" s="45" t="s">
        <v>1177</v>
      </c>
      <c r="B451" s="46">
        <v>2019</v>
      </c>
      <c r="C451" s="46" t="s">
        <v>933</v>
      </c>
      <c r="D451" s="46" t="s">
        <v>503</v>
      </c>
      <c r="E451" s="46">
        <v>4.4787617000000002E-2</v>
      </c>
      <c r="F451" s="46">
        <v>2.5197641E-2</v>
      </c>
      <c r="G451" s="60">
        <f>($E451*'Exposure Inputs'!$C$39*'Exposure Inputs'!$C$43/'Exposure Inputs'!$C$37)</f>
        <v>1.5451727865000002E-7</v>
      </c>
      <c r="H451" s="60">
        <f>'Exposure Inputs'!$E$60/$G451</f>
        <v>138495838.05105409</v>
      </c>
      <c r="I451" s="60">
        <f>($E451*'Exposure Inputs'!$D$39*'Exposure Inputs'!$C$43/'Exposure Inputs'!$D$37)</f>
        <v>2.3970837267605637E-7</v>
      </c>
      <c r="J451" s="61">
        <f>'Exposure Inputs'!$E$60/$I451</f>
        <v>89275146.133172885</v>
      </c>
      <c r="K451" s="60">
        <f>($E451*'Exposure Inputs'!$E$39*'Exposure Inputs'!$C$43/'Exposure Inputs'!$E$37)</f>
        <v>1.3520790037735851E-7</v>
      </c>
      <c r="L451" s="61">
        <f>'Exposure Inputs'!$E$60/$K451</f>
        <v>158274774.92272022</v>
      </c>
    </row>
    <row r="452" spans="1:12" x14ac:dyDescent="0.35">
      <c r="A452" s="45" t="s">
        <v>1177</v>
      </c>
      <c r="B452" s="46">
        <v>2023</v>
      </c>
      <c r="C452" s="46" t="s">
        <v>1089</v>
      </c>
      <c r="D452" s="46" t="s">
        <v>689</v>
      </c>
      <c r="E452" s="46">
        <v>4.4178803828159301E-2</v>
      </c>
      <c r="F452" s="46">
        <v>3.6680742000000002E-2</v>
      </c>
      <c r="G452" s="60">
        <f>($E452*'Exposure Inputs'!$C$39*'Exposure Inputs'!$C$43/'Exposure Inputs'!$C$37)</f>
        <v>1.5241687320714961E-7</v>
      </c>
      <c r="H452" s="60">
        <f>'Exposure Inputs'!$E$60/$G452</f>
        <v>140404402.41098031</v>
      </c>
      <c r="I452" s="60">
        <f>($E452*'Exposure Inputs'!$D$39*'Exposure Inputs'!$C$43/'Exposure Inputs'!$D$37)</f>
        <v>2.3644993598169769E-7</v>
      </c>
      <c r="J452" s="61">
        <f>'Exposure Inputs'!$E$60/$I452</f>
        <v>90505416.764656916</v>
      </c>
      <c r="K452" s="60">
        <f>($E452*'Exposure Inputs'!$E$39*'Exposure Inputs'!$C$43/'Exposure Inputs'!$E$37)</f>
        <v>1.3336997382085827E-7</v>
      </c>
      <c r="L452" s="61">
        <f>'Exposure Inputs'!$E$60/$K452</f>
        <v>160455906.13029847</v>
      </c>
    </row>
    <row r="453" spans="1:12" x14ac:dyDescent="0.35">
      <c r="A453" s="45" t="s">
        <v>1176</v>
      </c>
      <c r="B453" s="46">
        <v>2022</v>
      </c>
      <c r="C453" s="46" t="s">
        <v>884</v>
      </c>
      <c r="D453" s="46" t="s">
        <v>31</v>
      </c>
      <c r="E453" s="46">
        <v>4.4139297000000001E-2</v>
      </c>
      <c r="F453" s="46">
        <v>4.4139297000000001E-2</v>
      </c>
      <c r="G453" s="60">
        <f>($E453*'Exposure Inputs'!$C$39*'Exposure Inputs'!$C$43/'Exposure Inputs'!$C$37)</f>
        <v>1.5228057465000004E-7</v>
      </c>
      <c r="H453" s="60">
        <f>'Exposure Inputs'!$E$60/$G453</f>
        <v>140530071.21351832</v>
      </c>
      <c r="I453" s="60">
        <f>($E453*'Exposure Inputs'!$D$39*'Exposure Inputs'!$C$43/'Exposure Inputs'!$D$37)</f>
        <v>2.3623849098591552E-7</v>
      </c>
      <c r="J453" s="61">
        <f>'Exposure Inputs'!$E$60/$I453</f>
        <v>90586423.536187679</v>
      </c>
      <c r="K453" s="60">
        <f>($E453*'Exposure Inputs'!$E$39*'Exposure Inputs'!$C$43/'Exposure Inputs'!$E$37)</f>
        <v>1.3325070792452831E-7</v>
      </c>
      <c r="L453" s="61">
        <f>'Exposure Inputs'!$E$60/$K453</f>
        <v>160599522.00869894</v>
      </c>
    </row>
    <row r="454" spans="1:12" x14ac:dyDescent="0.35">
      <c r="A454" s="45" t="s">
        <v>1176</v>
      </c>
      <c r="B454" s="46">
        <v>2020</v>
      </c>
      <c r="C454" s="46" t="s">
        <v>879</v>
      </c>
      <c r="D454" s="46" t="s">
        <v>20</v>
      </c>
      <c r="E454" s="46">
        <v>4.2995625000000003E-2</v>
      </c>
      <c r="F454" s="46">
        <v>4.2995625000000003E-2</v>
      </c>
      <c r="G454" s="60">
        <f>($E454*'Exposure Inputs'!$C$39*'Exposure Inputs'!$C$43/'Exposure Inputs'!$C$37)</f>
        <v>1.4833490625000004E-7</v>
      </c>
      <c r="H454" s="60">
        <f>'Exposure Inputs'!$E$60/$G454</f>
        <v>144268133.11179069</v>
      </c>
      <c r="I454" s="60">
        <f>($E454*'Exposure Inputs'!$D$39*'Exposure Inputs'!$C$43/'Exposure Inputs'!$D$37)</f>
        <v>2.3011742957746483E-7</v>
      </c>
      <c r="J454" s="61">
        <f>'Exposure Inputs'!$E$60/$I454</f>
        <v>92995997.909824029</v>
      </c>
      <c r="K454" s="60">
        <f>($E454*'Exposure Inputs'!$E$39*'Exposure Inputs'!$C$43/'Exposure Inputs'!$E$37)</f>
        <v>1.2979811320754718E-7</v>
      </c>
      <c r="L454" s="61">
        <f>'Exposure Inputs'!$E$60/$K454</f>
        <v>164871425.87181833</v>
      </c>
    </row>
    <row r="455" spans="1:12" x14ac:dyDescent="0.35">
      <c r="A455" s="45" t="s">
        <v>1177</v>
      </c>
      <c r="B455" s="46">
        <v>2021</v>
      </c>
      <c r="C455" s="46" t="s">
        <v>864</v>
      </c>
      <c r="D455" s="46" t="s">
        <v>686</v>
      </c>
      <c r="E455" s="46">
        <v>4.2333693566167403E-2</v>
      </c>
      <c r="F455" s="46">
        <v>3.4674378999999998E-2</v>
      </c>
      <c r="G455" s="60">
        <f>($E455*'Exposure Inputs'!$C$39*'Exposure Inputs'!$C$43/'Exposure Inputs'!$C$37)</f>
        <v>1.4605124280327757E-7</v>
      </c>
      <c r="H455" s="60">
        <f>'Exposure Inputs'!$E$60/$G455</f>
        <v>146523915.77950856</v>
      </c>
      <c r="I455" s="60">
        <f>($E455*'Exposure Inputs'!$D$39*'Exposure Inputs'!$C$43/'Exposure Inputs'!$D$37)</f>
        <v>2.2657469795976921E-7</v>
      </c>
      <c r="J455" s="61">
        <f>'Exposure Inputs'!$E$60/$I455</f>
        <v>94450087.28997533</v>
      </c>
      <c r="K455" s="60">
        <f>($E455*'Exposure Inputs'!$E$39*'Exposure Inputs'!$C$43/'Exposure Inputs'!$E$37)</f>
        <v>1.2779982963371292E-7</v>
      </c>
      <c r="L455" s="61">
        <f>'Exposure Inputs'!$E$60/$K455</f>
        <v>167449362.50176966</v>
      </c>
    </row>
    <row r="456" spans="1:12" x14ac:dyDescent="0.35">
      <c r="A456" s="45" t="s">
        <v>1177</v>
      </c>
      <c r="B456" s="46">
        <v>2019</v>
      </c>
      <c r="C456" s="46" t="s">
        <v>881</v>
      </c>
      <c r="D456" s="46" t="s">
        <v>23</v>
      </c>
      <c r="E456" s="46">
        <v>4.2117991130493498E-2</v>
      </c>
      <c r="F456" s="46">
        <v>1.8994723392337601E-2</v>
      </c>
      <c r="G456" s="60">
        <f>($E456*'Exposure Inputs'!$C$39*'Exposure Inputs'!$C$43/'Exposure Inputs'!$C$37)</f>
        <v>1.4530706940020261E-7</v>
      </c>
      <c r="H456" s="60">
        <f>'Exposure Inputs'!$E$60/$G456</f>
        <v>147274321.12102151</v>
      </c>
      <c r="I456" s="60">
        <f>($E456*'Exposure Inputs'!$D$39*'Exposure Inputs'!$C$43/'Exposure Inputs'!$D$37)</f>
        <v>2.2542023421954267E-7</v>
      </c>
      <c r="J456" s="61">
        <f>'Exposure Inputs'!$E$60/$I456</f>
        <v>94933802.522616401</v>
      </c>
      <c r="K456" s="60">
        <f>($E456*'Exposure Inputs'!$E$39*'Exposure Inputs'!$C$43/'Exposure Inputs'!$E$37)</f>
        <v>1.2714865246941433E-7</v>
      </c>
      <c r="L456" s="61">
        <f>'Exposure Inputs'!$E$60/$K456</f>
        <v>168306935.10611746</v>
      </c>
    </row>
    <row r="457" spans="1:12" x14ac:dyDescent="0.35">
      <c r="A457" s="45" t="s">
        <v>1177</v>
      </c>
      <c r="B457" s="46">
        <v>2020</v>
      </c>
      <c r="C457" s="46" t="s">
        <v>1015</v>
      </c>
      <c r="D457" s="46" t="s">
        <v>684</v>
      </c>
      <c r="E457" s="46">
        <v>4.1414234000000001E-2</v>
      </c>
      <c r="F457" s="46">
        <v>2.1574014940868001E-2</v>
      </c>
      <c r="G457" s="60">
        <f>($E457*'Exposure Inputs'!$C$39*'Exposure Inputs'!$C$43/'Exposure Inputs'!$C$37)</f>
        <v>1.4287910730000002E-7</v>
      </c>
      <c r="H457" s="60">
        <f>'Exposure Inputs'!$E$60/$G457</f>
        <v>149776971.62585783</v>
      </c>
      <c r="I457" s="60">
        <f>($E457*'Exposure Inputs'!$D$39*'Exposure Inputs'!$C$43/'Exposure Inputs'!$D$37)</f>
        <v>2.216536467605634E-7</v>
      </c>
      <c r="J457" s="61">
        <f>'Exposure Inputs'!$E$60/$I457</f>
        <v>96547024.209878623</v>
      </c>
      <c r="K457" s="60">
        <f>($E457*'Exposure Inputs'!$E$39*'Exposure Inputs'!$C$43/'Exposure Inputs'!$E$37)</f>
        <v>1.2502410264150945E-7</v>
      </c>
      <c r="L457" s="61">
        <f>'Exposure Inputs'!$E$60/$K457</f>
        <v>171166995.38617566</v>
      </c>
    </row>
    <row r="458" spans="1:12" x14ac:dyDescent="0.35">
      <c r="A458" s="45" t="s">
        <v>1177</v>
      </c>
      <c r="B458" s="46">
        <v>2022</v>
      </c>
      <c r="C458" s="46" t="s">
        <v>1015</v>
      </c>
      <c r="D458" s="46" t="s">
        <v>684</v>
      </c>
      <c r="E458" s="46">
        <v>4.1317747000000002E-2</v>
      </c>
      <c r="F458" s="46">
        <v>2.1523751814143701E-2</v>
      </c>
      <c r="G458" s="60">
        <f>($E458*'Exposure Inputs'!$C$39*'Exposure Inputs'!$C$43/'Exposure Inputs'!$C$37)</f>
        <v>1.4254622715000002E-7</v>
      </c>
      <c r="H458" s="60">
        <f>'Exposure Inputs'!$E$60/$G458</f>
        <v>150126737.32487488</v>
      </c>
      <c r="I458" s="60">
        <f>($E458*'Exposure Inputs'!$D$39*'Exposure Inputs'!$C$43/'Exposure Inputs'!$D$37)</f>
        <v>2.2113723746478875E-7</v>
      </c>
      <c r="J458" s="61">
        <f>'Exposure Inputs'!$E$60/$I458</f>
        <v>96772485.020337105</v>
      </c>
      <c r="K458" s="60">
        <f>($E458*'Exposure Inputs'!$E$39*'Exposure Inputs'!$C$43/'Exposure Inputs'!$E$37)</f>
        <v>1.2473282113207549E-7</v>
      </c>
      <c r="L458" s="61">
        <f>'Exposure Inputs'!$E$60/$K458</f>
        <v>171566711.99908355</v>
      </c>
    </row>
    <row r="459" spans="1:12" x14ac:dyDescent="0.35">
      <c r="A459" s="45" t="s">
        <v>1177</v>
      </c>
      <c r="B459" s="46">
        <v>2021</v>
      </c>
      <c r="C459" s="46" t="s">
        <v>1127</v>
      </c>
      <c r="D459" s="46" t="s">
        <v>688</v>
      </c>
      <c r="E459" s="46">
        <v>4.1263556E-2</v>
      </c>
      <c r="F459" s="46">
        <v>2.0321909757771799E-2</v>
      </c>
      <c r="G459" s="60">
        <f>($E459*'Exposure Inputs'!$C$39*'Exposure Inputs'!$C$43/'Exposure Inputs'!$C$37)</f>
        <v>1.4235926820000002E-7</v>
      </c>
      <c r="H459" s="60">
        <f>'Exposure Inputs'!$E$60/$G459</f>
        <v>150323897.21149182</v>
      </c>
      <c r="I459" s="60">
        <f>($E459*'Exposure Inputs'!$D$39*'Exposure Inputs'!$C$43/'Exposure Inputs'!$D$37)</f>
        <v>2.2084720112676058E-7</v>
      </c>
      <c r="J459" s="61">
        <f>'Exposure Inputs'!$E$60/$I459</f>
        <v>96899575.320934013</v>
      </c>
      <c r="K459" s="60">
        <f>($E459*'Exposure Inputs'!$E$39*'Exposure Inputs'!$C$43/'Exposure Inputs'!$E$37)</f>
        <v>1.2456922566037733E-7</v>
      </c>
      <c r="L459" s="61">
        <f>'Exposure Inputs'!$E$60/$K459</f>
        <v>171792028.78200805</v>
      </c>
    </row>
    <row r="460" spans="1:12" x14ac:dyDescent="0.35">
      <c r="A460" s="45" t="s">
        <v>1177</v>
      </c>
      <c r="B460" s="46">
        <v>2020</v>
      </c>
      <c r="C460" s="46" t="s">
        <v>929</v>
      </c>
      <c r="D460" s="46" t="s">
        <v>139</v>
      </c>
      <c r="E460" s="46">
        <v>3.9861326000000002E-2</v>
      </c>
      <c r="F460" s="46">
        <v>2.4374269E-2</v>
      </c>
      <c r="G460" s="60">
        <f>($E460*'Exposure Inputs'!$C$39*'Exposure Inputs'!$C$43/'Exposure Inputs'!$C$37)</f>
        <v>1.3752157470000001E-7</v>
      </c>
      <c r="H460" s="60">
        <f>'Exposure Inputs'!$E$60/$G460</f>
        <v>155611947.0467349</v>
      </c>
      <c r="I460" s="60">
        <f>($E460*'Exposure Inputs'!$D$39*'Exposure Inputs'!$C$43/'Exposure Inputs'!$D$37)</f>
        <v>2.1334230816901413E-7</v>
      </c>
      <c r="J460" s="61">
        <f>'Exposure Inputs'!$E$60/$I460</f>
        <v>100308280.07657291</v>
      </c>
      <c r="K460" s="60">
        <f>($E460*'Exposure Inputs'!$E$39*'Exposure Inputs'!$C$43/'Exposure Inputs'!$E$37)</f>
        <v>1.2033607849056606E-7</v>
      </c>
      <c r="L460" s="61">
        <f>'Exposure Inputs'!$E$60/$K460</f>
        <v>177835278.23434672</v>
      </c>
    </row>
    <row r="461" spans="1:12" x14ac:dyDescent="0.35">
      <c r="A461" s="45" t="s">
        <v>1177</v>
      </c>
      <c r="B461" s="46">
        <v>2021</v>
      </c>
      <c r="C461" s="46" t="s">
        <v>1089</v>
      </c>
      <c r="D461" s="46" t="s">
        <v>689</v>
      </c>
      <c r="E461" s="46">
        <v>3.9685630999999999E-2</v>
      </c>
      <c r="F461" s="46">
        <v>3.2950154121700201E-2</v>
      </c>
      <c r="G461" s="60">
        <f>($E461*'Exposure Inputs'!$C$39*'Exposure Inputs'!$C$43/'Exposure Inputs'!$C$37)</f>
        <v>1.3691542695000001E-7</v>
      </c>
      <c r="H461" s="60">
        <f>'Exposure Inputs'!$E$60/$G461</f>
        <v>156300867.45312521</v>
      </c>
      <c r="I461" s="60">
        <f>($E461*'Exposure Inputs'!$D$39*'Exposure Inputs'!$C$43/'Exposure Inputs'!$D$37)</f>
        <v>2.1240196873239436E-7</v>
      </c>
      <c r="J461" s="61">
        <f>'Exposure Inputs'!$E$60/$I461</f>
        <v>100752361.79642901</v>
      </c>
      <c r="K461" s="60">
        <f>($E461*'Exposure Inputs'!$E$39*'Exposure Inputs'!$C$43/'Exposure Inputs'!$E$37)</f>
        <v>1.1980567849056604E-7</v>
      </c>
      <c r="L461" s="61">
        <f>'Exposure Inputs'!$E$60/$K461</f>
        <v>178622585.08627465</v>
      </c>
    </row>
    <row r="462" spans="1:12" x14ac:dyDescent="0.35">
      <c r="A462" s="45" t="s">
        <v>1177</v>
      </c>
      <c r="B462" s="46">
        <v>2021</v>
      </c>
      <c r="C462" s="46" t="s">
        <v>1063</v>
      </c>
      <c r="D462" s="46" t="s">
        <v>254</v>
      </c>
      <c r="E462" s="46">
        <v>3.9544414E-2</v>
      </c>
      <c r="F462" s="46">
        <v>3.9544414E-2</v>
      </c>
      <c r="G462" s="60">
        <f>($E462*'Exposure Inputs'!$C$39*'Exposure Inputs'!$C$43/'Exposure Inputs'!$C$37)</f>
        <v>1.364282283E-7</v>
      </c>
      <c r="H462" s="60">
        <f>'Exposure Inputs'!$E$60/$G462</f>
        <v>156859033.2562429</v>
      </c>
      <c r="I462" s="60">
        <f>($E462*'Exposure Inputs'!$D$39*'Exposure Inputs'!$C$43/'Exposure Inputs'!$D$37)</f>
        <v>2.1164615943661974E-7</v>
      </c>
      <c r="J462" s="61">
        <f>'Exposure Inputs'!$E$60/$I462</f>
        <v>101112158.4108334</v>
      </c>
      <c r="K462" s="60">
        <f>($E462*'Exposure Inputs'!$E$39*'Exposure Inputs'!$C$43/'Exposure Inputs'!$E$37)</f>
        <v>1.1937936301886792E-7</v>
      </c>
      <c r="L462" s="61">
        <f>'Exposure Inputs'!$E$60/$K462</f>
        <v>179260463.9431501</v>
      </c>
    </row>
    <row r="463" spans="1:12" x14ac:dyDescent="0.35">
      <c r="A463" s="45" t="s">
        <v>1177</v>
      </c>
      <c r="B463" s="46">
        <v>2020</v>
      </c>
      <c r="C463" s="46" t="s">
        <v>881</v>
      </c>
      <c r="D463" s="46" t="s">
        <v>23</v>
      </c>
      <c r="E463" s="46">
        <v>3.9452849999999998E-2</v>
      </c>
      <c r="F463" s="46">
        <v>1.7792776E-2</v>
      </c>
      <c r="G463" s="60">
        <f>($E463*'Exposure Inputs'!$C$39*'Exposure Inputs'!$C$43/'Exposure Inputs'!$C$37)</f>
        <v>1.3611233250000001E-7</v>
      </c>
      <c r="H463" s="60">
        <f>'Exposure Inputs'!$E$60/$G463</f>
        <v>157223078.95943224</v>
      </c>
      <c r="I463" s="60">
        <f>($E463*'Exposure Inputs'!$D$39*'Exposure Inputs'!$C$43/'Exposure Inputs'!$D$37)</f>
        <v>2.1115609859154928E-7</v>
      </c>
      <c r="J463" s="61">
        <f>'Exposure Inputs'!$E$60/$I463</f>
        <v>101346824.1871393</v>
      </c>
      <c r="K463" s="60">
        <f>($E463*'Exposure Inputs'!$E$39*'Exposure Inputs'!$C$43/'Exposure Inputs'!$E$37)</f>
        <v>1.1910294339622641E-7</v>
      </c>
      <c r="L463" s="61">
        <f>'Exposure Inputs'!$E$60/$K463</f>
        <v>179676499.92332619</v>
      </c>
    </row>
    <row r="464" spans="1:12" x14ac:dyDescent="0.35">
      <c r="A464" s="45" t="s">
        <v>1177</v>
      </c>
      <c r="B464" s="46">
        <v>2023</v>
      </c>
      <c r="C464" s="46" t="s">
        <v>1060</v>
      </c>
      <c r="D464" s="46" t="s">
        <v>107</v>
      </c>
      <c r="E464" s="46">
        <v>3.8017495999999998E-2</v>
      </c>
      <c r="F464" s="46">
        <v>3.7366873558678501E-2</v>
      </c>
      <c r="G464" s="60">
        <f>($E464*'Exposure Inputs'!$C$39*'Exposure Inputs'!$C$43/'Exposure Inputs'!$C$37)</f>
        <v>1.3116036119999999E-7</v>
      </c>
      <c r="H464" s="60">
        <f>'Exposure Inputs'!$E$60/$G464</f>
        <v>163159050.52570105</v>
      </c>
      <c r="I464" s="60">
        <f>($E464*'Exposure Inputs'!$D$39*'Exposure Inputs'!$C$43/'Exposure Inputs'!$D$37)</f>
        <v>2.0347392225352111E-7</v>
      </c>
      <c r="J464" s="61">
        <f>'Exposure Inputs'!$E$60/$I464</f>
        <v>105173182.70071177</v>
      </c>
      <c r="K464" s="60">
        <f>($E464*'Exposure Inputs'!$E$39*'Exposure Inputs'!$C$43/'Exposure Inputs'!$E$37)</f>
        <v>1.1476979924528302E-7</v>
      </c>
      <c r="L464" s="61">
        <f>'Exposure Inputs'!$E$60/$K464</f>
        <v>186460202.42890272</v>
      </c>
    </row>
    <row r="465" spans="1:12" x14ac:dyDescent="0.35">
      <c r="A465" s="45" t="s">
        <v>1177</v>
      </c>
      <c r="B465" s="46">
        <v>2019</v>
      </c>
      <c r="C465" s="46" t="s">
        <v>1068</v>
      </c>
      <c r="D465" s="46" t="s">
        <v>678</v>
      </c>
      <c r="E465" s="46">
        <v>3.7795005E-2</v>
      </c>
      <c r="F465" s="46">
        <v>3.1330745E-2</v>
      </c>
      <c r="G465" s="60">
        <f>($E465*'Exposure Inputs'!$C$39*'Exposure Inputs'!$C$43/'Exposure Inputs'!$C$37)</f>
        <v>1.3039276725E-7</v>
      </c>
      <c r="H465" s="60">
        <f>'Exposure Inputs'!$E$60/$G465</f>
        <v>164119532.48120055</v>
      </c>
      <c r="I465" s="60">
        <f>($E465*'Exposure Inputs'!$D$39*'Exposure Inputs'!$C$43/'Exposure Inputs'!$D$37)</f>
        <v>2.022831253521127E-7</v>
      </c>
      <c r="J465" s="61">
        <f>'Exposure Inputs'!$E$60/$I465</f>
        <v>105792314.42439492</v>
      </c>
      <c r="K465" s="60">
        <f>($E465*'Exposure Inputs'!$E$39*'Exposure Inputs'!$C$43/'Exposure Inputs'!$E$37)</f>
        <v>1.140981283018868E-7</v>
      </c>
      <c r="L465" s="61">
        <f>'Exposure Inputs'!$E$60/$K465</f>
        <v>187557853.21367198</v>
      </c>
    </row>
    <row r="466" spans="1:12" x14ac:dyDescent="0.35">
      <c r="A466" s="45" t="s">
        <v>1177</v>
      </c>
      <c r="B466" s="46">
        <v>2022</v>
      </c>
      <c r="C466" s="46" t="s">
        <v>1063</v>
      </c>
      <c r="D466" s="46" t="s">
        <v>254</v>
      </c>
      <c r="E466" s="46">
        <v>3.7137331000000003E-2</v>
      </c>
      <c r="F466" s="46">
        <v>3.7137331000000003E-2</v>
      </c>
      <c r="G466" s="60">
        <f>($E466*'Exposure Inputs'!$C$39*'Exposure Inputs'!$C$43/'Exposure Inputs'!$C$37)</f>
        <v>1.2812379195000002E-7</v>
      </c>
      <c r="H466" s="60">
        <f>'Exposure Inputs'!$E$60/$G466</f>
        <v>167025965.07876769</v>
      </c>
      <c r="I466" s="60">
        <f>($E466*'Exposure Inputs'!$D$39*'Exposure Inputs'!$C$43/'Exposure Inputs'!$D$37)</f>
        <v>1.9876318000000001E-7</v>
      </c>
      <c r="J466" s="61">
        <f>'Exposure Inputs'!$E$60/$I466</f>
        <v>107665816.17380039</v>
      </c>
      <c r="K466" s="60">
        <f>($E466*'Exposure Inputs'!$E$39*'Exposure Inputs'!$C$43/'Exposure Inputs'!$E$37)</f>
        <v>1.1211269735849058E-7</v>
      </c>
      <c r="L466" s="61">
        <f>'Exposure Inputs'!$E$60/$K466</f>
        <v>190879360.7165792</v>
      </c>
    </row>
    <row r="467" spans="1:12" x14ac:dyDescent="0.35">
      <c r="A467" s="45" t="s">
        <v>1176</v>
      </c>
      <c r="B467" s="46">
        <v>2021</v>
      </c>
      <c r="C467" s="46" t="s">
        <v>885</v>
      </c>
      <c r="D467" s="46" t="s">
        <v>33</v>
      </c>
      <c r="E467" s="46">
        <v>3.5739041999999999E-2</v>
      </c>
      <c r="F467" s="46">
        <v>3.5739041999999999E-2</v>
      </c>
      <c r="G467" s="60">
        <f>($E467*'Exposure Inputs'!$C$39*'Exposure Inputs'!$C$43/'Exposure Inputs'!$C$37)</f>
        <v>1.2329969489999998E-7</v>
      </c>
      <c r="H467" s="60">
        <f>'Exposure Inputs'!$E$60/$G467</f>
        <v>173560851.20369589</v>
      </c>
      <c r="I467" s="60">
        <f>($E467*'Exposure Inputs'!$D$39*'Exposure Inputs'!$C$43/'Exposure Inputs'!$D$37)</f>
        <v>1.9127937971830985E-7</v>
      </c>
      <c r="J467" s="61">
        <f>'Exposure Inputs'!$E$60/$I467</f>
        <v>111878238.1640666</v>
      </c>
      <c r="K467" s="60">
        <f>($E467*'Exposure Inputs'!$E$39*'Exposure Inputs'!$C$43/'Exposure Inputs'!$E$37)</f>
        <v>1.0789144754716981E-7</v>
      </c>
      <c r="L467" s="61">
        <f>'Exposure Inputs'!$E$60/$K467</f>
        <v>198347510.26622367</v>
      </c>
    </row>
    <row r="468" spans="1:12" x14ac:dyDescent="0.35">
      <c r="A468" s="45" t="s">
        <v>1177</v>
      </c>
      <c r="B468" s="46">
        <v>2020</v>
      </c>
      <c r="C468" s="46" t="s">
        <v>1048</v>
      </c>
      <c r="D468" s="46" t="s">
        <v>668</v>
      </c>
      <c r="E468" s="46">
        <v>3.4921763000000001E-2</v>
      </c>
      <c r="F468" s="46">
        <v>2.1916195358603899E-2</v>
      </c>
      <c r="G468" s="60">
        <f>($E468*'Exposure Inputs'!$C$39*'Exposure Inputs'!$C$43/'Exposure Inputs'!$C$37)</f>
        <v>1.2048008235000001E-7</v>
      </c>
      <c r="H468" s="60">
        <f>'Exposure Inputs'!$E$60/$G468</f>
        <v>177622720.55751127</v>
      </c>
      <c r="I468" s="60">
        <f>($E468*'Exposure Inputs'!$D$39*'Exposure Inputs'!$C$43/'Exposure Inputs'!$D$37)</f>
        <v>1.8690521042253522E-7</v>
      </c>
      <c r="J468" s="61">
        <f>'Exposure Inputs'!$E$60/$I468</f>
        <v>114496540.52779576</v>
      </c>
      <c r="K468" s="60">
        <f>($E468*'Exposure Inputs'!$E$39*'Exposure Inputs'!$C$43/'Exposure Inputs'!$E$37)</f>
        <v>1.0542419018867924E-7</v>
      </c>
      <c r="L468" s="61">
        <f>'Exposure Inputs'!$E$60/$K468</f>
        <v>202989465.33713087</v>
      </c>
    </row>
    <row r="469" spans="1:12" x14ac:dyDescent="0.35">
      <c r="A469" s="45" t="s">
        <v>1177</v>
      </c>
      <c r="B469" s="46">
        <v>2020</v>
      </c>
      <c r="C469" s="46" t="s">
        <v>1063</v>
      </c>
      <c r="D469" s="46" t="s">
        <v>254</v>
      </c>
      <c r="E469" s="46">
        <v>3.4369665000000001E-2</v>
      </c>
      <c r="F469" s="46">
        <v>3.4369665000000001E-2</v>
      </c>
      <c r="G469" s="60">
        <f>($E469*'Exposure Inputs'!$C$39*'Exposure Inputs'!$C$43/'Exposure Inputs'!$C$37)</f>
        <v>1.1857534425000002E-7</v>
      </c>
      <c r="H469" s="60">
        <f>'Exposure Inputs'!$E$60/$G469</f>
        <v>180475967.70945066</v>
      </c>
      <c r="I469" s="60">
        <f>($E469*'Exposure Inputs'!$D$39*'Exposure Inputs'!$C$43/'Exposure Inputs'!$D$37)</f>
        <v>1.8395031971830987E-7</v>
      </c>
      <c r="J469" s="61">
        <f>'Exposure Inputs'!$E$60/$I469</f>
        <v>116335758.65902616</v>
      </c>
      <c r="K469" s="60">
        <f>($E469*'Exposure Inputs'!$E$39*'Exposure Inputs'!$C$43/'Exposure Inputs'!$E$37)</f>
        <v>1.0375747924528302E-7</v>
      </c>
      <c r="L469" s="61">
        <f>'Exposure Inputs'!$E$60/$K469</f>
        <v>206250191.8479566</v>
      </c>
    </row>
    <row r="470" spans="1:12" x14ac:dyDescent="0.35">
      <c r="A470" s="45" t="s">
        <v>1176</v>
      </c>
      <c r="B470" s="46">
        <v>2022</v>
      </c>
      <c r="C470" s="46" t="s">
        <v>1054</v>
      </c>
      <c r="D470" s="46" t="s">
        <v>644</v>
      </c>
      <c r="E470" s="46">
        <v>3.432339911757E-2</v>
      </c>
      <c r="F470" s="46">
        <v>2.2895412798373101E-2</v>
      </c>
      <c r="G470" s="60">
        <f>($E470*'Exposure Inputs'!$C$39*'Exposure Inputs'!$C$43/'Exposure Inputs'!$C$37)</f>
        <v>1.1841572695561651E-7</v>
      </c>
      <c r="H470" s="60">
        <f>'Exposure Inputs'!$E$60/$G470</f>
        <v>180719238.48443669</v>
      </c>
      <c r="I470" s="60">
        <f>($E470*'Exposure Inputs'!$D$39*'Exposure Inputs'!$C$43/'Exposure Inputs'!$D$37)</f>
        <v>1.8370269950248732E-7</v>
      </c>
      <c r="J470" s="61">
        <f>'Exposure Inputs'!$E$60/$I470</f>
        <v>116492572.28095466</v>
      </c>
      <c r="K470" s="60">
        <f>($E470*'Exposure Inputs'!$E$39*'Exposure Inputs'!$C$43/'Exposure Inputs'!$E$37)</f>
        <v>1.036178086568151E-7</v>
      </c>
      <c r="L470" s="61">
        <f>'Exposure Inputs'!$E$60/$K470</f>
        <v>206528204.7304953</v>
      </c>
    </row>
    <row r="471" spans="1:12" x14ac:dyDescent="0.35">
      <c r="A471" s="45" t="s">
        <v>1177</v>
      </c>
      <c r="B471" s="46">
        <v>2022</v>
      </c>
      <c r="C471" s="46" t="s">
        <v>1108</v>
      </c>
      <c r="D471" s="46" t="s">
        <v>682</v>
      </c>
      <c r="E471" s="46">
        <v>3.4289557999999998E-2</v>
      </c>
      <c r="F471" s="46">
        <v>2.62910880673267E-2</v>
      </c>
      <c r="G471" s="60">
        <f>($E471*'Exposure Inputs'!$C$39*'Exposure Inputs'!$C$43/'Exposure Inputs'!$C$37)</f>
        <v>1.1829897509999999E-7</v>
      </c>
      <c r="H471" s="60">
        <f>'Exposure Inputs'!$E$60/$G471</f>
        <v>180897594.26833785</v>
      </c>
      <c r="I471" s="60">
        <f>($E471*'Exposure Inputs'!$D$39*'Exposure Inputs'!$C$43/'Exposure Inputs'!$D$37)</f>
        <v>1.8352157802816901E-7</v>
      </c>
      <c r="J471" s="61">
        <f>'Exposure Inputs'!$E$60/$I471</f>
        <v>116607541.35797198</v>
      </c>
      <c r="K471" s="60">
        <f>($E471*'Exposure Inputs'!$E$39*'Exposure Inputs'!$C$43/'Exposure Inputs'!$E$37)</f>
        <v>1.0351564679245283E-7</v>
      </c>
      <c r="L471" s="61">
        <f>'Exposure Inputs'!$E$60/$K471</f>
        <v>206732031.94978482</v>
      </c>
    </row>
    <row r="472" spans="1:12" x14ac:dyDescent="0.35">
      <c r="A472" s="45" t="s">
        <v>1177</v>
      </c>
      <c r="B472" s="46">
        <v>2021</v>
      </c>
      <c r="C472" s="46" t="s">
        <v>1117</v>
      </c>
      <c r="D472" s="46" t="s">
        <v>148</v>
      </c>
      <c r="E472" s="46">
        <v>3.3642954000000003E-2</v>
      </c>
      <c r="F472" s="46">
        <v>3.3642954000000003E-2</v>
      </c>
      <c r="G472" s="60">
        <f>($E472*'Exposure Inputs'!$C$39*'Exposure Inputs'!$C$43/'Exposure Inputs'!$C$37)</f>
        <v>1.1606819130000003E-7</v>
      </c>
      <c r="H472" s="60">
        <f>'Exposure Inputs'!$E$60/$G472</f>
        <v>184374373.03289822</v>
      </c>
      <c r="I472" s="60">
        <f>($E472*'Exposure Inputs'!$D$39*'Exposure Inputs'!$C$43/'Exposure Inputs'!$D$37)</f>
        <v>1.800608805633803E-7</v>
      </c>
      <c r="J472" s="61">
        <f>'Exposure Inputs'!$E$60/$I472</f>
        <v>118848691.24844323</v>
      </c>
      <c r="K472" s="60">
        <f>($E472*'Exposure Inputs'!$E$39*'Exposure Inputs'!$C$43/'Exposure Inputs'!$E$37)</f>
        <v>1.0156363471698114E-7</v>
      </c>
      <c r="L472" s="61">
        <f>'Exposure Inputs'!$E$60/$K472</f>
        <v>210705338.18165904</v>
      </c>
    </row>
    <row r="473" spans="1:12" x14ac:dyDescent="0.35">
      <c r="A473" s="45" t="s">
        <v>1177</v>
      </c>
      <c r="B473" s="46">
        <v>2022</v>
      </c>
      <c r="C473" s="46" t="s">
        <v>1117</v>
      </c>
      <c r="D473" s="46" t="s">
        <v>148</v>
      </c>
      <c r="E473" s="46">
        <v>3.3642954000000003E-2</v>
      </c>
      <c r="F473" s="46">
        <v>3.3642954000000003E-2</v>
      </c>
      <c r="G473" s="60">
        <f>($E473*'Exposure Inputs'!$C$39*'Exposure Inputs'!$C$43/'Exposure Inputs'!$C$37)</f>
        <v>1.1606819130000003E-7</v>
      </c>
      <c r="H473" s="60">
        <f>'Exposure Inputs'!$E$60/$G473</f>
        <v>184374373.03289822</v>
      </c>
      <c r="I473" s="60">
        <f>($E473*'Exposure Inputs'!$D$39*'Exposure Inputs'!$C$43/'Exposure Inputs'!$D$37)</f>
        <v>1.800608805633803E-7</v>
      </c>
      <c r="J473" s="61">
        <f>'Exposure Inputs'!$E$60/$I473</f>
        <v>118848691.24844323</v>
      </c>
      <c r="K473" s="60">
        <f>($E473*'Exposure Inputs'!$E$39*'Exposure Inputs'!$C$43/'Exposure Inputs'!$E$37)</f>
        <v>1.0156363471698114E-7</v>
      </c>
      <c r="L473" s="61">
        <f>'Exposure Inputs'!$E$60/$K473</f>
        <v>210705338.18165904</v>
      </c>
    </row>
    <row r="474" spans="1:12" x14ac:dyDescent="0.35">
      <c r="A474" s="45" t="s">
        <v>1177</v>
      </c>
      <c r="B474" s="46">
        <v>2023</v>
      </c>
      <c r="C474" s="46" t="s">
        <v>1117</v>
      </c>
      <c r="D474" s="46" t="s">
        <v>148</v>
      </c>
      <c r="E474" s="46">
        <v>3.3642954000000003E-2</v>
      </c>
      <c r="F474" s="46">
        <v>3.3642954000000003E-2</v>
      </c>
      <c r="G474" s="60">
        <f>($E474*'Exposure Inputs'!$C$39*'Exposure Inputs'!$C$43/'Exposure Inputs'!$C$37)</f>
        <v>1.1606819130000003E-7</v>
      </c>
      <c r="H474" s="60">
        <f>'Exposure Inputs'!$E$60/$G474</f>
        <v>184374373.03289822</v>
      </c>
      <c r="I474" s="60">
        <f>($E474*'Exposure Inputs'!$D$39*'Exposure Inputs'!$C$43/'Exposure Inputs'!$D$37)</f>
        <v>1.800608805633803E-7</v>
      </c>
      <c r="J474" s="61">
        <f>'Exposure Inputs'!$E$60/$I474</f>
        <v>118848691.24844323</v>
      </c>
      <c r="K474" s="60">
        <f>($E474*'Exposure Inputs'!$E$39*'Exposure Inputs'!$C$43/'Exposure Inputs'!$E$37)</f>
        <v>1.0156363471698114E-7</v>
      </c>
      <c r="L474" s="61">
        <f>'Exposure Inputs'!$E$60/$K474</f>
        <v>210705338.18165904</v>
      </c>
    </row>
    <row r="475" spans="1:12" x14ac:dyDescent="0.35">
      <c r="A475" s="45" t="s">
        <v>1177</v>
      </c>
      <c r="B475" s="46">
        <v>2020</v>
      </c>
      <c r="C475" s="46" t="s">
        <v>857</v>
      </c>
      <c r="D475" s="46" t="s">
        <v>607</v>
      </c>
      <c r="E475" s="46">
        <v>3.3279068294209201E-2</v>
      </c>
      <c r="F475" s="46">
        <v>3.3279068294209201E-2</v>
      </c>
      <c r="G475" s="60">
        <f>($E475*'Exposure Inputs'!$C$39*'Exposure Inputs'!$C$43/'Exposure Inputs'!$C$37)</f>
        <v>1.1481278561502174E-7</v>
      </c>
      <c r="H475" s="60">
        <f>'Exposure Inputs'!$E$60/$G475</f>
        <v>186390390.97750181</v>
      </c>
      <c r="I475" s="60">
        <f>($E475*'Exposure Inputs'!$D$39*'Exposure Inputs'!$C$43/'Exposure Inputs'!$D$37)</f>
        <v>1.7811332326478163E-7</v>
      </c>
      <c r="J475" s="61">
        <f>'Exposure Inputs'!$E$60/$I475</f>
        <v>120148227.02615544</v>
      </c>
      <c r="K475" s="60">
        <f>($E475*'Exposure Inputs'!$E$39*'Exposure Inputs'!$C$43/'Exposure Inputs'!$E$37)</f>
        <v>1.0046511183157495E-7</v>
      </c>
      <c r="L475" s="61">
        <f>'Exposure Inputs'!$E$60/$K475</f>
        <v>213009268.68897629</v>
      </c>
    </row>
    <row r="476" spans="1:12" x14ac:dyDescent="0.35">
      <c r="A476" s="45" t="s">
        <v>1177</v>
      </c>
      <c r="B476" s="46">
        <v>2023</v>
      </c>
      <c r="C476" s="46" t="s">
        <v>881</v>
      </c>
      <c r="D476" s="46" t="s">
        <v>23</v>
      </c>
      <c r="E476" s="46">
        <v>3.3046180000000001E-2</v>
      </c>
      <c r="F476" s="46">
        <v>1.49034422146466E-2</v>
      </c>
      <c r="G476" s="60">
        <f>($E476*'Exposure Inputs'!$C$39*'Exposure Inputs'!$C$43/'Exposure Inputs'!$C$37)</f>
        <v>1.14009321E-7</v>
      </c>
      <c r="H476" s="60">
        <f>'Exposure Inputs'!$E$60/$G476</f>
        <v>187703950.97783276</v>
      </c>
      <c r="I476" s="60">
        <f>($E476*'Exposure Inputs'!$D$39*'Exposure Inputs'!$C$43/'Exposure Inputs'!$D$37)</f>
        <v>1.7686687887323948E-7</v>
      </c>
      <c r="J476" s="61">
        <f>'Exposure Inputs'!$E$60/$I476</f>
        <v>120994954.71584243</v>
      </c>
      <c r="K476" s="60">
        <f>($E476*'Exposure Inputs'!$E$39*'Exposure Inputs'!$C$43/'Exposure Inputs'!$E$37)</f>
        <v>9.9762052830188685E-8</v>
      </c>
      <c r="L476" s="61">
        <f>'Exposure Inputs'!$E$60/$K476</f>
        <v>214510421.47685447</v>
      </c>
    </row>
    <row r="477" spans="1:12" x14ac:dyDescent="0.35">
      <c r="A477" s="45" t="s">
        <v>1175</v>
      </c>
      <c r="B477" s="46">
        <v>2020</v>
      </c>
      <c r="C477" s="46" t="s">
        <v>1050</v>
      </c>
      <c r="D477" s="46" t="s">
        <v>676</v>
      </c>
      <c r="E477" s="46">
        <v>3.2091229999999998E-2</v>
      </c>
      <c r="F477" s="46">
        <v>2.3313262000000001E-2</v>
      </c>
      <c r="G477" s="60">
        <f>($E477*'Exposure Inputs'!$C$39*'Exposure Inputs'!$C$43/'Exposure Inputs'!$C$37)</f>
        <v>1.1071474349999999E-7</v>
      </c>
      <c r="H477" s="60">
        <f>'Exposure Inputs'!$E$60/$G477</f>
        <v>193289523.35964179</v>
      </c>
      <c r="I477" s="60">
        <f>($E477*'Exposure Inputs'!$D$39*'Exposure Inputs'!$C$43/'Exposure Inputs'!$D$37)</f>
        <v>1.7175587887323943E-7</v>
      </c>
      <c r="J477" s="61">
        <f>'Exposure Inputs'!$E$60/$I477</f>
        <v>124595444.07090594</v>
      </c>
      <c r="K477" s="60">
        <f>($E477*'Exposure Inputs'!$E$39*'Exposure Inputs'!$C$43/'Exposure Inputs'!$E$37)</f>
        <v>9.6879184905660382E-8</v>
      </c>
      <c r="L477" s="61">
        <f>'Exposure Inputs'!$E$60/$K477</f>
        <v>220893683.41444063</v>
      </c>
    </row>
    <row r="478" spans="1:12" x14ac:dyDescent="0.35">
      <c r="A478" s="45" t="s">
        <v>1177</v>
      </c>
      <c r="B478" s="46">
        <v>2022</v>
      </c>
      <c r="C478" s="46" t="s">
        <v>1103</v>
      </c>
      <c r="D478" s="46" t="s">
        <v>506</v>
      </c>
      <c r="E478" s="46">
        <v>3.1841759999999997E-2</v>
      </c>
      <c r="F478" s="46">
        <v>3.1841759999999997E-2</v>
      </c>
      <c r="G478" s="60">
        <f>($E478*'Exposure Inputs'!$C$39*'Exposure Inputs'!$C$43/'Exposure Inputs'!$C$37)</f>
        <v>1.0985407200000001E-7</v>
      </c>
      <c r="H478" s="60">
        <f>'Exposure Inputs'!$E$60/$G478</f>
        <v>194803884.92107964</v>
      </c>
      <c r="I478" s="60">
        <f>($E478*'Exposure Inputs'!$D$39*'Exposure Inputs'!$C$43/'Exposure Inputs'!$D$37)</f>
        <v>1.7042068732394367E-7</v>
      </c>
      <c r="J478" s="61">
        <f>'Exposure Inputs'!$E$60/$I478</f>
        <v>125571609.50373279</v>
      </c>
      <c r="K478" s="60">
        <f>($E478*'Exposure Inputs'!$E$39*'Exposure Inputs'!$C$43/'Exposure Inputs'!$E$37)</f>
        <v>9.6126067924528297E-8</v>
      </c>
      <c r="L478" s="61">
        <f>'Exposure Inputs'!$E$60/$K478</f>
        <v>222624314.73637134</v>
      </c>
    </row>
    <row r="479" spans="1:12" x14ac:dyDescent="0.35">
      <c r="A479" s="45" t="s">
        <v>1177</v>
      </c>
      <c r="B479" s="46">
        <v>2022</v>
      </c>
      <c r="C479" s="46" t="s">
        <v>868</v>
      </c>
      <c r="D479" s="46" t="s">
        <v>482</v>
      </c>
      <c r="E479" s="46">
        <v>3.1678420999999998E-2</v>
      </c>
      <c r="F479" s="46">
        <v>3.1678420999999998E-2</v>
      </c>
      <c r="G479" s="60">
        <f>($E479*'Exposure Inputs'!$C$39*'Exposure Inputs'!$C$43/'Exposure Inputs'!$C$37)</f>
        <v>1.0929055245E-7</v>
      </c>
      <c r="H479" s="60">
        <f>'Exposure Inputs'!$E$60/$G479</f>
        <v>195808324.87593487</v>
      </c>
      <c r="I479" s="60">
        <f>($E479*'Exposure Inputs'!$D$39*'Exposure Inputs'!$C$43/'Exposure Inputs'!$D$37)</f>
        <v>1.6954647859154932E-7</v>
      </c>
      <c r="J479" s="61">
        <f>'Exposure Inputs'!$E$60/$I479</f>
        <v>126219076.78515851</v>
      </c>
      <c r="K479" s="60">
        <f>($E479*'Exposure Inputs'!$E$39*'Exposure Inputs'!$C$43/'Exposure Inputs'!$E$37)</f>
        <v>9.5632969056603758E-8</v>
      </c>
      <c r="L479" s="61">
        <f>'Exposure Inputs'!$E$60/$K479</f>
        <v>223772201.27227935</v>
      </c>
    </row>
    <row r="480" spans="1:12" x14ac:dyDescent="0.35">
      <c r="A480" s="45" t="s">
        <v>1176</v>
      </c>
      <c r="B480" s="46">
        <v>2019</v>
      </c>
      <c r="C480" s="46" t="s">
        <v>855</v>
      </c>
      <c r="D480" s="46" t="s">
        <v>136</v>
      </c>
      <c r="E480" s="46">
        <v>3.11994969293241E-2</v>
      </c>
      <c r="F480" s="46">
        <v>3.11994969293241E-2</v>
      </c>
      <c r="G480" s="60">
        <f>($E480*'Exposure Inputs'!$C$39*'Exposure Inputs'!$C$43/'Exposure Inputs'!$C$37)</f>
        <v>1.0763826440616815E-7</v>
      </c>
      <c r="H480" s="60">
        <f>'Exposure Inputs'!$E$60/$G480</f>
        <v>198814056.67456752</v>
      </c>
      <c r="I480" s="60">
        <f>($E480*'Exposure Inputs'!$D$39*'Exposure Inputs'!$C$43/'Exposure Inputs'!$D$37)</f>
        <v>1.6698322300201633E-7</v>
      </c>
      <c r="J480" s="61">
        <f>'Exposure Inputs'!$E$60/$I480</f>
        <v>128156587.32219818</v>
      </c>
      <c r="K480" s="60">
        <f>($E480*'Exposure Inputs'!$E$39*'Exposure Inputs'!$C$43/'Exposure Inputs'!$E$37)</f>
        <v>9.4187160541355783E-8</v>
      </c>
      <c r="L480" s="61">
        <f>'Exposure Inputs'!$E$60/$K480</f>
        <v>227207189.14340419</v>
      </c>
    </row>
    <row r="481" spans="1:12" x14ac:dyDescent="0.35">
      <c r="A481" s="45" t="s">
        <v>1177</v>
      </c>
      <c r="B481" s="46">
        <v>2021</v>
      </c>
      <c r="C481" s="46" t="s">
        <v>1060</v>
      </c>
      <c r="D481" s="46" t="s">
        <v>107</v>
      </c>
      <c r="E481" s="46">
        <v>3.0560713E-2</v>
      </c>
      <c r="F481" s="46">
        <v>3.0037703940087E-2</v>
      </c>
      <c r="G481" s="60">
        <f>($E481*'Exposure Inputs'!$C$39*'Exposure Inputs'!$C$43/'Exposure Inputs'!$C$37)</f>
        <v>1.0543445985E-7</v>
      </c>
      <c r="H481" s="60">
        <f>'Exposure Inputs'!$E$60/$G481</f>
        <v>202969693.49912214</v>
      </c>
      <c r="I481" s="60">
        <f>($E481*'Exposure Inputs'!$D$39*'Exposure Inputs'!$C$43/'Exposure Inputs'!$D$37)</f>
        <v>1.6356437943661972E-7</v>
      </c>
      <c r="J481" s="61">
        <f>'Exposure Inputs'!$E$60/$I481</f>
        <v>130835332.69107886</v>
      </c>
      <c r="K481" s="60">
        <f>($E481*'Exposure Inputs'!$E$39*'Exposure Inputs'!$C$43/'Exposure Inputs'!$E$37)</f>
        <v>9.2258756226415104E-8</v>
      </c>
      <c r="L481" s="61">
        <f>'Exposure Inputs'!$E$60/$K481</f>
        <v>231956302.85196549</v>
      </c>
    </row>
    <row r="482" spans="1:12" x14ac:dyDescent="0.35">
      <c r="A482" s="45" t="s">
        <v>1176</v>
      </c>
      <c r="B482" s="46">
        <v>2020</v>
      </c>
      <c r="C482" s="46" t="s">
        <v>974</v>
      </c>
      <c r="D482" s="46" t="s">
        <v>211</v>
      </c>
      <c r="E482" s="46">
        <v>3.0534096601893299E-2</v>
      </c>
      <c r="F482" s="46">
        <v>1.7353251E-2</v>
      </c>
      <c r="G482" s="60">
        <f>($E482*'Exposure Inputs'!$C$39*'Exposure Inputs'!$C$43/'Exposure Inputs'!$C$37)</f>
        <v>1.0534263327653188E-7</v>
      </c>
      <c r="H482" s="60">
        <f>'Exposure Inputs'!$E$60/$G482</f>
        <v>203146621.02496985</v>
      </c>
      <c r="I482" s="60">
        <f>($E482*'Exposure Inputs'!$D$39*'Exposure Inputs'!$C$43/'Exposure Inputs'!$D$37)</f>
        <v>1.6342192547492191E-7</v>
      </c>
      <c r="J482" s="61">
        <f>'Exposure Inputs'!$E$60/$I482</f>
        <v>130949381.10543777</v>
      </c>
      <c r="K482" s="60">
        <f>($E482*'Exposure Inputs'!$E$39*'Exposure Inputs'!$C$43/'Exposure Inputs'!$E$37)</f>
        <v>9.2178404835904301E-8</v>
      </c>
      <c r="L482" s="61">
        <f>'Exposure Inputs'!$E$60/$K482</f>
        <v>232158497.84009832</v>
      </c>
    </row>
    <row r="483" spans="1:12" x14ac:dyDescent="0.35">
      <c r="A483" s="45" t="s">
        <v>1177</v>
      </c>
      <c r="B483" s="46">
        <v>2020</v>
      </c>
      <c r="C483" s="46" t="s">
        <v>1021</v>
      </c>
      <c r="D483" s="46" t="s">
        <v>674</v>
      </c>
      <c r="E483" s="46">
        <v>3.01768719737921E-2</v>
      </c>
      <c r="F483" s="46">
        <v>3.01768719737921E-2</v>
      </c>
      <c r="G483" s="60">
        <f>($E483*'Exposure Inputs'!$C$39*'Exposure Inputs'!$C$43/'Exposure Inputs'!$C$37)</f>
        <v>1.0411020830958274E-7</v>
      </c>
      <c r="H483" s="60">
        <f>'Exposure Inputs'!$E$60/$G483</f>
        <v>205551408.91049635</v>
      </c>
      <c r="I483" s="60">
        <f>($E483*'Exposure Inputs'!$D$39*'Exposure Inputs'!$C$43/'Exposure Inputs'!$D$37)</f>
        <v>1.6151001901466194E-7</v>
      </c>
      <c r="J483" s="61">
        <f>'Exposure Inputs'!$E$60/$I483</f>
        <v>132499520.03322653</v>
      </c>
      <c r="K483" s="60">
        <f>($E483*'Exposure Inputs'!$E$39*'Exposure Inputs'!$C$43/'Exposure Inputs'!$E$37)</f>
        <v>9.109999086427804E-8</v>
      </c>
      <c r="L483" s="61">
        <f>'Exposure Inputs'!$E$60/$K483</f>
        <v>234906719.49552661</v>
      </c>
    </row>
    <row r="484" spans="1:12" x14ac:dyDescent="0.35">
      <c r="A484" s="45" t="s">
        <v>1176</v>
      </c>
      <c r="B484" s="46">
        <v>2019</v>
      </c>
      <c r="C484" s="46" t="s">
        <v>943</v>
      </c>
      <c r="D484" s="46" t="s">
        <v>29</v>
      </c>
      <c r="E484" s="46">
        <v>2.96067893800523E-2</v>
      </c>
      <c r="F484" s="46">
        <v>1.65846577523069E-2</v>
      </c>
      <c r="G484" s="60">
        <f>($E484*'Exposure Inputs'!$C$39*'Exposure Inputs'!$C$43/'Exposure Inputs'!$C$37)</f>
        <v>1.0214342336118045E-7</v>
      </c>
      <c r="H484" s="60">
        <f>'Exposure Inputs'!$E$60/$G484</f>
        <v>209509328.11728197</v>
      </c>
      <c r="I484" s="60">
        <f>($E484*'Exposure Inputs'!$D$39*'Exposure Inputs'!$C$43/'Exposure Inputs'!$D$37)</f>
        <v>1.584588727383081E-7</v>
      </c>
      <c r="J484" s="61">
        <f>'Exposure Inputs'!$E$60/$I484</f>
        <v>135050815.58507425</v>
      </c>
      <c r="K484" s="60">
        <f>($E484*'Exposure Inputs'!$E$39*'Exposure Inputs'!$C$43/'Exposure Inputs'!$E$37)</f>
        <v>8.937898680770506E-8</v>
      </c>
      <c r="L484" s="61">
        <f>'Exposure Inputs'!$E$60/$K484</f>
        <v>239429879.03903133</v>
      </c>
    </row>
    <row r="485" spans="1:12" x14ac:dyDescent="0.35">
      <c r="A485" s="45" t="s">
        <v>1177</v>
      </c>
      <c r="B485" s="46">
        <v>2023</v>
      </c>
      <c r="C485" s="46" t="s">
        <v>1068</v>
      </c>
      <c r="D485" s="46" t="s">
        <v>678</v>
      </c>
      <c r="E485" s="46">
        <v>2.94202187000463E-2</v>
      </c>
      <c r="F485" s="46">
        <v>2.4388337999999999E-2</v>
      </c>
      <c r="G485" s="60">
        <f>($E485*'Exposure Inputs'!$C$39*'Exposure Inputs'!$C$43/'Exposure Inputs'!$C$37)</f>
        <v>1.0149975451515974E-7</v>
      </c>
      <c r="H485" s="60">
        <f>'Exposure Inputs'!$E$60/$G485</f>
        <v>210837948.34995142</v>
      </c>
      <c r="I485" s="60">
        <f>($E485*'Exposure Inputs'!$D$39*'Exposure Inputs'!$C$43/'Exposure Inputs'!$D$37)</f>
        <v>1.5746032543686754E-7</v>
      </c>
      <c r="J485" s="61">
        <f>'Exposure Inputs'!$E$60/$I485</f>
        <v>135907251.17979106</v>
      </c>
      <c r="K485" s="60">
        <f>($E485*'Exposure Inputs'!$E$39*'Exposure Inputs'!$C$43/'Exposure Inputs'!$E$37)</f>
        <v>8.8815754566177508E-8</v>
      </c>
      <c r="L485" s="61">
        <f>'Exposure Inputs'!$E$60/$K485</f>
        <v>240948242.84867889</v>
      </c>
    </row>
    <row r="486" spans="1:12" x14ac:dyDescent="0.35">
      <c r="A486" s="45" t="s">
        <v>1176</v>
      </c>
      <c r="B486" s="46">
        <v>2019</v>
      </c>
      <c r="C486" s="46" t="s">
        <v>904</v>
      </c>
      <c r="D486" s="46" t="s">
        <v>62</v>
      </c>
      <c r="E486" s="46">
        <v>2.9361075E-2</v>
      </c>
      <c r="F486" s="46">
        <v>2.9361075E-2</v>
      </c>
      <c r="G486" s="60">
        <f>($E486*'Exposure Inputs'!$C$39*'Exposure Inputs'!$C$43/'Exposure Inputs'!$C$37)</f>
        <v>1.0129570875000001E-7</v>
      </c>
      <c r="H486" s="60">
        <f>'Exposure Inputs'!$E$60/$G486</f>
        <v>211262651.34109145</v>
      </c>
      <c r="I486" s="60">
        <f>($E486*'Exposure Inputs'!$D$39*'Exposure Inputs'!$C$43/'Exposure Inputs'!$D$37)</f>
        <v>1.5714378169014084E-7</v>
      </c>
      <c r="J486" s="61">
        <f>'Exposure Inputs'!$E$60/$I486</f>
        <v>136181016.96315885</v>
      </c>
      <c r="K486" s="60">
        <f>($E486*'Exposure Inputs'!$E$39*'Exposure Inputs'!$C$43/'Exposure Inputs'!$E$37)</f>
        <v>8.8637207547169809E-8</v>
      </c>
      <c r="L486" s="61">
        <f>'Exposure Inputs'!$E$60/$K486</f>
        <v>241433598.73574111</v>
      </c>
    </row>
    <row r="487" spans="1:12" x14ac:dyDescent="0.35">
      <c r="A487" s="45" t="s">
        <v>1177</v>
      </c>
      <c r="B487" s="46">
        <v>2019</v>
      </c>
      <c r="C487" s="46" t="s">
        <v>857</v>
      </c>
      <c r="D487" s="46" t="s">
        <v>607</v>
      </c>
      <c r="E487" s="46">
        <v>2.92168775704813E-2</v>
      </c>
      <c r="F487" s="46">
        <v>2.92168775704813E-2</v>
      </c>
      <c r="G487" s="60">
        <f>($E487*'Exposure Inputs'!$C$39*'Exposure Inputs'!$C$43/'Exposure Inputs'!$C$37)</f>
        <v>1.0079822761816049E-7</v>
      </c>
      <c r="H487" s="60">
        <f>'Exposure Inputs'!$E$60/$G487</f>
        <v>212305320.29855284</v>
      </c>
      <c r="I487" s="60">
        <f>($E487*'Exposure Inputs'!$D$39*'Exposure Inputs'!$C$43/'Exposure Inputs'!$D$37)</f>
        <v>1.563720207997591E-7</v>
      </c>
      <c r="J487" s="61">
        <f>'Exposure Inputs'!$E$60/$I487</f>
        <v>136853126.86086977</v>
      </c>
      <c r="K487" s="60">
        <f>($E487*'Exposure Inputs'!$E$39*'Exposure Inputs'!$C$43/'Exposure Inputs'!$E$37)</f>
        <v>8.8201894552396372E-8</v>
      </c>
      <c r="L487" s="61">
        <f>'Exposure Inputs'!$E$60/$K487</f>
        <v>242625173.85368997</v>
      </c>
    </row>
    <row r="488" spans="1:12" x14ac:dyDescent="0.35">
      <c r="A488" s="45" t="s">
        <v>1177</v>
      </c>
      <c r="B488" s="46">
        <v>2022</v>
      </c>
      <c r="C488" s="46" t="s">
        <v>1025</v>
      </c>
      <c r="D488" s="46" t="s">
        <v>701</v>
      </c>
      <c r="E488" s="46">
        <v>2.8960399000000001E-2</v>
      </c>
      <c r="F488" s="46">
        <v>1.77597214292314E-2</v>
      </c>
      <c r="G488" s="60">
        <f>($E488*'Exposure Inputs'!$C$39*'Exposure Inputs'!$C$43/'Exposure Inputs'!$C$37)</f>
        <v>9.9913376550000029E-8</v>
      </c>
      <c r="H488" s="60">
        <f>'Exposure Inputs'!$E$60/$G488</f>
        <v>214185534.89973101</v>
      </c>
      <c r="I488" s="60">
        <f>($E488*'Exposure Inputs'!$D$39*'Exposure Inputs'!$C$43/'Exposure Inputs'!$D$37)</f>
        <v>1.5499931859154929E-7</v>
      </c>
      <c r="J488" s="61">
        <f>'Exposure Inputs'!$E$60/$I488</f>
        <v>138065123.08865562</v>
      </c>
      <c r="K488" s="60">
        <f>($E488*'Exposure Inputs'!$E$39*'Exposure Inputs'!$C$43/'Exposure Inputs'!$E$37)</f>
        <v>8.742761962264152E-8</v>
      </c>
      <c r="L488" s="61">
        <f>'Exposure Inputs'!$E$60/$K488</f>
        <v>244773906.60259891</v>
      </c>
    </row>
    <row r="489" spans="1:12" x14ac:dyDescent="0.35">
      <c r="A489" s="45" t="s">
        <v>1177</v>
      </c>
      <c r="B489" s="46">
        <v>2023</v>
      </c>
      <c r="C489" s="46" t="s">
        <v>1063</v>
      </c>
      <c r="D489" s="46" t="s">
        <v>254</v>
      </c>
      <c r="E489" s="46">
        <v>2.8946025E-2</v>
      </c>
      <c r="F489" s="46">
        <v>2.8946025E-2</v>
      </c>
      <c r="G489" s="60">
        <f>($E489*'Exposure Inputs'!$C$39*'Exposure Inputs'!$C$43/'Exposure Inputs'!$C$37)</f>
        <v>9.9863786250000019E-8</v>
      </c>
      <c r="H489" s="60">
        <f>'Exposure Inputs'!$E$60/$G489</f>
        <v>214291895.02616113</v>
      </c>
      <c r="I489" s="60">
        <f>($E489*'Exposure Inputs'!$D$39*'Exposure Inputs'!$C$43/'Exposure Inputs'!$D$37)</f>
        <v>1.5492238732394366E-7</v>
      </c>
      <c r="J489" s="61">
        <f>'Exposure Inputs'!$E$60/$I489</f>
        <v>138133683.38594258</v>
      </c>
      <c r="K489" s="60">
        <f>($E489*'Exposure Inputs'!$E$39*'Exposure Inputs'!$C$43/'Exposure Inputs'!$E$37)</f>
        <v>8.7384226415094328E-8</v>
      </c>
      <c r="L489" s="61">
        <f>'Exposure Inputs'!$E$60/$K489</f>
        <v>244895456.28458485</v>
      </c>
    </row>
    <row r="490" spans="1:12" x14ac:dyDescent="0.35">
      <c r="A490" s="45" t="s">
        <v>1177</v>
      </c>
      <c r="B490" s="46">
        <v>2021</v>
      </c>
      <c r="C490" s="46" t="s">
        <v>1090</v>
      </c>
      <c r="D490" s="46" t="s">
        <v>691</v>
      </c>
      <c r="E490" s="46">
        <v>2.8855151999999998E-2</v>
      </c>
      <c r="F490" s="46">
        <v>2.8855151999999998E-2</v>
      </c>
      <c r="G490" s="60">
        <f>($E490*'Exposure Inputs'!$C$39*'Exposure Inputs'!$C$43/'Exposure Inputs'!$C$37)</f>
        <v>9.9550274400000009E-8</v>
      </c>
      <c r="H490" s="60">
        <f>'Exposure Inputs'!$E$60/$G490</f>
        <v>214966760.55370066</v>
      </c>
      <c r="I490" s="60">
        <f>($E490*'Exposure Inputs'!$D$39*'Exposure Inputs'!$C$43/'Exposure Inputs'!$D$37)</f>
        <v>1.5443602478873239E-7</v>
      </c>
      <c r="J490" s="61">
        <f>'Exposure Inputs'!$E$60/$I490</f>
        <v>138568705.25691837</v>
      </c>
      <c r="K490" s="60">
        <f>($E490*'Exposure Inputs'!$E$39*'Exposure Inputs'!$C$43/'Exposure Inputs'!$E$37)</f>
        <v>8.7109892830188687E-8</v>
      </c>
      <c r="L490" s="61">
        <f>'Exposure Inputs'!$E$60/$K490</f>
        <v>245666701.04527605</v>
      </c>
    </row>
    <row r="491" spans="1:12" x14ac:dyDescent="0.35">
      <c r="A491" s="45" t="s">
        <v>1177</v>
      </c>
      <c r="B491" s="46">
        <v>2019</v>
      </c>
      <c r="C491" s="46" t="s">
        <v>1021</v>
      </c>
      <c r="D491" s="46" t="s">
        <v>674</v>
      </c>
      <c r="E491" s="46">
        <v>2.8747304000000001E-2</v>
      </c>
      <c r="F491" s="46">
        <v>2.8747304000000001E-2</v>
      </c>
      <c r="G491" s="60">
        <f>($E491*'Exposure Inputs'!$C$39*'Exposure Inputs'!$C$43/'Exposure Inputs'!$C$37)</f>
        <v>9.9178198800000007E-8</v>
      </c>
      <c r="H491" s="60">
        <f>'Exposure Inputs'!$E$60/$G491</f>
        <v>215773226.96850589</v>
      </c>
      <c r="I491" s="60">
        <f>($E491*'Exposure Inputs'!$D$39*'Exposure Inputs'!$C$43/'Exposure Inputs'!$D$37)</f>
        <v>1.5385881014084509E-7</v>
      </c>
      <c r="J491" s="61">
        <f>'Exposure Inputs'!$E$60/$I491</f>
        <v>139088557.75246188</v>
      </c>
      <c r="K491" s="60">
        <f>($E491*'Exposure Inputs'!$E$39*'Exposure Inputs'!$C$43/'Exposure Inputs'!$E$37)</f>
        <v>8.6784313962264158E-8</v>
      </c>
      <c r="L491" s="61">
        <f>'Exposure Inputs'!$E$60/$K491</f>
        <v>246588340.9449456</v>
      </c>
    </row>
    <row r="492" spans="1:12" x14ac:dyDescent="0.35">
      <c r="A492" s="45" t="s">
        <v>1177</v>
      </c>
      <c r="B492" s="46">
        <v>2023</v>
      </c>
      <c r="C492" s="46" t="s">
        <v>868</v>
      </c>
      <c r="D492" s="46" t="s">
        <v>482</v>
      </c>
      <c r="E492" s="46">
        <v>2.8603320322200001E-2</v>
      </c>
      <c r="F492" s="46">
        <v>2.8603320322200001E-2</v>
      </c>
      <c r="G492" s="60">
        <f>($E492*'Exposure Inputs'!$C$39*'Exposure Inputs'!$C$43/'Exposure Inputs'!$C$37)</f>
        <v>9.8681455111590018E-8</v>
      </c>
      <c r="H492" s="60">
        <f>'Exposure Inputs'!$E$60/$G492</f>
        <v>216859388.3805286</v>
      </c>
      <c r="I492" s="60">
        <f>($E492*'Exposure Inputs'!$D$39*'Exposure Inputs'!$C$43/'Exposure Inputs'!$D$37)</f>
        <v>1.530881932737465E-7</v>
      </c>
      <c r="J492" s="61">
        <f>'Exposure Inputs'!$E$60/$I492</f>
        <v>139788703.11529073</v>
      </c>
      <c r="K492" s="60">
        <f>($E492*'Exposure Inputs'!$E$39*'Exposure Inputs'!$C$43/'Exposure Inputs'!$E$37)</f>
        <v>8.6349646255698113E-8</v>
      </c>
      <c r="L492" s="61">
        <f>'Exposure Inputs'!$E$60/$K492</f>
        <v>247829619.78362289</v>
      </c>
    </row>
    <row r="493" spans="1:12" x14ac:dyDescent="0.35">
      <c r="A493" s="45" t="s">
        <v>1176</v>
      </c>
      <c r="B493" s="46">
        <v>2020</v>
      </c>
      <c r="C493" s="46" t="s">
        <v>904</v>
      </c>
      <c r="D493" s="46" t="s">
        <v>62</v>
      </c>
      <c r="E493" s="46">
        <v>2.8265245923196899E-2</v>
      </c>
      <c r="F493" s="46">
        <v>2.8265245923196899E-2</v>
      </c>
      <c r="G493" s="60">
        <f>($E493*'Exposure Inputs'!$C$39*'Exposure Inputs'!$C$43/'Exposure Inputs'!$C$37)</f>
        <v>9.7515098435029314E-8</v>
      </c>
      <c r="H493" s="60">
        <f>'Exposure Inputs'!$E$60/$G493</f>
        <v>219453195.89927936</v>
      </c>
      <c r="I493" s="60">
        <f>($E493*'Exposure Inputs'!$D$39*'Exposure Inputs'!$C$43/'Exposure Inputs'!$D$37)</f>
        <v>1.5127878099739187E-7</v>
      </c>
      <c r="J493" s="61">
        <f>'Exposure Inputs'!$E$60/$I493</f>
        <v>141460685.09349599</v>
      </c>
      <c r="K493" s="60">
        <f>($E493*'Exposure Inputs'!$E$39*'Exposure Inputs'!$C$43/'Exposure Inputs'!$E$37)</f>
        <v>8.5329044296443476E-8</v>
      </c>
      <c r="L493" s="61">
        <f>'Exposure Inputs'!$E$60/$K493</f>
        <v>250793855.43864521</v>
      </c>
    </row>
    <row r="494" spans="1:12" x14ac:dyDescent="0.35">
      <c r="A494" s="45" t="s">
        <v>1175</v>
      </c>
      <c r="B494" s="46">
        <v>2022</v>
      </c>
      <c r="C494" s="46" t="s">
        <v>1050</v>
      </c>
      <c r="D494" s="46" t="s">
        <v>676</v>
      </c>
      <c r="E494" s="46">
        <v>2.7754591796139899E-2</v>
      </c>
      <c r="F494" s="46">
        <v>2.01628315227017E-2</v>
      </c>
      <c r="G494" s="60">
        <f>($E494*'Exposure Inputs'!$C$39*'Exposure Inputs'!$C$43/'Exposure Inputs'!$C$37)</f>
        <v>9.575334169668267E-8</v>
      </c>
      <c r="H494" s="60">
        <f>'Exposure Inputs'!$E$60/$G494</f>
        <v>223490894.63413882</v>
      </c>
      <c r="I494" s="60">
        <f>($E494*'Exposure Inputs'!$D$39*'Exposure Inputs'!$C$43/'Exposure Inputs'!$D$37)</f>
        <v>1.4854570257088958E-7</v>
      </c>
      <c r="J494" s="61">
        <f>'Exposure Inputs'!$E$60/$I494</f>
        <v>144063406.94903243</v>
      </c>
      <c r="K494" s="60">
        <f>($E494*'Exposure Inputs'!$E$39*'Exposure Inputs'!$C$43/'Exposure Inputs'!$E$37)</f>
        <v>8.3787446931743082E-8</v>
      </c>
      <c r="L494" s="61">
        <f>'Exposure Inputs'!$E$60/$K494</f>
        <v>255408188.02407685</v>
      </c>
    </row>
    <row r="495" spans="1:12" x14ac:dyDescent="0.35">
      <c r="A495" s="45" t="s">
        <v>1177</v>
      </c>
      <c r="B495" s="46">
        <v>2019</v>
      </c>
      <c r="C495" s="46" t="s">
        <v>1008</v>
      </c>
      <c r="D495" s="46" t="s">
        <v>707</v>
      </c>
      <c r="E495" s="46">
        <v>2.7588094203060399E-2</v>
      </c>
      <c r="F495" s="46">
        <v>1.4538384154297699E-2</v>
      </c>
      <c r="G495" s="60">
        <f>($E495*'Exposure Inputs'!$C$39*'Exposure Inputs'!$C$43/'Exposure Inputs'!$C$37)</f>
        <v>9.5178925000558381E-8</v>
      </c>
      <c r="H495" s="60">
        <f>'Exposure Inputs'!$E$60/$G495</f>
        <v>224839690.08763707</v>
      </c>
      <c r="I495" s="60">
        <f>($E495*'Exposure Inputs'!$D$39*'Exposure Inputs'!$C$43/'Exposure Inputs'!$D$37)</f>
        <v>1.4765458869243596E-7</v>
      </c>
      <c r="J495" s="61">
        <f>'Exposure Inputs'!$E$60/$I495</f>
        <v>144932847.59728077</v>
      </c>
      <c r="K495" s="60">
        <f>($E495*'Exposure Inputs'!$E$39*'Exposure Inputs'!$C$43/'Exposure Inputs'!$E$37)</f>
        <v>8.3284812688484222E-8</v>
      </c>
      <c r="L495" s="61">
        <f>'Exposure Inputs'!$E$60/$K495</f>
        <v>256949608.32827777</v>
      </c>
    </row>
    <row r="496" spans="1:12" x14ac:dyDescent="0.35">
      <c r="A496" s="45" t="s">
        <v>1176</v>
      </c>
      <c r="B496" s="46">
        <v>2021</v>
      </c>
      <c r="C496" s="46" t="s">
        <v>904</v>
      </c>
      <c r="D496" s="46" t="s">
        <v>62</v>
      </c>
      <c r="E496" s="46">
        <v>2.7359996000000001E-2</v>
      </c>
      <c r="F496" s="46">
        <v>2.7359996000000001E-2</v>
      </c>
      <c r="G496" s="60">
        <f>($E496*'Exposure Inputs'!$C$39*'Exposure Inputs'!$C$43/'Exposure Inputs'!$C$37)</f>
        <v>9.4391986200000008E-8</v>
      </c>
      <c r="H496" s="60">
        <f>'Exposure Inputs'!$E$60/$G496</f>
        <v>226714161.46130419</v>
      </c>
      <c r="I496" s="60">
        <f>($E496*'Exposure Inputs'!$D$39*'Exposure Inputs'!$C$43/'Exposure Inputs'!$D$37)</f>
        <v>1.4643378140845072E-7</v>
      </c>
      <c r="J496" s="61">
        <f>'Exposure Inputs'!$E$60/$I496</f>
        <v>146141141.71038541</v>
      </c>
      <c r="K496" s="60">
        <f>($E496*'Exposure Inputs'!$E$39*'Exposure Inputs'!$C$43/'Exposure Inputs'!$E$37)</f>
        <v>8.2596214339622654E-8</v>
      </c>
      <c r="L496" s="61">
        <f>'Exposure Inputs'!$E$60/$K496</f>
        <v>259091777.64499667</v>
      </c>
    </row>
    <row r="497" spans="1:12" x14ac:dyDescent="0.35">
      <c r="A497" s="45" t="s">
        <v>1177</v>
      </c>
      <c r="B497" s="46">
        <v>2019</v>
      </c>
      <c r="C497" s="46" t="s">
        <v>1108</v>
      </c>
      <c r="D497" s="46" t="s">
        <v>682</v>
      </c>
      <c r="E497" s="46">
        <v>2.7326831422429199E-2</v>
      </c>
      <c r="F497" s="46">
        <v>2.0952505E-2</v>
      </c>
      <c r="G497" s="60">
        <f>($E497*'Exposure Inputs'!$C$39*'Exposure Inputs'!$C$43/'Exposure Inputs'!$C$37)</f>
        <v>9.4277568407380748E-8</v>
      </c>
      <c r="H497" s="60">
        <f>'Exposure Inputs'!$E$60/$G497</f>
        <v>226989307.8651427</v>
      </c>
      <c r="I497" s="60">
        <f>($E497*'Exposure Inputs'!$D$39*'Exposure Inputs'!$C$43/'Exposure Inputs'!$D$37)</f>
        <v>1.4625628085243799E-7</v>
      </c>
      <c r="J497" s="61">
        <f>'Exposure Inputs'!$E$60/$I497</f>
        <v>146318502.53043869</v>
      </c>
      <c r="K497" s="60">
        <f>($E497*'Exposure Inputs'!$E$39*'Exposure Inputs'!$C$43/'Exposure Inputs'!$E$37)</f>
        <v>8.2496094860163609E-8</v>
      </c>
      <c r="L497" s="61">
        <f>'Exposure Inputs'!$E$60/$K497</f>
        <v>259406218.39463344</v>
      </c>
    </row>
    <row r="498" spans="1:12" x14ac:dyDescent="0.35">
      <c r="A498" s="45" t="s">
        <v>1177</v>
      </c>
      <c r="B498" s="46">
        <v>2020</v>
      </c>
      <c r="C498" s="46" t="s">
        <v>1108</v>
      </c>
      <c r="D498" s="46" t="s">
        <v>682</v>
      </c>
      <c r="E498" s="46">
        <v>2.7326831422429199E-2</v>
      </c>
      <c r="F498" s="46">
        <v>2.0952505E-2</v>
      </c>
      <c r="G498" s="60">
        <f>($E498*'Exposure Inputs'!$C$39*'Exposure Inputs'!$C$43/'Exposure Inputs'!$C$37)</f>
        <v>9.4277568407380748E-8</v>
      </c>
      <c r="H498" s="60">
        <f>'Exposure Inputs'!$E$60/$G498</f>
        <v>226989307.8651427</v>
      </c>
      <c r="I498" s="60">
        <f>($E498*'Exposure Inputs'!$D$39*'Exposure Inputs'!$C$43/'Exposure Inputs'!$D$37)</f>
        <v>1.4625628085243799E-7</v>
      </c>
      <c r="J498" s="61">
        <f>'Exposure Inputs'!$E$60/$I498</f>
        <v>146318502.53043869</v>
      </c>
      <c r="K498" s="60">
        <f>($E498*'Exposure Inputs'!$E$39*'Exposure Inputs'!$C$43/'Exposure Inputs'!$E$37)</f>
        <v>8.2496094860163609E-8</v>
      </c>
      <c r="L498" s="61">
        <f>'Exposure Inputs'!$E$60/$K498</f>
        <v>259406218.39463344</v>
      </c>
    </row>
    <row r="499" spans="1:12" x14ac:dyDescent="0.35">
      <c r="A499" s="45" t="s">
        <v>1177</v>
      </c>
      <c r="B499" s="46">
        <v>2021</v>
      </c>
      <c r="C499" s="46" t="s">
        <v>1108</v>
      </c>
      <c r="D499" s="46" t="s">
        <v>682</v>
      </c>
      <c r="E499" s="46">
        <v>2.7326831422429199E-2</v>
      </c>
      <c r="F499" s="46">
        <v>2.0952505E-2</v>
      </c>
      <c r="G499" s="60">
        <f>($E499*'Exposure Inputs'!$C$39*'Exposure Inputs'!$C$43/'Exposure Inputs'!$C$37)</f>
        <v>9.4277568407380748E-8</v>
      </c>
      <c r="H499" s="60">
        <f>'Exposure Inputs'!$E$60/$G499</f>
        <v>226989307.8651427</v>
      </c>
      <c r="I499" s="60">
        <f>($E499*'Exposure Inputs'!$D$39*'Exposure Inputs'!$C$43/'Exposure Inputs'!$D$37)</f>
        <v>1.4625628085243799E-7</v>
      </c>
      <c r="J499" s="61">
        <f>'Exposure Inputs'!$E$60/$I499</f>
        <v>146318502.53043869</v>
      </c>
      <c r="K499" s="60">
        <f>($E499*'Exposure Inputs'!$E$39*'Exposure Inputs'!$C$43/'Exposure Inputs'!$E$37)</f>
        <v>8.2496094860163609E-8</v>
      </c>
      <c r="L499" s="61">
        <f>'Exposure Inputs'!$E$60/$K499</f>
        <v>259406218.39463344</v>
      </c>
    </row>
    <row r="500" spans="1:12" x14ac:dyDescent="0.35">
      <c r="A500" s="45" t="s">
        <v>1177</v>
      </c>
      <c r="B500" s="46">
        <v>2021</v>
      </c>
      <c r="C500" s="46" t="s">
        <v>1021</v>
      </c>
      <c r="D500" s="46" t="s">
        <v>674</v>
      </c>
      <c r="E500" s="46">
        <v>2.7087343E-2</v>
      </c>
      <c r="F500" s="46">
        <v>2.7087343E-2</v>
      </c>
      <c r="G500" s="60">
        <f>($E500*'Exposure Inputs'!$C$39*'Exposure Inputs'!$C$43/'Exposure Inputs'!$C$37)</f>
        <v>9.3451333350000007E-8</v>
      </c>
      <c r="H500" s="60">
        <f>'Exposure Inputs'!$E$60/$G500</f>
        <v>228996197.62354088</v>
      </c>
      <c r="I500" s="60">
        <f>($E500*'Exposure Inputs'!$D$39*'Exposure Inputs'!$C$43/'Exposure Inputs'!$D$37)</f>
        <v>1.4497451183098592E-7</v>
      </c>
      <c r="J500" s="61">
        <f>'Exposure Inputs'!$E$60/$I500</f>
        <v>147612154.23127985</v>
      </c>
      <c r="K500" s="60">
        <f>($E500*'Exposure Inputs'!$E$39*'Exposure Inputs'!$C$43/'Exposure Inputs'!$E$37)</f>
        <v>8.1773110943396222E-8</v>
      </c>
      <c r="L500" s="61">
        <f>'Exposure Inputs'!$E$60/$K500</f>
        <v>261699717.09665284</v>
      </c>
    </row>
    <row r="501" spans="1:12" x14ac:dyDescent="0.35">
      <c r="A501" s="45" t="s">
        <v>1177</v>
      </c>
      <c r="B501" s="46">
        <v>2020</v>
      </c>
      <c r="C501" s="46" t="s">
        <v>1089</v>
      </c>
      <c r="D501" s="46" t="s">
        <v>689</v>
      </c>
      <c r="E501" s="46">
        <v>2.6977986670194999E-2</v>
      </c>
      <c r="F501" s="46">
        <v>2.2399261483405701E-2</v>
      </c>
      <c r="G501" s="60">
        <f>($E501*'Exposure Inputs'!$C$39*'Exposure Inputs'!$C$43/'Exposure Inputs'!$C$37)</f>
        <v>9.3074054012172751E-8</v>
      </c>
      <c r="H501" s="60">
        <f>'Exposure Inputs'!$E$60/$G501</f>
        <v>229924442.71527258</v>
      </c>
      <c r="I501" s="60">
        <f>($E501*'Exposure Inputs'!$D$39*'Exposure Inputs'!$C$43/'Exposure Inputs'!$D$37)</f>
        <v>1.4438922443202958E-7</v>
      </c>
      <c r="J501" s="61">
        <f>'Exposure Inputs'!$E$60/$I501</f>
        <v>148210505.90291056</v>
      </c>
      <c r="K501" s="60">
        <f>($E501*'Exposure Inputs'!$E$39*'Exposure Inputs'!$C$43/'Exposure Inputs'!$E$37)</f>
        <v>8.1442978627003774E-8</v>
      </c>
      <c r="L501" s="61">
        <f>'Exposure Inputs'!$E$60/$K501</f>
        <v>262760527.19054744</v>
      </c>
    </row>
    <row r="502" spans="1:12" x14ac:dyDescent="0.35">
      <c r="A502" s="45" t="s">
        <v>1177</v>
      </c>
      <c r="B502" s="46">
        <v>2020</v>
      </c>
      <c r="C502" s="46" t="s">
        <v>1036</v>
      </c>
      <c r="D502" s="46" t="s">
        <v>697</v>
      </c>
      <c r="E502" s="46">
        <v>2.6421380107678302E-2</v>
      </c>
      <c r="F502" s="46">
        <v>2.1975582E-2</v>
      </c>
      <c r="G502" s="60">
        <f>($E502*'Exposure Inputs'!$C$39*'Exposure Inputs'!$C$43/'Exposure Inputs'!$C$37)</f>
        <v>9.1153761371490152E-8</v>
      </c>
      <c r="H502" s="60">
        <f>'Exposure Inputs'!$E$60/$G502</f>
        <v>234768150.84773016</v>
      </c>
      <c r="I502" s="60">
        <f>($E502*'Exposure Inputs'!$D$39*'Exposure Inputs'!$C$43/'Exposure Inputs'!$D$37)</f>
        <v>1.4141020339320782E-7</v>
      </c>
      <c r="J502" s="61">
        <f>'Exposure Inputs'!$E$60/$I502</f>
        <v>151332785.65829343</v>
      </c>
      <c r="K502" s="60">
        <f>($E502*'Exposure Inputs'!$E$39*'Exposure Inputs'!$C$43/'Exposure Inputs'!$E$37)</f>
        <v>7.9762656928840151E-8</v>
      </c>
      <c r="L502" s="61">
        <f>'Exposure Inputs'!$E$60/$K502</f>
        <v>268295977.39067167</v>
      </c>
    </row>
    <row r="503" spans="1:12" x14ac:dyDescent="0.35">
      <c r="A503" s="45" t="s">
        <v>1176</v>
      </c>
      <c r="B503" s="46">
        <v>2022</v>
      </c>
      <c r="C503" s="46" t="s">
        <v>904</v>
      </c>
      <c r="D503" s="46" t="s">
        <v>62</v>
      </c>
      <c r="E503" s="46">
        <v>2.6323722000000001E-2</v>
      </c>
      <c r="F503" s="46">
        <v>2.6323722000000001E-2</v>
      </c>
      <c r="G503" s="60">
        <f>($E503*'Exposure Inputs'!$C$39*'Exposure Inputs'!$C$43/'Exposure Inputs'!$C$37)</f>
        <v>9.0816840900000009E-8</v>
      </c>
      <c r="H503" s="60">
        <f>'Exposure Inputs'!$E$60/$G503</f>
        <v>235639114.81532273</v>
      </c>
      <c r="I503" s="60">
        <f>($E503*'Exposure Inputs'!$D$39*'Exposure Inputs'!$C$43/'Exposure Inputs'!$D$37)</f>
        <v>1.4088752619718311E-7</v>
      </c>
      <c r="J503" s="61">
        <f>'Exposure Inputs'!$E$60/$I503</f>
        <v>151894213.61582446</v>
      </c>
      <c r="K503" s="60">
        <f>($E503*'Exposure Inputs'!$E$39*'Exposure Inputs'!$C$43/'Exposure Inputs'!$E$37)</f>
        <v>7.9467840000000009E-8</v>
      </c>
      <c r="L503" s="61">
        <f>'Exposure Inputs'!$E$60/$K503</f>
        <v>269291325.89988601</v>
      </c>
    </row>
    <row r="504" spans="1:12" x14ac:dyDescent="0.35">
      <c r="A504" s="45" t="s">
        <v>1177</v>
      </c>
      <c r="B504" s="46">
        <v>2022</v>
      </c>
      <c r="C504" s="46" t="s">
        <v>1068</v>
      </c>
      <c r="D504" s="46" t="s">
        <v>678</v>
      </c>
      <c r="E504" s="46">
        <v>2.5731320847230101E-2</v>
      </c>
      <c r="F504" s="46">
        <v>2.1330370020953199E-2</v>
      </c>
      <c r="G504" s="60">
        <f>($E504*'Exposure Inputs'!$C$39*'Exposure Inputs'!$C$43/'Exposure Inputs'!$C$37)</f>
        <v>8.8773056922943856E-8</v>
      </c>
      <c r="H504" s="60">
        <f>'Exposure Inputs'!$E$60/$G504</f>
        <v>241064132.98998445</v>
      </c>
      <c r="I504" s="60">
        <f>($E504*'Exposure Inputs'!$D$39*'Exposure Inputs'!$C$43/'Exposure Inputs'!$D$37)</f>
        <v>1.3771692847813291E-7</v>
      </c>
      <c r="J504" s="61">
        <f>'Exposure Inputs'!$E$60/$I504</f>
        <v>155391208.8839387</v>
      </c>
      <c r="K504" s="60">
        <f>($E504*'Exposure Inputs'!$E$39*'Exposure Inputs'!$C$43/'Exposure Inputs'!$E$37)</f>
        <v>7.7679459161449364E-8</v>
      </c>
      <c r="L504" s="61">
        <f>'Exposure Inputs'!$E$60/$K504</f>
        <v>275491104.4826166</v>
      </c>
    </row>
    <row r="505" spans="1:12" x14ac:dyDescent="0.35">
      <c r="A505" s="45" t="s">
        <v>1177</v>
      </c>
      <c r="B505" s="46">
        <v>2021</v>
      </c>
      <c r="C505" s="46" t="s">
        <v>1041</v>
      </c>
      <c r="D505" s="46" t="s">
        <v>699</v>
      </c>
      <c r="E505" s="46">
        <v>2.46815819838456E-2</v>
      </c>
      <c r="F505" s="46">
        <v>2.1125086208590799E-2</v>
      </c>
      <c r="G505" s="60">
        <f>($E505*'Exposure Inputs'!$C$39*'Exposure Inputs'!$C$43/'Exposure Inputs'!$C$37)</f>
        <v>8.5151457844267328E-8</v>
      </c>
      <c r="H505" s="60">
        <f>'Exposure Inputs'!$E$60/$G505</f>
        <v>251316895.11573896</v>
      </c>
      <c r="I505" s="60">
        <f>($E505*'Exposure Inputs'!$D$39*'Exposure Inputs'!$C$43/'Exposure Inputs'!$D$37)</f>
        <v>1.3209860780086378E-7</v>
      </c>
      <c r="J505" s="61">
        <f>'Exposure Inputs'!$E$60/$I505</f>
        <v>162000193.31210595</v>
      </c>
      <c r="K505" s="60">
        <f>($E505*'Exposure Inputs'!$E$39*'Exposure Inputs'!$C$43/'Exposure Inputs'!$E$37)</f>
        <v>7.4510436177647099E-8</v>
      </c>
      <c r="L505" s="61">
        <f>'Exposure Inputs'!$E$60/$K505</f>
        <v>287208089.19945544</v>
      </c>
    </row>
    <row r="506" spans="1:12" x14ac:dyDescent="0.35">
      <c r="A506" s="45" t="s">
        <v>1175</v>
      </c>
      <c r="B506" s="46">
        <v>2019</v>
      </c>
      <c r="C506" s="46" t="s">
        <v>873</v>
      </c>
      <c r="D506" s="46" t="s">
        <v>693</v>
      </c>
      <c r="E506" s="46">
        <v>2.4358695E-2</v>
      </c>
      <c r="F506" s="46">
        <v>9.1176820000000002E-3</v>
      </c>
      <c r="G506" s="60">
        <f>($E506*'Exposure Inputs'!$C$39*'Exposure Inputs'!$C$43/'Exposure Inputs'!$C$37)</f>
        <v>8.4037497750000006E-8</v>
      </c>
      <c r="H506" s="60">
        <f>'Exposure Inputs'!$E$60/$G506</f>
        <v>254648229.33759946</v>
      </c>
      <c r="I506" s="60">
        <f>($E506*'Exposure Inputs'!$D$39*'Exposure Inputs'!$C$43/'Exposure Inputs'!$D$37)</f>
        <v>1.3037048028169014E-7</v>
      </c>
      <c r="J506" s="61">
        <f>'Exposure Inputs'!$E$60/$I506</f>
        <v>164147588.88485524</v>
      </c>
      <c r="K506" s="60">
        <f>($E506*'Exposure Inputs'!$E$39*'Exposure Inputs'!$C$43/'Exposure Inputs'!$E$37)</f>
        <v>7.3535683018867929E-8</v>
      </c>
      <c r="L506" s="61">
        <f>'Exposure Inputs'!$E$60/$K506</f>
        <v>291015179.58987534</v>
      </c>
    </row>
    <row r="507" spans="1:12" x14ac:dyDescent="0.35">
      <c r="A507" s="45" t="s">
        <v>1177</v>
      </c>
      <c r="B507" s="46">
        <v>2020</v>
      </c>
      <c r="C507" s="46" t="s">
        <v>1082</v>
      </c>
      <c r="D507" s="46" t="s">
        <v>130</v>
      </c>
      <c r="E507" s="46">
        <v>2.4247372999999999E-2</v>
      </c>
      <c r="F507" s="46">
        <v>2.4247372999999999E-2</v>
      </c>
      <c r="G507" s="60">
        <f>($E507*'Exposure Inputs'!$C$39*'Exposure Inputs'!$C$43/'Exposure Inputs'!$C$37)</f>
        <v>8.3653436850000006E-8</v>
      </c>
      <c r="H507" s="60">
        <f>'Exposure Inputs'!$E$60/$G507</f>
        <v>255817343.62417886</v>
      </c>
      <c r="I507" s="60">
        <f>($E507*'Exposure Inputs'!$D$39*'Exposure Inputs'!$C$43/'Exposure Inputs'!$D$37)</f>
        <v>1.2977467239436619E-7</v>
      </c>
      <c r="J507" s="61">
        <f>'Exposure Inputs'!$E$60/$I507</f>
        <v>164901206.10721743</v>
      </c>
      <c r="K507" s="60">
        <f>($E507*'Exposure Inputs'!$E$39*'Exposure Inputs'!$C$43/'Exposure Inputs'!$E$37)</f>
        <v>7.3199616603773585E-8</v>
      </c>
      <c r="L507" s="61">
        <f>'Exposure Inputs'!$E$60/$K507</f>
        <v>292351258.01050693</v>
      </c>
    </row>
    <row r="508" spans="1:12" x14ac:dyDescent="0.35">
      <c r="A508" s="45" t="s">
        <v>1177</v>
      </c>
      <c r="B508" s="46">
        <v>2023</v>
      </c>
      <c r="C508" s="46" t="s">
        <v>1090</v>
      </c>
      <c r="D508" s="46" t="s">
        <v>691</v>
      </c>
      <c r="E508" s="46">
        <v>2.4094381613303701E-2</v>
      </c>
      <c r="F508" s="46">
        <v>2.4094381613303701E-2</v>
      </c>
      <c r="G508" s="60">
        <f>($E508*'Exposure Inputs'!$C$39*'Exposure Inputs'!$C$43/'Exposure Inputs'!$C$37)</f>
        <v>8.3125616565897772E-8</v>
      </c>
      <c r="H508" s="60">
        <f>'Exposure Inputs'!$E$60/$G508</f>
        <v>257441699.49145779</v>
      </c>
      <c r="I508" s="60">
        <f>($E508*'Exposure Inputs'!$D$39*'Exposure Inputs'!$C$43/'Exposure Inputs'!$D$37)</f>
        <v>1.289558452543015E-7</v>
      </c>
      <c r="J508" s="61">
        <f>'Exposure Inputs'!$E$60/$I508</f>
        <v>165948274.4485068</v>
      </c>
      <c r="K508" s="60">
        <f>($E508*'Exposure Inputs'!$E$39*'Exposure Inputs'!$C$43/'Exposure Inputs'!$E$37)</f>
        <v>7.2737755813747011E-8</v>
      </c>
      <c r="L508" s="61">
        <f>'Exposure Inputs'!$E$60/$K508</f>
        <v>294207592.20008165</v>
      </c>
    </row>
    <row r="509" spans="1:12" x14ac:dyDescent="0.35">
      <c r="A509" s="45" t="s">
        <v>1177</v>
      </c>
      <c r="B509" s="46">
        <v>2021</v>
      </c>
      <c r="C509" s="46" t="s">
        <v>926</v>
      </c>
      <c r="D509" s="46" t="s">
        <v>617</v>
      </c>
      <c r="E509" s="46">
        <v>2.3717455459085601E-2</v>
      </c>
      <c r="F509" s="46">
        <v>1.4665330453504599E-2</v>
      </c>
      <c r="G509" s="60">
        <f>($E509*'Exposure Inputs'!$C$39*'Exposure Inputs'!$C$43/'Exposure Inputs'!$C$37)</f>
        <v>8.1825221333845331E-8</v>
      </c>
      <c r="H509" s="60">
        <f>'Exposure Inputs'!$E$60/$G509</f>
        <v>261533053.63744035</v>
      </c>
      <c r="I509" s="60">
        <f>($E509*'Exposure Inputs'!$D$39*'Exposure Inputs'!$C$43/'Exposure Inputs'!$D$37)</f>
        <v>1.2693849400637365E-7</v>
      </c>
      <c r="J509" s="61">
        <f>'Exposure Inputs'!$E$60/$I509</f>
        <v>168585582.86445004</v>
      </c>
      <c r="K509" s="60">
        <f>($E509*'Exposure Inputs'!$E$39*'Exposure Inputs'!$C$43/'Exposure Inputs'!$E$37)</f>
        <v>7.1599865536862193E-8</v>
      </c>
      <c r="L509" s="61">
        <f>'Exposure Inputs'!$E$60/$K509</f>
        <v>298883242.86003733</v>
      </c>
    </row>
    <row r="510" spans="1:12" x14ac:dyDescent="0.35">
      <c r="A510" s="45" t="s">
        <v>1177</v>
      </c>
      <c r="B510" s="46">
        <v>2021</v>
      </c>
      <c r="C510" s="46" t="s">
        <v>1093</v>
      </c>
      <c r="D510" s="46" t="s">
        <v>703</v>
      </c>
      <c r="E510" s="46">
        <v>2.2776229868471502E-2</v>
      </c>
      <c r="F510" s="46">
        <v>2.1780358E-2</v>
      </c>
      <c r="G510" s="60">
        <f>($E510*'Exposure Inputs'!$C$39*'Exposure Inputs'!$C$43/'Exposure Inputs'!$C$37)</f>
        <v>7.8577993046226682E-8</v>
      </c>
      <c r="H510" s="60">
        <f>'Exposure Inputs'!$E$60/$G510</f>
        <v>272340882.86539185</v>
      </c>
      <c r="I510" s="60">
        <f>($E510*'Exposure Inputs'!$D$39*'Exposure Inputs'!$C$43/'Exposure Inputs'!$D$37)</f>
        <v>1.2190094859181932E-7</v>
      </c>
      <c r="J510" s="61">
        <f>'Exposure Inputs'!$E$60/$I510</f>
        <v>175552366.4680993</v>
      </c>
      <c r="K510" s="60">
        <f>($E510*'Exposure Inputs'!$E$39*'Exposure Inputs'!$C$43/'Exposure Inputs'!$E$37)</f>
        <v>6.8758429791612078E-8</v>
      </c>
      <c r="L510" s="61">
        <f>'Exposure Inputs'!$E$60/$K510</f>
        <v>311234565.1996057</v>
      </c>
    </row>
    <row r="511" spans="1:12" x14ac:dyDescent="0.35">
      <c r="A511" s="45" t="s">
        <v>1177</v>
      </c>
      <c r="B511" s="46">
        <v>2022</v>
      </c>
      <c r="C511" s="46" t="s">
        <v>1041</v>
      </c>
      <c r="D511" s="46" t="s">
        <v>699</v>
      </c>
      <c r="E511" s="46">
        <v>2.2225769554054801E-2</v>
      </c>
      <c r="F511" s="46">
        <v>1.90231443911896E-2</v>
      </c>
      <c r="G511" s="60">
        <f>($E511*'Exposure Inputs'!$C$39*'Exposure Inputs'!$C$43/'Exposure Inputs'!$C$37)</f>
        <v>7.6678904961489072E-8</v>
      </c>
      <c r="H511" s="60">
        <f>'Exposure Inputs'!$E$60/$G511</f>
        <v>279085884.32174212</v>
      </c>
      <c r="I511" s="60">
        <f>($E511*'Exposure Inputs'!$D$39*'Exposure Inputs'!$C$43/'Exposure Inputs'!$D$37)</f>
        <v>1.1895482296536373E-7</v>
      </c>
      <c r="J511" s="61">
        <f>'Exposure Inputs'!$E$60/$I511</f>
        <v>179900229.90687037</v>
      </c>
      <c r="K511" s="60">
        <f>($E511*'Exposure Inputs'!$E$39*'Exposure Inputs'!$C$43/'Exposure Inputs'!$E$37)</f>
        <v>6.7096662804693741E-8</v>
      </c>
      <c r="L511" s="61">
        <f>'Exposure Inputs'!$E$60/$K511</f>
        <v>318942837.17644095</v>
      </c>
    </row>
    <row r="512" spans="1:12" x14ac:dyDescent="0.35">
      <c r="A512" s="45" t="s">
        <v>1177</v>
      </c>
      <c r="B512" s="46">
        <v>2023</v>
      </c>
      <c r="C512" s="46" t="s">
        <v>1127</v>
      </c>
      <c r="D512" s="46" t="s">
        <v>688</v>
      </c>
      <c r="E512" s="46">
        <v>2.1909852509464402E-2</v>
      </c>
      <c r="F512" s="46">
        <v>1.07903945616487E-2</v>
      </c>
      <c r="G512" s="60">
        <f>($E512*'Exposure Inputs'!$C$39*'Exposure Inputs'!$C$43/'Exposure Inputs'!$C$37)</f>
        <v>7.5588991157652191E-8</v>
      </c>
      <c r="H512" s="60">
        <f>'Exposure Inputs'!$E$60/$G512</f>
        <v>283110009.43731457</v>
      </c>
      <c r="I512" s="60">
        <f>($E512*'Exposure Inputs'!$D$39*'Exposure Inputs'!$C$43/'Exposure Inputs'!$D$37)</f>
        <v>1.172639993464292E-7</v>
      </c>
      <c r="J512" s="61">
        <f>'Exposure Inputs'!$E$60/$I512</f>
        <v>182494202.1359742</v>
      </c>
      <c r="K512" s="60">
        <f>($E512*'Exposure Inputs'!$E$39*'Exposure Inputs'!$C$43/'Exposure Inputs'!$E$37)</f>
        <v>6.6142950971968007E-8</v>
      </c>
      <c r="L512" s="61">
        <f>'Exposure Inputs'!$E$60/$K512</f>
        <v>323541657.66008109</v>
      </c>
    </row>
    <row r="513" spans="1:12" x14ac:dyDescent="0.35">
      <c r="A513" s="45" t="s">
        <v>1177</v>
      </c>
      <c r="B513" s="46">
        <v>2020</v>
      </c>
      <c r="C513" s="46" t="s">
        <v>914</v>
      </c>
      <c r="D513" s="46" t="s">
        <v>64</v>
      </c>
      <c r="E513" s="46">
        <v>2.1903599687838601E-2</v>
      </c>
      <c r="F513" s="46">
        <v>2.0675062000000001E-2</v>
      </c>
      <c r="G513" s="60">
        <f>($E513*'Exposure Inputs'!$C$39*'Exposure Inputs'!$C$43/'Exposure Inputs'!$C$37)</f>
        <v>7.5567418923043181E-8</v>
      </c>
      <c r="H513" s="60">
        <f>'Exposure Inputs'!$E$60/$G513</f>
        <v>283190828.86493003</v>
      </c>
      <c r="I513" s="60">
        <f>($E513*'Exposure Inputs'!$D$39*'Exposure Inputs'!$C$43/'Exposure Inputs'!$D$37)</f>
        <v>1.1723053354054464E-7</v>
      </c>
      <c r="J513" s="61">
        <f>'Exposure Inputs'!$E$60/$I513</f>
        <v>182546298.76438057</v>
      </c>
      <c r="K513" s="60">
        <f>($E513*'Exposure Inputs'!$E$39*'Exposure Inputs'!$C$43/'Exposure Inputs'!$E$37)</f>
        <v>6.6124074529324078E-8</v>
      </c>
      <c r="L513" s="61">
        <f>'Exposure Inputs'!$E$60/$K513</f>
        <v>323634019.11220294</v>
      </c>
    </row>
    <row r="514" spans="1:12" x14ac:dyDescent="0.35">
      <c r="A514" s="45" t="s">
        <v>1177</v>
      </c>
      <c r="B514" s="46">
        <v>2019</v>
      </c>
      <c r="C514" s="46" t="s">
        <v>1043</v>
      </c>
      <c r="D514" s="46" t="s">
        <v>705</v>
      </c>
      <c r="E514" s="46">
        <v>2.1765528001858901E-2</v>
      </c>
      <c r="F514" s="46">
        <v>1.3451308360226099E-2</v>
      </c>
      <c r="G514" s="60">
        <f>($E514*'Exposure Inputs'!$C$39*'Exposure Inputs'!$C$43/'Exposure Inputs'!$C$37)</f>
        <v>7.5091071606413214E-8</v>
      </c>
      <c r="H514" s="60">
        <f>'Exposure Inputs'!$E$60/$G514</f>
        <v>284987276.6787405</v>
      </c>
      <c r="I514" s="60">
        <f>($E514*'Exposure Inputs'!$D$39*'Exposure Inputs'!$C$43/'Exposure Inputs'!$D$37)</f>
        <v>1.1649155831980821E-7</v>
      </c>
      <c r="J514" s="61">
        <f>'Exposure Inputs'!$E$60/$I514</f>
        <v>183704298.4801513</v>
      </c>
      <c r="K514" s="60">
        <f>($E514*'Exposure Inputs'!$E$39*'Exposure Inputs'!$C$43/'Exposure Inputs'!$E$37)</f>
        <v>6.5707254345234419E-8</v>
      </c>
      <c r="L514" s="61">
        <f>'Exposure Inputs'!$E$60/$K514</f>
        <v>325687022.12942314</v>
      </c>
    </row>
    <row r="515" spans="1:12" x14ac:dyDescent="0.35">
      <c r="A515" s="45" t="s">
        <v>1176</v>
      </c>
      <c r="B515" s="46">
        <v>2020</v>
      </c>
      <c r="C515" s="46" t="s">
        <v>889</v>
      </c>
      <c r="D515" s="46" t="s">
        <v>39</v>
      </c>
      <c r="E515" s="46">
        <v>2.10925665281241E-2</v>
      </c>
      <c r="F515" s="46">
        <v>2.10925665281241E-2</v>
      </c>
      <c r="G515" s="60">
        <f>($E515*'Exposure Inputs'!$C$39*'Exposure Inputs'!$C$43/'Exposure Inputs'!$C$37)</f>
        <v>7.2769354522028147E-8</v>
      </c>
      <c r="H515" s="60">
        <f>'Exposure Inputs'!$E$60/$G515</f>
        <v>294079838.14837831</v>
      </c>
      <c r="I515" s="60">
        <f>($E515*'Exposure Inputs'!$D$39*'Exposure Inputs'!$C$43/'Exposure Inputs'!$D$37)</f>
        <v>1.1288979268573462E-7</v>
      </c>
      <c r="J515" s="61">
        <f>'Exposure Inputs'!$E$60/$I515</f>
        <v>189565411.45906648</v>
      </c>
      <c r="K515" s="60">
        <f>($E515*'Exposure Inputs'!$E$39*'Exposure Inputs'!$C$43/'Exposure Inputs'!$E$37)</f>
        <v>6.3675672537733118E-8</v>
      </c>
      <c r="L515" s="61">
        <f>'Exposure Inputs'!$E$60/$K515</f>
        <v>336078115.03394365</v>
      </c>
    </row>
    <row r="516" spans="1:12" x14ac:dyDescent="0.35">
      <c r="A516" s="45" t="s">
        <v>1177</v>
      </c>
      <c r="B516" s="46">
        <v>2023</v>
      </c>
      <c r="C516" s="46" t="s">
        <v>1041</v>
      </c>
      <c r="D516" s="46" t="s">
        <v>699</v>
      </c>
      <c r="E516" s="46">
        <v>2.10035582044713E-2</v>
      </c>
      <c r="F516" s="46">
        <v>1.7977047999999999E-2</v>
      </c>
      <c r="G516" s="60">
        <f>($E516*'Exposure Inputs'!$C$39*'Exposure Inputs'!$C$43/'Exposure Inputs'!$C$37)</f>
        <v>7.2462275805425983E-8</v>
      </c>
      <c r="H516" s="60">
        <f>'Exposure Inputs'!$E$60/$G516</f>
        <v>295326081.91140425</v>
      </c>
      <c r="I516" s="60">
        <f>($E516*'Exposure Inputs'!$D$39*'Exposure Inputs'!$C$43/'Exposure Inputs'!$D$37)</f>
        <v>1.1241341010843795E-7</v>
      </c>
      <c r="J516" s="61">
        <f>'Exposure Inputs'!$E$60/$I516</f>
        <v>190368746.74789068</v>
      </c>
      <c r="K516" s="60">
        <f>($E516*'Exposure Inputs'!$E$39*'Exposure Inputs'!$C$43/'Exposure Inputs'!$E$37)</f>
        <v>6.3406968164441662E-8</v>
      </c>
      <c r="L516" s="61">
        <f>'Exposure Inputs'!$E$60/$K516</f>
        <v>337502337.98437661</v>
      </c>
    </row>
    <row r="517" spans="1:12" x14ac:dyDescent="0.35">
      <c r="A517" s="45" t="s">
        <v>1177</v>
      </c>
      <c r="B517" s="46">
        <v>2022</v>
      </c>
      <c r="C517" s="46" t="s">
        <v>1090</v>
      </c>
      <c r="D517" s="46" t="s">
        <v>691</v>
      </c>
      <c r="E517" s="46">
        <v>2.0372859E-2</v>
      </c>
      <c r="F517" s="46">
        <v>2.0372859E-2</v>
      </c>
      <c r="G517" s="60">
        <f>($E517*'Exposure Inputs'!$C$39*'Exposure Inputs'!$C$43/'Exposure Inputs'!$C$37)</f>
        <v>7.0286363550000004E-8</v>
      </c>
      <c r="H517" s="60">
        <f>'Exposure Inputs'!$E$60/$G517</f>
        <v>304468732.18553352</v>
      </c>
      <c r="I517" s="60">
        <f>($E517*'Exposure Inputs'!$D$39*'Exposure Inputs'!$C$43/'Exposure Inputs'!$D$37)</f>
        <v>1.0903783690140845E-7</v>
      </c>
      <c r="J517" s="61">
        <f>'Exposure Inputs'!$E$60/$I517</f>
        <v>196262147.23380643</v>
      </c>
      <c r="K517" s="60">
        <f>($E517*'Exposure Inputs'!$E$39*'Exposure Inputs'!$C$43/'Exposure Inputs'!$E$37)</f>
        <v>6.1502970566037736E-8</v>
      </c>
      <c r="L517" s="61">
        <f>'Exposure Inputs'!$E$60/$K517</f>
        <v>347950673.00078011</v>
      </c>
    </row>
    <row r="518" spans="1:12" x14ac:dyDescent="0.35">
      <c r="A518" s="45" t="s">
        <v>1177</v>
      </c>
      <c r="B518" s="46">
        <v>2019</v>
      </c>
      <c r="C518" s="46" t="s">
        <v>1002</v>
      </c>
      <c r="D518" s="46" t="s">
        <v>508</v>
      </c>
      <c r="E518" s="46">
        <v>2.0306580740738898E-2</v>
      </c>
      <c r="F518" s="46">
        <v>2.0306580740738898E-2</v>
      </c>
      <c r="G518" s="60">
        <f>($E518*'Exposure Inputs'!$C$39*'Exposure Inputs'!$C$43/'Exposure Inputs'!$C$37)</f>
        <v>7.0057703555549202E-8</v>
      </c>
      <c r="H518" s="60">
        <f>'Exposure Inputs'!$E$60/$G518</f>
        <v>305462481.83872885</v>
      </c>
      <c r="I518" s="60">
        <f>($E518*'Exposure Inputs'!$D$39*'Exposure Inputs'!$C$43/'Exposure Inputs'!$D$37)</f>
        <v>1.0868310818987017E-7</v>
      </c>
      <c r="J518" s="61">
        <f>'Exposure Inputs'!$E$60/$I518</f>
        <v>196902723.49051747</v>
      </c>
      <c r="K518" s="60">
        <f>($E518*'Exposure Inputs'!$E$39*'Exposure Inputs'!$C$43/'Exposure Inputs'!$E$37)</f>
        <v>6.130288525506082E-8</v>
      </c>
      <c r="L518" s="61">
        <f>'Exposure Inputs'!$E$60/$K518</f>
        <v>349086342.52632236</v>
      </c>
    </row>
    <row r="519" spans="1:12" x14ac:dyDescent="0.35">
      <c r="A519" s="45" t="s">
        <v>1177</v>
      </c>
      <c r="B519" s="46">
        <v>2020</v>
      </c>
      <c r="C519" s="46" t="s">
        <v>1002</v>
      </c>
      <c r="D519" s="46" t="s">
        <v>508</v>
      </c>
      <c r="E519" s="46">
        <v>2.0306580740738898E-2</v>
      </c>
      <c r="F519" s="46">
        <v>2.0306580740738898E-2</v>
      </c>
      <c r="G519" s="60">
        <f>($E519*'Exposure Inputs'!$C$39*'Exposure Inputs'!$C$43/'Exposure Inputs'!$C$37)</f>
        <v>7.0057703555549202E-8</v>
      </c>
      <c r="H519" s="60">
        <f>'Exposure Inputs'!$E$60/$G519</f>
        <v>305462481.83872885</v>
      </c>
      <c r="I519" s="60">
        <f>($E519*'Exposure Inputs'!$D$39*'Exposure Inputs'!$C$43/'Exposure Inputs'!$D$37)</f>
        <v>1.0868310818987017E-7</v>
      </c>
      <c r="J519" s="61">
        <f>'Exposure Inputs'!$E$60/$I519</f>
        <v>196902723.49051747</v>
      </c>
      <c r="K519" s="60">
        <f>($E519*'Exposure Inputs'!$E$39*'Exposure Inputs'!$C$43/'Exposure Inputs'!$E$37)</f>
        <v>6.130288525506082E-8</v>
      </c>
      <c r="L519" s="61">
        <f>'Exposure Inputs'!$E$60/$K519</f>
        <v>349086342.52632236</v>
      </c>
    </row>
    <row r="520" spans="1:12" x14ac:dyDescent="0.35">
      <c r="A520" s="45" t="s">
        <v>1177</v>
      </c>
      <c r="B520" s="46">
        <v>2021</v>
      </c>
      <c r="C520" s="46" t="s">
        <v>1002</v>
      </c>
      <c r="D520" s="46" t="s">
        <v>508</v>
      </c>
      <c r="E520" s="46">
        <v>2.0306580740738898E-2</v>
      </c>
      <c r="F520" s="46">
        <v>2.0306580740738898E-2</v>
      </c>
      <c r="G520" s="60">
        <f>($E520*'Exposure Inputs'!$C$39*'Exposure Inputs'!$C$43/'Exposure Inputs'!$C$37)</f>
        <v>7.0057703555549202E-8</v>
      </c>
      <c r="H520" s="60">
        <f>'Exposure Inputs'!$E$60/$G520</f>
        <v>305462481.83872885</v>
      </c>
      <c r="I520" s="60">
        <f>($E520*'Exposure Inputs'!$D$39*'Exposure Inputs'!$C$43/'Exposure Inputs'!$D$37)</f>
        <v>1.0868310818987017E-7</v>
      </c>
      <c r="J520" s="61">
        <f>'Exposure Inputs'!$E$60/$I520</f>
        <v>196902723.49051747</v>
      </c>
      <c r="K520" s="60">
        <f>($E520*'Exposure Inputs'!$E$39*'Exposure Inputs'!$C$43/'Exposure Inputs'!$E$37)</f>
        <v>6.130288525506082E-8</v>
      </c>
      <c r="L520" s="61">
        <f>'Exposure Inputs'!$E$60/$K520</f>
        <v>349086342.52632236</v>
      </c>
    </row>
    <row r="521" spans="1:12" x14ac:dyDescent="0.35">
      <c r="A521" s="45" t="s">
        <v>1177</v>
      </c>
      <c r="B521" s="46">
        <v>2022</v>
      </c>
      <c r="C521" s="46" t="s">
        <v>1002</v>
      </c>
      <c r="D521" s="46" t="s">
        <v>508</v>
      </c>
      <c r="E521" s="46">
        <v>2.0306580740738898E-2</v>
      </c>
      <c r="F521" s="46">
        <v>2.0306580740738898E-2</v>
      </c>
      <c r="G521" s="60">
        <f>($E521*'Exposure Inputs'!$C$39*'Exposure Inputs'!$C$43/'Exposure Inputs'!$C$37)</f>
        <v>7.0057703555549202E-8</v>
      </c>
      <c r="H521" s="60">
        <f>'Exposure Inputs'!$E$60/$G521</f>
        <v>305462481.83872885</v>
      </c>
      <c r="I521" s="60">
        <f>($E521*'Exposure Inputs'!$D$39*'Exposure Inputs'!$C$43/'Exposure Inputs'!$D$37)</f>
        <v>1.0868310818987017E-7</v>
      </c>
      <c r="J521" s="61">
        <f>'Exposure Inputs'!$E$60/$I521</f>
        <v>196902723.49051747</v>
      </c>
      <c r="K521" s="60">
        <f>($E521*'Exposure Inputs'!$E$39*'Exposure Inputs'!$C$43/'Exposure Inputs'!$E$37)</f>
        <v>6.130288525506082E-8</v>
      </c>
      <c r="L521" s="61">
        <f>'Exposure Inputs'!$E$60/$K521</f>
        <v>349086342.52632236</v>
      </c>
    </row>
    <row r="522" spans="1:12" x14ac:dyDescent="0.35">
      <c r="A522" s="45" t="s">
        <v>1177</v>
      </c>
      <c r="B522" s="46">
        <v>2023</v>
      </c>
      <c r="C522" s="46" t="s">
        <v>1002</v>
      </c>
      <c r="D522" s="46" t="s">
        <v>508</v>
      </c>
      <c r="E522" s="46">
        <v>2.0306580740738898E-2</v>
      </c>
      <c r="F522" s="46">
        <v>2.0306580740738898E-2</v>
      </c>
      <c r="G522" s="60">
        <f>($E522*'Exposure Inputs'!$C$39*'Exposure Inputs'!$C$43/'Exposure Inputs'!$C$37)</f>
        <v>7.0057703555549202E-8</v>
      </c>
      <c r="H522" s="60">
        <f>'Exposure Inputs'!$E$60/$G522</f>
        <v>305462481.83872885</v>
      </c>
      <c r="I522" s="60">
        <f>($E522*'Exposure Inputs'!$D$39*'Exposure Inputs'!$C$43/'Exposure Inputs'!$D$37)</f>
        <v>1.0868310818987017E-7</v>
      </c>
      <c r="J522" s="61">
        <f>'Exposure Inputs'!$E$60/$I522</f>
        <v>196902723.49051747</v>
      </c>
      <c r="K522" s="60">
        <f>($E522*'Exposure Inputs'!$E$39*'Exposure Inputs'!$C$43/'Exposure Inputs'!$E$37)</f>
        <v>6.130288525506082E-8</v>
      </c>
      <c r="L522" s="61">
        <f>'Exposure Inputs'!$E$60/$K522</f>
        <v>349086342.52632236</v>
      </c>
    </row>
    <row r="523" spans="1:12" x14ac:dyDescent="0.35">
      <c r="A523" s="45" t="s">
        <v>1177</v>
      </c>
      <c r="B523" s="46">
        <v>2022</v>
      </c>
      <c r="C523" s="46" t="s">
        <v>929</v>
      </c>
      <c r="D523" s="46" t="s">
        <v>139</v>
      </c>
      <c r="E523" s="46">
        <v>2.0172736E-2</v>
      </c>
      <c r="F523" s="46">
        <v>1.2335156446995701E-2</v>
      </c>
      <c r="G523" s="60">
        <f>($E523*'Exposure Inputs'!$C$39*'Exposure Inputs'!$C$43/'Exposure Inputs'!$C$37)</f>
        <v>6.9595939200000004E-8</v>
      </c>
      <c r="H523" s="60">
        <f>'Exposure Inputs'!$E$60/$G523</f>
        <v>307489204.77245313</v>
      </c>
      <c r="I523" s="60">
        <f>($E523*'Exposure Inputs'!$D$39*'Exposure Inputs'!$C$43/'Exposure Inputs'!$D$37)</f>
        <v>1.0796675605633803E-7</v>
      </c>
      <c r="J523" s="61">
        <f>'Exposure Inputs'!$E$60/$I523</f>
        <v>198209159.76055893</v>
      </c>
      <c r="K523" s="60">
        <f>($E523*'Exposure Inputs'!$E$39*'Exposure Inputs'!$C$43/'Exposure Inputs'!$E$37)</f>
        <v>6.0898825660377361E-8</v>
      </c>
      <c r="L523" s="61">
        <f>'Exposure Inputs'!$E$60/$K523</f>
        <v>351402506.82901907</v>
      </c>
    </row>
    <row r="524" spans="1:12" x14ac:dyDescent="0.35">
      <c r="A524" s="45" t="s">
        <v>1177</v>
      </c>
      <c r="B524" s="46">
        <v>2019</v>
      </c>
      <c r="C524" s="46" t="s">
        <v>882</v>
      </c>
      <c r="D524" s="46" t="s">
        <v>25</v>
      </c>
      <c r="E524" s="46">
        <v>1.96005721586055E-2</v>
      </c>
      <c r="F524" s="46">
        <v>1.96005721586055E-2</v>
      </c>
      <c r="G524" s="60">
        <f>($E524*'Exposure Inputs'!$C$39*'Exposure Inputs'!$C$43/'Exposure Inputs'!$C$37)</f>
        <v>6.7621973947188985E-8</v>
      </c>
      <c r="H524" s="60">
        <f>'Exposure Inputs'!$E$60/$G524</f>
        <v>316465177.67601472</v>
      </c>
      <c r="I524" s="60">
        <f>($E524*'Exposure Inputs'!$D$39*'Exposure Inputs'!$C$43/'Exposure Inputs'!$D$37)</f>
        <v>1.0490447070802944E-7</v>
      </c>
      <c r="J524" s="61">
        <f>'Exposure Inputs'!$E$60/$I524</f>
        <v>203995119.13615739</v>
      </c>
      <c r="K524" s="60">
        <f>($E524*'Exposure Inputs'!$E$39*'Exposure Inputs'!$C$43/'Exposure Inputs'!$E$37)</f>
        <v>5.9171538592016606E-8</v>
      </c>
      <c r="L524" s="61">
        <f>'Exposure Inputs'!$E$60/$K524</f>
        <v>361660360.86287057</v>
      </c>
    </row>
    <row r="525" spans="1:12" x14ac:dyDescent="0.35">
      <c r="A525" s="45" t="s">
        <v>1176</v>
      </c>
      <c r="B525" s="46">
        <v>2021</v>
      </c>
      <c r="C525" s="46" t="s">
        <v>947</v>
      </c>
      <c r="D525" s="46" t="s">
        <v>306</v>
      </c>
      <c r="E525" s="46">
        <v>1.9447750999999999E-2</v>
      </c>
      <c r="F525" s="46">
        <v>9.0215160000000003E-3</v>
      </c>
      <c r="G525" s="60">
        <f>($E525*'Exposure Inputs'!$C$39*'Exposure Inputs'!$C$43/'Exposure Inputs'!$C$37)</f>
        <v>6.7094740950000009E-8</v>
      </c>
      <c r="H525" s="60">
        <f>'Exposure Inputs'!$E$60/$G525</f>
        <v>318951972.9414798</v>
      </c>
      <c r="I525" s="60">
        <f>($E525*'Exposure Inputs'!$D$39*'Exposure Inputs'!$C$43/'Exposure Inputs'!$D$37)</f>
        <v>1.0408655464788733E-7</v>
      </c>
      <c r="J525" s="61">
        <f>'Exposure Inputs'!$E$60/$I525</f>
        <v>205598120.4526723</v>
      </c>
      <c r="K525" s="60">
        <f>($E525*'Exposure Inputs'!$E$39*'Exposure Inputs'!$C$43/'Exposure Inputs'!$E$37)</f>
        <v>5.8710191698113205E-8</v>
      </c>
      <c r="L525" s="61">
        <f>'Exposure Inputs'!$E$60/$K525</f>
        <v>364502301.57718492</v>
      </c>
    </row>
    <row r="526" spans="1:12" x14ac:dyDescent="0.35">
      <c r="A526" s="45" t="s">
        <v>1177</v>
      </c>
      <c r="B526" s="46">
        <v>2019</v>
      </c>
      <c r="C526" s="46" t="s">
        <v>1088</v>
      </c>
      <c r="D526" s="46" t="s">
        <v>695</v>
      </c>
      <c r="E526" s="46">
        <v>1.9219178401579402E-2</v>
      </c>
      <c r="F526" s="46">
        <v>1.9219178401579402E-2</v>
      </c>
      <c r="G526" s="60">
        <f>($E526*'Exposure Inputs'!$C$39*'Exposure Inputs'!$C$43/'Exposure Inputs'!$C$37)</f>
        <v>6.630616548544893E-8</v>
      </c>
      <c r="H526" s="60">
        <f>'Exposure Inputs'!$E$60/$G526</f>
        <v>322745250.66143793</v>
      </c>
      <c r="I526" s="60">
        <f>($E526*'Exposure Inputs'!$D$39*'Exposure Inputs'!$C$43/'Exposure Inputs'!$D$37)</f>
        <v>1.028632083464813E-7</v>
      </c>
      <c r="J526" s="61">
        <f>'Exposure Inputs'!$E$60/$I526</f>
        <v>208043287.23557687</v>
      </c>
      <c r="K526" s="60">
        <f>($E526*'Exposure Inputs'!$E$39*'Exposure Inputs'!$C$43/'Exposure Inputs'!$E$37)</f>
        <v>5.8020161212315175E-8</v>
      </c>
      <c r="L526" s="61">
        <f>'Exposure Inputs'!$E$60/$K526</f>
        <v>368837306.77152449</v>
      </c>
    </row>
    <row r="527" spans="1:12" x14ac:dyDescent="0.35">
      <c r="A527" s="45" t="s">
        <v>1177</v>
      </c>
      <c r="B527" s="46">
        <v>2022</v>
      </c>
      <c r="C527" s="46" t="s">
        <v>864</v>
      </c>
      <c r="D527" s="46" t="s">
        <v>686</v>
      </c>
      <c r="E527" s="46">
        <v>1.9173452000000001E-2</v>
      </c>
      <c r="F527" s="46">
        <v>1.5704454508992001E-2</v>
      </c>
      <c r="G527" s="60">
        <f>($E527*'Exposure Inputs'!$C$39*'Exposure Inputs'!$C$43/'Exposure Inputs'!$C$37)</f>
        <v>6.6148409400000013E-8</v>
      </c>
      <c r="H527" s="60">
        <f>'Exposure Inputs'!$E$60/$G527</f>
        <v>323514959.68095028</v>
      </c>
      <c r="I527" s="60">
        <f>($E527*'Exposure Inputs'!$D$39*'Exposure Inputs'!$C$43/'Exposure Inputs'!$D$37)</f>
        <v>1.0261847549295775E-7</v>
      </c>
      <c r="J527" s="61">
        <f>'Exposure Inputs'!$E$60/$I527</f>
        <v>208539445.72065473</v>
      </c>
      <c r="K527" s="60">
        <f>($E527*'Exposure Inputs'!$E$39*'Exposure Inputs'!$C$43/'Exposure Inputs'!$E$37)</f>
        <v>5.788211924528303E-8</v>
      </c>
      <c r="L527" s="61">
        <f>'Exposure Inputs'!$E$60/$K527</f>
        <v>369716939.86038601</v>
      </c>
    </row>
    <row r="528" spans="1:12" x14ac:dyDescent="0.35">
      <c r="A528" s="45" t="s">
        <v>1177</v>
      </c>
      <c r="B528" s="46">
        <v>2019</v>
      </c>
      <c r="C528" s="46" t="s">
        <v>895</v>
      </c>
      <c r="D528" s="46" t="s">
        <v>714</v>
      </c>
      <c r="E528" s="46">
        <v>1.8754710298545699E-2</v>
      </c>
      <c r="F528" s="46">
        <v>1.8754710298545699E-2</v>
      </c>
      <c r="G528" s="60">
        <f>($E528*'Exposure Inputs'!$C$39*'Exposure Inputs'!$C$43/'Exposure Inputs'!$C$37)</f>
        <v>6.4703750529982667E-8</v>
      </c>
      <c r="H528" s="60">
        <f>'Exposure Inputs'!$E$60/$G528</f>
        <v>330738169.34435022</v>
      </c>
      <c r="I528" s="60">
        <f>($E528*'Exposure Inputs'!$D$39*'Exposure Inputs'!$C$43/'Exposure Inputs'!$D$37)</f>
        <v>1.0037732272461079E-7</v>
      </c>
      <c r="J528" s="61">
        <f>'Exposure Inputs'!$E$60/$I528</f>
        <v>213195564.68657523</v>
      </c>
      <c r="K528" s="60">
        <f>($E528*'Exposure Inputs'!$E$39*'Exposure Inputs'!$C$43/'Exposure Inputs'!$E$37)</f>
        <v>5.661799335410023E-8</v>
      </c>
      <c r="L528" s="61">
        <f>'Exposure Inputs'!$E$60/$K528</f>
        <v>377971714.15384024</v>
      </c>
    </row>
    <row r="529" spans="1:12" x14ac:dyDescent="0.35">
      <c r="A529" s="45" t="s">
        <v>1177</v>
      </c>
      <c r="B529" s="46">
        <v>2022</v>
      </c>
      <c r="C529" s="46" t="s">
        <v>1088</v>
      </c>
      <c r="D529" s="46" t="s">
        <v>695</v>
      </c>
      <c r="E529" s="46">
        <v>1.8576878920132898E-2</v>
      </c>
      <c r="F529" s="46">
        <v>1.8576878920132898E-2</v>
      </c>
      <c r="G529" s="60">
        <f>($E529*'Exposure Inputs'!$C$39*'Exposure Inputs'!$C$43/'Exposure Inputs'!$C$37)</f>
        <v>6.4090232274458495E-8</v>
      </c>
      <c r="H529" s="60">
        <f>'Exposure Inputs'!$E$60/$G529</f>
        <v>333904235.33428848</v>
      </c>
      <c r="I529" s="60">
        <f>($E529*'Exposure Inputs'!$D$39*'Exposure Inputs'!$C$43/'Exposure Inputs'!$D$37)</f>
        <v>9.9425549150007072E-8</v>
      </c>
      <c r="J529" s="61">
        <f>'Exposure Inputs'!$E$60/$I529</f>
        <v>215236427.4871946</v>
      </c>
      <c r="K529" s="60">
        <f>($E529*'Exposure Inputs'!$E$39*'Exposure Inputs'!$C$43/'Exposure Inputs'!$E$37)</f>
        <v>5.6081143909835166E-8</v>
      </c>
      <c r="L529" s="61">
        <f>'Exposure Inputs'!$E$60/$K529</f>
        <v>381589933.94296646</v>
      </c>
    </row>
    <row r="530" spans="1:12" x14ac:dyDescent="0.35">
      <c r="A530" s="45" t="s">
        <v>1177</v>
      </c>
      <c r="B530" s="46">
        <v>2021</v>
      </c>
      <c r="C530" s="46" t="s">
        <v>1043</v>
      </c>
      <c r="D530" s="46" t="s">
        <v>705</v>
      </c>
      <c r="E530" s="46">
        <v>1.8383E-2</v>
      </c>
      <c r="F530" s="46">
        <v>1.1360872946232401E-2</v>
      </c>
      <c r="G530" s="60">
        <f>($E530*'Exposure Inputs'!$C$39*'Exposure Inputs'!$C$43/'Exposure Inputs'!$C$37)</f>
        <v>6.3421350000000008E-8</v>
      </c>
      <c r="H530" s="60">
        <f>'Exposure Inputs'!$E$60/$G530</f>
        <v>337425803.77112746</v>
      </c>
      <c r="I530" s="60">
        <f>($E530*'Exposure Inputs'!$D$39*'Exposure Inputs'!$C$43/'Exposure Inputs'!$D$37)</f>
        <v>9.8387887323943669E-8</v>
      </c>
      <c r="J530" s="61">
        <f>'Exposure Inputs'!$E$60/$I530</f>
        <v>217506449.0361518</v>
      </c>
      <c r="K530" s="60">
        <f>($E530*'Exposure Inputs'!$E$39*'Exposure Inputs'!$C$43/'Exposure Inputs'!$E$37)</f>
        <v>5.5495849056603782E-8</v>
      </c>
      <c r="L530" s="61">
        <f>'Exposure Inputs'!$E$60/$K530</f>
        <v>385614426.37219161</v>
      </c>
    </row>
    <row r="531" spans="1:12" x14ac:dyDescent="0.35">
      <c r="A531" s="45" t="s">
        <v>1177</v>
      </c>
      <c r="B531" s="46">
        <v>2022</v>
      </c>
      <c r="C531" s="46" t="s">
        <v>1127</v>
      </c>
      <c r="D531" s="46" t="s">
        <v>688</v>
      </c>
      <c r="E531" s="46">
        <v>1.8258210424553601E-2</v>
      </c>
      <c r="F531" s="46">
        <v>8.9919949999999992E-3</v>
      </c>
      <c r="G531" s="60">
        <f>($E531*'Exposure Inputs'!$C$39*'Exposure Inputs'!$C$43/'Exposure Inputs'!$C$37)</f>
        <v>6.2990825964709923E-8</v>
      </c>
      <c r="H531" s="60">
        <f>'Exposure Inputs'!$E$60/$G531</f>
        <v>339732011.32477874</v>
      </c>
      <c r="I531" s="60">
        <f>($E531*'Exposure Inputs'!$D$39*'Exposure Inputs'!$C$43/'Exposure Inputs'!$D$37)</f>
        <v>9.7719999455357303E-8</v>
      </c>
      <c r="J531" s="61">
        <f>'Exposure Inputs'!$E$60/$I531</f>
        <v>218993042.56316987</v>
      </c>
      <c r="K531" s="60">
        <f>($E531*'Exposure Inputs'!$E$39*'Exposure Inputs'!$C$43/'Exposure Inputs'!$E$37)</f>
        <v>5.5119125809973134E-8</v>
      </c>
      <c r="L531" s="61">
        <f>'Exposure Inputs'!$E$60/$K531</f>
        <v>388249989.19209874</v>
      </c>
    </row>
    <row r="532" spans="1:12" x14ac:dyDescent="0.35">
      <c r="A532" s="45" t="s">
        <v>1176</v>
      </c>
      <c r="B532" s="46">
        <v>2019</v>
      </c>
      <c r="C532" s="46" t="s">
        <v>955</v>
      </c>
      <c r="D532" s="46" t="s">
        <v>205</v>
      </c>
      <c r="E532" s="46">
        <v>1.8003667000000001E-2</v>
      </c>
      <c r="F532" s="46">
        <v>9.0269800000000004E-3</v>
      </c>
      <c r="G532" s="60">
        <f>($E532*'Exposure Inputs'!$C$39*'Exposure Inputs'!$C$43/'Exposure Inputs'!$C$37)</f>
        <v>6.2112651150000005E-8</v>
      </c>
      <c r="H532" s="60">
        <f>'Exposure Inputs'!$E$60/$G532</f>
        <v>344535285.54625213</v>
      </c>
      <c r="I532" s="60">
        <f>($E532*'Exposure Inputs'!$D$39*'Exposure Inputs'!$C$43/'Exposure Inputs'!$D$37)</f>
        <v>9.6357654366197182E-8</v>
      </c>
      <c r="J532" s="61">
        <f>'Exposure Inputs'!$E$60/$I532</f>
        <v>222089258.40672231</v>
      </c>
      <c r="K532" s="60">
        <f>($E532*'Exposure Inputs'!$E$39*'Exposure Inputs'!$C$43/'Exposure Inputs'!$E$37)</f>
        <v>5.4350692830188681E-8</v>
      </c>
      <c r="L532" s="61">
        <f>'Exposure Inputs'!$E$60/$K532</f>
        <v>393739231.01332629</v>
      </c>
    </row>
    <row r="533" spans="1:12" x14ac:dyDescent="0.35">
      <c r="A533" s="45" t="s">
        <v>1177</v>
      </c>
      <c r="B533" s="46">
        <v>2022</v>
      </c>
      <c r="C533" s="46" t="s">
        <v>1048</v>
      </c>
      <c r="D533" s="46" t="s">
        <v>668</v>
      </c>
      <c r="E533" s="46">
        <v>1.7460882E-2</v>
      </c>
      <c r="F533" s="46">
        <v>1.0958097679301899E-2</v>
      </c>
      <c r="G533" s="60">
        <f>($E533*'Exposure Inputs'!$C$39*'Exposure Inputs'!$C$43/'Exposure Inputs'!$C$37)</f>
        <v>6.0240042900000004E-8</v>
      </c>
      <c r="H533" s="60">
        <f>'Exposure Inputs'!$E$60/$G533</f>
        <v>355245430.94241387</v>
      </c>
      <c r="I533" s="60">
        <f>($E533*'Exposure Inputs'!$D$39*'Exposure Inputs'!$C$43/'Exposure Inputs'!$D$37)</f>
        <v>9.3452607887323949E-8</v>
      </c>
      <c r="J533" s="61">
        <f>'Exposure Inputs'!$E$60/$I533</f>
        <v>228993074.49827439</v>
      </c>
      <c r="K533" s="60">
        <f>($E533*'Exposure Inputs'!$E$39*'Exposure Inputs'!$C$43/'Exposure Inputs'!$E$37)</f>
        <v>5.2712096603773582E-8</v>
      </c>
      <c r="L533" s="61">
        <f>'Exposure Inputs'!$E$60/$K533</f>
        <v>405978919.04887736</v>
      </c>
    </row>
    <row r="534" spans="1:12" x14ac:dyDescent="0.35">
      <c r="A534" s="45" t="s">
        <v>1177</v>
      </c>
      <c r="B534" s="46">
        <v>2020</v>
      </c>
      <c r="C534" s="46" t="s">
        <v>1009</v>
      </c>
      <c r="D534" s="46" t="s">
        <v>481</v>
      </c>
      <c r="E534" s="46">
        <v>1.73100798973377E-2</v>
      </c>
      <c r="F534" s="46">
        <v>9.6027219999999993E-3</v>
      </c>
      <c r="G534" s="60">
        <f>($E534*'Exposure Inputs'!$C$39*'Exposure Inputs'!$C$43/'Exposure Inputs'!$C$37)</f>
        <v>5.9719775645815082E-8</v>
      </c>
      <c r="H534" s="60">
        <f>'Exposure Inputs'!$E$60/$G534</f>
        <v>358340261.13759559</v>
      </c>
      <c r="I534" s="60">
        <f>($E534*'Exposure Inputs'!$D$39*'Exposure Inputs'!$C$43/'Exposure Inputs'!$D$37)</f>
        <v>9.2645498042089107E-8</v>
      </c>
      <c r="J534" s="61">
        <f>'Exposure Inputs'!$E$60/$I534</f>
        <v>230988018.33066857</v>
      </c>
      <c r="K534" s="60">
        <f>($E534*'Exposure Inputs'!$E$39*'Exposure Inputs'!$C$43/'Exposure Inputs'!$E$37)</f>
        <v>5.2256844973094948E-8</v>
      </c>
      <c r="L534" s="61">
        <f>'Exposure Inputs'!$E$60/$K534</f>
        <v>409515729.68130857</v>
      </c>
    </row>
    <row r="535" spans="1:12" x14ac:dyDescent="0.35">
      <c r="A535" s="45" t="s">
        <v>1177</v>
      </c>
      <c r="B535" s="46">
        <v>2020</v>
      </c>
      <c r="C535" s="46" t="s">
        <v>1008</v>
      </c>
      <c r="D535" s="46" t="s">
        <v>707</v>
      </c>
      <c r="E535" s="46">
        <v>1.7268381999999999E-2</v>
      </c>
      <c r="F535" s="46">
        <v>9.1000990000000004E-3</v>
      </c>
      <c r="G535" s="60">
        <f>($E535*'Exposure Inputs'!$C$39*'Exposure Inputs'!$C$43/'Exposure Inputs'!$C$37)</f>
        <v>5.9575917900000002E-8</v>
      </c>
      <c r="H535" s="60">
        <f>'Exposure Inputs'!$E$60/$G535</f>
        <v>359205544.02402246</v>
      </c>
      <c r="I535" s="60">
        <f>($E535*'Exposure Inputs'!$D$39*'Exposure Inputs'!$C$43/'Exposure Inputs'!$D$37)</f>
        <v>9.2422326197183099E-8</v>
      </c>
      <c r="J535" s="61">
        <f>'Exposure Inputs'!$E$60/$I535</f>
        <v>231545784.23337975</v>
      </c>
      <c r="K535" s="60">
        <f>($E535*'Exposure Inputs'!$E$39*'Exposure Inputs'!$C$43/'Exposure Inputs'!$E$37)</f>
        <v>5.2130964528301881E-8</v>
      </c>
      <c r="L535" s="61">
        <f>'Exposure Inputs'!$E$60/$K535</f>
        <v>410504585.77995324</v>
      </c>
    </row>
    <row r="536" spans="1:12" x14ac:dyDescent="0.35">
      <c r="A536" s="45" t="s">
        <v>1177</v>
      </c>
      <c r="B536" s="46">
        <v>2021</v>
      </c>
      <c r="C536" s="46" t="s">
        <v>1146</v>
      </c>
      <c r="D536" s="46" t="s">
        <v>544</v>
      </c>
      <c r="E536" s="46">
        <v>1.70244847991756E-2</v>
      </c>
      <c r="F536" s="46">
        <v>1.20121264077855E-2</v>
      </c>
      <c r="G536" s="60">
        <f>($E536*'Exposure Inputs'!$C$39*'Exposure Inputs'!$C$43/'Exposure Inputs'!$C$37)</f>
        <v>5.8734472557155833E-8</v>
      </c>
      <c r="H536" s="60">
        <f>'Exposure Inputs'!$E$60/$G536</f>
        <v>364351616.15140373</v>
      </c>
      <c r="I536" s="60">
        <f>($E536*'Exposure Inputs'!$D$39*'Exposure Inputs'!$C$43/'Exposure Inputs'!$D$37)</f>
        <v>9.1116960896996173E-8</v>
      </c>
      <c r="J536" s="61">
        <f>'Exposure Inputs'!$E$60/$I536</f>
        <v>234862969.41127989</v>
      </c>
      <c r="K536" s="60">
        <f>($E536*'Exposure Inputs'!$E$39*'Exposure Inputs'!$C$43/'Exposure Inputs'!$E$37)</f>
        <v>5.1394671091850872E-8</v>
      </c>
      <c r="L536" s="61">
        <f>'Exposure Inputs'!$E$60/$K536</f>
        <v>416385581.33302611</v>
      </c>
    </row>
    <row r="537" spans="1:12" x14ac:dyDescent="0.35">
      <c r="A537" s="45" t="s">
        <v>1177</v>
      </c>
      <c r="B537" s="46">
        <v>2019</v>
      </c>
      <c r="C537" s="46" t="s">
        <v>1093</v>
      </c>
      <c r="D537" s="46" t="s">
        <v>703</v>
      </c>
      <c r="E537" s="46">
        <v>1.64973774668138E-2</v>
      </c>
      <c r="F537" s="46">
        <v>1.5776043244890001E-2</v>
      </c>
      <c r="G537" s="60">
        <f>($E537*'Exposure Inputs'!$C$39*'Exposure Inputs'!$C$43/'Exposure Inputs'!$C$37)</f>
        <v>5.6915952260507619E-8</v>
      </c>
      <c r="H537" s="60">
        <f>'Exposure Inputs'!$E$60/$G537</f>
        <v>375993006.35524738</v>
      </c>
      <c r="I537" s="60">
        <f>($E537*'Exposure Inputs'!$D$39*'Exposure Inputs'!$C$43/'Exposure Inputs'!$D$37)</f>
        <v>8.8295823061820347E-8</v>
      </c>
      <c r="J537" s="61">
        <f>'Exposure Inputs'!$E$60/$I537</f>
        <v>242367070.80715224</v>
      </c>
      <c r="K537" s="60">
        <f>($E537*'Exposure Inputs'!$E$39*'Exposure Inputs'!$C$43/'Exposure Inputs'!$E$37)</f>
        <v>4.9803403673400152E-8</v>
      </c>
      <c r="L537" s="61">
        <f>'Exposure Inputs'!$E$60/$K537</f>
        <v>429689507.57535625</v>
      </c>
    </row>
    <row r="538" spans="1:12" x14ac:dyDescent="0.35">
      <c r="A538" s="45" t="s">
        <v>1177</v>
      </c>
      <c r="B538" s="46">
        <v>2023</v>
      </c>
      <c r="C538" s="46" t="s">
        <v>872</v>
      </c>
      <c r="D538" s="46" t="s">
        <v>520</v>
      </c>
      <c r="E538" s="46">
        <v>1.6263586519323199E-2</v>
      </c>
      <c r="F538" s="46">
        <v>1.6263586519323199E-2</v>
      </c>
      <c r="G538" s="60">
        <f>($E538*'Exposure Inputs'!$C$39*'Exposure Inputs'!$C$43/'Exposure Inputs'!$C$37)</f>
        <v>5.6109373491665045E-8</v>
      </c>
      <c r="H538" s="60">
        <f>'Exposure Inputs'!$E$60/$G538</f>
        <v>381397949.54543442</v>
      </c>
      <c r="I538" s="60">
        <f>($E538*'Exposure Inputs'!$D$39*'Exposure Inputs'!$C$43/'Exposure Inputs'!$D$37)</f>
        <v>8.7044547568208674E-8</v>
      </c>
      <c r="J538" s="61">
        <f>'Exposure Inputs'!$E$60/$I538</f>
        <v>245851125.63461623</v>
      </c>
      <c r="K538" s="60">
        <f>($E538*'Exposure Inputs'!$E$39*'Exposure Inputs'!$C$43/'Exposure Inputs'!$E$37)</f>
        <v>4.90976196809757E-8</v>
      </c>
      <c r="L538" s="61">
        <f>'Exposure Inputs'!$E$60/$K538</f>
        <v>435866344.21489173</v>
      </c>
    </row>
    <row r="539" spans="1:12" x14ac:dyDescent="0.35">
      <c r="A539" s="45" t="s">
        <v>1177</v>
      </c>
      <c r="B539" s="46">
        <v>2020</v>
      </c>
      <c r="C539" s="46" t="s">
        <v>1060</v>
      </c>
      <c r="D539" s="46" t="s">
        <v>107</v>
      </c>
      <c r="E539" s="46">
        <v>1.6193182E-2</v>
      </c>
      <c r="F539" s="46">
        <v>1.5916055416506199E-2</v>
      </c>
      <c r="G539" s="60">
        <f>($E539*'Exposure Inputs'!$C$39*'Exposure Inputs'!$C$43/'Exposure Inputs'!$C$37)</f>
        <v>5.5866477900000011E-8</v>
      </c>
      <c r="H539" s="60">
        <f>'Exposure Inputs'!$E$60/$G539</f>
        <v>383056186.90166247</v>
      </c>
      <c r="I539" s="60">
        <f>($E539*'Exposure Inputs'!$D$39*'Exposure Inputs'!$C$43/'Exposure Inputs'!$D$37)</f>
        <v>8.6667734647887329E-8</v>
      </c>
      <c r="J539" s="61">
        <f>'Exposure Inputs'!$E$60/$I539</f>
        <v>246920034.16200587</v>
      </c>
      <c r="K539" s="60">
        <f>($E539*'Exposure Inputs'!$E$39*'Exposure Inputs'!$C$43/'Exposure Inputs'!$E$37)</f>
        <v>4.8885077735849059E-8</v>
      </c>
      <c r="L539" s="61">
        <f>'Exposure Inputs'!$E$60/$K539</f>
        <v>437761398.59355617</v>
      </c>
    </row>
    <row r="540" spans="1:12" x14ac:dyDescent="0.35">
      <c r="A540" s="45" t="s">
        <v>1176</v>
      </c>
      <c r="B540" s="46">
        <v>2023</v>
      </c>
      <c r="C540" s="46" t="s">
        <v>855</v>
      </c>
      <c r="D540" s="46" t="s">
        <v>136</v>
      </c>
      <c r="E540" s="46">
        <v>1.6166742000000001E-2</v>
      </c>
      <c r="F540" s="46">
        <v>1.6166742000000001E-2</v>
      </c>
      <c r="G540" s="60">
        <f>($E540*'Exposure Inputs'!$C$39*'Exposure Inputs'!$C$43/'Exposure Inputs'!$C$37)</f>
        <v>5.577525990000001E-8</v>
      </c>
      <c r="H540" s="60">
        <f>'Exposure Inputs'!$E$60/$G540</f>
        <v>383682658.55449641</v>
      </c>
      <c r="I540" s="60">
        <f>($E540*'Exposure Inputs'!$D$39*'Exposure Inputs'!$C$43/'Exposure Inputs'!$D$37)</f>
        <v>8.6526224788732393E-8</v>
      </c>
      <c r="J540" s="61">
        <f>'Exposure Inputs'!$E$60/$I540</f>
        <v>247323861.08664188</v>
      </c>
      <c r="K540" s="60">
        <f>($E540*'Exposure Inputs'!$E$39*'Exposure Inputs'!$C$43/'Exposure Inputs'!$E$37)</f>
        <v>4.8805258867924534E-8</v>
      </c>
      <c r="L540" s="61">
        <f>'Exposure Inputs'!$E$60/$K540</f>
        <v>438477338.22931045</v>
      </c>
    </row>
    <row r="541" spans="1:12" x14ac:dyDescent="0.35">
      <c r="A541" s="45" t="s">
        <v>1177</v>
      </c>
      <c r="B541" s="46">
        <v>2019</v>
      </c>
      <c r="C541" s="46" t="s">
        <v>1007</v>
      </c>
      <c r="D541" s="46" t="s">
        <v>484</v>
      </c>
      <c r="E541" s="46">
        <v>1.5844199911635701E-2</v>
      </c>
      <c r="F541" s="46">
        <v>1.5844199911635701E-2</v>
      </c>
      <c r="G541" s="60">
        <f>($E541*'Exposure Inputs'!$C$39*'Exposure Inputs'!$C$43/'Exposure Inputs'!$C$37)</f>
        <v>5.4662489695143175E-8</v>
      </c>
      <c r="H541" s="60">
        <f>'Exposure Inputs'!$E$60/$G541</f>
        <v>391493327.86247778</v>
      </c>
      <c r="I541" s="60">
        <f>($E541*'Exposure Inputs'!$D$39*'Exposure Inputs'!$C$43/'Exposure Inputs'!$D$37)</f>
        <v>8.4799943189036151E-8</v>
      </c>
      <c r="J541" s="61">
        <f>'Exposure Inputs'!$E$60/$I541</f>
        <v>252358659.63135245</v>
      </c>
      <c r="K541" s="60">
        <f>($E541*'Exposure Inputs'!$E$39*'Exposure Inputs'!$C$43/'Exposure Inputs'!$E$37)</f>
        <v>4.7831546903051169E-8</v>
      </c>
      <c r="L541" s="61">
        <f>'Exposure Inputs'!$E$60/$K541</f>
        <v>447403468.74783796</v>
      </c>
    </row>
    <row r="542" spans="1:12" x14ac:dyDescent="0.35">
      <c r="A542" s="45" t="s">
        <v>1177</v>
      </c>
      <c r="B542" s="46">
        <v>2020</v>
      </c>
      <c r="C542" s="46" t="s">
        <v>1007</v>
      </c>
      <c r="D542" s="46" t="s">
        <v>484</v>
      </c>
      <c r="E542" s="46">
        <v>1.5844199911635701E-2</v>
      </c>
      <c r="F542" s="46">
        <v>1.5844199911635701E-2</v>
      </c>
      <c r="G542" s="60">
        <f>($E542*'Exposure Inputs'!$C$39*'Exposure Inputs'!$C$43/'Exposure Inputs'!$C$37)</f>
        <v>5.4662489695143175E-8</v>
      </c>
      <c r="H542" s="60">
        <f>'Exposure Inputs'!$E$60/$G542</f>
        <v>391493327.86247778</v>
      </c>
      <c r="I542" s="60">
        <f>($E542*'Exposure Inputs'!$D$39*'Exposure Inputs'!$C$43/'Exposure Inputs'!$D$37)</f>
        <v>8.4799943189036151E-8</v>
      </c>
      <c r="J542" s="61">
        <f>'Exposure Inputs'!$E$60/$I542</f>
        <v>252358659.63135245</v>
      </c>
      <c r="K542" s="60">
        <f>($E542*'Exposure Inputs'!$E$39*'Exposure Inputs'!$C$43/'Exposure Inputs'!$E$37)</f>
        <v>4.7831546903051169E-8</v>
      </c>
      <c r="L542" s="61">
        <f>'Exposure Inputs'!$E$60/$K542</f>
        <v>447403468.74783796</v>
      </c>
    </row>
    <row r="543" spans="1:12" x14ac:dyDescent="0.35">
      <c r="A543" s="45" t="s">
        <v>1177</v>
      </c>
      <c r="B543" s="46">
        <v>2020</v>
      </c>
      <c r="C543" s="46" t="s">
        <v>1043</v>
      </c>
      <c r="D543" s="46" t="s">
        <v>705</v>
      </c>
      <c r="E543" s="46">
        <v>1.54085741188344E-2</v>
      </c>
      <c r="F543" s="46">
        <v>9.5226489999999994E-3</v>
      </c>
      <c r="G543" s="60">
        <f>($E543*'Exposure Inputs'!$C$39*'Exposure Inputs'!$C$43/'Exposure Inputs'!$C$37)</f>
        <v>5.3159580709978688E-8</v>
      </c>
      <c r="H543" s="60">
        <f>'Exposure Inputs'!$E$60/$G543</f>
        <v>402561489.65416807</v>
      </c>
      <c r="I543" s="60">
        <f>($E543*'Exposure Inputs'!$D$39*'Exposure Inputs'!$C$43/'Exposure Inputs'!$D$37)</f>
        <v>8.2468424861367217E-8</v>
      </c>
      <c r="J543" s="61">
        <f>'Exposure Inputs'!$E$60/$I543</f>
        <v>259493254.97575915</v>
      </c>
      <c r="K543" s="60">
        <f>($E543*'Exposure Inputs'!$E$39*'Exposure Inputs'!$C$43/'Exposure Inputs'!$E$37)</f>
        <v>4.6516450170066113E-8</v>
      </c>
      <c r="L543" s="61">
        <f>'Exposure Inputs'!$E$60/$K543</f>
        <v>460052302.39540404</v>
      </c>
    </row>
    <row r="544" spans="1:12" x14ac:dyDescent="0.35">
      <c r="A544" s="45" t="s">
        <v>1177</v>
      </c>
      <c r="B544" s="46">
        <v>2023</v>
      </c>
      <c r="C544" s="46" t="s">
        <v>1053</v>
      </c>
      <c r="D544" s="46" t="s">
        <v>183</v>
      </c>
      <c r="E544" s="46">
        <v>1.50697287750953E-2</v>
      </c>
      <c r="F544" s="46">
        <v>8.7228559999999993E-3</v>
      </c>
      <c r="G544" s="60">
        <f>($E544*'Exposure Inputs'!$C$39*'Exposure Inputs'!$C$43/'Exposure Inputs'!$C$37)</f>
        <v>5.1990564274078791E-8</v>
      </c>
      <c r="H544" s="60">
        <f>'Exposure Inputs'!$E$60/$G544</f>
        <v>411613151.32464355</v>
      </c>
      <c r="I544" s="60">
        <f>($E544*'Exposure Inputs'!$D$39*'Exposure Inputs'!$C$43/'Exposure Inputs'!$D$37)</f>
        <v>8.065488640191851E-8</v>
      </c>
      <c r="J544" s="61">
        <f>'Exposure Inputs'!$E$60/$I544</f>
        <v>265328003.72887221</v>
      </c>
      <c r="K544" s="60">
        <f>($E544*'Exposure Inputs'!$E$39*'Exposure Inputs'!$C$43/'Exposure Inputs'!$E$37)</f>
        <v>4.5493520830476381E-8</v>
      </c>
      <c r="L544" s="61">
        <f>'Exposure Inputs'!$E$60/$K544</f>
        <v>470396654.49819422</v>
      </c>
    </row>
    <row r="545" spans="1:12" x14ac:dyDescent="0.35">
      <c r="A545" s="45" t="s">
        <v>1177</v>
      </c>
      <c r="B545" s="46">
        <v>2023</v>
      </c>
      <c r="C545" s="46" t="s">
        <v>1072</v>
      </c>
      <c r="D545" s="46" t="s">
        <v>110</v>
      </c>
      <c r="E545" s="46">
        <v>1.49959329822362E-2</v>
      </c>
      <c r="F545" s="46">
        <v>1.2616493063155701E-2</v>
      </c>
      <c r="G545" s="60">
        <f>($E545*'Exposure Inputs'!$C$39*'Exposure Inputs'!$C$43/'Exposure Inputs'!$C$37)</f>
        <v>5.1735968788714898E-8</v>
      </c>
      <c r="H545" s="60">
        <f>'Exposure Inputs'!$E$60/$G545</f>
        <v>413638721.78359503</v>
      </c>
      <c r="I545" s="60">
        <f>($E545*'Exposure Inputs'!$D$39*'Exposure Inputs'!$C$43/'Exposure Inputs'!$D$37)</f>
        <v>8.0259923003517692E-8</v>
      </c>
      <c r="J545" s="61">
        <f>'Exposure Inputs'!$E$60/$I545</f>
        <v>266633697.10760954</v>
      </c>
      <c r="K545" s="60">
        <f>($E545*'Exposure Inputs'!$E$39*'Exposure Inputs'!$C$43/'Exposure Inputs'!$E$37)</f>
        <v>4.5270741078448905E-8</v>
      </c>
      <c r="L545" s="61">
        <f>'Exposure Inputs'!$E$60/$K545</f>
        <v>472711501.73831481</v>
      </c>
    </row>
    <row r="546" spans="1:12" x14ac:dyDescent="0.35">
      <c r="A546" s="45" t="s">
        <v>1177</v>
      </c>
      <c r="B546" s="46">
        <v>2019</v>
      </c>
      <c r="C546" s="46" t="s">
        <v>1053</v>
      </c>
      <c r="D546" s="46" t="s">
        <v>183</v>
      </c>
      <c r="E546" s="46">
        <v>1.4226472950451201E-2</v>
      </c>
      <c r="F546" s="46">
        <v>8.2347519999999997E-3</v>
      </c>
      <c r="G546" s="60">
        <f>($E546*'Exposure Inputs'!$C$39*'Exposure Inputs'!$C$43/'Exposure Inputs'!$C$37)</f>
        <v>4.9081331679056637E-8</v>
      </c>
      <c r="H546" s="60">
        <f>'Exposure Inputs'!$E$60/$G546</f>
        <v>436010989.67596954</v>
      </c>
      <c r="I546" s="60">
        <f>($E546*'Exposure Inputs'!$D$39*'Exposure Inputs'!$C$43/'Exposure Inputs'!$D$37)</f>
        <v>7.6141686213682491E-8</v>
      </c>
      <c r="J546" s="61">
        <f>'Exposure Inputs'!$E$60/$I546</f>
        <v>281054978.73981237</v>
      </c>
      <c r="K546" s="60">
        <f>($E546*'Exposure Inputs'!$E$39*'Exposure Inputs'!$C$43/'Exposure Inputs'!$E$37)</f>
        <v>4.2947842869286638E-8</v>
      </c>
      <c r="L546" s="61">
        <f>'Exposure Inputs'!$E$60/$K546</f>
        <v>498278809.1390689</v>
      </c>
    </row>
    <row r="547" spans="1:12" x14ac:dyDescent="0.35">
      <c r="A547" s="45" t="s">
        <v>1177</v>
      </c>
      <c r="B547" s="46">
        <v>2022</v>
      </c>
      <c r="C547" s="46" t="s">
        <v>1010</v>
      </c>
      <c r="D547" s="46" t="s">
        <v>174</v>
      </c>
      <c r="E547" s="46">
        <v>1.3887491398207399E-2</v>
      </c>
      <c r="F547" s="46">
        <v>1.3887491398207399E-2</v>
      </c>
      <c r="G547" s="60">
        <f>($E547*'Exposure Inputs'!$C$39*'Exposure Inputs'!$C$43/'Exposure Inputs'!$C$37)</f>
        <v>4.791184532381554E-8</v>
      </c>
      <c r="H547" s="60">
        <f>'Exposure Inputs'!$E$60/$G547</f>
        <v>446653637.64151871</v>
      </c>
      <c r="I547" s="60">
        <f>($E547*'Exposure Inputs'!$D$39*'Exposure Inputs'!$C$43/'Exposure Inputs'!$D$37)</f>
        <v>7.4327418750969189E-8</v>
      </c>
      <c r="J547" s="61">
        <f>'Exposure Inputs'!$E$60/$I547</f>
        <v>287915285.63234216</v>
      </c>
      <c r="K547" s="60">
        <f>($E547*'Exposure Inputs'!$E$39*'Exposure Inputs'!$C$43/'Exposure Inputs'!$E$37)</f>
        <v>4.1924502334211017E-8</v>
      </c>
      <c r="L547" s="61">
        <f>'Exposure Inputs'!$E$60/$K547</f>
        <v>510441360.2671982</v>
      </c>
    </row>
    <row r="548" spans="1:12" x14ac:dyDescent="0.35">
      <c r="A548" s="45" t="s">
        <v>1177</v>
      </c>
      <c r="B548" s="46">
        <v>2022</v>
      </c>
      <c r="C548" s="46" t="s">
        <v>1093</v>
      </c>
      <c r="D548" s="46" t="s">
        <v>703</v>
      </c>
      <c r="E548" s="46">
        <v>1.35993670955351E-2</v>
      </c>
      <c r="F548" s="46">
        <v>1.3004745986680199E-2</v>
      </c>
      <c r="G548" s="60">
        <f>($E548*'Exposure Inputs'!$C$39*'Exposure Inputs'!$C$43/'Exposure Inputs'!$C$37)</f>
        <v>4.6917816479596101E-8</v>
      </c>
      <c r="H548" s="60">
        <f>'Exposure Inputs'!$E$60/$G548</f>
        <v>456116708.01659232</v>
      </c>
      <c r="I548" s="60">
        <f>($E548*'Exposure Inputs'!$D$39*'Exposure Inputs'!$C$43/'Exposure Inputs'!$D$37)</f>
        <v>7.2785345018356879E-8</v>
      </c>
      <c r="J548" s="61">
        <f>'Exposure Inputs'!$E$60/$I548</f>
        <v>294015230.60174817</v>
      </c>
      <c r="K548" s="60">
        <f>($E548*'Exposure Inputs'!$E$39*'Exposure Inputs'!$C$43/'Exposure Inputs'!$E$37)</f>
        <v>4.1054693118596528E-8</v>
      </c>
      <c r="L548" s="61">
        <f>'Exposure Inputs'!$E$60/$K548</f>
        <v>521255875.38021201</v>
      </c>
    </row>
    <row r="549" spans="1:12" x14ac:dyDescent="0.35">
      <c r="A549" s="45" t="s">
        <v>1177</v>
      </c>
      <c r="B549" s="46">
        <v>2021</v>
      </c>
      <c r="C549" s="46" t="s">
        <v>1059</v>
      </c>
      <c r="D549" s="46" t="s">
        <v>487</v>
      </c>
      <c r="E549" s="46">
        <v>1.35127603825527E-2</v>
      </c>
      <c r="F549" s="46">
        <v>1.35127603825527E-2</v>
      </c>
      <c r="G549" s="60">
        <f>($E549*'Exposure Inputs'!$C$39*'Exposure Inputs'!$C$43/'Exposure Inputs'!$C$37)</f>
        <v>4.6619023319806818E-8</v>
      </c>
      <c r="H549" s="60">
        <f>'Exposure Inputs'!$E$60/$G549</f>
        <v>459040075.83333206</v>
      </c>
      <c r="I549" s="60">
        <f>($E549*'Exposure Inputs'!$D$39*'Exposure Inputs'!$C$43/'Exposure Inputs'!$D$37)</f>
        <v>7.2321816131972192E-8</v>
      </c>
      <c r="J549" s="61">
        <f>'Exposure Inputs'!$E$60/$I549</f>
        <v>295899648.88256502</v>
      </c>
      <c r="K549" s="60">
        <f>($E549*'Exposure Inputs'!$E$39*'Exposure Inputs'!$C$43/'Exposure Inputs'!$E$37)</f>
        <v>4.0793238890725133E-8</v>
      </c>
      <c r="L549" s="61">
        <f>'Exposure Inputs'!$E$60/$K549</f>
        <v>524596736.66327983</v>
      </c>
    </row>
    <row r="550" spans="1:12" x14ac:dyDescent="0.35">
      <c r="A550" s="45" t="s">
        <v>1177</v>
      </c>
      <c r="B550" s="46">
        <v>2020</v>
      </c>
      <c r="C550" s="46" t="s">
        <v>1093</v>
      </c>
      <c r="D550" s="46" t="s">
        <v>703</v>
      </c>
      <c r="E550" s="46">
        <v>1.32982888401703E-2</v>
      </c>
      <c r="F550" s="46">
        <v>1.27168321296878E-2</v>
      </c>
      <c r="G550" s="60">
        <f>($E550*'Exposure Inputs'!$C$39*'Exposure Inputs'!$C$43/'Exposure Inputs'!$C$37)</f>
        <v>4.5879096498587542E-8</v>
      </c>
      <c r="H550" s="60">
        <f>'Exposure Inputs'!$E$60/$G550</f>
        <v>466443361.6442039</v>
      </c>
      <c r="I550" s="60">
        <f>($E550*'Exposure Inputs'!$D$39*'Exposure Inputs'!$C$43/'Exposure Inputs'!$D$37)</f>
        <v>7.1173940271334001E-8</v>
      </c>
      <c r="J550" s="61">
        <f>'Exposure Inputs'!$E$60/$I550</f>
        <v>300671845.88091516</v>
      </c>
      <c r="K550" s="60">
        <f>($E550*'Exposure Inputs'!$E$39*'Exposure Inputs'!$C$43/'Exposure Inputs'!$E$37)</f>
        <v>4.014577763070279E-8</v>
      </c>
      <c r="L550" s="61">
        <f>'Exposure Inputs'!$E$60/$K550</f>
        <v>533057304.2290169</v>
      </c>
    </row>
    <row r="551" spans="1:12" x14ac:dyDescent="0.35">
      <c r="A551" s="45" t="s">
        <v>614</v>
      </c>
      <c r="B551" s="46">
        <v>2020</v>
      </c>
      <c r="C551" s="46" t="s">
        <v>1000</v>
      </c>
      <c r="D551" s="46" t="s">
        <v>547</v>
      </c>
      <c r="E551" s="46">
        <v>1.3113623866189099E-2</v>
      </c>
      <c r="F551" s="46">
        <v>5.8825877805846298E-3</v>
      </c>
      <c r="G551" s="60">
        <f>($E551*'Exposure Inputs'!$C$39*'Exposure Inputs'!$C$43/'Exposure Inputs'!$C$37)</f>
        <v>4.5242002338352396E-8</v>
      </c>
      <c r="H551" s="60">
        <f>'Exposure Inputs'!$E$60/$G551</f>
        <v>473011778.74390548</v>
      </c>
      <c r="I551" s="60">
        <f>($E551*'Exposure Inputs'!$D$39*'Exposure Inputs'!$C$43/'Exposure Inputs'!$D$37)</f>
        <v>7.0185592523265608E-8</v>
      </c>
      <c r="J551" s="61">
        <f>'Exposure Inputs'!$E$60/$I551</f>
        <v>304905882.11399907</v>
      </c>
      <c r="K551" s="60">
        <f>($E551*'Exposure Inputs'!$E$39*'Exposure Inputs'!$C$43/'Exposure Inputs'!$E$37)</f>
        <v>3.9588298463967094E-8</v>
      </c>
      <c r="L551" s="61">
        <f>'Exposure Inputs'!$E$60/$K551</f>
        <v>540563773.39576948</v>
      </c>
    </row>
    <row r="552" spans="1:12" x14ac:dyDescent="0.35">
      <c r="A552" s="45" t="s">
        <v>1177</v>
      </c>
      <c r="B552" s="46">
        <v>2019</v>
      </c>
      <c r="C552" s="46" t="s">
        <v>929</v>
      </c>
      <c r="D552" s="46" t="s">
        <v>139</v>
      </c>
      <c r="E552" s="46">
        <v>1.25716490526026E-2</v>
      </c>
      <c r="F552" s="46">
        <v>7.687269E-3</v>
      </c>
      <c r="G552" s="60">
        <f>($E552*'Exposure Inputs'!$C$39*'Exposure Inputs'!$C$43/'Exposure Inputs'!$C$37)</f>
        <v>4.3372189231478974E-8</v>
      </c>
      <c r="H552" s="60">
        <f>'Exposure Inputs'!$E$60/$G552</f>
        <v>493403731.26630545</v>
      </c>
      <c r="I552" s="60">
        <f>($E552*'Exposure Inputs'!$D$39*'Exposure Inputs'!$C$43/'Exposure Inputs'!$D$37)</f>
        <v>6.7284882253366036E-8</v>
      </c>
      <c r="J552" s="61">
        <f>'Exposure Inputs'!$E$60/$I552</f>
        <v>318050642.03600401</v>
      </c>
      <c r="K552" s="60">
        <f>($E552*'Exposure Inputs'!$E$39*'Exposure Inputs'!$C$43/'Exposure Inputs'!$E$37)</f>
        <v>3.7952148083328609E-8</v>
      </c>
      <c r="L552" s="61">
        <f>'Exposure Inputs'!$E$60/$K552</f>
        <v>563867951.63777471</v>
      </c>
    </row>
    <row r="553" spans="1:12" x14ac:dyDescent="0.35">
      <c r="A553" s="45" t="s">
        <v>1176</v>
      </c>
      <c r="B553" s="46">
        <v>2020</v>
      </c>
      <c r="C553" s="46" t="s">
        <v>1054</v>
      </c>
      <c r="D553" s="46" t="s">
        <v>644</v>
      </c>
      <c r="E553" s="46">
        <v>1.25316362945003E-2</v>
      </c>
      <c r="F553" s="46">
        <v>8.3592240000000002E-3</v>
      </c>
      <c r="G553" s="60">
        <f>($E553*'Exposure Inputs'!$C$39*'Exposure Inputs'!$C$43/'Exposure Inputs'!$C$37)</f>
        <v>4.3234145216026044E-8</v>
      </c>
      <c r="H553" s="60">
        <f>'Exposure Inputs'!$E$60/$G553</f>
        <v>494979139.59144127</v>
      </c>
      <c r="I553" s="60">
        <f>($E553*'Exposure Inputs'!$D$39*'Exposure Inputs'!$C$43/'Exposure Inputs'!$D$37)</f>
        <v>6.7070729463522728E-8</v>
      </c>
      <c r="J553" s="61">
        <f>'Exposure Inputs'!$E$60/$I553</f>
        <v>319066158.5340094</v>
      </c>
      <c r="K553" s="60">
        <f>($E553*'Exposure Inputs'!$E$39*'Exposure Inputs'!$C$43/'Exposure Inputs'!$E$37)</f>
        <v>3.7831354851321657E-8</v>
      </c>
      <c r="L553" s="61">
        <f>'Exposure Inputs'!$E$60/$K553</f>
        <v>565668347.96434414</v>
      </c>
    </row>
    <row r="554" spans="1:12" x14ac:dyDescent="0.35">
      <c r="A554" s="45" t="s">
        <v>1177</v>
      </c>
      <c r="B554" s="46">
        <v>2021</v>
      </c>
      <c r="C554" s="46" t="s">
        <v>848</v>
      </c>
      <c r="D554" s="46" t="s">
        <v>650</v>
      </c>
      <c r="E554" s="46">
        <v>1.22955680204485E-2</v>
      </c>
      <c r="F554" s="46">
        <v>1.22955680204485E-2</v>
      </c>
      <c r="G554" s="60">
        <f>($E554*'Exposure Inputs'!$C$39*'Exposure Inputs'!$C$43/'Exposure Inputs'!$C$37)</f>
        <v>4.2419709670547328E-8</v>
      </c>
      <c r="H554" s="60">
        <f>'Exposure Inputs'!$E$60/$G554</f>
        <v>504482472.09146637</v>
      </c>
      <c r="I554" s="60">
        <f>($E554*'Exposure Inputs'!$D$39*'Exposure Inputs'!$C$43/'Exposure Inputs'!$D$37)</f>
        <v>6.5807265461555357E-8</v>
      </c>
      <c r="J554" s="61">
        <f>'Exposure Inputs'!$E$60/$I554</f>
        <v>325192056.68106496</v>
      </c>
      <c r="K554" s="60">
        <f>($E554*'Exposure Inputs'!$E$39*'Exposure Inputs'!$C$43/'Exposure Inputs'!$E$37)</f>
        <v>3.7118695910787921E-8</v>
      </c>
      <c r="L554" s="61">
        <f>'Exposure Inputs'!$E$60/$K554</f>
        <v>576528875.13702905</v>
      </c>
    </row>
    <row r="555" spans="1:12" x14ac:dyDescent="0.35">
      <c r="A555" s="45" t="s">
        <v>1177</v>
      </c>
      <c r="B555" s="46">
        <v>2020</v>
      </c>
      <c r="C555" s="46" t="s">
        <v>1127</v>
      </c>
      <c r="D555" s="46" t="s">
        <v>688</v>
      </c>
      <c r="E555" s="46">
        <v>1.22330009844509E-2</v>
      </c>
      <c r="F555" s="46">
        <v>6.0246370000000002E-3</v>
      </c>
      <c r="G555" s="60">
        <f>($E555*'Exposure Inputs'!$C$39*'Exposure Inputs'!$C$43/'Exposure Inputs'!$C$37)</f>
        <v>4.2203853396355609E-8</v>
      </c>
      <c r="H555" s="60">
        <f>'Exposure Inputs'!$E$60/$G555</f>
        <v>507062703.46981949</v>
      </c>
      <c r="I555" s="60">
        <f>($E555*'Exposure Inputs'!$D$39*'Exposure Inputs'!$C$43/'Exposure Inputs'!$D$37)</f>
        <v>6.5472399635089326E-8</v>
      </c>
      <c r="J555" s="61">
        <f>'Exposure Inputs'!$E$60/$I555</f>
        <v>326855287.40771657</v>
      </c>
      <c r="K555" s="60">
        <f>($E555*'Exposure Inputs'!$E$39*'Exposure Inputs'!$C$43/'Exposure Inputs'!$E$37)</f>
        <v>3.6929814292681959E-8</v>
      </c>
      <c r="L555" s="61">
        <f>'Exposure Inputs'!$E$60/$K555</f>
        <v>579477595.80910325</v>
      </c>
    </row>
    <row r="556" spans="1:12" x14ac:dyDescent="0.35">
      <c r="A556" s="45" t="s">
        <v>1177</v>
      </c>
      <c r="B556" s="46">
        <v>2019</v>
      </c>
      <c r="C556" s="46" t="s">
        <v>1113</v>
      </c>
      <c r="D556" s="46" t="s">
        <v>709</v>
      </c>
      <c r="E556" s="46">
        <v>1.21204172500346E-2</v>
      </c>
      <c r="F556" s="46">
        <v>1.18531597058474E-2</v>
      </c>
      <c r="G556" s="60">
        <f>($E556*'Exposure Inputs'!$C$39*'Exposure Inputs'!$C$43/'Exposure Inputs'!$C$37)</f>
        <v>4.1815439512619375E-8</v>
      </c>
      <c r="H556" s="60">
        <f>'Exposure Inputs'!$E$60/$G556</f>
        <v>511772690.8871004</v>
      </c>
      <c r="I556" s="60">
        <f>($E556*'Exposure Inputs'!$D$39*'Exposure Inputs'!$C$43/'Exposure Inputs'!$D$37)</f>
        <v>6.4869838803002089E-8</v>
      </c>
      <c r="J556" s="61">
        <f>'Exposure Inputs'!$E$60/$I556</f>
        <v>329891370.08630329</v>
      </c>
      <c r="K556" s="60">
        <f>($E556*'Exposure Inputs'!$E$39*'Exposure Inputs'!$C$43/'Exposure Inputs'!$E$37)</f>
        <v>3.6589938868028987E-8</v>
      </c>
      <c r="L556" s="61">
        <f>'Exposure Inputs'!$E$60/$K556</f>
        <v>584860228.30441439</v>
      </c>
    </row>
    <row r="557" spans="1:12" x14ac:dyDescent="0.35">
      <c r="A557" s="45" t="s">
        <v>614</v>
      </c>
      <c r="B557" s="46">
        <v>2021</v>
      </c>
      <c r="C557" s="46" t="s">
        <v>1000</v>
      </c>
      <c r="D557" s="46" t="s">
        <v>547</v>
      </c>
      <c r="E557" s="46">
        <v>1.19214761304892E-2</v>
      </c>
      <c r="F557" s="46">
        <v>5.3478070232410102E-3</v>
      </c>
      <c r="G557" s="60">
        <f>($E557*'Exposure Inputs'!$C$39*'Exposure Inputs'!$C$43/'Exposure Inputs'!$C$37)</f>
        <v>4.1129092650187745E-8</v>
      </c>
      <c r="H557" s="60">
        <f>'Exposure Inputs'!$E$60/$G557</f>
        <v>520312961.48475361</v>
      </c>
      <c r="I557" s="60">
        <f>($E557*'Exposure Inputs'!$D$39*'Exposure Inputs'!$C$43/'Exposure Inputs'!$D$37)</f>
        <v>6.3805083515294311E-8</v>
      </c>
      <c r="J557" s="61">
        <f>'Exposure Inputs'!$E$60/$I557</f>
        <v>335396473.46234316</v>
      </c>
      <c r="K557" s="60">
        <f>($E557*'Exposure Inputs'!$E$39*'Exposure Inputs'!$C$43/'Exposure Inputs'!$E$37)</f>
        <v>3.5989361903363627E-8</v>
      </c>
      <c r="L557" s="61">
        <f>'Exposure Inputs'!$E$60/$K557</f>
        <v>594620156.29679501</v>
      </c>
    </row>
    <row r="558" spans="1:12" x14ac:dyDescent="0.35">
      <c r="A558" s="45" t="s">
        <v>1177</v>
      </c>
      <c r="B558" s="46">
        <v>2023</v>
      </c>
      <c r="C558" s="46" t="s">
        <v>1038</v>
      </c>
      <c r="D558" s="46" t="s">
        <v>712</v>
      </c>
      <c r="E558" s="46">
        <v>1.18891109053331E-2</v>
      </c>
      <c r="F558" s="46">
        <v>8.6270640000000003E-3</v>
      </c>
      <c r="G558" s="60">
        <f>($E558*'Exposure Inputs'!$C$39*'Exposure Inputs'!$C$43/'Exposure Inputs'!$C$37)</f>
        <v>4.1017432623399197E-8</v>
      </c>
      <c r="H558" s="60">
        <f>'Exposure Inputs'!$E$60/$G558</f>
        <v>521729387.5139311</v>
      </c>
      <c r="I558" s="60">
        <f>($E558*'Exposure Inputs'!$D$39*'Exposure Inputs'!$C$43/'Exposure Inputs'!$D$37)</f>
        <v>6.363186118347293E-8</v>
      </c>
      <c r="J558" s="61">
        <f>'Exposure Inputs'!$E$60/$I558</f>
        <v>336309509.13562483</v>
      </c>
      <c r="K558" s="60">
        <f>($E558*'Exposure Inputs'!$E$39*'Exposure Inputs'!$C$43/'Exposure Inputs'!$E$37)</f>
        <v>3.5891655563269731E-8</v>
      </c>
      <c r="L558" s="61">
        <f>'Exposure Inputs'!$E$60/$K558</f>
        <v>596238865.66826451</v>
      </c>
    </row>
    <row r="559" spans="1:12" x14ac:dyDescent="0.35">
      <c r="A559" s="45" t="s">
        <v>1177</v>
      </c>
      <c r="B559" s="46">
        <v>2021</v>
      </c>
      <c r="C559" s="46" t="s">
        <v>1068</v>
      </c>
      <c r="D559" s="46" t="s">
        <v>678</v>
      </c>
      <c r="E559" s="46">
        <v>1.1866033671424201E-2</v>
      </c>
      <c r="F559" s="46">
        <v>9.8365290000000001E-3</v>
      </c>
      <c r="G559" s="60">
        <f>($E559*'Exposure Inputs'!$C$39*'Exposure Inputs'!$C$43/'Exposure Inputs'!$C$37)</f>
        <v>4.0937816166413493E-8</v>
      </c>
      <c r="H559" s="60">
        <f>'Exposure Inputs'!$E$60/$G559</f>
        <v>522744054.37281597</v>
      </c>
      <c r="I559" s="60">
        <f>($E559*'Exposure Inputs'!$D$39*'Exposure Inputs'!$C$43/'Exposure Inputs'!$D$37)</f>
        <v>6.3508349227340795E-8</v>
      </c>
      <c r="J559" s="61">
        <f>'Exposure Inputs'!$E$60/$I559</f>
        <v>336963568.73321384</v>
      </c>
      <c r="K559" s="60">
        <f>($E559*'Exposure Inputs'!$E$39*'Exposure Inputs'!$C$43/'Exposure Inputs'!$E$37)</f>
        <v>3.5821988442035325E-8</v>
      </c>
      <c r="L559" s="61">
        <f>'Exposure Inputs'!$E$60/$K559</f>
        <v>597398439.63793373</v>
      </c>
    </row>
    <row r="560" spans="1:12" x14ac:dyDescent="0.35">
      <c r="A560" s="45" t="s">
        <v>1177</v>
      </c>
      <c r="B560" s="46">
        <v>2021</v>
      </c>
      <c r="C560" s="46" t="s">
        <v>1088</v>
      </c>
      <c r="D560" s="46" t="s">
        <v>695</v>
      </c>
      <c r="E560" s="46">
        <v>1.18362846653963E-2</v>
      </c>
      <c r="F560" s="46">
        <v>1.18362846653963E-2</v>
      </c>
      <c r="G560" s="60">
        <f>($E560*'Exposure Inputs'!$C$39*'Exposure Inputs'!$C$43/'Exposure Inputs'!$C$37)</f>
        <v>4.0835182095617241E-8</v>
      </c>
      <c r="H560" s="60">
        <f>'Exposure Inputs'!$E$60/$G560</f>
        <v>524057905.50636035</v>
      </c>
      <c r="I560" s="60">
        <f>($E560*'Exposure Inputs'!$D$39*'Exposure Inputs'!$C$43/'Exposure Inputs'!$D$37)</f>
        <v>6.334912919507878E-8</v>
      </c>
      <c r="J560" s="61">
        <f>'Exposure Inputs'!$E$60/$I560</f>
        <v>337810484.08890265</v>
      </c>
      <c r="K560" s="60">
        <f>($E560*'Exposure Inputs'!$E$39*'Exposure Inputs'!$C$43/'Exposure Inputs'!$E$37)</f>
        <v>3.5732180121951089E-8</v>
      </c>
      <c r="L560" s="61">
        <f>'Exposure Inputs'!$E$60/$K560</f>
        <v>598899925.1364876</v>
      </c>
    </row>
    <row r="561" spans="1:12" x14ac:dyDescent="0.35">
      <c r="A561" s="45" t="s">
        <v>1177</v>
      </c>
      <c r="B561" s="46">
        <v>2023</v>
      </c>
      <c r="C561" s="46" t="s">
        <v>1093</v>
      </c>
      <c r="D561" s="46" t="s">
        <v>703</v>
      </c>
      <c r="E561" s="46">
        <v>1.16893348226447E-2</v>
      </c>
      <c r="F561" s="46">
        <v>1.11782282994376E-2</v>
      </c>
      <c r="G561" s="60">
        <f>($E561*'Exposure Inputs'!$C$39*'Exposure Inputs'!$C$43/'Exposure Inputs'!$C$37)</f>
        <v>4.0328205138124218E-8</v>
      </c>
      <c r="H561" s="60">
        <f>'Exposure Inputs'!$E$60/$G561</f>
        <v>530645981.55819076</v>
      </c>
      <c r="I561" s="60">
        <f>($E561*'Exposure Inputs'!$D$39*'Exposure Inputs'!$C$43/'Exposure Inputs'!$D$37)</f>
        <v>6.2562637078943467E-8</v>
      </c>
      <c r="J561" s="61">
        <f>'Exposure Inputs'!$E$60/$I561</f>
        <v>342057192.58599693</v>
      </c>
      <c r="K561" s="60">
        <f>($E561*'Exposure Inputs'!$E$39*'Exposure Inputs'!$C$43/'Exposure Inputs'!$E$37)</f>
        <v>3.5288557955153805E-8</v>
      </c>
      <c r="L561" s="61">
        <f>'Exposure Inputs'!$E$60/$K561</f>
        <v>606428860.79947007</v>
      </c>
    </row>
    <row r="562" spans="1:12" x14ac:dyDescent="0.35">
      <c r="A562" s="45" t="s">
        <v>1177</v>
      </c>
      <c r="B562" s="46">
        <v>2021</v>
      </c>
      <c r="C562" s="46" t="s">
        <v>1113</v>
      </c>
      <c r="D562" s="46" t="s">
        <v>709</v>
      </c>
      <c r="E562" s="46">
        <v>1.1419375000000001E-2</v>
      </c>
      <c r="F562" s="46">
        <v>1.11675753708111E-2</v>
      </c>
      <c r="G562" s="60">
        <f>($E562*'Exposure Inputs'!$C$39*'Exposure Inputs'!$C$43/'Exposure Inputs'!$C$37)</f>
        <v>3.9396843750000008E-8</v>
      </c>
      <c r="H562" s="60">
        <f>'Exposure Inputs'!$E$60/$G562</f>
        <v>543190721.97249293</v>
      </c>
      <c r="I562" s="60">
        <f>($E562*'Exposure Inputs'!$D$39*'Exposure Inputs'!$C$43/'Exposure Inputs'!$D$37)</f>
        <v>6.1117781690140851E-8</v>
      </c>
      <c r="J562" s="61">
        <f>'Exposure Inputs'!$E$60/$I562</f>
        <v>350143598.28200567</v>
      </c>
      <c r="K562" s="60">
        <f>($E562*'Exposure Inputs'!$E$39*'Exposure Inputs'!$C$43/'Exposure Inputs'!$E$37)</f>
        <v>3.447358490566038E-8</v>
      </c>
      <c r="L562" s="61">
        <f>'Exposure Inputs'!$E$60/$K562</f>
        <v>620765146.95418966</v>
      </c>
    </row>
    <row r="563" spans="1:12" x14ac:dyDescent="0.35">
      <c r="A563" s="45" t="s">
        <v>1177</v>
      </c>
      <c r="B563" s="46">
        <v>2022</v>
      </c>
      <c r="C563" s="46" t="s">
        <v>1059</v>
      </c>
      <c r="D563" s="46" t="s">
        <v>487</v>
      </c>
      <c r="E563" s="46">
        <v>1.12336389824132E-2</v>
      </c>
      <c r="F563" s="46">
        <v>1.12336389824132E-2</v>
      </c>
      <c r="G563" s="60">
        <f>($E563*'Exposure Inputs'!$C$39*'Exposure Inputs'!$C$43/'Exposure Inputs'!$C$37)</f>
        <v>3.8756054489325538E-8</v>
      </c>
      <c r="H563" s="60">
        <f>'Exposure Inputs'!$E$60/$G563</f>
        <v>552171790.49776947</v>
      </c>
      <c r="I563" s="60">
        <f>($E563*'Exposure Inputs'!$D$39*'Exposure Inputs'!$C$43/'Exposure Inputs'!$D$37)</f>
        <v>6.0123701596014313E-8</v>
      </c>
      <c r="J563" s="61">
        <f>'Exposure Inputs'!$E$60/$I563</f>
        <v>355932842.32218057</v>
      </c>
      <c r="K563" s="60">
        <f>($E563*'Exposure Inputs'!$E$39*'Exposure Inputs'!$C$43/'Exposure Inputs'!$E$37)</f>
        <v>3.3912872399737962E-8</v>
      </c>
      <c r="L563" s="61">
        <f>'Exposure Inputs'!$E$60/$K563</f>
        <v>631028824.32823217</v>
      </c>
    </row>
    <row r="564" spans="1:12" x14ac:dyDescent="0.35">
      <c r="A564" s="45" t="s">
        <v>1177</v>
      </c>
      <c r="B564" s="46">
        <v>2022</v>
      </c>
      <c r="C564" s="46" t="s">
        <v>908</v>
      </c>
      <c r="D564" s="46" t="s">
        <v>521</v>
      </c>
      <c r="E564" s="46">
        <v>1.1023086902252101E-2</v>
      </c>
      <c r="F564" s="46">
        <v>8.1549234277158902E-4</v>
      </c>
      <c r="G564" s="60">
        <f>($E564*'Exposure Inputs'!$C$39*'Exposure Inputs'!$C$43/'Exposure Inputs'!$C$37)</f>
        <v>3.8029649812769757E-8</v>
      </c>
      <c r="H564" s="60">
        <f>'Exposure Inputs'!$E$60/$G564</f>
        <v>562718828.73910177</v>
      </c>
      <c r="I564" s="60">
        <f>($E564*'Exposure Inputs'!$D$39*'Exposure Inputs'!$C$43/'Exposure Inputs'!$D$37)</f>
        <v>5.8996803138814064E-8</v>
      </c>
      <c r="J564" s="61">
        <f>'Exposure Inputs'!$E$60/$I564</f>
        <v>362731518.68327105</v>
      </c>
      <c r="K564" s="60">
        <f>($E564*'Exposure Inputs'!$E$39*'Exposure Inputs'!$C$43/'Exposure Inputs'!$E$37)</f>
        <v>3.3277243478496908E-8</v>
      </c>
      <c r="L564" s="61">
        <f>'Exposure Inputs'!$E$60/$K564</f>
        <v>643082111.46840489</v>
      </c>
    </row>
    <row r="565" spans="1:12" x14ac:dyDescent="0.35">
      <c r="A565" s="45" t="s">
        <v>1176</v>
      </c>
      <c r="B565" s="46">
        <v>2020</v>
      </c>
      <c r="C565" s="46" t="s">
        <v>963</v>
      </c>
      <c r="D565" s="46" t="s">
        <v>234</v>
      </c>
      <c r="E565" s="46">
        <v>1.0784647817393401E-2</v>
      </c>
      <c r="F565" s="46">
        <v>4.4773130000000001E-3</v>
      </c>
      <c r="G565" s="60">
        <f>($E565*'Exposure Inputs'!$C$39*'Exposure Inputs'!$C$43/'Exposure Inputs'!$C$37)</f>
        <v>3.7207034970007236E-8</v>
      </c>
      <c r="H565" s="60">
        <f>'Exposure Inputs'!$E$60/$G565</f>
        <v>575160047.48162913</v>
      </c>
      <c r="I565" s="60">
        <f>($E565*'Exposure Inputs'!$D$39*'Exposure Inputs'!$C$43/'Exposure Inputs'!$D$37)</f>
        <v>5.7720650290274544E-8</v>
      </c>
      <c r="J565" s="61">
        <f>'Exposure Inputs'!$E$60/$I565</f>
        <v>370751193.76480281</v>
      </c>
      <c r="K565" s="60">
        <f>($E565*'Exposure Inputs'!$E$39*'Exposure Inputs'!$C$43/'Exposure Inputs'!$E$37)</f>
        <v>3.25574273732631E-8</v>
      </c>
      <c r="L565" s="61">
        <f>'Exposure Inputs'!$E$60/$K565</f>
        <v>657300091.76259935</v>
      </c>
    </row>
    <row r="566" spans="1:12" x14ac:dyDescent="0.35">
      <c r="A566" s="45" t="s">
        <v>1175</v>
      </c>
      <c r="B566" s="46">
        <v>2021</v>
      </c>
      <c r="C566" s="46" t="s">
        <v>1050</v>
      </c>
      <c r="D566" s="46" t="s">
        <v>676</v>
      </c>
      <c r="E566" s="46">
        <v>1.0709401E-2</v>
      </c>
      <c r="F566" s="46">
        <v>7.7800400000000002E-3</v>
      </c>
      <c r="G566" s="60">
        <f>($E566*'Exposure Inputs'!$C$39*'Exposure Inputs'!$C$43/'Exposure Inputs'!$C$37)</f>
        <v>3.6947433450000007E-8</v>
      </c>
      <c r="H566" s="60">
        <f>'Exposure Inputs'!$E$60/$G566</f>
        <v>579201259.7833097</v>
      </c>
      <c r="I566" s="60">
        <f>($E566*'Exposure Inputs'!$D$39*'Exposure Inputs'!$C$43/'Exposure Inputs'!$D$37)</f>
        <v>5.731792084507043E-8</v>
      </c>
      <c r="J566" s="61">
        <f>'Exposure Inputs'!$E$60/$I566</f>
        <v>373356180.4840045</v>
      </c>
      <c r="K566" s="60">
        <f>($E566*'Exposure Inputs'!$E$39*'Exposure Inputs'!$C$43/'Exposure Inputs'!$E$37)</f>
        <v>3.233026716981132E-8</v>
      </c>
      <c r="L566" s="61">
        <f>'Exposure Inputs'!$E$60/$K566</f>
        <v>661918439.69611371</v>
      </c>
    </row>
    <row r="567" spans="1:12" x14ac:dyDescent="0.35">
      <c r="A567" s="45" t="s">
        <v>1177</v>
      </c>
      <c r="B567" s="46">
        <v>2021</v>
      </c>
      <c r="C567" s="46" t="s">
        <v>1079</v>
      </c>
      <c r="D567" s="46" t="s">
        <v>125</v>
      </c>
      <c r="E567" s="46">
        <v>1.06238487476049E-2</v>
      </c>
      <c r="F567" s="46">
        <v>1.06238487476049E-2</v>
      </c>
      <c r="G567" s="60">
        <f>($E567*'Exposure Inputs'!$C$39*'Exposure Inputs'!$C$43/'Exposure Inputs'!$C$37)</f>
        <v>3.6652278179236902E-8</v>
      </c>
      <c r="H567" s="60">
        <f>'Exposure Inputs'!$E$60/$G567</f>
        <v>583865480.21243751</v>
      </c>
      <c r="I567" s="60">
        <f>($E567*'Exposure Inputs'!$D$39*'Exposure Inputs'!$C$43/'Exposure Inputs'!$D$37)</f>
        <v>5.6860035550561432E-8</v>
      </c>
      <c r="J567" s="61">
        <f>'Exposure Inputs'!$E$60/$I567</f>
        <v>376362761.52114886</v>
      </c>
      <c r="K567" s="60">
        <f>($E567*'Exposure Inputs'!$E$39*'Exposure Inputs'!$C$43/'Exposure Inputs'!$E$37)</f>
        <v>3.2071996219184608E-8</v>
      </c>
      <c r="L567" s="61">
        <f>'Exposure Inputs'!$E$60/$K567</f>
        <v>667248769.10527611</v>
      </c>
    </row>
    <row r="568" spans="1:12" x14ac:dyDescent="0.35">
      <c r="A568" s="45" t="s">
        <v>1177</v>
      </c>
      <c r="B568" s="46">
        <v>2020</v>
      </c>
      <c r="C568" s="46" t="s">
        <v>1109</v>
      </c>
      <c r="D568" s="46" t="s">
        <v>540</v>
      </c>
      <c r="E568" s="46">
        <v>1.0534409999999999E-2</v>
      </c>
      <c r="F568" s="46">
        <v>9.8913579999999994E-3</v>
      </c>
      <c r="G568" s="60">
        <f>($E568*'Exposure Inputs'!$C$39*'Exposure Inputs'!$C$43/'Exposure Inputs'!$C$37)</f>
        <v>3.6343714500000001E-8</v>
      </c>
      <c r="H568" s="60">
        <f>'Exposure Inputs'!$E$60/$G568</f>
        <v>588822587.19042051</v>
      </c>
      <c r="I568" s="60">
        <f>($E568*'Exposure Inputs'!$D$39*'Exposure Inputs'!$C$43/'Exposure Inputs'!$D$37)</f>
        <v>5.638134929577465E-8</v>
      </c>
      <c r="J568" s="61">
        <f>'Exposure Inputs'!$E$60/$I568</f>
        <v>379558138.76919341</v>
      </c>
      <c r="K568" s="60">
        <f>($E568*'Exposure Inputs'!$E$39*'Exposure Inputs'!$C$43/'Exposure Inputs'!$E$37)</f>
        <v>3.1801992452830186E-8</v>
      </c>
      <c r="L568" s="61">
        <f>'Exposure Inputs'!$E$60/$K568</f>
        <v>672913812.92355239</v>
      </c>
    </row>
    <row r="569" spans="1:12" x14ac:dyDescent="0.35">
      <c r="A569" s="45" t="s">
        <v>1177</v>
      </c>
      <c r="B569" s="46">
        <v>2021</v>
      </c>
      <c r="C569" s="46" t="s">
        <v>1148</v>
      </c>
      <c r="D569" s="46" t="s">
        <v>534</v>
      </c>
      <c r="E569" s="46">
        <v>1.0436932000114999E-2</v>
      </c>
      <c r="F569" s="46">
        <v>8.7608273244636995E-3</v>
      </c>
      <c r="G569" s="60">
        <f>($E569*'Exposure Inputs'!$C$39*'Exposure Inputs'!$C$43/'Exposure Inputs'!$C$37)</f>
        <v>3.6007415400396752E-8</v>
      </c>
      <c r="H569" s="60">
        <f>'Exposure Inputs'!$E$60/$G569</f>
        <v>594322024.00631618</v>
      </c>
      <c r="I569" s="60">
        <f>($E569*'Exposure Inputs'!$D$39*'Exposure Inputs'!$C$43/'Exposure Inputs'!$D$37)</f>
        <v>5.5859636056953524E-8</v>
      </c>
      <c r="J569" s="61">
        <f>'Exposure Inputs'!$E$60/$I569</f>
        <v>383103104.6851241</v>
      </c>
      <c r="K569" s="60">
        <f>($E569*'Exposure Inputs'!$E$39*'Exposure Inputs'!$C$43/'Exposure Inputs'!$E$37)</f>
        <v>3.1507719245630191E-8</v>
      </c>
      <c r="L569" s="61">
        <f>'Exposure Inputs'!$E$60/$K569</f>
        <v>679198638.05971825</v>
      </c>
    </row>
    <row r="570" spans="1:12" x14ac:dyDescent="0.35">
      <c r="A570" s="45" t="s">
        <v>1177</v>
      </c>
      <c r="B570" s="46">
        <v>2022</v>
      </c>
      <c r="C570" s="46" t="s">
        <v>1126</v>
      </c>
      <c r="D570" s="46" t="s">
        <v>162</v>
      </c>
      <c r="E570" s="46">
        <v>1.03984160040126E-2</v>
      </c>
      <c r="F570" s="46">
        <v>4.0932900000000003E-3</v>
      </c>
      <c r="G570" s="60">
        <f>($E570*'Exposure Inputs'!$C$39*'Exposure Inputs'!$C$43/'Exposure Inputs'!$C$37)</f>
        <v>3.5874535213843476E-8</v>
      </c>
      <c r="H570" s="60">
        <f>'Exposure Inputs'!$E$60/$G570</f>
        <v>596523407.82779098</v>
      </c>
      <c r="I570" s="60">
        <f>($E570*'Exposure Inputs'!$D$39*'Exposure Inputs'!$C$43/'Exposure Inputs'!$D$37)</f>
        <v>5.5653494105982927E-8</v>
      </c>
      <c r="J570" s="61">
        <f>'Exposure Inputs'!$E$60/$I570</f>
        <v>384522128.28267741</v>
      </c>
      <c r="K570" s="60">
        <f>($E570*'Exposure Inputs'!$E$39*'Exposure Inputs'!$C$43/'Exposure Inputs'!$E$37)</f>
        <v>3.13914445404154E-8</v>
      </c>
      <c r="L570" s="61">
        <f>'Exposure Inputs'!$E$60/$K570</f>
        <v>681714407.00819731</v>
      </c>
    </row>
    <row r="571" spans="1:12" x14ac:dyDescent="0.35">
      <c r="A571" s="45" t="s">
        <v>1177</v>
      </c>
      <c r="B571" s="46">
        <v>2019</v>
      </c>
      <c r="C571" s="46" t="s">
        <v>1040</v>
      </c>
      <c r="D571" s="46" t="s">
        <v>718</v>
      </c>
      <c r="E571" s="46">
        <v>1.03539901499663E-2</v>
      </c>
      <c r="F571" s="46">
        <v>6.5483490000000002E-3</v>
      </c>
      <c r="G571" s="60">
        <f>($E571*'Exposure Inputs'!$C$39*'Exposure Inputs'!$C$43/'Exposure Inputs'!$C$37)</f>
        <v>3.5721266017383741E-8</v>
      </c>
      <c r="H571" s="60">
        <f>'Exposure Inputs'!$E$60/$G571</f>
        <v>599082910.15177619</v>
      </c>
      <c r="I571" s="60">
        <f>($E571*'Exposure Inputs'!$D$39*'Exposure Inputs'!$C$43/'Exposure Inputs'!$D$37)</f>
        <v>5.5415721929397106E-8</v>
      </c>
      <c r="J571" s="61">
        <f>'Exposure Inputs'!$E$60/$I571</f>
        <v>386171996.95178306</v>
      </c>
      <c r="K571" s="60">
        <f>($E571*'Exposure Inputs'!$E$39*'Exposure Inputs'!$C$43/'Exposure Inputs'!$E$37)</f>
        <v>3.1257328754615246E-8</v>
      </c>
      <c r="L571" s="61">
        <f>'Exposure Inputs'!$E$60/$K571</f>
        <v>684639438.25782681</v>
      </c>
    </row>
    <row r="572" spans="1:12" x14ac:dyDescent="0.35">
      <c r="A572" s="45" t="s">
        <v>1177</v>
      </c>
      <c r="B572" s="46">
        <v>2020</v>
      </c>
      <c r="C572" s="46" t="s">
        <v>981</v>
      </c>
      <c r="D572" s="46" t="s">
        <v>716</v>
      </c>
      <c r="E572" s="46">
        <v>1.01752993058706E-2</v>
      </c>
      <c r="F572" s="46">
        <v>6.5547050000000001E-3</v>
      </c>
      <c r="G572" s="60">
        <f>($E572*'Exposure Inputs'!$C$39*'Exposure Inputs'!$C$43/'Exposure Inputs'!$C$37)</f>
        <v>3.5104782605253572E-8</v>
      </c>
      <c r="H572" s="60">
        <f>'Exposure Inputs'!$E$60/$G572</f>
        <v>609603547.20434594</v>
      </c>
      <c r="I572" s="60">
        <f>($E572*'Exposure Inputs'!$D$39*'Exposure Inputs'!$C$43/'Exposure Inputs'!$D$37)</f>
        <v>5.4459348397617293E-8</v>
      </c>
      <c r="J572" s="61">
        <f>'Exposure Inputs'!$E$60/$I572</f>
        <v>392953654.96764356</v>
      </c>
      <c r="K572" s="60">
        <f>($E572*'Exposure Inputs'!$E$39*'Exposure Inputs'!$C$43/'Exposure Inputs'!$E$37)</f>
        <v>3.0717884696967852E-8</v>
      </c>
      <c r="L572" s="61">
        <f>'Exposure Inputs'!$E$60/$K572</f>
        <v>696662553.78946662</v>
      </c>
    </row>
    <row r="573" spans="1:12" x14ac:dyDescent="0.35">
      <c r="A573" s="45" t="s">
        <v>1176</v>
      </c>
      <c r="B573" s="46">
        <v>2019</v>
      </c>
      <c r="C573" s="46" t="s">
        <v>963</v>
      </c>
      <c r="D573" s="46" t="s">
        <v>234</v>
      </c>
      <c r="E573" s="46">
        <v>1.01646838547564E-2</v>
      </c>
      <c r="F573" s="46">
        <v>4.2199309999999997E-3</v>
      </c>
      <c r="G573" s="60">
        <f>($E573*'Exposure Inputs'!$C$39*'Exposure Inputs'!$C$43/'Exposure Inputs'!$C$37)</f>
        <v>3.5068159298909584E-8</v>
      </c>
      <c r="H573" s="60">
        <f>'Exposure Inputs'!$E$60/$G573</f>
        <v>610240184.48169351</v>
      </c>
      <c r="I573" s="60">
        <f>($E573*'Exposure Inputs'!$D$39*'Exposure Inputs'!$C$43/'Exposure Inputs'!$D$37)</f>
        <v>5.4402533307146932E-8</v>
      </c>
      <c r="J573" s="61">
        <f>'Exposure Inputs'!$E$60/$I573</f>
        <v>393364034.70734429</v>
      </c>
      <c r="K573" s="60">
        <f>($E573*'Exposure Inputs'!$E$39*'Exposure Inputs'!$C$43/'Exposure Inputs'!$E$37)</f>
        <v>3.0685838052094798E-8</v>
      </c>
      <c r="L573" s="61">
        <f>'Exposure Inputs'!$E$60/$K573</f>
        <v>697390110.82798529</v>
      </c>
    </row>
    <row r="574" spans="1:12" x14ac:dyDescent="0.35">
      <c r="A574" s="45" t="s">
        <v>1177</v>
      </c>
      <c r="B574" s="46">
        <v>2023</v>
      </c>
      <c r="C574" s="46" t="s">
        <v>1106</v>
      </c>
      <c r="D574" s="46" t="s">
        <v>143</v>
      </c>
      <c r="E574" s="46">
        <v>1.0088677000000001E-2</v>
      </c>
      <c r="F574" s="46">
        <v>6.6822119999999999E-3</v>
      </c>
      <c r="G574" s="60">
        <f>($E574*'Exposure Inputs'!$C$39*'Exposure Inputs'!$C$43/'Exposure Inputs'!$C$37)</f>
        <v>3.4805935650000004E-8</v>
      </c>
      <c r="H574" s="60">
        <f>'Exposure Inputs'!$E$60/$G574</f>
        <v>614837659.16231</v>
      </c>
      <c r="I574" s="60">
        <f>($E574*'Exposure Inputs'!$D$39*'Exposure Inputs'!$C$43/'Exposure Inputs'!$D$37)</f>
        <v>5.3995736056338038E-8</v>
      </c>
      <c r="J574" s="61">
        <f>'Exposure Inputs'!$E$60/$I574</f>
        <v>396327591.08370483</v>
      </c>
      <c r="K574" s="60">
        <f>($E574*'Exposure Inputs'!$E$39*'Exposure Inputs'!$C$43/'Exposure Inputs'!$E$37)</f>
        <v>3.0456383396226413E-8</v>
      </c>
      <c r="L574" s="61">
        <f>'Exposure Inputs'!$E$60/$K574</f>
        <v>702644162.36142755</v>
      </c>
    </row>
    <row r="575" spans="1:12" x14ac:dyDescent="0.35">
      <c r="A575" s="45" t="s">
        <v>1177</v>
      </c>
      <c r="B575" s="46">
        <v>2019</v>
      </c>
      <c r="C575" s="46" t="s">
        <v>1009</v>
      </c>
      <c r="D575" s="46" t="s">
        <v>481</v>
      </c>
      <c r="E575" s="46">
        <v>9.9550709999999994E-3</v>
      </c>
      <c r="F575" s="46">
        <v>5.5225500000000002E-3</v>
      </c>
      <c r="G575" s="60">
        <f>($E575*'Exposure Inputs'!$C$39*'Exposure Inputs'!$C$43/'Exposure Inputs'!$C$37)</f>
        <v>3.4344994949999998E-8</v>
      </c>
      <c r="H575" s="60">
        <f>'Exposure Inputs'!$E$60/$G575</f>
        <v>623089333.13731635</v>
      </c>
      <c r="I575" s="60">
        <f>($E575*'Exposure Inputs'!$D$39*'Exposure Inputs'!$C$43/'Exposure Inputs'!$D$37)</f>
        <v>5.3280661690140846E-8</v>
      </c>
      <c r="J575" s="61">
        <f>'Exposure Inputs'!$E$60/$I575</f>
        <v>401646663.55785698</v>
      </c>
      <c r="K575" s="60">
        <f>($E575*'Exposure Inputs'!$E$39*'Exposure Inputs'!$C$43/'Exposure Inputs'!$E$37)</f>
        <v>3.0053044528301886E-8</v>
      </c>
      <c r="L575" s="61">
        <f>'Exposure Inputs'!$E$60/$K575</f>
        <v>712074278.52598941</v>
      </c>
    </row>
    <row r="576" spans="1:12" x14ac:dyDescent="0.35">
      <c r="A576" s="45" t="s">
        <v>1177</v>
      </c>
      <c r="B576" s="46">
        <v>2023</v>
      </c>
      <c r="C576" s="46" t="s">
        <v>1028</v>
      </c>
      <c r="D576" s="46" t="s">
        <v>720</v>
      </c>
      <c r="E576" s="46">
        <v>9.8769559999999992E-3</v>
      </c>
      <c r="F576" s="46">
        <v>6.3659140000000003E-3</v>
      </c>
      <c r="G576" s="60">
        <f>($E576*'Exposure Inputs'!$C$39*'Exposure Inputs'!$C$43/'Exposure Inputs'!$C$37)</f>
        <v>3.4075498200000002E-8</v>
      </c>
      <c r="H576" s="60">
        <f>'Exposure Inputs'!$E$60/$G576</f>
        <v>628017230.28072989</v>
      </c>
      <c r="I576" s="60">
        <f>($E576*'Exposure Inputs'!$D$39*'Exposure Inputs'!$C$43/'Exposure Inputs'!$D$37)</f>
        <v>5.2862581408450706E-8</v>
      </c>
      <c r="J576" s="61">
        <f>'Exposure Inputs'!$E$60/$I576</f>
        <v>404823211.99280208</v>
      </c>
      <c r="K576" s="60">
        <f>($E576*'Exposure Inputs'!$E$39*'Exposure Inputs'!$C$43/'Exposure Inputs'!$E$37)</f>
        <v>2.9817225660377356E-8</v>
      </c>
      <c r="L576" s="61">
        <f>'Exposure Inputs'!$E$60/$K576</f>
        <v>717705940.98019671</v>
      </c>
    </row>
    <row r="577" spans="1:12" x14ac:dyDescent="0.35">
      <c r="A577" s="45" t="s">
        <v>1176</v>
      </c>
      <c r="B577" s="46">
        <v>2019</v>
      </c>
      <c r="C577" s="46" t="s">
        <v>959</v>
      </c>
      <c r="D577" s="46" t="s">
        <v>172</v>
      </c>
      <c r="E577" s="46">
        <v>9.8351180000000003E-3</v>
      </c>
      <c r="F577" s="46">
        <v>3.8852940000000001E-3</v>
      </c>
      <c r="G577" s="60">
        <f>($E577*'Exposure Inputs'!$C$39*'Exposure Inputs'!$C$43/'Exposure Inputs'!$C$37)</f>
        <v>3.3931157100000003E-8</v>
      </c>
      <c r="H577" s="60">
        <f>'Exposure Inputs'!$E$60/$G577</f>
        <v>630688777.77822661</v>
      </c>
      <c r="I577" s="60">
        <f>($E577*'Exposure Inputs'!$D$39*'Exposure Inputs'!$C$43/'Exposure Inputs'!$D$37)</f>
        <v>5.2638659718309866E-8</v>
      </c>
      <c r="J577" s="61">
        <f>'Exposure Inputs'!$E$60/$I577</f>
        <v>406545305.57046473</v>
      </c>
      <c r="K577" s="60">
        <f>($E577*'Exposure Inputs'!$E$39*'Exposure Inputs'!$C$43/'Exposure Inputs'!$E$37)</f>
        <v>2.9690922264150946E-8</v>
      </c>
      <c r="L577" s="61">
        <f>'Exposure Inputs'!$E$60/$K577</f>
        <v>720759018.85467958</v>
      </c>
    </row>
    <row r="578" spans="1:12" x14ac:dyDescent="0.35">
      <c r="A578" s="45" t="s">
        <v>1176</v>
      </c>
      <c r="B578" s="46">
        <v>2019</v>
      </c>
      <c r="C578" s="46" t="s">
        <v>899</v>
      </c>
      <c r="D578" s="46" t="s">
        <v>52</v>
      </c>
      <c r="E578" s="46">
        <v>9.7794690000000007E-3</v>
      </c>
      <c r="F578" s="46">
        <v>9.7794690000000007E-3</v>
      </c>
      <c r="G578" s="60">
        <f>($E578*'Exposure Inputs'!$C$39*'Exposure Inputs'!$C$43/'Exposure Inputs'!$C$37)</f>
        <v>3.3739168050000007E-8</v>
      </c>
      <c r="H578" s="60">
        <f>'Exposure Inputs'!$E$60/$G578</f>
        <v>634277643.3694545</v>
      </c>
      <c r="I578" s="60">
        <f>($E578*'Exposure Inputs'!$D$39*'Exposure Inputs'!$C$43/'Exposure Inputs'!$D$37)</f>
        <v>5.2340820000000007E-8</v>
      </c>
      <c r="J578" s="61">
        <f>'Exposure Inputs'!$E$60/$I578</f>
        <v>408858707.21933657</v>
      </c>
      <c r="K578" s="60">
        <f>($E578*'Exposure Inputs'!$E$39*'Exposure Inputs'!$C$43/'Exposure Inputs'!$E$37)</f>
        <v>2.9522925283018869E-8</v>
      </c>
      <c r="L578" s="61">
        <f>'Exposure Inputs'!$E$60/$K578</f>
        <v>724860419.31315482</v>
      </c>
    </row>
    <row r="579" spans="1:12" x14ac:dyDescent="0.35">
      <c r="A579" s="45" t="s">
        <v>1177</v>
      </c>
      <c r="B579" s="46">
        <v>2023</v>
      </c>
      <c r="C579" s="46" t="s">
        <v>861</v>
      </c>
      <c r="D579" s="46" t="s">
        <v>26</v>
      </c>
      <c r="E579" s="46">
        <v>9.7457199999999994E-3</v>
      </c>
      <c r="F579" s="46">
        <v>5.3591790000000004E-3</v>
      </c>
      <c r="G579" s="60">
        <f>($E579*'Exposure Inputs'!$C$39*'Exposure Inputs'!$C$43/'Exposure Inputs'!$C$37)</f>
        <v>3.3622734000000004E-8</v>
      </c>
      <c r="H579" s="60">
        <f>'Exposure Inputs'!$E$60/$G579</f>
        <v>636474118.96962321</v>
      </c>
      <c r="I579" s="60">
        <f>($E579*'Exposure Inputs'!$D$39*'Exposure Inputs'!$C$43/'Exposure Inputs'!$D$37)</f>
        <v>5.2160191549295774E-8</v>
      </c>
      <c r="J579" s="61">
        <f>'Exposure Inputs'!$E$60/$I579</f>
        <v>410274566.95160323</v>
      </c>
      <c r="K579" s="60">
        <f>($E579*'Exposure Inputs'!$E$39*'Exposure Inputs'!$C$43/'Exposure Inputs'!$E$37)</f>
        <v>2.9421041509433963E-8</v>
      </c>
      <c r="L579" s="61">
        <f>'Exposure Inputs'!$E$60/$K579</f>
        <v>727370579.08497262</v>
      </c>
    </row>
    <row r="580" spans="1:12" x14ac:dyDescent="0.35">
      <c r="A580" s="45" t="s">
        <v>1177</v>
      </c>
      <c r="B580" s="46">
        <v>2020</v>
      </c>
      <c r="C580" s="46" t="s">
        <v>1053</v>
      </c>
      <c r="D580" s="46" t="s">
        <v>183</v>
      </c>
      <c r="E580" s="46">
        <v>9.7049140000000002E-3</v>
      </c>
      <c r="F580" s="46">
        <v>5.6175239999999996E-3</v>
      </c>
      <c r="G580" s="60">
        <f>($E580*'Exposure Inputs'!$C$39*'Exposure Inputs'!$C$43/'Exposure Inputs'!$C$37)</f>
        <v>3.3481953300000002E-8</v>
      </c>
      <c r="H580" s="60">
        <f>'Exposure Inputs'!$E$60/$G580</f>
        <v>639150285.17765713</v>
      </c>
      <c r="I580" s="60">
        <f>($E580*'Exposure Inputs'!$D$39*'Exposure Inputs'!$C$43/'Exposure Inputs'!$D$37)</f>
        <v>5.1941793239436626E-8</v>
      </c>
      <c r="J580" s="61">
        <f>'Exposure Inputs'!$E$60/$I580</f>
        <v>411999637.77438712</v>
      </c>
      <c r="K580" s="60">
        <f>($E580*'Exposure Inputs'!$E$39*'Exposure Inputs'!$C$43/'Exposure Inputs'!$E$37)</f>
        <v>2.9297853584905663E-8</v>
      </c>
      <c r="L580" s="61">
        <f>'Exposure Inputs'!$E$60/$K580</f>
        <v>730428935.2795912</v>
      </c>
    </row>
    <row r="581" spans="1:12" x14ac:dyDescent="0.35">
      <c r="A581" s="45" t="s">
        <v>1177</v>
      </c>
      <c r="B581" s="46">
        <v>2022</v>
      </c>
      <c r="C581" s="46" t="s">
        <v>1028</v>
      </c>
      <c r="D581" s="46" t="s">
        <v>720</v>
      </c>
      <c r="E581" s="46">
        <v>9.5540499999999997E-3</v>
      </c>
      <c r="F581" s="46">
        <v>6.1577940000000003E-3</v>
      </c>
      <c r="G581" s="60">
        <f>($E581*'Exposure Inputs'!$C$39*'Exposure Inputs'!$C$43/'Exposure Inputs'!$C$37)</f>
        <v>3.2961472500000007E-8</v>
      </c>
      <c r="H581" s="60">
        <f>'Exposure Inputs'!$E$60/$G581</f>
        <v>649242839.49996448</v>
      </c>
      <c r="I581" s="60">
        <f>($E581*'Exposure Inputs'!$D$39*'Exposure Inputs'!$C$43/'Exposure Inputs'!$D$37)</f>
        <v>5.1134352112676061E-8</v>
      </c>
      <c r="J581" s="61">
        <f>'Exposure Inputs'!$E$60/$I581</f>
        <v>418505351.40925348</v>
      </c>
      <c r="K581" s="60">
        <f>($E581*'Exposure Inputs'!$E$39*'Exposure Inputs'!$C$43/'Exposure Inputs'!$E$37)</f>
        <v>2.8842415094339622E-8</v>
      </c>
      <c r="L581" s="61">
        <f>'Exposure Inputs'!$E$60/$K581</f>
        <v>741962832.51605332</v>
      </c>
    </row>
    <row r="582" spans="1:12" x14ac:dyDescent="0.35">
      <c r="A582" s="45" t="s">
        <v>614</v>
      </c>
      <c r="B582" s="46">
        <v>2022</v>
      </c>
      <c r="C582" s="46" t="s">
        <v>1000</v>
      </c>
      <c r="D582" s="46" t="s">
        <v>547</v>
      </c>
      <c r="E582" s="46">
        <v>9.5371809043913493E-3</v>
      </c>
      <c r="F582" s="46">
        <v>4.2782456185928098E-3</v>
      </c>
      <c r="G582" s="60">
        <f>($E582*'Exposure Inputs'!$C$39*'Exposure Inputs'!$C$43/'Exposure Inputs'!$C$37)</f>
        <v>3.2903274120150156E-8</v>
      </c>
      <c r="H582" s="60">
        <f>'Exposure Inputs'!$E$60/$G582</f>
        <v>650391201.85594285</v>
      </c>
      <c r="I582" s="60">
        <f>($E582*'Exposure Inputs'!$D$39*'Exposure Inputs'!$C$43/'Exposure Inputs'!$D$37)</f>
        <v>5.1044066812235396E-8</v>
      </c>
      <c r="J582" s="61">
        <f>'Exposure Inputs'!$E$60/$I582</f>
        <v>419245591.82792938</v>
      </c>
      <c r="K582" s="60">
        <f>($E582*'Exposure Inputs'!$E$39*'Exposure Inputs'!$C$43/'Exposure Inputs'!$E$37)</f>
        <v>2.8791489522690866E-8</v>
      </c>
      <c r="L582" s="61">
        <f>'Exposure Inputs'!$E$60/$K582</f>
        <v>743275195.37099469</v>
      </c>
    </row>
    <row r="583" spans="1:12" x14ac:dyDescent="0.35">
      <c r="A583" s="45" t="s">
        <v>1176</v>
      </c>
      <c r="B583" s="46">
        <v>2020</v>
      </c>
      <c r="C583" s="46" t="s">
        <v>997</v>
      </c>
      <c r="D583" s="46" t="s">
        <v>248</v>
      </c>
      <c r="E583" s="46">
        <v>9.4738689999999993E-3</v>
      </c>
      <c r="F583" s="46">
        <v>3.7359670000000002E-3</v>
      </c>
      <c r="G583" s="60">
        <f>($E583*'Exposure Inputs'!$C$39*'Exposure Inputs'!$C$43/'Exposure Inputs'!$C$37)</f>
        <v>3.268484805E-8</v>
      </c>
      <c r="H583" s="60">
        <f>'Exposure Inputs'!$E$60/$G583</f>
        <v>654737631.5552429</v>
      </c>
      <c r="I583" s="60">
        <f>($E583*'Exposure Inputs'!$D$39*'Exposure Inputs'!$C$43/'Exposure Inputs'!$D$37)</f>
        <v>5.0705214366197183E-8</v>
      </c>
      <c r="J583" s="61">
        <f>'Exposure Inputs'!$E$60/$I583</f>
        <v>422047323.28804404</v>
      </c>
      <c r="K583" s="60">
        <f>($E583*'Exposure Inputs'!$E$39*'Exposure Inputs'!$C$43/'Exposure Inputs'!$E$37)</f>
        <v>2.8600359245283017E-8</v>
      </c>
      <c r="L583" s="61">
        <f>'Exposure Inputs'!$E$60/$K583</f>
        <v>748242349.56172609</v>
      </c>
    </row>
    <row r="584" spans="1:12" x14ac:dyDescent="0.35">
      <c r="A584" s="45" t="s">
        <v>1177</v>
      </c>
      <c r="B584" s="46">
        <v>2023</v>
      </c>
      <c r="C584" s="46" t="s">
        <v>1043</v>
      </c>
      <c r="D584" s="46" t="s">
        <v>705</v>
      </c>
      <c r="E584" s="46">
        <v>9.4353879999999994E-3</v>
      </c>
      <c r="F584" s="46">
        <v>5.831162E-3</v>
      </c>
      <c r="G584" s="60">
        <f>($E584*'Exposure Inputs'!$C$39*'Exposure Inputs'!$C$43/'Exposure Inputs'!$C$37)</f>
        <v>3.2552088600000004E-8</v>
      </c>
      <c r="H584" s="60">
        <f>'Exposure Inputs'!$E$60/$G584</f>
        <v>657407893.63666189</v>
      </c>
      <c r="I584" s="60">
        <f>($E584*'Exposure Inputs'!$D$39*'Exposure Inputs'!$C$43/'Exposure Inputs'!$D$37)</f>
        <v>5.0499259718309861E-8</v>
      </c>
      <c r="J584" s="61">
        <f>'Exposure Inputs'!$E$60/$I584</f>
        <v>423768588.27973777</v>
      </c>
      <c r="K584" s="60">
        <f>($E584*'Exposure Inputs'!$E$39*'Exposure Inputs'!$C$43/'Exposure Inputs'!$E$37)</f>
        <v>2.8484190188679242E-8</v>
      </c>
      <c r="L584" s="61">
        <f>'Exposure Inputs'!$E$60/$K584</f>
        <v>751293958.44664788</v>
      </c>
    </row>
    <row r="585" spans="1:12" x14ac:dyDescent="0.35">
      <c r="A585" s="45" t="s">
        <v>1177</v>
      </c>
      <c r="B585" s="46">
        <v>2023</v>
      </c>
      <c r="C585" s="46" t="s">
        <v>1059</v>
      </c>
      <c r="D585" s="46" t="s">
        <v>487</v>
      </c>
      <c r="E585" s="46">
        <v>9.3478680000000005E-3</v>
      </c>
      <c r="F585" s="46">
        <v>9.3478680000000005E-3</v>
      </c>
      <c r="G585" s="60">
        <f>($E585*'Exposure Inputs'!$C$39*'Exposure Inputs'!$C$43/'Exposure Inputs'!$C$37)</f>
        <v>3.2250144600000004E-8</v>
      </c>
      <c r="H585" s="60">
        <f>'Exposure Inputs'!$E$60/$G585</f>
        <v>663562916.24193203</v>
      </c>
      <c r="I585" s="60">
        <f>($E585*'Exposure Inputs'!$D$39*'Exposure Inputs'!$C$43/'Exposure Inputs'!$D$37)</f>
        <v>5.0030842816901407E-8</v>
      </c>
      <c r="J585" s="61">
        <f>'Exposure Inputs'!$E$60/$I585</f>
        <v>427736148.2459507</v>
      </c>
      <c r="K585" s="60">
        <f>($E585*'Exposure Inputs'!$E$39*'Exposure Inputs'!$C$43/'Exposure Inputs'!$E$37)</f>
        <v>2.8219978867924529E-8</v>
      </c>
      <c r="L585" s="61">
        <f>'Exposure Inputs'!$E$60/$K585</f>
        <v>758327995.21773303</v>
      </c>
    </row>
    <row r="586" spans="1:12" x14ac:dyDescent="0.35">
      <c r="A586" s="45" t="s">
        <v>1177</v>
      </c>
      <c r="B586" s="46">
        <v>2021</v>
      </c>
      <c r="C586" s="46" t="s">
        <v>1040</v>
      </c>
      <c r="D586" s="46" t="s">
        <v>718</v>
      </c>
      <c r="E586" s="46">
        <v>9.3384179999999994E-3</v>
      </c>
      <c r="F586" s="46">
        <v>5.906054E-3</v>
      </c>
      <c r="G586" s="60">
        <f>($E586*'Exposure Inputs'!$C$39*'Exposure Inputs'!$C$43/'Exposure Inputs'!$C$37)</f>
        <v>3.2217542099999999E-8</v>
      </c>
      <c r="H586" s="60">
        <f>'Exposure Inputs'!$E$60/$G586</f>
        <v>664234407.87557781</v>
      </c>
      <c r="I586" s="60">
        <f>($E586*'Exposure Inputs'!$D$39*'Exposure Inputs'!$C$43/'Exposure Inputs'!$D$37)</f>
        <v>4.9980265352112671E-8</v>
      </c>
      <c r="J586" s="61">
        <f>'Exposure Inputs'!$E$60/$I586</f>
        <v>428168995.28716522</v>
      </c>
      <c r="K586" s="60">
        <f>($E586*'Exposure Inputs'!$E$39*'Exposure Inputs'!$C$43/'Exposure Inputs'!$E$37)</f>
        <v>2.8191450566037736E-8</v>
      </c>
      <c r="L586" s="61">
        <f>'Exposure Inputs'!$E$60/$K586</f>
        <v>759095384.25030875</v>
      </c>
    </row>
    <row r="587" spans="1:12" x14ac:dyDescent="0.35">
      <c r="A587" s="45" t="s">
        <v>1176</v>
      </c>
      <c r="B587" s="46">
        <v>2019</v>
      </c>
      <c r="C587" s="46" t="s">
        <v>1156</v>
      </c>
      <c r="D587" s="46" t="s">
        <v>722</v>
      </c>
      <c r="E587" s="46">
        <v>9.2732690000000007E-3</v>
      </c>
      <c r="F587" s="46">
        <v>6.3219979999999997E-3</v>
      </c>
      <c r="G587" s="60">
        <f>($E587*'Exposure Inputs'!$C$39*'Exposure Inputs'!$C$43/'Exposure Inputs'!$C$37)</f>
        <v>3.199277805E-8</v>
      </c>
      <c r="H587" s="60">
        <f>'Exposure Inputs'!$E$60/$G587</f>
        <v>668900961.54059994</v>
      </c>
      <c r="I587" s="60">
        <f>($E587*'Exposure Inputs'!$D$39*'Exposure Inputs'!$C$43/'Exposure Inputs'!$D$37)</f>
        <v>4.9631580563380283E-8</v>
      </c>
      <c r="J587" s="61">
        <f>'Exposure Inputs'!$E$60/$I587</f>
        <v>431177080.34044719</v>
      </c>
      <c r="K587" s="60">
        <f>($E587*'Exposure Inputs'!$E$39*'Exposure Inputs'!$C$43/'Exposure Inputs'!$E$37)</f>
        <v>2.7994774339622646E-8</v>
      </c>
      <c r="L587" s="61">
        <f>'Exposure Inputs'!$E$60/$K587</f>
        <v>764428380.11061668</v>
      </c>
    </row>
    <row r="588" spans="1:12" x14ac:dyDescent="0.35">
      <c r="A588" s="45" t="s">
        <v>1177</v>
      </c>
      <c r="B588" s="46">
        <v>2022</v>
      </c>
      <c r="C588" s="46" t="s">
        <v>1040</v>
      </c>
      <c r="D588" s="46" t="s">
        <v>718</v>
      </c>
      <c r="E588" s="46">
        <v>9.2450550000000003E-3</v>
      </c>
      <c r="F588" s="46">
        <v>5.8470060000000001E-3</v>
      </c>
      <c r="G588" s="60">
        <f>($E588*'Exposure Inputs'!$C$39*'Exposure Inputs'!$C$43/'Exposure Inputs'!$C$37)</f>
        <v>3.1895439750000002E-8</v>
      </c>
      <c r="H588" s="60">
        <f>'Exposure Inputs'!$E$60/$G588</f>
        <v>670942309.23716915</v>
      </c>
      <c r="I588" s="60">
        <f>($E588*'Exposure Inputs'!$D$39*'Exposure Inputs'!$C$43/'Exposure Inputs'!$D$37)</f>
        <v>4.9480576056338036E-8</v>
      </c>
      <c r="J588" s="61">
        <f>'Exposure Inputs'!$E$60/$I588</f>
        <v>432492943.809591</v>
      </c>
      <c r="K588" s="60">
        <f>($E588*'Exposure Inputs'!$E$39*'Exposure Inputs'!$C$43/'Exposure Inputs'!$E$37)</f>
        <v>2.7909600000000001E-8</v>
      </c>
      <c r="L588" s="61">
        <f>'Exposure Inputs'!$E$60/$K588</f>
        <v>766761257.77510238</v>
      </c>
    </row>
    <row r="589" spans="1:12" x14ac:dyDescent="0.35">
      <c r="A589" s="45" t="s">
        <v>1177</v>
      </c>
      <c r="B589" s="46">
        <v>2023</v>
      </c>
      <c r="C589" s="46" t="s">
        <v>1126</v>
      </c>
      <c r="D589" s="46" t="s">
        <v>162</v>
      </c>
      <c r="E589" s="46">
        <v>9.2187640000000008E-3</v>
      </c>
      <c r="F589" s="46">
        <v>3.6289249999999999E-3</v>
      </c>
      <c r="G589" s="60">
        <f>($E589*'Exposure Inputs'!$C$39*'Exposure Inputs'!$C$43/'Exposure Inputs'!$C$37)</f>
        <v>3.1804735800000004E-8</v>
      </c>
      <c r="H589" s="60">
        <f>'Exposure Inputs'!$E$60/$G589</f>
        <v>672855770.11458766</v>
      </c>
      <c r="I589" s="60">
        <f>($E589*'Exposure Inputs'!$D$39*'Exposure Inputs'!$C$43/'Exposure Inputs'!$D$37)</f>
        <v>4.9339863661971842E-8</v>
      </c>
      <c r="J589" s="61">
        <f>'Exposure Inputs'!$E$60/$I589</f>
        <v>433726370.76202166</v>
      </c>
      <c r="K589" s="60">
        <f>($E589*'Exposure Inputs'!$E$39*'Exposure Inputs'!$C$43/'Exposure Inputs'!$E$37)</f>
        <v>2.7830230943396228E-8</v>
      </c>
      <c r="L589" s="61">
        <f>'Exposure Inputs'!$E$60/$K589</f>
        <v>768947984.78407729</v>
      </c>
    </row>
    <row r="590" spans="1:12" x14ac:dyDescent="0.35">
      <c r="A590" s="45" t="s">
        <v>1177</v>
      </c>
      <c r="B590" s="46">
        <v>2021</v>
      </c>
      <c r="C590" s="46" t="s">
        <v>1028</v>
      </c>
      <c r="D590" s="46" t="s">
        <v>720</v>
      </c>
      <c r="E590" s="46">
        <v>9.2026160000000003E-3</v>
      </c>
      <c r="F590" s="46">
        <v>5.9312870000000004E-3</v>
      </c>
      <c r="G590" s="60">
        <f>($E590*'Exposure Inputs'!$C$39*'Exposure Inputs'!$C$43/'Exposure Inputs'!$C$37)</f>
        <v>3.1749025200000003E-8</v>
      </c>
      <c r="H590" s="60">
        <f>'Exposure Inputs'!$E$60/$G590</f>
        <v>674036442.54249406</v>
      </c>
      <c r="I590" s="60">
        <f>($E590*'Exposure Inputs'!$D$39*'Exposure Inputs'!$C$43/'Exposure Inputs'!$D$37)</f>
        <v>4.9253437746478882E-8</v>
      </c>
      <c r="J590" s="61">
        <f>'Exposure Inputs'!$E$60/$I590</f>
        <v>434487438.42311555</v>
      </c>
      <c r="K590" s="60">
        <f>($E590*'Exposure Inputs'!$E$39*'Exposure Inputs'!$C$43/'Exposure Inputs'!$E$37)</f>
        <v>2.7781482264150944E-8</v>
      </c>
      <c r="L590" s="61">
        <f>'Exposure Inputs'!$E$60/$K590</f>
        <v>770297271.99309409</v>
      </c>
    </row>
    <row r="591" spans="1:12" x14ac:dyDescent="0.35">
      <c r="A591" s="45" t="s">
        <v>1176</v>
      </c>
      <c r="B591" s="46">
        <v>2019</v>
      </c>
      <c r="C591" s="46" t="s">
        <v>916</v>
      </c>
      <c r="D591" s="46" t="s">
        <v>530</v>
      </c>
      <c r="E591" s="46">
        <v>9.1980959999999994E-3</v>
      </c>
      <c r="F591" s="46">
        <v>9.1980959999999994E-3</v>
      </c>
      <c r="G591" s="60">
        <f>($E591*'Exposure Inputs'!$C$39*'Exposure Inputs'!$C$43/'Exposure Inputs'!$C$37)</f>
        <v>3.1733431200000002E-8</v>
      </c>
      <c r="H591" s="60">
        <f>'Exposure Inputs'!$E$60/$G591</f>
        <v>674367668.12660325</v>
      </c>
      <c r="I591" s="60">
        <f>($E591*'Exposure Inputs'!$D$39*'Exposure Inputs'!$C$43/'Exposure Inputs'!$D$37)</f>
        <v>4.9229246197183099E-8</v>
      </c>
      <c r="J591" s="61">
        <f>'Exposure Inputs'!$E$60/$I591</f>
        <v>434700948.17792493</v>
      </c>
      <c r="K591" s="60">
        <f>($E591*'Exposure Inputs'!$E$39*'Exposure Inputs'!$C$43/'Exposure Inputs'!$E$37)</f>
        <v>2.7767836981132072E-8</v>
      </c>
      <c r="L591" s="61">
        <f>'Exposure Inputs'!$E$60/$K591</f>
        <v>770675800.7309339</v>
      </c>
    </row>
    <row r="592" spans="1:12" x14ac:dyDescent="0.35">
      <c r="A592" s="45" t="s">
        <v>1176</v>
      </c>
      <c r="B592" s="46">
        <v>2020</v>
      </c>
      <c r="C592" s="46" t="s">
        <v>970</v>
      </c>
      <c r="D592" s="46" t="s">
        <v>238</v>
      </c>
      <c r="E592" s="46">
        <v>9.1914969999999999E-3</v>
      </c>
      <c r="F592" s="46">
        <v>4.643416E-3</v>
      </c>
      <c r="G592" s="60">
        <f>($E592*'Exposure Inputs'!$C$39*'Exposure Inputs'!$C$43/'Exposure Inputs'!$C$37)</f>
        <v>3.1710664650000005E-8</v>
      </c>
      <c r="H592" s="60">
        <f>'Exposure Inputs'!$E$60/$G592</f>
        <v>674851827.80613828</v>
      </c>
      <c r="I592" s="60">
        <f>($E592*'Exposure Inputs'!$D$39*'Exposure Inputs'!$C$43/'Exposure Inputs'!$D$37)</f>
        <v>4.9193927605633802E-8</v>
      </c>
      <c r="J592" s="61">
        <f>'Exposure Inputs'!$E$60/$I592</f>
        <v>435013040.05556208</v>
      </c>
      <c r="K592" s="60">
        <f>($E592*'Exposure Inputs'!$E$39*'Exposure Inputs'!$C$43/'Exposure Inputs'!$E$37)</f>
        <v>2.7747915471698114E-8</v>
      </c>
      <c r="L592" s="61">
        <f>'Exposure Inputs'!$E$60/$K592</f>
        <v>771229104.46470249</v>
      </c>
    </row>
    <row r="593" spans="1:12" x14ac:dyDescent="0.35">
      <c r="A593" s="45" t="s">
        <v>1176</v>
      </c>
      <c r="B593" s="46">
        <v>2021</v>
      </c>
      <c r="C593" s="46" t="s">
        <v>959</v>
      </c>
      <c r="D593" s="46" t="s">
        <v>172</v>
      </c>
      <c r="E593" s="46">
        <v>9.1408749999999997E-3</v>
      </c>
      <c r="F593" s="46">
        <v>3.6110370000000001E-3</v>
      </c>
      <c r="G593" s="60">
        <f>($E593*'Exposure Inputs'!$C$39*'Exposure Inputs'!$C$43/'Exposure Inputs'!$C$37)</f>
        <v>3.153601875E-8</v>
      </c>
      <c r="H593" s="60">
        <f>'Exposure Inputs'!$E$60/$G593</f>
        <v>678589144.99155033</v>
      </c>
      <c r="I593" s="60">
        <f>($E593*'Exposure Inputs'!$D$39*'Exposure Inputs'!$C$43/'Exposure Inputs'!$D$37)</f>
        <v>4.8922992957746478E-8</v>
      </c>
      <c r="J593" s="61">
        <f>'Exposure Inputs'!$E$60/$I593</f>
        <v>437422134.38336909</v>
      </c>
      <c r="K593" s="60">
        <f>($E593*'Exposure Inputs'!$E$39*'Exposure Inputs'!$C$43/'Exposure Inputs'!$E$37)</f>
        <v>2.7595094339622641E-8</v>
      </c>
      <c r="L593" s="61">
        <f>'Exposure Inputs'!$E$60/$K593</f>
        <v>775500157.26065612</v>
      </c>
    </row>
    <row r="594" spans="1:12" x14ac:dyDescent="0.35">
      <c r="A594" s="45" t="s">
        <v>1177</v>
      </c>
      <c r="B594" s="46">
        <v>2020</v>
      </c>
      <c r="C594" s="46" t="s">
        <v>1088</v>
      </c>
      <c r="D594" s="46" t="s">
        <v>695</v>
      </c>
      <c r="E594" s="46">
        <v>9.1199639999999995E-3</v>
      </c>
      <c r="F594" s="46">
        <v>9.1199639999999995E-3</v>
      </c>
      <c r="G594" s="60">
        <f>($E594*'Exposure Inputs'!$C$39*'Exposure Inputs'!$C$43/'Exposure Inputs'!$C$37)</f>
        <v>3.14638758E-8</v>
      </c>
      <c r="H594" s="60">
        <f>'Exposure Inputs'!$E$60/$G594</f>
        <v>680145069.73104692</v>
      </c>
      <c r="I594" s="60">
        <f>($E594*'Exposure Inputs'!$D$39*'Exposure Inputs'!$C$43/'Exposure Inputs'!$D$37)</f>
        <v>4.8811074929577463E-8</v>
      </c>
      <c r="J594" s="61">
        <f>'Exposure Inputs'!$E$60/$I594</f>
        <v>438425091.65952617</v>
      </c>
      <c r="K594" s="60">
        <f>($E594*'Exposure Inputs'!$E$39*'Exposure Inputs'!$C$43/'Exposure Inputs'!$E$37)</f>
        <v>2.7531966792452831E-8</v>
      </c>
      <c r="L594" s="61">
        <f>'Exposure Inputs'!$E$60/$K594</f>
        <v>777278287.50201201</v>
      </c>
    </row>
    <row r="595" spans="1:12" x14ac:dyDescent="0.35">
      <c r="A595" s="45" t="s">
        <v>1177</v>
      </c>
      <c r="B595" s="46">
        <v>2019</v>
      </c>
      <c r="C595" s="46" t="s">
        <v>1109</v>
      </c>
      <c r="D595" s="46" t="s">
        <v>540</v>
      </c>
      <c r="E595" s="46">
        <v>9.1089159999999999E-3</v>
      </c>
      <c r="F595" s="46">
        <v>8.552881E-3</v>
      </c>
      <c r="G595" s="60">
        <f>($E595*'Exposure Inputs'!$C$39*'Exposure Inputs'!$C$43/'Exposure Inputs'!$C$37)</f>
        <v>3.1425760199999999E-8</v>
      </c>
      <c r="H595" s="60">
        <f>'Exposure Inputs'!$E$60/$G595</f>
        <v>680970002.43768167</v>
      </c>
      <c r="I595" s="60">
        <f>($E595*'Exposure Inputs'!$D$39*'Exposure Inputs'!$C$43/'Exposure Inputs'!$D$37)</f>
        <v>4.8751944788732392E-8</v>
      </c>
      <c r="J595" s="61">
        <f>'Exposure Inputs'!$E$60/$I595</f>
        <v>438956847.62397403</v>
      </c>
      <c r="K595" s="60">
        <f>($E595*'Exposure Inputs'!$E$39*'Exposure Inputs'!$C$43/'Exposure Inputs'!$E$37)</f>
        <v>2.7498614339622644E-8</v>
      </c>
      <c r="L595" s="61">
        <f>'Exposure Inputs'!$E$60/$K595</f>
        <v>778221030.91081297</v>
      </c>
    </row>
    <row r="596" spans="1:12" x14ac:dyDescent="0.35">
      <c r="A596" s="45" t="s">
        <v>1177</v>
      </c>
      <c r="B596" s="46">
        <v>2021</v>
      </c>
      <c r="C596" s="46" t="s">
        <v>1005</v>
      </c>
      <c r="D596" s="46" t="s">
        <v>728</v>
      </c>
      <c r="E596" s="46">
        <v>9.1066189999999998E-3</v>
      </c>
      <c r="F596" s="46">
        <v>9.1066189999999998E-3</v>
      </c>
      <c r="G596" s="60">
        <f>($E596*'Exposure Inputs'!$C$39*'Exposure Inputs'!$C$43/'Exposure Inputs'!$C$37)</f>
        <v>3.1417835550000007E-8</v>
      </c>
      <c r="H596" s="60">
        <f>'Exposure Inputs'!$E$60/$G596</f>
        <v>681141766.30477631</v>
      </c>
      <c r="I596" s="60">
        <f>($E596*'Exposure Inputs'!$D$39*'Exposure Inputs'!$C$43/'Exposure Inputs'!$D$37)</f>
        <v>4.8739650985915493E-8</v>
      </c>
      <c r="J596" s="61">
        <f>'Exposure Inputs'!$E$60/$I596</f>
        <v>439067567.51672369</v>
      </c>
      <c r="K596" s="60">
        <f>($E596*'Exposure Inputs'!$E$39*'Exposure Inputs'!$C$43/'Exposure Inputs'!$E$37)</f>
        <v>2.7491680000000003E-8</v>
      </c>
      <c r="L596" s="61">
        <f>'Exposure Inputs'!$E$60/$K596</f>
        <v>778417324.80517733</v>
      </c>
    </row>
    <row r="597" spans="1:12" x14ac:dyDescent="0.35">
      <c r="A597" s="45" t="s">
        <v>1177</v>
      </c>
      <c r="B597" s="46">
        <v>2020</v>
      </c>
      <c r="C597" s="46" t="s">
        <v>1113</v>
      </c>
      <c r="D597" s="46" t="s">
        <v>709</v>
      </c>
      <c r="E597" s="46">
        <v>8.9848050000000002E-3</v>
      </c>
      <c r="F597" s="46">
        <v>8.7866890000000003E-3</v>
      </c>
      <c r="G597" s="60">
        <f>($E597*'Exposure Inputs'!$C$39*'Exposure Inputs'!$C$43/'Exposure Inputs'!$C$37)</f>
        <v>3.0997577250000006E-8</v>
      </c>
      <c r="H597" s="60">
        <f>'Exposure Inputs'!$E$60/$G597</f>
        <v>690376535.79845488</v>
      </c>
      <c r="I597" s="60">
        <f>($E597*'Exposure Inputs'!$D$39*'Exposure Inputs'!$C$43/'Exposure Inputs'!$D$37)</f>
        <v>4.808768873239437E-8</v>
      </c>
      <c r="J597" s="61">
        <f>'Exposure Inputs'!$E$60/$I597</f>
        <v>445020348.53639877</v>
      </c>
      <c r="K597" s="60">
        <f>($E597*'Exposure Inputs'!$E$39*'Exposure Inputs'!$C$43/'Exposure Inputs'!$E$37)</f>
        <v>2.7123939622641511E-8</v>
      </c>
      <c r="L597" s="61">
        <f>'Exposure Inputs'!$E$60/$K597</f>
        <v>788970934.81717181</v>
      </c>
    </row>
    <row r="598" spans="1:12" x14ac:dyDescent="0.35">
      <c r="A598" s="45" t="s">
        <v>1176</v>
      </c>
      <c r="B598" s="46">
        <v>2021</v>
      </c>
      <c r="C598" s="46" t="s">
        <v>986</v>
      </c>
      <c r="D598" s="46" t="s">
        <v>527</v>
      </c>
      <c r="E598" s="46">
        <v>8.8680559999999992E-3</v>
      </c>
      <c r="F598" s="46">
        <v>3.89675E-3</v>
      </c>
      <c r="G598" s="60">
        <f>($E598*'Exposure Inputs'!$C$39*'Exposure Inputs'!$C$43/'Exposure Inputs'!$C$37)</f>
        <v>3.0594793200000004E-8</v>
      </c>
      <c r="H598" s="60">
        <f>'Exposure Inputs'!$E$60/$G598</f>
        <v>699465424.07091665</v>
      </c>
      <c r="I598" s="60">
        <f>($E598*'Exposure Inputs'!$D$39*'Exposure Inputs'!$C$43/'Exposure Inputs'!$D$37)</f>
        <v>4.7462834929577466E-8</v>
      </c>
      <c r="J598" s="61">
        <f>'Exposure Inputs'!$E$60/$I598</f>
        <v>450879093.75308168</v>
      </c>
      <c r="K598" s="60">
        <f>($E598*'Exposure Inputs'!$E$39*'Exposure Inputs'!$C$43/'Exposure Inputs'!$E$37)</f>
        <v>2.6771489811320753E-8</v>
      </c>
      <c r="L598" s="61">
        <f>'Exposure Inputs'!$E$60/$K598</f>
        <v>799357829.94604456</v>
      </c>
    </row>
    <row r="599" spans="1:12" x14ac:dyDescent="0.35">
      <c r="A599" s="45" t="s">
        <v>1177</v>
      </c>
      <c r="B599" s="46">
        <v>2021</v>
      </c>
      <c r="C599" s="46" t="s">
        <v>1106</v>
      </c>
      <c r="D599" s="46" t="s">
        <v>143</v>
      </c>
      <c r="E599" s="46">
        <v>8.8593660000000005E-3</v>
      </c>
      <c r="F599" s="46">
        <v>5.8679810000000004E-3</v>
      </c>
      <c r="G599" s="60">
        <f>($E599*'Exposure Inputs'!$C$39*'Exposure Inputs'!$C$43/'Exposure Inputs'!$C$37)</f>
        <v>3.0564812700000001E-8</v>
      </c>
      <c r="H599" s="60">
        <f>'Exposure Inputs'!$E$60/$G599</f>
        <v>700151517.69603348</v>
      </c>
      <c r="I599" s="60">
        <f>($E599*'Exposure Inputs'!$D$39*'Exposure Inputs'!$C$43/'Exposure Inputs'!$D$37)</f>
        <v>4.7416325070422544E-8</v>
      </c>
      <c r="J599" s="61">
        <f>'Exposure Inputs'!$E$60/$I599</f>
        <v>451321353.31485099</v>
      </c>
      <c r="K599" s="60">
        <f>($E599*'Exposure Inputs'!$E$39*'Exposure Inputs'!$C$43/'Exposure Inputs'!$E$37)</f>
        <v>2.6745255849056606E-8</v>
      </c>
      <c r="L599" s="61">
        <f>'Exposure Inputs'!$E$60/$K599</f>
        <v>800141906.31699824</v>
      </c>
    </row>
    <row r="600" spans="1:12" x14ac:dyDescent="0.35">
      <c r="A600" s="45" t="s">
        <v>1176</v>
      </c>
      <c r="B600" s="46">
        <v>2021</v>
      </c>
      <c r="C600" s="46" t="s">
        <v>855</v>
      </c>
      <c r="D600" s="46" t="s">
        <v>136</v>
      </c>
      <c r="E600" s="46">
        <v>8.7494640000000002E-3</v>
      </c>
      <c r="F600" s="46">
        <v>8.7494640000000002E-3</v>
      </c>
      <c r="G600" s="60">
        <f>($E600*'Exposure Inputs'!$C$39*'Exposure Inputs'!$C$43/'Exposure Inputs'!$C$37)</f>
        <v>3.0185650800000004E-8</v>
      </c>
      <c r="H600" s="60">
        <f>'Exposure Inputs'!$E$60/$G600</f>
        <v>708946119.52510881</v>
      </c>
      <c r="I600" s="60">
        <f>($E600*'Exposure Inputs'!$D$39*'Exposure Inputs'!$C$43/'Exposure Inputs'!$D$37)</f>
        <v>4.6828117183098594E-8</v>
      </c>
      <c r="J600" s="61">
        <f>'Exposure Inputs'!$E$60/$I600</f>
        <v>456990399.9412511</v>
      </c>
      <c r="K600" s="60">
        <f>($E600*'Exposure Inputs'!$E$39*'Exposure Inputs'!$C$43/'Exposure Inputs'!$E$37)</f>
        <v>2.6413476226415099E-8</v>
      </c>
      <c r="L600" s="61">
        <f>'Exposure Inputs'!$E$60/$K600</f>
        <v>810192487.21978831</v>
      </c>
    </row>
    <row r="601" spans="1:12" x14ac:dyDescent="0.35">
      <c r="A601" s="45" t="s">
        <v>1174</v>
      </c>
      <c r="B601" s="46">
        <v>2019</v>
      </c>
      <c r="C601" s="46" t="s">
        <v>1134</v>
      </c>
      <c r="D601" s="46" t="s">
        <v>287</v>
      </c>
      <c r="E601" s="46">
        <v>8.6033299491798301E-3</v>
      </c>
      <c r="F601" s="46">
        <v>6.6235497337631304E-3</v>
      </c>
      <c r="G601" s="60">
        <f>($E601*'Exposure Inputs'!$C$39*'Exposure Inputs'!$C$43/'Exposure Inputs'!$C$37)</f>
        <v>2.9681488324670412E-8</v>
      </c>
      <c r="H601" s="60">
        <f>'Exposure Inputs'!$E$60/$G601</f>
        <v>720988104.29977417</v>
      </c>
      <c r="I601" s="60">
        <f>($E601*'Exposure Inputs'!$D$39*'Exposure Inputs'!$C$43/'Exposure Inputs'!$D$37)</f>
        <v>4.6045991277300496E-8</v>
      </c>
      <c r="J601" s="61">
        <f>'Exposure Inputs'!$E$60/$I601</f>
        <v>464752726.70586753</v>
      </c>
      <c r="K601" s="60">
        <f>($E601*'Exposure Inputs'!$E$39*'Exposure Inputs'!$C$43/'Exposure Inputs'!$E$37)</f>
        <v>2.5972316827712699E-8</v>
      </c>
      <c r="L601" s="61">
        <f>'Exposure Inputs'!$E$60/$K601</f>
        <v>823954217.94508541</v>
      </c>
    </row>
    <row r="602" spans="1:12" x14ac:dyDescent="0.35">
      <c r="A602" s="45" t="s">
        <v>1177</v>
      </c>
      <c r="B602" s="46">
        <v>2022</v>
      </c>
      <c r="C602" s="46" t="s">
        <v>1043</v>
      </c>
      <c r="D602" s="46" t="s">
        <v>705</v>
      </c>
      <c r="E602" s="46">
        <v>8.5787150000000006E-3</v>
      </c>
      <c r="F602" s="46">
        <v>5.3017300000000002E-3</v>
      </c>
      <c r="G602" s="60">
        <f>($E602*'Exposure Inputs'!$C$39*'Exposure Inputs'!$C$43/'Exposure Inputs'!$C$37)</f>
        <v>2.9596566750000007E-8</v>
      </c>
      <c r="H602" s="60">
        <f>'Exposure Inputs'!$E$60/$G602</f>
        <v>723056839.01664007</v>
      </c>
      <c r="I602" s="60">
        <f>($E602*'Exposure Inputs'!$D$39*'Exposure Inputs'!$C$43/'Exposure Inputs'!$D$37)</f>
        <v>4.5914249295774654E-8</v>
      </c>
      <c r="J602" s="61">
        <f>'Exposure Inputs'!$E$60/$I602</f>
        <v>466086243.99243689</v>
      </c>
      <c r="K602" s="60">
        <f>($E602*'Exposure Inputs'!$E$39*'Exposure Inputs'!$C$43/'Exposure Inputs'!$E$37)</f>
        <v>2.5898007547169814E-8</v>
      </c>
      <c r="L602" s="61">
        <f>'Exposure Inputs'!$E$60/$K602</f>
        <v>826318393.83870411</v>
      </c>
    </row>
    <row r="603" spans="1:12" x14ac:dyDescent="0.35">
      <c r="A603" s="45" t="s">
        <v>1176</v>
      </c>
      <c r="B603" s="46">
        <v>2021</v>
      </c>
      <c r="C603" s="46" t="s">
        <v>963</v>
      </c>
      <c r="D603" s="46" t="s">
        <v>234</v>
      </c>
      <c r="E603" s="46">
        <v>8.5568650000000003E-3</v>
      </c>
      <c r="F603" s="46">
        <v>3.5524350000000001E-3</v>
      </c>
      <c r="G603" s="60">
        <f>($E603*'Exposure Inputs'!$C$39*'Exposure Inputs'!$C$43/'Exposure Inputs'!$C$37)</f>
        <v>2.9521184250000003E-8</v>
      </c>
      <c r="H603" s="60">
        <f>'Exposure Inputs'!$E$60/$G603</f>
        <v>724903168.47637963</v>
      </c>
      <c r="I603" s="60">
        <f>($E603*'Exposure Inputs'!$D$39*'Exposure Inputs'!$C$43/'Exposure Inputs'!$D$37)</f>
        <v>4.5797305633802823E-8</v>
      </c>
      <c r="J603" s="61">
        <f>'Exposure Inputs'!$E$60/$I603</f>
        <v>467276397.67970842</v>
      </c>
      <c r="K603" s="60">
        <f>($E603*'Exposure Inputs'!$E$39*'Exposure Inputs'!$C$43/'Exposure Inputs'!$E$37)</f>
        <v>2.5832045283018871E-8</v>
      </c>
      <c r="L603" s="61">
        <f>'Exposure Inputs'!$E$60/$K603</f>
        <v>828428402.22441268</v>
      </c>
    </row>
    <row r="604" spans="1:12" x14ac:dyDescent="0.35">
      <c r="A604" s="45" t="s">
        <v>1177</v>
      </c>
      <c r="B604" s="46">
        <v>2022</v>
      </c>
      <c r="C604" s="46" t="s">
        <v>1053</v>
      </c>
      <c r="D604" s="46" t="s">
        <v>183</v>
      </c>
      <c r="E604" s="46">
        <v>8.5232880000000004E-3</v>
      </c>
      <c r="F604" s="46">
        <v>4.93356E-3</v>
      </c>
      <c r="G604" s="60">
        <f>($E604*'Exposure Inputs'!$C$39*'Exposure Inputs'!$C$43/'Exposure Inputs'!$C$37)</f>
        <v>2.9405343600000005E-8</v>
      </c>
      <c r="H604" s="60">
        <f>'Exposure Inputs'!$E$60/$G604</f>
        <v>727758882.57262182</v>
      </c>
      <c r="I604" s="60">
        <f>($E604*'Exposure Inputs'!$D$39*'Exposure Inputs'!$C$43/'Exposure Inputs'!$D$37)</f>
        <v>4.5617597746478873E-8</v>
      </c>
      <c r="J604" s="61">
        <f>'Exposure Inputs'!$E$60/$I604</f>
        <v>469117206.01622033</v>
      </c>
      <c r="K604" s="60">
        <f>($E604*'Exposure Inputs'!$E$39*'Exposure Inputs'!$C$43/'Exposure Inputs'!$E$37)</f>
        <v>2.5730680754716985E-8</v>
      </c>
      <c r="L604" s="61">
        <f>'Exposure Inputs'!$E$60/$K604</f>
        <v>831691947.99002433</v>
      </c>
    </row>
    <row r="605" spans="1:12" x14ac:dyDescent="0.35">
      <c r="A605" s="45" t="s">
        <v>1177</v>
      </c>
      <c r="B605" s="46">
        <v>2022</v>
      </c>
      <c r="C605" s="46" t="s">
        <v>848</v>
      </c>
      <c r="D605" s="46" t="s">
        <v>650</v>
      </c>
      <c r="E605" s="46">
        <v>8.3735370000000003E-3</v>
      </c>
      <c r="F605" s="46">
        <v>8.3735370000000003E-3</v>
      </c>
      <c r="G605" s="60">
        <f>($E605*'Exposure Inputs'!$C$39*'Exposure Inputs'!$C$43/'Exposure Inputs'!$C$37)</f>
        <v>2.8888702650000007E-8</v>
      </c>
      <c r="H605" s="60">
        <f>'Exposure Inputs'!$E$60/$G605</f>
        <v>740774006.33981025</v>
      </c>
      <c r="I605" s="60">
        <f>($E605*'Exposure Inputs'!$D$39*'Exposure Inputs'!$C$43/'Exposure Inputs'!$D$37)</f>
        <v>4.4816113521126766E-8</v>
      </c>
      <c r="J605" s="61">
        <f>'Exposure Inputs'!$E$60/$I605</f>
        <v>477506823.29720145</v>
      </c>
      <c r="K605" s="60">
        <f>($E605*'Exposure Inputs'!$E$39*'Exposure Inputs'!$C$43/'Exposure Inputs'!$E$37)</f>
        <v>2.5278602264150943E-8</v>
      </c>
      <c r="L605" s="61">
        <f>'Exposure Inputs'!$E$60/$K605</f>
        <v>846565794.12021458</v>
      </c>
    </row>
    <row r="606" spans="1:12" x14ac:dyDescent="0.35">
      <c r="A606" s="45" t="s">
        <v>1176</v>
      </c>
      <c r="B606" s="46">
        <v>2019</v>
      </c>
      <c r="C606" s="46" t="s">
        <v>970</v>
      </c>
      <c r="D606" s="46" t="s">
        <v>238</v>
      </c>
      <c r="E606" s="46">
        <v>8.3410129999999996E-3</v>
      </c>
      <c r="F606" s="46">
        <v>4.2137629999999997E-3</v>
      </c>
      <c r="G606" s="60">
        <f>($E606*'Exposure Inputs'!$C$39*'Exposure Inputs'!$C$43/'Exposure Inputs'!$C$37)</f>
        <v>2.8776494849999999E-8</v>
      </c>
      <c r="H606" s="60">
        <f>'Exposure Inputs'!$E$60/$G606</f>
        <v>743662496.47670341</v>
      </c>
      <c r="I606" s="60">
        <f>($E606*'Exposure Inputs'!$D$39*'Exposure Inputs'!$C$43/'Exposure Inputs'!$D$37)</f>
        <v>4.4642041408450702E-8</v>
      </c>
      <c r="J606" s="61">
        <f>'Exposure Inputs'!$E$60/$I606</f>
        <v>479368759.2420224</v>
      </c>
      <c r="K606" s="60">
        <f>($E606*'Exposure Inputs'!$E$39*'Exposure Inputs'!$C$43/'Exposure Inputs'!$E$37)</f>
        <v>2.5180416603773586E-8</v>
      </c>
      <c r="L606" s="61">
        <f>'Exposure Inputs'!$E$60/$K606</f>
        <v>849866796.75478256</v>
      </c>
    </row>
    <row r="607" spans="1:12" x14ac:dyDescent="0.35">
      <c r="A607" s="45" t="s">
        <v>1177</v>
      </c>
      <c r="B607" s="46">
        <v>2023</v>
      </c>
      <c r="C607" s="46" t="s">
        <v>1040</v>
      </c>
      <c r="D607" s="46" t="s">
        <v>718</v>
      </c>
      <c r="E607" s="46">
        <v>8.2428929999999994E-3</v>
      </c>
      <c r="F607" s="46">
        <v>5.2131920000000002E-3</v>
      </c>
      <c r="G607" s="60">
        <f>($E607*'Exposure Inputs'!$C$39*'Exposure Inputs'!$C$43/'Exposure Inputs'!$C$37)</f>
        <v>2.8437980850000001E-8</v>
      </c>
      <c r="H607" s="60">
        <f>'Exposure Inputs'!$E$60/$G607</f>
        <v>752514748.24732494</v>
      </c>
      <c r="I607" s="60">
        <f>($E607*'Exposure Inputs'!$D$39*'Exposure Inputs'!$C$43/'Exposure Inputs'!$D$37)</f>
        <v>4.4116892112676057E-8</v>
      </c>
      <c r="J607" s="61">
        <f>'Exposure Inputs'!$E$60/$I607</f>
        <v>485074967.32416379</v>
      </c>
      <c r="K607" s="60">
        <f>($E607*'Exposure Inputs'!$E$39*'Exposure Inputs'!$C$43/'Exposure Inputs'!$E$37)</f>
        <v>2.4884205283018866E-8</v>
      </c>
      <c r="L607" s="61">
        <f>'Exposure Inputs'!$E$60/$K607</f>
        <v>859983260.73139608</v>
      </c>
    </row>
    <row r="608" spans="1:12" x14ac:dyDescent="0.35">
      <c r="A608" s="45" t="s">
        <v>1177</v>
      </c>
      <c r="B608" s="46">
        <v>2020</v>
      </c>
      <c r="C608" s="46" t="s">
        <v>1106</v>
      </c>
      <c r="D608" s="46" t="s">
        <v>143</v>
      </c>
      <c r="E608" s="46">
        <v>8.1997890000000007E-3</v>
      </c>
      <c r="F608" s="46">
        <v>5.4311120000000001E-3</v>
      </c>
      <c r="G608" s="60">
        <f>($E608*'Exposure Inputs'!$C$39*'Exposure Inputs'!$C$43/'Exposure Inputs'!$C$37)</f>
        <v>2.8289272050000004E-8</v>
      </c>
      <c r="H608" s="60">
        <f>'Exposure Inputs'!$E$60/$G608</f>
        <v>756470508.0490042</v>
      </c>
      <c r="I608" s="60">
        <f>($E608*'Exposure Inputs'!$D$39*'Exposure Inputs'!$C$43/'Exposure Inputs'!$D$37)</f>
        <v>4.3886194647887331E-8</v>
      </c>
      <c r="J608" s="61">
        <f>'Exposure Inputs'!$E$60/$I608</f>
        <v>487624870.91211468</v>
      </c>
      <c r="K608" s="60">
        <f>($E608*'Exposure Inputs'!$E$39*'Exposure Inputs'!$C$43/'Exposure Inputs'!$E$37)</f>
        <v>2.4754080000000004E-8</v>
      </c>
      <c r="L608" s="61">
        <f>'Exposure Inputs'!$E$60/$K608</f>
        <v>864503952.47975266</v>
      </c>
    </row>
    <row r="609" spans="1:12" x14ac:dyDescent="0.35">
      <c r="A609" s="45" t="s">
        <v>1177</v>
      </c>
      <c r="B609" s="46">
        <v>2020</v>
      </c>
      <c r="C609" s="46" t="s">
        <v>848</v>
      </c>
      <c r="D609" s="46" t="s">
        <v>650</v>
      </c>
      <c r="E609" s="46">
        <v>8.1578250000000005E-3</v>
      </c>
      <c r="F609" s="46">
        <v>8.1578250000000005E-3</v>
      </c>
      <c r="G609" s="60">
        <f>($E609*'Exposure Inputs'!$C$39*'Exposure Inputs'!$C$43/'Exposure Inputs'!$C$37)</f>
        <v>2.8144496250000007E-8</v>
      </c>
      <c r="H609" s="60">
        <f>'Exposure Inputs'!$E$60/$G609</f>
        <v>760361806.08491063</v>
      </c>
      <c r="I609" s="60">
        <f>($E609*'Exposure Inputs'!$D$39*'Exposure Inputs'!$C$43/'Exposure Inputs'!$D$37)</f>
        <v>4.3661598591549303E-8</v>
      </c>
      <c r="J609" s="61">
        <f>'Exposure Inputs'!$E$60/$I609</f>
        <v>490133222.10657597</v>
      </c>
      <c r="K609" s="60">
        <f>($E609*'Exposure Inputs'!$E$39*'Exposure Inputs'!$C$43/'Exposure Inputs'!$E$37)</f>
        <v>2.4627396226415093E-8</v>
      </c>
      <c r="L609" s="61">
        <f>'Exposure Inputs'!$E$60/$K609</f>
        <v>868950976.51641214</v>
      </c>
    </row>
    <row r="610" spans="1:12" x14ac:dyDescent="0.35">
      <c r="A610" s="45" t="s">
        <v>1176</v>
      </c>
      <c r="B610" s="46">
        <v>2022</v>
      </c>
      <c r="C610" s="46" t="s">
        <v>855</v>
      </c>
      <c r="D610" s="46" t="s">
        <v>136</v>
      </c>
      <c r="E610" s="46">
        <v>8.1308999999999999E-3</v>
      </c>
      <c r="F610" s="46">
        <v>8.1308999999999999E-3</v>
      </c>
      <c r="G610" s="60">
        <f>($E610*'Exposure Inputs'!$C$39*'Exposure Inputs'!$C$43/'Exposure Inputs'!$C$37)</f>
        <v>2.8051605000000005E-8</v>
      </c>
      <c r="H610" s="60">
        <f>'Exposure Inputs'!$E$60/$G610</f>
        <v>762879699.75336504</v>
      </c>
      <c r="I610" s="60">
        <f>($E610*'Exposure Inputs'!$D$39*'Exposure Inputs'!$C$43/'Exposure Inputs'!$D$37)</f>
        <v>4.3517492957746483E-8</v>
      </c>
      <c r="J610" s="61">
        <f>'Exposure Inputs'!$E$60/$I610</f>
        <v>491756269.61733365</v>
      </c>
      <c r="K610" s="60">
        <f>($E610*'Exposure Inputs'!$E$39*'Exposure Inputs'!$C$43/'Exposure Inputs'!$E$37)</f>
        <v>2.4546113207547173E-8</v>
      </c>
      <c r="L610" s="61">
        <f>'Exposure Inputs'!$E$60/$K610</f>
        <v>871828456.87439263</v>
      </c>
    </row>
    <row r="611" spans="1:12" x14ac:dyDescent="0.35">
      <c r="A611" s="45" t="s">
        <v>1177</v>
      </c>
      <c r="B611" s="46">
        <v>2021</v>
      </c>
      <c r="C611" s="46" t="s">
        <v>1126</v>
      </c>
      <c r="D611" s="46" t="s">
        <v>162</v>
      </c>
      <c r="E611" s="46">
        <v>8.0391119999999993E-3</v>
      </c>
      <c r="F611" s="46">
        <v>3.1645599999999999E-3</v>
      </c>
      <c r="G611" s="60">
        <f>($E611*'Exposure Inputs'!$C$39*'Exposure Inputs'!$C$43/'Exposure Inputs'!$C$37)</f>
        <v>2.7734936399999999E-8</v>
      </c>
      <c r="H611" s="60">
        <f>'Exposure Inputs'!$E$60/$G611</f>
        <v>771590015.25599313</v>
      </c>
      <c r="I611" s="60">
        <f>($E611*'Exposure Inputs'!$D$39*'Exposure Inputs'!$C$43/'Exposure Inputs'!$D$37)</f>
        <v>4.3026233239436616E-8</v>
      </c>
      <c r="J611" s="61">
        <f>'Exposure Inputs'!$E$60/$I611</f>
        <v>497370984.83409351</v>
      </c>
      <c r="K611" s="60">
        <f>($E611*'Exposure Inputs'!$E$39*'Exposure Inputs'!$C$43/'Exposure Inputs'!$E$37)</f>
        <v>2.4269017358490564E-8</v>
      </c>
      <c r="L611" s="61">
        <f>'Exposure Inputs'!$E$60/$K611</f>
        <v>881782714.30973971</v>
      </c>
    </row>
    <row r="612" spans="1:12" x14ac:dyDescent="0.35">
      <c r="A612" s="45" t="s">
        <v>1177</v>
      </c>
      <c r="B612" s="46">
        <v>2019</v>
      </c>
      <c r="C612" s="46" t="s">
        <v>1106</v>
      </c>
      <c r="D612" s="46" t="s">
        <v>143</v>
      </c>
      <c r="E612" s="46">
        <v>8.0025730000000007E-3</v>
      </c>
      <c r="F612" s="46">
        <v>5.3004860000000001E-3</v>
      </c>
      <c r="G612" s="60">
        <f>($E612*'Exposure Inputs'!$C$39*'Exposure Inputs'!$C$43/'Exposure Inputs'!$C$37)</f>
        <v>2.7608876850000007E-8</v>
      </c>
      <c r="H612" s="60">
        <f>'Exposure Inputs'!$E$60/$G612</f>
        <v>775113023.11452019</v>
      </c>
      <c r="I612" s="60">
        <f>($E612*'Exposure Inputs'!$D$39*'Exposure Inputs'!$C$43/'Exposure Inputs'!$D$37)</f>
        <v>4.2830672394366208E-8</v>
      </c>
      <c r="J612" s="61">
        <f>'Exposure Inputs'!$E$60/$I612</f>
        <v>499641934.24184668</v>
      </c>
      <c r="K612" s="60">
        <f>($E612*'Exposure Inputs'!$E$39*'Exposure Inputs'!$C$43/'Exposure Inputs'!$E$37)</f>
        <v>2.4158710943396228E-8</v>
      </c>
      <c r="L612" s="61">
        <f>'Exposure Inputs'!$E$60/$K612</f>
        <v>885808851.72806287</v>
      </c>
    </row>
    <row r="613" spans="1:12" x14ac:dyDescent="0.35">
      <c r="A613" s="45" t="s">
        <v>1177</v>
      </c>
      <c r="B613" s="46">
        <v>2023</v>
      </c>
      <c r="C613" s="46" t="s">
        <v>848</v>
      </c>
      <c r="D613" s="46" t="s">
        <v>650</v>
      </c>
      <c r="E613" s="46">
        <v>8.0009439999999994E-3</v>
      </c>
      <c r="F613" s="46">
        <v>8.0009439999999994E-3</v>
      </c>
      <c r="G613" s="60">
        <f>($E613*'Exposure Inputs'!$C$39*'Exposure Inputs'!$C$43/'Exposure Inputs'!$C$37)</f>
        <v>2.7603256800000002E-8</v>
      </c>
      <c r="H613" s="60">
        <f>'Exposure Inputs'!$E$60/$G613</f>
        <v>775270836.88182759</v>
      </c>
      <c r="I613" s="60">
        <f>($E613*'Exposure Inputs'!$D$39*'Exposure Inputs'!$C$43/'Exposure Inputs'!$D$37)</f>
        <v>4.28219538028169E-8</v>
      </c>
      <c r="J613" s="61">
        <f>'Exposure Inputs'!$E$60/$I613</f>
        <v>499743661.82685179</v>
      </c>
      <c r="K613" s="60">
        <f>($E613*'Exposure Inputs'!$E$39*'Exposure Inputs'!$C$43/'Exposure Inputs'!$E$37)</f>
        <v>2.4153793207547169E-8</v>
      </c>
      <c r="L613" s="61">
        <f>'Exposure Inputs'!$E$60/$K613</f>
        <v>885989203.27401364</v>
      </c>
    </row>
    <row r="614" spans="1:12" x14ac:dyDescent="0.35">
      <c r="A614" s="45" t="s">
        <v>1177</v>
      </c>
      <c r="B614" s="46">
        <v>2022</v>
      </c>
      <c r="C614" s="46" t="s">
        <v>1106</v>
      </c>
      <c r="D614" s="46" t="s">
        <v>143</v>
      </c>
      <c r="E614" s="46">
        <v>7.9258780000000008E-3</v>
      </c>
      <c r="F614" s="46">
        <v>5.2496870000000003E-3</v>
      </c>
      <c r="G614" s="60">
        <f>($E614*'Exposure Inputs'!$C$39*'Exposure Inputs'!$C$43/'Exposure Inputs'!$C$37)</f>
        <v>2.7344279100000004E-8</v>
      </c>
      <c r="H614" s="60">
        <f>'Exposure Inputs'!$E$60/$G614</f>
        <v>782613427.90346205</v>
      </c>
      <c r="I614" s="60">
        <f>($E614*'Exposure Inputs'!$D$39*'Exposure Inputs'!$C$43/'Exposure Inputs'!$D$37)</f>
        <v>4.2420192112676062E-8</v>
      </c>
      <c r="J614" s="61">
        <f>'Exposure Inputs'!$E$60/$I614</f>
        <v>504476734.64461327</v>
      </c>
      <c r="K614" s="60">
        <f>($E614*'Exposure Inputs'!$E$39*'Exposure Inputs'!$C$43/'Exposure Inputs'!$E$37)</f>
        <v>2.3927178867924532E-8</v>
      </c>
      <c r="L614" s="61">
        <f>'Exposure Inputs'!$E$60/$K614</f>
        <v>894380408.07592523</v>
      </c>
    </row>
    <row r="615" spans="1:12" x14ac:dyDescent="0.35">
      <c r="A615" s="45" t="s">
        <v>1177</v>
      </c>
      <c r="B615" s="46">
        <v>2021</v>
      </c>
      <c r="C615" s="46" t="s">
        <v>1007</v>
      </c>
      <c r="D615" s="46" t="s">
        <v>484</v>
      </c>
      <c r="E615" s="46">
        <v>7.9220999999999996E-3</v>
      </c>
      <c r="F615" s="46">
        <v>7.9220999999999996E-3</v>
      </c>
      <c r="G615" s="60">
        <f>($E615*'Exposure Inputs'!$C$39*'Exposure Inputs'!$C$43/'Exposure Inputs'!$C$37)</f>
        <v>2.7331245E-8</v>
      </c>
      <c r="H615" s="60">
        <f>'Exposure Inputs'!$E$60/$G615</f>
        <v>782986651.35817993</v>
      </c>
      <c r="I615" s="60">
        <f>($E615*'Exposure Inputs'!$D$39*'Exposure Inputs'!$C$43/'Exposure Inputs'!$D$37)</f>
        <v>4.2399971830985911E-8</v>
      </c>
      <c r="J615" s="61">
        <f>'Exposure Inputs'!$E$60/$I615</f>
        <v>504717316.44785839</v>
      </c>
      <c r="K615" s="60">
        <f>($E615*'Exposure Inputs'!$E$39*'Exposure Inputs'!$C$43/'Exposure Inputs'!$E$37)</f>
        <v>2.3915773584905659E-8</v>
      </c>
      <c r="L615" s="61">
        <f>'Exposure Inputs'!$E$60/$K615</f>
        <v>894806932.50527</v>
      </c>
    </row>
    <row r="616" spans="1:12" x14ac:dyDescent="0.35">
      <c r="A616" s="45" t="s">
        <v>1177</v>
      </c>
      <c r="B616" s="46">
        <v>2023</v>
      </c>
      <c r="C616" s="46" t="s">
        <v>981</v>
      </c>
      <c r="D616" s="46" t="s">
        <v>716</v>
      </c>
      <c r="E616" s="46">
        <v>7.4333910000000001E-3</v>
      </c>
      <c r="F616" s="46">
        <v>4.7884269999999996E-3</v>
      </c>
      <c r="G616" s="60">
        <f>($E616*'Exposure Inputs'!$C$39*'Exposure Inputs'!$C$43/'Exposure Inputs'!$C$37)</f>
        <v>2.5645198950000005E-8</v>
      </c>
      <c r="H616" s="60">
        <f>'Exposure Inputs'!$E$60/$G616</f>
        <v>834464183.40225017</v>
      </c>
      <c r="I616" s="60">
        <f>($E616*'Exposure Inputs'!$D$39*'Exposure Inputs'!$C$43/'Exposure Inputs'!$D$37)</f>
        <v>3.9784346197183101E-8</v>
      </c>
      <c r="J616" s="61">
        <f>'Exposure Inputs'!$E$60/$I616</f>
        <v>537900004.53784525</v>
      </c>
      <c r="K616" s="60">
        <f>($E616*'Exposure Inputs'!$E$39*'Exposure Inputs'!$C$43/'Exposure Inputs'!$E$37)</f>
        <v>2.2440425660377357E-8</v>
      </c>
      <c r="L616" s="61">
        <f>'Exposure Inputs'!$E$60/$K616</f>
        <v>953636099.59438431</v>
      </c>
    </row>
    <row r="617" spans="1:12" x14ac:dyDescent="0.35">
      <c r="A617" s="45" t="s">
        <v>1176</v>
      </c>
      <c r="B617" s="46">
        <v>2023</v>
      </c>
      <c r="C617" s="46" t="s">
        <v>952</v>
      </c>
      <c r="D617" s="46" t="s">
        <v>316</v>
      </c>
      <c r="E617" s="46">
        <v>7.4143610000000004E-3</v>
      </c>
      <c r="F617" s="46">
        <v>3.3367700000000002E-3</v>
      </c>
      <c r="G617" s="60">
        <f>($E617*'Exposure Inputs'!$C$39*'Exposure Inputs'!$C$43/'Exposure Inputs'!$C$37)</f>
        <v>2.5579545450000003E-8</v>
      </c>
      <c r="H617" s="60">
        <f>'Exposure Inputs'!$E$60/$G617</f>
        <v>836605953.05848157</v>
      </c>
      <c r="I617" s="60">
        <f>($E617*'Exposure Inputs'!$D$39*'Exposure Inputs'!$C$43/'Exposure Inputs'!$D$37)</f>
        <v>3.968249549295775E-8</v>
      </c>
      <c r="J617" s="61">
        <f>'Exposure Inputs'!$E$60/$I617</f>
        <v>539280600.53072381</v>
      </c>
      <c r="K617" s="60">
        <f>($E617*'Exposure Inputs'!$E$39*'Exposure Inputs'!$C$43/'Exposure Inputs'!$E$37)</f>
        <v>2.2382976603773587E-8</v>
      </c>
      <c r="L617" s="61">
        <f>'Exposure Inputs'!$E$60/$K617</f>
        <v>956083740.72964597</v>
      </c>
    </row>
    <row r="618" spans="1:12" x14ac:dyDescent="0.35">
      <c r="A618" s="45" t="s">
        <v>1177</v>
      </c>
      <c r="B618" s="46">
        <v>2023</v>
      </c>
      <c r="C618" s="46" t="s">
        <v>929</v>
      </c>
      <c r="D618" s="46" t="s">
        <v>139</v>
      </c>
      <c r="E618" s="46">
        <v>7.3106000000000004E-3</v>
      </c>
      <c r="F618" s="46">
        <v>4.4702609999999997E-3</v>
      </c>
      <c r="G618" s="60">
        <f>($E618*'Exposure Inputs'!$C$39*'Exposure Inputs'!$C$43/'Exposure Inputs'!$C$37)</f>
        <v>2.5221570000000004E-8</v>
      </c>
      <c r="H618" s="60">
        <f>'Exposure Inputs'!$E$60/$G618</f>
        <v>848480090.65256429</v>
      </c>
      <c r="I618" s="60">
        <f>($E618*'Exposure Inputs'!$D$39*'Exposure Inputs'!$C$43/'Exposure Inputs'!$D$37)</f>
        <v>3.9127154929577466E-8</v>
      </c>
      <c r="J618" s="61">
        <f>'Exposure Inputs'!$E$60/$I618</f>
        <v>546934732.11933064</v>
      </c>
      <c r="K618" s="60">
        <f>($E618*'Exposure Inputs'!$E$39*'Exposure Inputs'!$C$43/'Exposure Inputs'!$E$37)</f>
        <v>2.2069735849056605E-8</v>
      </c>
      <c r="L618" s="61">
        <f>'Exposure Inputs'!$E$60/$K618</f>
        <v>969653653.59888375</v>
      </c>
    </row>
    <row r="619" spans="1:12" x14ac:dyDescent="0.35">
      <c r="A619" s="45" t="s">
        <v>1176</v>
      </c>
      <c r="B619" s="46">
        <v>2019</v>
      </c>
      <c r="C619" s="46" t="s">
        <v>997</v>
      </c>
      <c r="D619" s="46" t="s">
        <v>248</v>
      </c>
      <c r="E619" s="46">
        <v>7.0427069999999996E-3</v>
      </c>
      <c r="F619" s="46">
        <v>2.777252E-3</v>
      </c>
      <c r="G619" s="60">
        <f>($E619*'Exposure Inputs'!$C$39*'Exposure Inputs'!$C$43/'Exposure Inputs'!$C$37)</f>
        <v>2.4297339150000004E-8</v>
      </c>
      <c r="H619" s="60">
        <f>'Exposure Inputs'!$E$60/$G619</f>
        <v>880754878.87322819</v>
      </c>
      <c r="I619" s="60">
        <f>($E619*'Exposure Inputs'!$D$39*'Exposure Inputs'!$C$43/'Exposure Inputs'!$D$37)</f>
        <v>3.76933614084507E-8</v>
      </c>
      <c r="J619" s="61">
        <f>'Exposure Inputs'!$E$60/$I619</f>
        <v>567739230.47367716</v>
      </c>
      <c r="K619" s="60">
        <f>($E619*'Exposure Inputs'!$E$39*'Exposure Inputs'!$C$43/'Exposure Inputs'!$E$37)</f>
        <v>2.1261002264150945E-8</v>
      </c>
      <c r="L619" s="61">
        <f>'Exposure Inputs'!$E$60/$K619</f>
        <v>1006537685.0123112</v>
      </c>
    </row>
    <row r="620" spans="1:12" x14ac:dyDescent="0.35">
      <c r="A620" s="45" t="s">
        <v>1177</v>
      </c>
      <c r="B620" s="46">
        <v>2020</v>
      </c>
      <c r="C620" s="46" t="s">
        <v>1126</v>
      </c>
      <c r="D620" s="46" t="s">
        <v>162</v>
      </c>
      <c r="E620" s="46">
        <v>6.9031500000000003E-3</v>
      </c>
      <c r="F620" s="46">
        <v>2.7173940000000001E-3</v>
      </c>
      <c r="G620" s="60">
        <f>($E620*'Exposure Inputs'!$C$39*'Exposure Inputs'!$C$43/'Exposure Inputs'!$C$37)</f>
        <v>2.3815867500000002E-8</v>
      </c>
      <c r="H620" s="60">
        <f>'Exposure Inputs'!$E$60/$G620</f>
        <v>898560592.00866807</v>
      </c>
      <c r="I620" s="60">
        <f>($E620*'Exposure Inputs'!$D$39*'Exposure Inputs'!$C$43/'Exposure Inputs'!$D$37)</f>
        <v>3.694643661971832E-8</v>
      </c>
      <c r="J620" s="61">
        <f>'Exposure Inputs'!$E$60/$I620</f>
        <v>579216886.87506104</v>
      </c>
      <c r="K620" s="60">
        <f>($E620*'Exposure Inputs'!$E$39*'Exposure Inputs'!$C$43/'Exposure Inputs'!$E$37)</f>
        <v>2.0839698113207548E-8</v>
      </c>
      <c r="L620" s="61">
        <f>'Exposure Inputs'!$E$60/$K620</f>
        <v>1026886276.554906</v>
      </c>
    </row>
    <row r="621" spans="1:12" x14ac:dyDescent="0.35">
      <c r="A621" s="45" t="s">
        <v>1174</v>
      </c>
      <c r="B621" s="46">
        <v>2021</v>
      </c>
      <c r="C621" s="46" t="s">
        <v>1134</v>
      </c>
      <c r="D621" s="46" t="s">
        <v>287</v>
      </c>
      <c r="E621" s="46">
        <v>6.8258213008844503E-3</v>
      </c>
      <c r="F621" s="46">
        <v>5.25507764170988E-3</v>
      </c>
      <c r="G621" s="60">
        <f>($E621*'Exposure Inputs'!$C$39*'Exposure Inputs'!$C$43/'Exposure Inputs'!$C$37)</f>
        <v>2.3549083488051356E-8</v>
      </c>
      <c r="H621" s="60">
        <f>'Exposure Inputs'!$E$60/$G621</f>
        <v>908740249.31196213</v>
      </c>
      <c r="I621" s="60">
        <f>($E621*'Exposure Inputs'!$D$39*'Exposure Inputs'!$C$43/'Exposure Inputs'!$D$37)</f>
        <v>3.6532564708959033E-8</v>
      </c>
      <c r="J621" s="61">
        <f>'Exposure Inputs'!$E$60/$I621</f>
        <v>585778747.54990816</v>
      </c>
      <c r="K621" s="60">
        <f>($E621*'Exposure Inputs'!$E$39*'Exposure Inputs'!$C$43/'Exposure Inputs'!$E$37)</f>
        <v>2.0606252983802117E-8</v>
      </c>
      <c r="L621" s="61">
        <f>'Exposure Inputs'!$E$60/$K621</f>
        <v>1038519716.1668266</v>
      </c>
    </row>
    <row r="622" spans="1:12" x14ac:dyDescent="0.35">
      <c r="A622" s="45" t="s">
        <v>1176</v>
      </c>
      <c r="B622" s="46">
        <v>2020</v>
      </c>
      <c r="C622" s="46" t="s">
        <v>986</v>
      </c>
      <c r="D622" s="46" t="s">
        <v>527</v>
      </c>
      <c r="E622" s="46">
        <v>6.6774800000000004E-3</v>
      </c>
      <c r="F622" s="46">
        <v>2.9341789999999999E-3</v>
      </c>
      <c r="G622" s="60">
        <f>($E622*'Exposure Inputs'!$C$39*'Exposure Inputs'!$C$43/'Exposure Inputs'!$C$37)</f>
        <v>2.3037306000000001E-8</v>
      </c>
      <c r="H622" s="60">
        <f>'Exposure Inputs'!$E$60/$G622</f>
        <v>928928061.29327786</v>
      </c>
      <c r="I622" s="60">
        <f>($E622*'Exposure Inputs'!$D$39*'Exposure Inputs'!$C$43/'Exposure Inputs'!$D$37)</f>
        <v>3.5738625352112684E-8</v>
      </c>
      <c r="J622" s="61">
        <f>'Exposure Inputs'!$E$60/$I622</f>
        <v>598791917.40470624</v>
      </c>
      <c r="K622" s="60">
        <f>($E622*'Exposure Inputs'!$E$39*'Exposure Inputs'!$C$43/'Exposure Inputs'!$E$37)</f>
        <v>2.0158430188679245E-8</v>
      </c>
      <c r="L622" s="61">
        <f>'Exposure Inputs'!$E$60/$K622</f>
        <v>1061590600.0467242</v>
      </c>
    </row>
    <row r="623" spans="1:12" x14ac:dyDescent="0.35">
      <c r="A623" s="45" t="s">
        <v>1177</v>
      </c>
      <c r="B623" s="46">
        <v>2021</v>
      </c>
      <c r="C623" s="46" t="s">
        <v>1100</v>
      </c>
      <c r="D623" s="46" t="s">
        <v>724</v>
      </c>
      <c r="E623" s="46">
        <v>6.6591020000000001E-3</v>
      </c>
      <c r="F623" s="46">
        <v>2.5130949999999999E-3</v>
      </c>
      <c r="G623" s="60">
        <f>($E623*'Exposure Inputs'!$C$39*'Exposure Inputs'!$C$43/'Exposure Inputs'!$C$37)</f>
        <v>2.2973901900000005E-8</v>
      </c>
      <c r="H623" s="60">
        <f>'Exposure Inputs'!$E$60/$G623</f>
        <v>931491746.29321432</v>
      </c>
      <c r="I623" s="60">
        <f>($E623*'Exposure Inputs'!$D$39*'Exposure Inputs'!$C$43/'Exposure Inputs'!$D$37)</f>
        <v>3.5640264225352121E-8</v>
      </c>
      <c r="J623" s="61">
        <f>'Exposure Inputs'!$E$60/$I623</f>
        <v>600444482.24874425</v>
      </c>
      <c r="K623" s="60">
        <f>($E623*'Exposure Inputs'!$E$39*'Exposure Inputs'!$C$43/'Exposure Inputs'!$E$37)</f>
        <v>2.0102949433962264E-8</v>
      </c>
      <c r="L623" s="61">
        <f>'Exposure Inputs'!$E$60/$K623</f>
        <v>1064520411.3107142</v>
      </c>
    </row>
    <row r="624" spans="1:12" x14ac:dyDescent="0.35">
      <c r="A624" s="45" t="s">
        <v>1176</v>
      </c>
      <c r="B624" s="46">
        <v>2020</v>
      </c>
      <c r="C624" s="46" t="s">
        <v>959</v>
      </c>
      <c r="D624" s="46" t="s">
        <v>172</v>
      </c>
      <c r="E624" s="46">
        <v>6.6531680000000001E-3</v>
      </c>
      <c r="F624" s="46">
        <v>2.628287E-3</v>
      </c>
      <c r="G624" s="60">
        <f>($E624*'Exposure Inputs'!$C$39*'Exposure Inputs'!$C$43/'Exposure Inputs'!$C$37)</f>
        <v>2.2953429600000005E-8</v>
      </c>
      <c r="H624" s="60">
        <f>'Exposure Inputs'!$E$60/$G624</f>
        <v>932322549.30653119</v>
      </c>
      <c r="I624" s="60">
        <f>($E624*'Exposure Inputs'!$D$39*'Exposure Inputs'!$C$43/'Exposure Inputs'!$D$37)</f>
        <v>3.560850478873239E-8</v>
      </c>
      <c r="J624" s="61">
        <f>'Exposure Inputs'!$E$60/$I624</f>
        <v>600980022.24377608</v>
      </c>
      <c r="K624" s="60">
        <f>($E624*'Exposure Inputs'!$E$39*'Exposure Inputs'!$C$43/'Exposure Inputs'!$E$37)</f>
        <v>2.0085035471698115E-8</v>
      </c>
      <c r="L624" s="61">
        <f>'Exposure Inputs'!$E$60/$K624</f>
        <v>1065469863.3793703</v>
      </c>
    </row>
    <row r="625" spans="1:12" x14ac:dyDescent="0.35">
      <c r="A625" s="45" t="s">
        <v>1177</v>
      </c>
      <c r="B625" s="46">
        <v>2022</v>
      </c>
      <c r="C625" s="46" t="s">
        <v>1100</v>
      </c>
      <c r="D625" s="46" t="s">
        <v>724</v>
      </c>
      <c r="E625" s="46">
        <v>6.5534019999999998E-3</v>
      </c>
      <c r="F625" s="46">
        <v>2.4732040000000001E-3</v>
      </c>
      <c r="G625" s="60">
        <f>($E625*'Exposure Inputs'!$C$39*'Exposure Inputs'!$C$43/'Exposure Inputs'!$C$37)</f>
        <v>2.2609236900000002E-8</v>
      </c>
      <c r="H625" s="60">
        <f>'Exposure Inputs'!$E$60/$G625</f>
        <v>946515802.13218057</v>
      </c>
      <c r="I625" s="60">
        <f>($E625*'Exposure Inputs'!$D$39*'Exposure Inputs'!$C$43/'Exposure Inputs'!$D$37)</f>
        <v>3.5074545915492954E-8</v>
      </c>
      <c r="J625" s="61">
        <f>'Exposure Inputs'!$E$60/$I625</f>
        <v>610129067.71652019</v>
      </c>
      <c r="K625" s="60">
        <f>($E625*'Exposure Inputs'!$E$39*'Exposure Inputs'!$C$43/'Exposure Inputs'!$E$37)</f>
        <v>1.9783855094339622E-8</v>
      </c>
      <c r="L625" s="61">
        <f>'Exposure Inputs'!$E$60/$K625</f>
        <v>1081690090.1241827</v>
      </c>
    </row>
    <row r="626" spans="1:12" x14ac:dyDescent="0.35">
      <c r="A626" s="45" t="s">
        <v>1177</v>
      </c>
      <c r="B626" s="46">
        <v>2023</v>
      </c>
      <c r="C626" s="46" t="s">
        <v>1100</v>
      </c>
      <c r="D626" s="46" t="s">
        <v>724</v>
      </c>
      <c r="E626" s="46">
        <v>6.5534019999999998E-3</v>
      </c>
      <c r="F626" s="46">
        <v>2.4732040000000001E-3</v>
      </c>
      <c r="G626" s="60">
        <f>($E626*'Exposure Inputs'!$C$39*'Exposure Inputs'!$C$43/'Exposure Inputs'!$C$37)</f>
        <v>2.2609236900000002E-8</v>
      </c>
      <c r="H626" s="60">
        <f>'Exposure Inputs'!$E$60/$G626</f>
        <v>946515802.13218057</v>
      </c>
      <c r="I626" s="60">
        <f>($E626*'Exposure Inputs'!$D$39*'Exposure Inputs'!$C$43/'Exposure Inputs'!$D$37)</f>
        <v>3.5074545915492954E-8</v>
      </c>
      <c r="J626" s="61">
        <f>'Exposure Inputs'!$E$60/$I626</f>
        <v>610129067.71652019</v>
      </c>
      <c r="K626" s="60">
        <f>($E626*'Exposure Inputs'!$E$39*'Exposure Inputs'!$C$43/'Exposure Inputs'!$E$37)</f>
        <v>1.9783855094339622E-8</v>
      </c>
      <c r="L626" s="61">
        <f>'Exposure Inputs'!$E$60/$K626</f>
        <v>1081690090.1241827</v>
      </c>
    </row>
    <row r="627" spans="1:12" x14ac:dyDescent="0.35">
      <c r="A627" s="45" t="s">
        <v>1177</v>
      </c>
      <c r="B627" s="46">
        <v>2021</v>
      </c>
      <c r="C627" s="46" t="s">
        <v>1094</v>
      </c>
      <c r="D627" s="46" t="s">
        <v>726</v>
      </c>
      <c r="E627" s="46">
        <v>6.4081720000000002E-3</v>
      </c>
      <c r="F627" s="46">
        <v>3.4886399999999999E-3</v>
      </c>
      <c r="G627" s="60">
        <f>($E627*'Exposure Inputs'!$C$39*'Exposure Inputs'!$C$43/'Exposure Inputs'!$C$37)</f>
        <v>2.2108193400000001E-8</v>
      </c>
      <c r="H627" s="60">
        <f>'Exposure Inputs'!$E$60/$G627</f>
        <v>967966925.78236616</v>
      </c>
      <c r="I627" s="60">
        <f>($E627*'Exposure Inputs'!$D$39*'Exposure Inputs'!$C$43/'Exposure Inputs'!$D$37)</f>
        <v>3.4297258591549304E-8</v>
      </c>
      <c r="J627" s="61">
        <f>'Exposure Inputs'!$E$60/$I627</f>
        <v>623956574.9220804</v>
      </c>
      <c r="K627" s="60">
        <f>($E627*'Exposure Inputs'!$E$39*'Exposure Inputs'!$C$43/'Exposure Inputs'!$E$37)</f>
        <v>1.9345424905660381E-8</v>
      </c>
      <c r="L627" s="61">
        <f>'Exposure Inputs'!$E$60/$K627</f>
        <v>1106204702.3706603</v>
      </c>
    </row>
    <row r="628" spans="1:12" x14ac:dyDescent="0.35">
      <c r="A628" s="45" t="s">
        <v>1177</v>
      </c>
      <c r="B628" s="46">
        <v>2022</v>
      </c>
      <c r="C628" s="46" t="s">
        <v>1094</v>
      </c>
      <c r="D628" s="46" t="s">
        <v>726</v>
      </c>
      <c r="E628" s="46">
        <v>6.3560989999999996E-3</v>
      </c>
      <c r="F628" s="46">
        <v>3.4602909999999999E-3</v>
      </c>
      <c r="G628" s="60">
        <f>($E628*'Exposure Inputs'!$C$39*'Exposure Inputs'!$C$43/'Exposure Inputs'!$C$37)</f>
        <v>2.1928541549999999E-8</v>
      </c>
      <c r="H628" s="60">
        <f>'Exposure Inputs'!$E$60/$G628</f>
        <v>975897095.17184007</v>
      </c>
      <c r="I628" s="60">
        <f>($E628*'Exposure Inputs'!$D$39*'Exposure Inputs'!$C$43/'Exposure Inputs'!$D$37)</f>
        <v>3.4018558028169014E-8</v>
      </c>
      <c r="J628" s="61">
        <f>'Exposure Inputs'!$E$60/$I628</f>
        <v>629068403.84826899</v>
      </c>
      <c r="K628" s="60">
        <f>($E628*'Exposure Inputs'!$E$39*'Exposure Inputs'!$C$43/'Exposure Inputs'!$E$37)</f>
        <v>1.9188223396226417E-8</v>
      </c>
      <c r="L628" s="61">
        <f>'Exposure Inputs'!$E$60/$K628</f>
        <v>1115267399.0760684</v>
      </c>
    </row>
    <row r="629" spans="1:12" x14ac:dyDescent="0.35">
      <c r="A629" s="45" t="s">
        <v>1174</v>
      </c>
      <c r="B629" s="46">
        <v>2022</v>
      </c>
      <c r="C629" s="46" t="s">
        <v>1134</v>
      </c>
      <c r="D629" s="46" t="s">
        <v>287</v>
      </c>
      <c r="E629" s="46">
        <v>6.3079507671192098E-3</v>
      </c>
      <c r="F629" s="46">
        <v>4.8563783873157703E-3</v>
      </c>
      <c r="G629" s="60">
        <f>($E629*'Exposure Inputs'!$C$39*'Exposure Inputs'!$C$43/'Exposure Inputs'!$C$37)</f>
        <v>2.1762430146561275E-8</v>
      </c>
      <c r="H629" s="60">
        <f>'Exposure Inputs'!$E$60/$G629</f>
        <v>983346062.72734916</v>
      </c>
      <c r="I629" s="60">
        <f>($E629*'Exposure Inputs'!$D$39*'Exposure Inputs'!$C$43/'Exposure Inputs'!$D$37)</f>
        <v>3.376086326063802E-8</v>
      </c>
      <c r="J629" s="61">
        <f>'Exposure Inputs'!$E$60/$I629</f>
        <v>633870047.53964269</v>
      </c>
      <c r="K629" s="60">
        <f>($E629*'Exposure Inputs'!$E$39*'Exposure Inputs'!$C$43/'Exposure Inputs'!$E$37)</f>
        <v>1.9042870240359878E-8</v>
      </c>
      <c r="L629" s="61">
        <f>'Exposure Inputs'!$E$60/$K629</f>
        <v>1123780172.3105989</v>
      </c>
    </row>
    <row r="630" spans="1:12" x14ac:dyDescent="0.35">
      <c r="A630" s="45" t="s">
        <v>1177</v>
      </c>
      <c r="B630" s="46">
        <v>2023</v>
      </c>
      <c r="C630" s="46" t="s">
        <v>1010</v>
      </c>
      <c r="D630" s="46" t="s">
        <v>174</v>
      </c>
      <c r="E630" s="46">
        <v>5.8861749999999996E-3</v>
      </c>
      <c r="F630" s="46">
        <v>5.8861749999999996E-3</v>
      </c>
      <c r="G630" s="60">
        <f>($E630*'Exposure Inputs'!$C$39*'Exposure Inputs'!$C$43/'Exposure Inputs'!$C$37)</f>
        <v>2.0307303750000001E-8</v>
      </c>
      <c r="H630" s="60">
        <f>'Exposure Inputs'!$E$60/$G630</f>
        <v>1053808041.8479975</v>
      </c>
      <c r="I630" s="60">
        <f>($E630*'Exposure Inputs'!$D$39*'Exposure Inputs'!$C$43/'Exposure Inputs'!$D$37)</f>
        <v>3.1503471830985917E-8</v>
      </c>
      <c r="J630" s="61">
        <f>'Exposure Inputs'!$E$60/$I630</f>
        <v>679290210.13333416</v>
      </c>
      <c r="K630" s="60">
        <f>($E630*'Exposure Inputs'!$E$39*'Exposure Inputs'!$C$43/'Exposure Inputs'!$E$37)</f>
        <v>1.7769584905660378E-8</v>
      </c>
      <c r="L630" s="61">
        <f>'Exposure Inputs'!$E$60/$K630</f>
        <v>1204305002.8244147</v>
      </c>
    </row>
    <row r="631" spans="1:12" x14ac:dyDescent="0.35">
      <c r="A631" s="45" t="s">
        <v>1174</v>
      </c>
      <c r="B631" s="46">
        <v>2020</v>
      </c>
      <c r="C631" s="46" t="s">
        <v>1134</v>
      </c>
      <c r="D631" s="46" t="s">
        <v>287</v>
      </c>
      <c r="E631" s="46">
        <v>5.5254876339053101E-3</v>
      </c>
      <c r="F631" s="46">
        <v>4.2539740266446403E-3</v>
      </c>
      <c r="G631" s="60">
        <f>($E631*'Exposure Inputs'!$C$39*'Exposure Inputs'!$C$43/'Exposure Inputs'!$C$37)</f>
        <v>1.9062932336973322E-8</v>
      </c>
      <c r="H631" s="60">
        <f>'Exposure Inputs'!$E$60/$G631</f>
        <v>1122597490.3396075</v>
      </c>
      <c r="I631" s="60">
        <f>($E631*'Exposure Inputs'!$D$39*'Exposure Inputs'!$C$43/'Exposure Inputs'!$D$37)</f>
        <v>2.9573032406817153E-8</v>
      </c>
      <c r="J631" s="61">
        <f>'Exposure Inputs'!$E$60/$I631</f>
        <v>723632250.6807549</v>
      </c>
      <c r="K631" s="60">
        <f>($E631*'Exposure Inputs'!$E$39*'Exposure Inputs'!$C$43/'Exposure Inputs'!$E$37)</f>
        <v>1.6680717385374519E-8</v>
      </c>
      <c r="L631" s="61">
        <f>'Exposure Inputs'!$E$60/$K631</f>
        <v>1282918444.4287329</v>
      </c>
    </row>
    <row r="632" spans="1:12" x14ac:dyDescent="0.35">
      <c r="A632" s="45" t="s">
        <v>1177</v>
      </c>
      <c r="B632" s="46">
        <v>2022</v>
      </c>
      <c r="C632" s="46" t="s">
        <v>981</v>
      </c>
      <c r="D632" s="46" t="s">
        <v>716</v>
      </c>
      <c r="E632" s="46">
        <v>5.5169590000000001E-3</v>
      </c>
      <c r="F632" s="46">
        <v>3.5539040000000001E-3</v>
      </c>
      <c r="G632" s="60">
        <f>($E632*'Exposure Inputs'!$C$39*'Exposure Inputs'!$C$43/'Exposure Inputs'!$C$37)</f>
        <v>1.9033508550000002E-8</v>
      </c>
      <c r="H632" s="60">
        <f>'Exposure Inputs'!$E$60/$G632</f>
        <v>1124332907.0824411</v>
      </c>
      <c r="I632" s="60">
        <f>($E632*'Exposure Inputs'!$D$39*'Exposure Inputs'!$C$43/'Exposure Inputs'!$D$37)</f>
        <v>2.95273861971831E-8</v>
      </c>
      <c r="J632" s="61">
        <f>'Exposure Inputs'!$E$60/$I632</f>
        <v>724750909.44695771</v>
      </c>
      <c r="K632" s="60">
        <f>($E632*'Exposure Inputs'!$E$39*'Exposure Inputs'!$C$43/'Exposure Inputs'!$E$37)</f>
        <v>1.6654970566037737E-8</v>
      </c>
      <c r="L632" s="61">
        <f>'Exposure Inputs'!$E$60/$K632</f>
        <v>1284901700.3751521</v>
      </c>
    </row>
    <row r="633" spans="1:12" x14ac:dyDescent="0.35">
      <c r="A633" s="45" t="s">
        <v>1177</v>
      </c>
      <c r="B633" s="46">
        <v>2023</v>
      </c>
      <c r="C633" s="46" t="s">
        <v>1120</v>
      </c>
      <c r="D633" s="46" t="s">
        <v>741</v>
      </c>
      <c r="E633" s="46">
        <v>5.503867E-3</v>
      </c>
      <c r="F633" s="46">
        <v>5.503867E-3</v>
      </c>
      <c r="G633" s="60">
        <f>($E633*'Exposure Inputs'!$C$39*'Exposure Inputs'!$C$43/'Exposure Inputs'!$C$37)</f>
        <v>1.8988341150000003E-8</v>
      </c>
      <c r="H633" s="60">
        <f>'Exposure Inputs'!$E$60/$G633</f>
        <v>1127007347.874619</v>
      </c>
      <c r="I633" s="60">
        <f>($E633*'Exposure Inputs'!$D$39*'Exposure Inputs'!$C$43/'Exposure Inputs'!$D$37)</f>
        <v>2.945731633802817E-8</v>
      </c>
      <c r="J633" s="61">
        <f>'Exposure Inputs'!$E$60/$I633</f>
        <v>726474868.05760002</v>
      </c>
      <c r="K633" s="60">
        <f>($E633*'Exposure Inputs'!$E$39*'Exposure Inputs'!$C$43/'Exposure Inputs'!$E$37)</f>
        <v>1.6615447547169808E-8</v>
      </c>
      <c r="L633" s="61">
        <f>'Exposure Inputs'!$E$60/$K633</f>
        <v>1287958084.7429636</v>
      </c>
    </row>
    <row r="634" spans="1:12" x14ac:dyDescent="0.35">
      <c r="A634" s="45" t="s">
        <v>1177</v>
      </c>
      <c r="B634" s="46">
        <v>2021</v>
      </c>
      <c r="C634" s="46" t="s">
        <v>929</v>
      </c>
      <c r="D634" s="46" t="s">
        <v>139</v>
      </c>
      <c r="E634" s="46">
        <v>5.4860159999999998E-3</v>
      </c>
      <c r="F634" s="46">
        <v>3.3545710000000002E-3</v>
      </c>
      <c r="G634" s="60">
        <f>($E634*'Exposure Inputs'!$C$39*'Exposure Inputs'!$C$43/'Exposure Inputs'!$C$37)</f>
        <v>1.8926755200000003E-8</v>
      </c>
      <c r="H634" s="60">
        <f>'Exposure Inputs'!$E$60/$G634</f>
        <v>1130674527.876812</v>
      </c>
      <c r="I634" s="60">
        <f>($E634*'Exposure Inputs'!$D$39*'Exposure Inputs'!$C$43/'Exposure Inputs'!$D$37)</f>
        <v>2.9361775774647887E-8</v>
      </c>
      <c r="J634" s="61">
        <f>'Exposure Inputs'!$E$60/$I634</f>
        <v>728838751.58796084</v>
      </c>
      <c r="K634" s="60">
        <f>($E634*'Exposure Inputs'!$E$39*'Exposure Inputs'!$C$43/'Exposure Inputs'!$E$37)</f>
        <v>1.6561557735849057E-8</v>
      </c>
      <c r="L634" s="61">
        <f>'Exposure Inputs'!$E$60/$K634</f>
        <v>1292148983.8892193</v>
      </c>
    </row>
    <row r="635" spans="1:12" x14ac:dyDescent="0.35">
      <c r="A635" s="45" t="s">
        <v>1177</v>
      </c>
      <c r="B635" s="46">
        <v>2022</v>
      </c>
      <c r="C635" s="46" t="s">
        <v>1038</v>
      </c>
      <c r="D635" s="46" t="s">
        <v>712</v>
      </c>
      <c r="E635" s="46">
        <v>5.4640260000000003E-3</v>
      </c>
      <c r="F635" s="46">
        <v>3.9648469999999996E-3</v>
      </c>
      <c r="G635" s="60">
        <f>($E635*'Exposure Inputs'!$C$39*'Exposure Inputs'!$C$43/'Exposure Inputs'!$C$37)</f>
        <v>1.8850889700000004E-8</v>
      </c>
      <c r="H635" s="60">
        <f>'Exposure Inputs'!$E$60/$G635</f>
        <v>1135224933.1764958</v>
      </c>
      <c r="I635" s="60">
        <f>($E635*'Exposure Inputs'!$D$39*'Exposure Inputs'!$C$43/'Exposure Inputs'!$D$37)</f>
        <v>2.9244082816901411E-8</v>
      </c>
      <c r="J635" s="61">
        <f>'Exposure Inputs'!$E$60/$I635</f>
        <v>731771966.79363871</v>
      </c>
      <c r="K635" s="60">
        <f>($E635*'Exposure Inputs'!$E$39*'Exposure Inputs'!$C$43/'Exposure Inputs'!$E$37)</f>
        <v>1.649517283018868E-8</v>
      </c>
      <c r="L635" s="61">
        <f>'Exposure Inputs'!$E$60/$K635</f>
        <v>1297349243.9457643</v>
      </c>
    </row>
    <row r="636" spans="1:12" x14ac:dyDescent="0.35">
      <c r="A636" s="45" t="s">
        <v>1176</v>
      </c>
      <c r="B636" s="46">
        <v>2019</v>
      </c>
      <c r="C636" s="46" t="s">
        <v>977</v>
      </c>
      <c r="D636" s="46" t="s">
        <v>276</v>
      </c>
      <c r="E636" s="46">
        <v>5.4624399999999998E-3</v>
      </c>
      <c r="F636" s="46">
        <v>2.4122359999999999E-3</v>
      </c>
      <c r="G636" s="60">
        <f>($E636*'Exposure Inputs'!$C$39*'Exposure Inputs'!$C$43/'Exposure Inputs'!$C$37)</f>
        <v>1.8845418000000002E-8</v>
      </c>
      <c r="H636" s="60">
        <f>'Exposure Inputs'!$E$60/$G636</f>
        <v>1135554541.6928399</v>
      </c>
      <c r="I636" s="60">
        <f>($E636*'Exposure Inputs'!$D$39*'Exposure Inputs'!$C$43/'Exposure Inputs'!$D$37)</f>
        <v>2.9235594366197182E-8</v>
      </c>
      <c r="J636" s="61">
        <f>'Exposure Inputs'!$E$60/$I636</f>
        <v>731984434.17805576</v>
      </c>
      <c r="K636" s="60">
        <f>($E636*'Exposure Inputs'!$E$39*'Exposure Inputs'!$C$43/'Exposure Inputs'!$E$37)</f>
        <v>1.6490384905660376E-8</v>
      </c>
      <c r="L636" s="61">
        <f>'Exposure Inputs'!$E$60/$K636</f>
        <v>1297725924.6783488</v>
      </c>
    </row>
    <row r="637" spans="1:12" x14ac:dyDescent="0.35">
      <c r="A637" s="45" t="s">
        <v>1177</v>
      </c>
      <c r="B637" s="46">
        <v>2022</v>
      </c>
      <c r="C637" s="46" t="s">
        <v>1052</v>
      </c>
      <c r="D637" s="46" t="s">
        <v>729</v>
      </c>
      <c r="E637" s="46">
        <v>5.3439660000000003E-3</v>
      </c>
      <c r="F637" s="46">
        <v>2.9065430000000001E-3</v>
      </c>
      <c r="G637" s="60">
        <f>($E637*'Exposure Inputs'!$C$39*'Exposure Inputs'!$C$43/'Exposure Inputs'!$C$37)</f>
        <v>1.8436682700000005E-8</v>
      </c>
      <c r="H637" s="60">
        <f>'Exposure Inputs'!$E$60/$G637</f>
        <v>1160729419.0727704</v>
      </c>
      <c r="I637" s="60">
        <f>($E637*'Exposure Inputs'!$D$39*'Exposure Inputs'!$C$43/'Exposure Inputs'!$D$37)</f>
        <v>2.8601508169014088E-8</v>
      </c>
      <c r="J637" s="61">
        <f>'Exposure Inputs'!$E$60/$I637</f>
        <v>748212292.63651347</v>
      </c>
      <c r="K637" s="60">
        <f>($E637*'Exposure Inputs'!$E$39*'Exposure Inputs'!$C$43/'Exposure Inputs'!$E$37)</f>
        <v>1.6132727547169813E-8</v>
      </c>
      <c r="L637" s="61">
        <f>'Exposure Inputs'!$E$60/$K637</f>
        <v>1326496089.2341006</v>
      </c>
    </row>
    <row r="638" spans="1:12" x14ac:dyDescent="0.35">
      <c r="A638" s="45" t="s">
        <v>1177</v>
      </c>
      <c r="B638" s="46">
        <v>2019</v>
      </c>
      <c r="C638" s="46" t="s">
        <v>1100</v>
      </c>
      <c r="D638" s="46" t="s">
        <v>724</v>
      </c>
      <c r="E638" s="46">
        <v>5.3061410000000003E-3</v>
      </c>
      <c r="F638" s="46">
        <v>2.0024980000000001E-3</v>
      </c>
      <c r="G638" s="60">
        <f>($E638*'Exposure Inputs'!$C$39*'Exposure Inputs'!$C$43/'Exposure Inputs'!$C$37)</f>
        <v>1.8306186450000003E-8</v>
      </c>
      <c r="H638" s="60">
        <f>'Exposure Inputs'!$E$60/$G638</f>
        <v>1169003716.7735717</v>
      </c>
      <c r="I638" s="60">
        <f>($E638*'Exposure Inputs'!$D$39*'Exposure Inputs'!$C$43/'Exposure Inputs'!$D$37)</f>
        <v>2.8399064507042256E-8</v>
      </c>
      <c r="J638" s="61">
        <f>'Exposure Inputs'!$E$60/$I638</f>
        <v>753545948.48338521</v>
      </c>
      <c r="K638" s="60">
        <f>($E638*'Exposure Inputs'!$E$39*'Exposure Inputs'!$C$43/'Exposure Inputs'!$E$37)</f>
        <v>1.601853886792453E-8</v>
      </c>
      <c r="L638" s="61">
        <f>'Exposure Inputs'!$E$60/$K638</f>
        <v>1335952060.0752974</v>
      </c>
    </row>
    <row r="639" spans="1:12" x14ac:dyDescent="0.35">
      <c r="A639" s="45" t="s">
        <v>1177</v>
      </c>
      <c r="B639" s="46">
        <v>2022</v>
      </c>
      <c r="C639" s="46" t="s">
        <v>1147</v>
      </c>
      <c r="D639" s="46" t="s">
        <v>542</v>
      </c>
      <c r="E639" s="46">
        <v>5.20169738973614E-3</v>
      </c>
      <c r="F639" s="46">
        <v>3.7652824278023699E-3</v>
      </c>
      <c r="G639" s="60">
        <f>($E639*'Exposure Inputs'!$C$39*'Exposure Inputs'!$C$43/'Exposure Inputs'!$C$37)</f>
        <v>1.7945855994589684E-8</v>
      </c>
      <c r="H639" s="60">
        <f>'Exposure Inputs'!$E$60/$G639</f>
        <v>1192475856.6240401</v>
      </c>
      <c r="I639" s="60">
        <f>($E639*'Exposure Inputs'!$D$39*'Exposure Inputs'!$C$43/'Exposure Inputs'!$D$37)</f>
        <v>2.7840070536615958E-8</v>
      </c>
      <c r="J639" s="61">
        <f>'Exposure Inputs'!$E$60/$I639</f>
        <v>768676213.36857545</v>
      </c>
      <c r="K639" s="60">
        <f>($E639*'Exposure Inputs'!$E$39*'Exposure Inputs'!$C$43/'Exposure Inputs'!$E$37)</f>
        <v>1.5703237402977024E-8</v>
      </c>
      <c r="L639" s="61">
        <f>'Exposure Inputs'!$E$60/$K639</f>
        <v>1362776314.8981612</v>
      </c>
    </row>
    <row r="640" spans="1:12" x14ac:dyDescent="0.35">
      <c r="A640" s="45" t="s">
        <v>1177</v>
      </c>
      <c r="B640" s="46">
        <v>2021</v>
      </c>
      <c r="C640" s="46" t="s">
        <v>1065</v>
      </c>
      <c r="D640" s="46" t="s">
        <v>731</v>
      </c>
      <c r="E640" s="46">
        <v>5.1730839999999997E-3</v>
      </c>
      <c r="F640" s="46">
        <v>3.6706170000000002E-3</v>
      </c>
      <c r="G640" s="60">
        <f>($E640*'Exposure Inputs'!$C$39*'Exposure Inputs'!$C$43/'Exposure Inputs'!$C$37)</f>
        <v>1.7847139800000002E-8</v>
      </c>
      <c r="H640" s="60">
        <f>'Exposure Inputs'!$E$60/$G640</f>
        <v>1199071685.4249103</v>
      </c>
      <c r="I640" s="60">
        <f>($E640*'Exposure Inputs'!$D$39*'Exposure Inputs'!$C$43/'Exposure Inputs'!$D$37)</f>
        <v>2.7686928450704225E-8</v>
      </c>
      <c r="J640" s="61">
        <f>'Exposure Inputs'!$E$60/$I640</f>
        <v>772927919.3285048</v>
      </c>
      <c r="K640" s="60">
        <f>($E640*'Exposure Inputs'!$E$39*'Exposure Inputs'!$C$43/'Exposure Inputs'!$E$37)</f>
        <v>1.5616857358490569E-8</v>
      </c>
      <c r="L640" s="61">
        <f>'Exposure Inputs'!$E$60/$K640</f>
        <v>1370314110.4996552</v>
      </c>
    </row>
    <row r="641" spans="1:12" x14ac:dyDescent="0.35">
      <c r="A641" s="45" t="s">
        <v>614</v>
      </c>
      <c r="B641" s="46">
        <v>2019</v>
      </c>
      <c r="C641" s="46" t="s">
        <v>1000</v>
      </c>
      <c r="D641" s="46" t="s">
        <v>547</v>
      </c>
      <c r="E641" s="46">
        <v>5.16597311252964E-3</v>
      </c>
      <c r="F641" s="46">
        <v>2.3173830984239501E-3</v>
      </c>
      <c r="G641" s="60">
        <f>($E641*'Exposure Inputs'!$C$39*'Exposure Inputs'!$C$43/'Exposure Inputs'!$C$37)</f>
        <v>1.7822607238227259E-8</v>
      </c>
      <c r="H641" s="60">
        <f>'Exposure Inputs'!$E$60/$G641</f>
        <v>1200722190.3033178</v>
      </c>
      <c r="I641" s="60">
        <f>($E641*'Exposure Inputs'!$D$39*'Exposure Inputs'!$C$43/'Exposure Inputs'!$D$37)</f>
        <v>2.7648870179736103E-8</v>
      </c>
      <c r="J641" s="61">
        <f>'Exposure Inputs'!$E$60/$I641</f>
        <v>773991843.45999384</v>
      </c>
      <c r="K641" s="60">
        <f>($E641*'Exposure Inputs'!$E$39*'Exposure Inputs'!$C$43/'Exposure Inputs'!$E$37)</f>
        <v>1.5595390528391365E-8</v>
      </c>
      <c r="L641" s="61">
        <f>'Exposure Inputs'!$E$60/$K641</f>
        <v>1372200328.1060104</v>
      </c>
    </row>
    <row r="642" spans="1:12" x14ac:dyDescent="0.35">
      <c r="A642" s="45" t="s">
        <v>1177</v>
      </c>
      <c r="B642" s="46">
        <v>2023</v>
      </c>
      <c r="C642" s="46" t="s">
        <v>1094</v>
      </c>
      <c r="D642" s="46" t="s">
        <v>726</v>
      </c>
      <c r="E642" s="46">
        <v>5.1340229999999997E-3</v>
      </c>
      <c r="F642" s="46">
        <v>2.7949870000000001E-3</v>
      </c>
      <c r="G642" s="60">
        <f>($E642*'Exposure Inputs'!$C$39*'Exposure Inputs'!$C$43/'Exposure Inputs'!$C$37)</f>
        <v>1.7712379350000001E-8</v>
      </c>
      <c r="H642" s="60">
        <f>'Exposure Inputs'!$E$60/$G642</f>
        <v>1208194538.8099425</v>
      </c>
      <c r="I642" s="60">
        <f>($E642*'Exposure Inputs'!$D$39*'Exposure Inputs'!$C$43/'Exposure Inputs'!$D$37)</f>
        <v>2.7477869577464785E-8</v>
      </c>
      <c r="J642" s="61">
        <f>'Exposure Inputs'!$E$60/$I642</f>
        <v>778808558.63551438</v>
      </c>
      <c r="K642" s="60">
        <f>($E642*'Exposure Inputs'!$E$39*'Exposure Inputs'!$C$43/'Exposure Inputs'!$E$37)</f>
        <v>1.5498937358490563E-8</v>
      </c>
      <c r="L642" s="61">
        <f>'Exposure Inputs'!$E$60/$K642</f>
        <v>1380739821.3837376</v>
      </c>
    </row>
    <row r="643" spans="1:12" x14ac:dyDescent="0.35">
      <c r="A643" s="45" t="s">
        <v>1177</v>
      </c>
      <c r="B643" s="46">
        <v>2021</v>
      </c>
      <c r="C643" s="46" t="s">
        <v>1081</v>
      </c>
      <c r="D643" s="46" t="s">
        <v>128</v>
      </c>
      <c r="E643" s="46">
        <v>5.1059E-3</v>
      </c>
      <c r="F643" s="46">
        <v>3.617964E-3</v>
      </c>
      <c r="G643" s="60">
        <f>($E643*'Exposure Inputs'!$C$39*'Exposure Inputs'!$C$43/'Exposure Inputs'!$C$37)</f>
        <v>1.7615355E-8</v>
      </c>
      <c r="H643" s="60">
        <f>'Exposure Inputs'!$E$60/$G643</f>
        <v>1214849204.0041201</v>
      </c>
      <c r="I643" s="60">
        <f>($E643*'Exposure Inputs'!$D$39*'Exposure Inputs'!$C$43/'Exposure Inputs'!$D$37)</f>
        <v>2.7327352112676058E-8</v>
      </c>
      <c r="J643" s="61">
        <f>'Exposure Inputs'!$E$60/$I643</f>
        <v>783098190.84423482</v>
      </c>
      <c r="K643" s="60">
        <f>($E643*'Exposure Inputs'!$E$39*'Exposure Inputs'!$C$43/'Exposure Inputs'!$E$37)</f>
        <v>1.5414037735849057E-8</v>
      </c>
      <c r="L643" s="61">
        <f>'Exposure Inputs'!$E$60/$K643</f>
        <v>1388344855.9509585</v>
      </c>
    </row>
    <row r="644" spans="1:12" x14ac:dyDescent="0.35">
      <c r="A644" s="45" t="s">
        <v>1177</v>
      </c>
      <c r="B644" s="46">
        <v>2023</v>
      </c>
      <c r="C644" s="46" t="s">
        <v>1052</v>
      </c>
      <c r="D644" s="46" t="s">
        <v>729</v>
      </c>
      <c r="E644" s="46">
        <v>5.0167349999999996E-3</v>
      </c>
      <c r="F644" s="46">
        <v>2.7285640000000002E-3</v>
      </c>
      <c r="G644" s="60">
        <f>($E644*'Exposure Inputs'!$C$39*'Exposure Inputs'!$C$43/'Exposure Inputs'!$C$37)</f>
        <v>1.730773575E-8</v>
      </c>
      <c r="H644" s="60">
        <f>'Exposure Inputs'!$E$60/$G644</f>
        <v>1236441340.9766786</v>
      </c>
      <c r="I644" s="60">
        <f>($E644*'Exposure Inputs'!$D$39*'Exposure Inputs'!$C$43/'Exposure Inputs'!$D$37)</f>
        <v>2.6850130985915491E-8</v>
      </c>
      <c r="J644" s="61">
        <f>'Exposure Inputs'!$E$60/$I644</f>
        <v>797016595.97957218</v>
      </c>
      <c r="K644" s="60">
        <f>($E644*'Exposure Inputs'!$E$39*'Exposure Inputs'!$C$43/'Exposure Inputs'!$E$37)</f>
        <v>1.5144860377358488E-8</v>
      </c>
      <c r="L644" s="61">
        <f>'Exposure Inputs'!$E$60/$K644</f>
        <v>1413020619.9849107</v>
      </c>
    </row>
    <row r="645" spans="1:12" x14ac:dyDescent="0.35">
      <c r="A645" s="45" t="s">
        <v>1177</v>
      </c>
      <c r="B645" s="46">
        <v>2023</v>
      </c>
      <c r="C645" s="46" t="s">
        <v>1091</v>
      </c>
      <c r="D645" s="46" t="s">
        <v>735</v>
      </c>
      <c r="E645" s="46">
        <v>4.9451089999999996E-3</v>
      </c>
      <c r="F645" s="46">
        <v>2.9729090000000001E-3</v>
      </c>
      <c r="G645" s="60">
        <f>($E645*'Exposure Inputs'!$C$39*'Exposure Inputs'!$C$43/'Exposure Inputs'!$C$37)</f>
        <v>1.706062605E-8</v>
      </c>
      <c r="H645" s="60">
        <f>'Exposure Inputs'!$E$60/$G645</f>
        <v>1254350217.7049358</v>
      </c>
      <c r="I645" s="60">
        <f>($E645*'Exposure Inputs'!$D$39*'Exposure Inputs'!$C$43/'Exposure Inputs'!$D$37)</f>
        <v>2.6466780563380282E-8</v>
      </c>
      <c r="J645" s="61">
        <f>'Exposure Inputs'!$E$60/$I645</f>
        <v>808560752.17585266</v>
      </c>
      <c r="K645" s="60">
        <f>($E645*'Exposure Inputs'!$E$39*'Exposure Inputs'!$C$43/'Exposure Inputs'!$E$37)</f>
        <v>1.4928630943396225E-8</v>
      </c>
      <c r="L645" s="61">
        <f>'Exposure Inputs'!$E$60/$K645</f>
        <v>1433487108.170922</v>
      </c>
    </row>
    <row r="646" spans="1:12" x14ac:dyDescent="0.35">
      <c r="A646" s="45" t="s">
        <v>1177</v>
      </c>
      <c r="B646" s="46">
        <v>2023</v>
      </c>
      <c r="C646" s="46" t="s">
        <v>1112</v>
      </c>
      <c r="D646" s="46" t="s">
        <v>733</v>
      </c>
      <c r="E646" s="46">
        <v>4.8658110000000003E-3</v>
      </c>
      <c r="F646" s="46">
        <v>4.7267489999999997E-3</v>
      </c>
      <c r="G646" s="60">
        <f>($E646*'Exposure Inputs'!$C$39*'Exposure Inputs'!$C$43/'Exposure Inputs'!$C$37)</f>
        <v>1.6787047950000001E-8</v>
      </c>
      <c r="H646" s="60">
        <f>'Exposure Inputs'!$E$60/$G646</f>
        <v>1274792331.7869594</v>
      </c>
      <c r="I646" s="60">
        <f>($E646*'Exposure Inputs'!$D$39*'Exposure Inputs'!$C$43/'Exposure Inputs'!$D$37)</f>
        <v>2.6042368732394367E-8</v>
      </c>
      <c r="J646" s="61">
        <f>'Exposure Inputs'!$E$60/$I646</f>
        <v>821737846.50319922</v>
      </c>
      <c r="K646" s="60">
        <f>($E646*'Exposure Inputs'!$E$39*'Exposure Inputs'!$C$43/'Exposure Inputs'!$E$37)</f>
        <v>1.4689240754716981E-8</v>
      </c>
      <c r="L646" s="61">
        <f>'Exposure Inputs'!$E$60/$K646</f>
        <v>1456848611.6702847</v>
      </c>
    </row>
    <row r="647" spans="1:12" x14ac:dyDescent="0.35">
      <c r="A647" s="45" t="s">
        <v>1177</v>
      </c>
      <c r="B647" s="46">
        <v>2019</v>
      </c>
      <c r="C647" s="46" t="s">
        <v>1112</v>
      </c>
      <c r="D647" s="46" t="s">
        <v>733</v>
      </c>
      <c r="E647" s="46">
        <v>4.7907590000000003E-3</v>
      </c>
      <c r="F647" s="46">
        <v>4.653842E-3</v>
      </c>
      <c r="G647" s="60">
        <f>($E647*'Exposure Inputs'!$C$39*'Exposure Inputs'!$C$43/'Exposure Inputs'!$C$37)</f>
        <v>1.6528118550000001E-8</v>
      </c>
      <c r="H647" s="60">
        <f>'Exposure Inputs'!$E$60/$G647</f>
        <v>1294763220.3424628</v>
      </c>
      <c r="I647" s="60">
        <f>($E647*'Exposure Inputs'!$D$39*'Exposure Inputs'!$C$43/'Exposure Inputs'!$D$37)</f>
        <v>2.5640681971830989E-8</v>
      </c>
      <c r="J647" s="61">
        <f>'Exposure Inputs'!$E$60/$I647</f>
        <v>834611186.3760165</v>
      </c>
      <c r="K647" s="60">
        <f>($E647*'Exposure Inputs'!$E$39*'Exposure Inputs'!$C$43/'Exposure Inputs'!$E$37)</f>
        <v>1.4462668679245285E-8</v>
      </c>
      <c r="L647" s="61">
        <f>'Exposure Inputs'!$E$60/$K647</f>
        <v>1479671592.7476208</v>
      </c>
    </row>
    <row r="648" spans="1:12" x14ac:dyDescent="0.35">
      <c r="A648" s="45" t="s">
        <v>1177</v>
      </c>
      <c r="B648" s="46">
        <v>2019</v>
      </c>
      <c r="C648" s="46" t="s">
        <v>1059</v>
      </c>
      <c r="D648" s="46" t="s">
        <v>487</v>
      </c>
      <c r="E648" s="46">
        <v>4.7722720000000001E-3</v>
      </c>
      <c r="F648" s="46">
        <v>4.7722720000000001E-3</v>
      </c>
      <c r="G648" s="60">
        <f>($E648*'Exposure Inputs'!$C$39*'Exposure Inputs'!$C$43/'Exposure Inputs'!$C$37)</f>
        <v>1.6464338400000003E-8</v>
      </c>
      <c r="H648" s="60">
        <f>'Exposure Inputs'!$E$60/$G648</f>
        <v>1299778920.9677563</v>
      </c>
      <c r="I648" s="60">
        <f>($E648*'Exposure Inputs'!$D$39*'Exposure Inputs'!$C$43/'Exposure Inputs'!$D$37)</f>
        <v>2.5541737464788733E-8</v>
      </c>
      <c r="J648" s="61">
        <f>'Exposure Inputs'!$E$60/$I648</f>
        <v>837844333.39750516</v>
      </c>
      <c r="K648" s="60">
        <f>($E648*'Exposure Inputs'!$E$39*'Exposure Inputs'!$C$43/'Exposure Inputs'!$E$37)</f>
        <v>1.4406858867924529E-8</v>
      </c>
      <c r="L648" s="61">
        <f>'Exposure Inputs'!$E$60/$K648</f>
        <v>1485403598.1184642</v>
      </c>
    </row>
    <row r="649" spans="1:12" x14ac:dyDescent="0.35">
      <c r="A649" s="45" t="s">
        <v>1176</v>
      </c>
      <c r="B649" s="46">
        <v>2019</v>
      </c>
      <c r="C649" s="46" t="s">
        <v>901</v>
      </c>
      <c r="D649" s="46" t="s">
        <v>56</v>
      </c>
      <c r="E649" s="46">
        <v>4.7613890000000004E-3</v>
      </c>
      <c r="F649" s="46">
        <v>4.7613890000000004E-3</v>
      </c>
      <c r="G649" s="60">
        <f>($E649*'Exposure Inputs'!$C$39*'Exposure Inputs'!$C$43/'Exposure Inputs'!$C$37)</f>
        <v>1.6426792050000006E-8</v>
      </c>
      <c r="H649" s="60">
        <f>'Exposure Inputs'!$E$60/$G649</f>
        <v>1302749796.4826305</v>
      </c>
      <c r="I649" s="60">
        <f>($E649*'Exposure Inputs'!$D$39*'Exposure Inputs'!$C$43/'Exposure Inputs'!$D$37)</f>
        <v>2.5483490422535217E-8</v>
      </c>
      <c r="J649" s="61">
        <f>'Exposure Inputs'!$E$60/$I649</f>
        <v>839759375.39057994</v>
      </c>
      <c r="K649" s="60">
        <f>($E649*'Exposure Inputs'!$E$39*'Exposure Inputs'!$C$43/'Exposure Inputs'!$E$37)</f>
        <v>1.4374004528301887E-8</v>
      </c>
      <c r="L649" s="61">
        <f>'Exposure Inputs'!$E$60/$K649</f>
        <v>1488798751.7928066</v>
      </c>
    </row>
    <row r="650" spans="1:12" x14ac:dyDescent="0.35">
      <c r="A650" s="45" t="s">
        <v>1176</v>
      </c>
      <c r="B650" s="46">
        <v>2019</v>
      </c>
      <c r="C650" s="46" t="s">
        <v>918</v>
      </c>
      <c r="D650" s="46" t="s">
        <v>69</v>
      </c>
      <c r="E650" s="46">
        <v>4.7590890000000002E-3</v>
      </c>
      <c r="F650" s="46">
        <v>4.7590890000000002E-3</v>
      </c>
      <c r="G650" s="60">
        <f>($E650*'Exposure Inputs'!$C$39*'Exposure Inputs'!$C$43/'Exposure Inputs'!$C$37)</f>
        <v>1.6418857050000005E-8</v>
      </c>
      <c r="H650" s="60">
        <f>'Exposure Inputs'!$E$60/$G650</f>
        <v>1303379396.9233682</v>
      </c>
      <c r="I650" s="60">
        <f>($E650*'Exposure Inputs'!$D$39*'Exposure Inputs'!$C$43/'Exposure Inputs'!$D$37)</f>
        <v>2.5471180563380286E-8</v>
      </c>
      <c r="J650" s="61">
        <f>'Exposure Inputs'!$E$60/$I650</f>
        <v>840165219.14836597</v>
      </c>
      <c r="K650" s="60">
        <f>($E650*'Exposure Inputs'!$E$39*'Exposure Inputs'!$C$43/'Exposure Inputs'!$E$37)</f>
        <v>1.4367061132075474E-8</v>
      </c>
      <c r="L650" s="61">
        <f>'Exposure Inputs'!$E$60/$K650</f>
        <v>1489518267.0464869</v>
      </c>
    </row>
    <row r="651" spans="1:12" x14ac:dyDescent="0.35">
      <c r="A651" s="45" t="s">
        <v>1177</v>
      </c>
      <c r="B651" s="46">
        <v>2022</v>
      </c>
      <c r="C651" s="46" t="s">
        <v>1065</v>
      </c>
      <c r="D651" s="46" t="s">
        <v>731</v>
      </c>
      <c r="E651" s="46">
        <v>4.7154989999999997E-3</v>
      </c>
      <c r="F651" s="46">
        <v>3.3459319999999998E-3</v>
      </c>
      <c r="G651" s="60">
        <f>($E651*'Exposure Inputs'!$C$39*'Exposure Inputs'!$C$43/'Exposure Inputs'!$C$37)</f>
        <v>1.6268471550000001E-8</v>
      </c>
      <c r="H651" s="60">
        <f>'Exposure Inputs'!$E$60/$G651</f>
        <v>1315427815.9585309</v>
      </c>
      <c r="I651" s="60">
        <f>($E651*'Exposure Inputs'!$D$39*'Exposure Inputs'!$C$43/'Exposure Inputs'!$D$37)</f>
        <v>2.5237881971830986E-8</v>
      </c>
      <c r="J651" s="61">
        <f>'Exposure Inputs'!$E$60/$I651</f>
        <v>847931693.47116363</v>
      </c>
      <c r="K651" s="60">
        <f>($E651*'Exposure Inputs'!$E$39*'Exposure Inputs'!$C$43/'Exposure Inputs'!$E$37)</f>
        <v>1.4235468679245283E-8</v>
      </c>
      <c r="L651" s="61">
        <f>'Exposure Inputs'!$E$60/$K651</f>
        <v>1503287350.9251089</v>
      </c>
    </row>
    <row r="652" spans="1:12" x14ac:dyDescent="0.35">
      <c r="A652" s="45" t="s">
        <v>1177</v>
      </c>
      <c r="B652" s="46">
        <v>2020</v>
      </c>
      <c r="C652" s="46" t="s">
        <v>1065</v>
      </c>
      <c r="D652" s="46" t="s">
        <v>731</v>
      </c>
      <c r="E652" s="46">
        <v>4.680516E-3</v>
      </c>
      <c r="F652" s="46">
        <v>3.3211099999999999E-3</v>
      </c>
      <c r="G652" s="60">
        <f>($E652*'Exposure Inputs'!$C$39*'Exposure Inputs'!$C$43/'Exposure Inputs'!$C$37)</f>
        <v>1.6147780199999999E-8</v>
      </c>
      <c r="H652" s="60">
        <f>'Exposure Inputs'!$E$60/$G652</f>
        <v>1325259554.8705821</v>
      </c>
      <c r="I652" s="60">
        <f>($E652*'Exposure Inputs'!$D$39*'Exposure Inputs'!$C$43/'Exposure Inputs'!$D$37)</f>
        <v>2.5050649014084511E-8</v>
      </c>
      <c r="J652" s="61">
        <f>'Exposure Inputs'!$E$60/$I652</f>
        <v>854269284.11986589</v>
      </c>
      <c r="K652" s="60">
        <f>($E652*'Exposure Inputs'!$E$39*'Exposure Inputs'!$C$43/'Exposure Inputs'!$E$37)</f>
        <v>1.412985962264151E-8</v>
      </c>
      <c r="L652" s="61">
        <f>'Exposure Inputs'!$E$60/$K652</f>
        <v>1514523185.0505371</v>
      </c>
    </row>
    <row r="653" spans="1:12" x14ac:dyDescent="0.35">
      <c r="A653" s="45" t="s">
        <v>1177</v>
      </c>
      <c r="B653" s="46">
        <v>2021</v>
      </c>
      <c r="C653" s="46" t="s">
        <v>852</v>
      </c>
      <c r="D653" s="46" t="s">
        <v>225</v>
      </c>
      <c r="E653" s="46">
        <v>4.6552360000000001E-3</v>
      </c>
      <c r="F653" s="46">
        <v>3.735075E-3</v>
      </c>
      <c r="G653" s="60">
        <f>($E653*'Exposure Inputs'!$C$39*'Exposure Inputs'!$C$43/'Exposure Inputs'!$C$37)</f>
        <v>1.6060564200000001E-8</v>
      </c>
      <c r="H653" s="60">
        <f>'Exposure Inputs'!$E$60/$G653</f>
        <v>1332456303.1229</v>
      </c>
      <c r="I653" s="60">
        <f>($E653*'Exposure Inputs'!$D$39*'Exposure Inputs'!$C$43/'Exposure Inputs'!$D$37)</f>
        <v>2.4915347605633801E-8</v>
      </c>
      <c r="J653" s="61">
        <f>'Exposure Inputs'!$E$60/$I653</f>
        <v>858908345.92093265</v>
      </c>
      <c r="K653" s="60">
        <f>($E653*'Exposure Inputs'!$E$39*'Exposure Inputs'!$C$43/'Exposure Inputs'!$E$37)</f>
        <v>1.4053542641509436E-8</v>
      </c>
      <c r="L653" s="61">
        <f>'Exposure Inputs'!$E$60/$K653</f>
        <v>1522747718.9126391</v>
      </c>
    </row>
    <row r="654" spans="1:12" x14ac:dyDescent="0.35">
      <c r="A654" s="45" t="s">
        <v>1177</v>
      </c>
      <c r="B654" s="46">
        <v>2019</v>
      </c>
      <c r="C654" s="46" t="s">
        <v>1005</v>
      </c>
      <c r="D654" s="46" t="s">
        <v>728</v>
      </c>
      <c r="E654" s="46">
        <v>4.5533090000000002E-3</v>
      </c>
      <c r="F654" s="46">
        <v>4.5533090000000002E-3</v>
      </c>
      <c r="G654" s="60">
        <f>($E654*'Exposure Inputs'!$C$39*'Exposure Inputs'!$C$43/'Exposure Inputs'!$C$37)</f>
        <v>1.5708916050000002E-8</v>
      </c>
      <c r="H654" s="60">
        <f>'Exposure Inputs'!$E$60/$G654</f>
        <v>1362283682.2022481</v>
      </c>
      <c r="I654" s="60">
        <f>($E654*'Exposure Inputs'!$D$39*'Exposure Inputs'!$C$43/'Exposure Inputs'!$D$37)</f>
        <v>2.4369822816901413E-8</v>
      </c>
      <c r="J654" s="61">
        <f>'Exposure Inputs'!$E$60/$I654</f>
        <v>878135231.46168602</v>
      </c>
      <c r="K654" s="60">
        <f>($E654*'Exposure Inputs'!$E$39*'Exposure Inputs'!$C$43/'Exposure Inputs'!$E$37)</f>
        <v>1.3745838490566037E-8</v>
      </c>
      <c r="L654" s="61">
        <f>'Exposure Inputs'!$E$60/$K654</f>
        <v>1556834820.566757</v>
      </c>
    </row>
    <row r="655" spans="1:12" x14ac:dyDescent="0.35">
      <c r="A655" s="45" t="s">
        <v>1177</v>
      </c>
      <c r="B655" s="46">
        <v>2020</v>
      </c>
      <c r="C655" s="46" t="s">
        <v>1005</v>
      </c>
      <c r="D655" s="46" t="s">
        <v>728</v>
      </c>
      <c r="E655" s="46">
        <v>4.5533090000000002E-3</v>
      </c>
      <c r="F655" s="46">
        <v>4.5533090000000002E-3</v>
      </c>
      <c r="G655" s="60">
        <f>($E655*'Exposure Inputs'!$C$39*'Exposure Inputs'!$C$43/'Exposure Inputs'!$C$37)</f>
        <v>1.5708916050000002E-8</v>
      </c>
      <c r="H655" s="60">
        <f>'Exposure Inputs'!$E$60/$G655</f>
        <v>1362283682.2022481</v>
      </c>
      <c r="I655" s="60">
        <f>($E655*'Exposure Inputs'!$D$39*'Exposure Inputs'!$C$43/'Exposure Inputs'!$D$37)</f>
        <v>2.4369822816901413E-8</v>
      </c>
      <c r="J655" s="61">
        <f>'Exposure Inputs'!$E$60/$I655</f>
        <v>878135231.46168602</v>
      </c>
      <c r="K655" s="60">
        <f>($E655*'Exposure Inputs'!$E$39*'Exposure Inputs'!$C$43/'Exposure Inputs'!$E$37)</f>
        <v>1.3745838490566037E-8</v>
      </c>
      <c r="L655" s="61">
        <f>'Exposure Inputs'!$E$60/$K655</f>
        <v>1556834820.566757</v>
      </c>
    </row>
    <row r="656" spans="1:12" x14ac:dyDescent="0.35">
      <c r="A656" s="45" t="s">
        <v>1177</v>
      </c>
      <c r="B656" s="46">
        <v>2022</v>
      </c>
      <c r="C656" s="46" t="s">
        <v>1005</v>
      </c>
      <c r="D656" s="46" t="s">
        <v>728</v>
      </c>
      <c r="E656" s="46">
        <v>4.5533090000000002E-3</v>
      </c>
      <c r="F656" s="46">
        <v>4.5533090000000002E-3</v>
      </c>
      <c r="G656" s="60">
        <f>($E656*'Exposure Inputs'!$C$39*'Exposure Inputs'!$C$43/'Exposure Inputs'!$C$37)</f>
        <v>1.5708916050000002E-8</v>
      </c>
      <c r="H656" s="60">
        <f>'Exposure Inputs'!$E$60/$G656</f>
        <v>1362283682.2022481</v>
      </c>
      <c r="I656" s="60">
        <f>($E656*'Exposure Inputs'!$D$39*'Exposure Inputs'!$C$43/'Exposure Inputs'!$D$37)</f>
        <v>2.4369822816901413E-8</v>
      </c>
      <c r="J656" s="61">
        <f>'Exposure Inputs'!$E$60/$I656</f>
        <v>878135231.46168602</v>
      </c>
      <c r="K656" s="60">
        <f>($E656*'Exposure Inputs'!$E$39*'Exposure Inputs'!$C$43/'Exposure Inputs'!$E$37)</f>
        <v>1.3745838490566037E-8</v>
      </c>
      <c r="L656" s="61">
        <f>'Exposure Inputs'!$E$60/$K656</f>
        <v>1556834820.566757</v>
      </c>
    </row>
    <row r="657" spans="1:12" x14ac:dyDescent="0.35">
      <c r="A657" s="45" t="s">
        <v>1177</v>
      </c>
      <c r="B657" s="46">
        <v>2023</v>
      </c>
      <c r="C657" s="46" t="s">
        <v>1005</v>
      </c>
      <c r="D657" s="46" t="s">
        <v>728</v>
      </c>
      <c r="E657" s="46">
        <v>4.5533090000000002E-3</v>
      </c>
      <c r="F657" s="46">
        <v>4.5533090000000002E-3</v>
      </c>
      <c r="G657" s="60">
        <f>($E657*'Exposure Inputs'!$C$39*'Exposure Inputs'!$C$43/'Exposure Inputs'!$C$37)</f>
        <v>1.5708916050000002E-8</v>
      </c>
      <c r="H657" s="60">
        <f>'Exposure Inputs'!$E$60/$G657</f>
        <v>1362283682.2022481</v>
      </c>
      <c r="I657" s="60">
        <f>($E657*'Exposure Inputs'!$D$39*'Exposure Inputs'!$C$43/'Exposure Inputs'!$D$37)</f>
        <v>2.4369822816901413E-8</v>
      </c>
      <c r="J657" s="61">
        <f>'Exposure Inputs'!$E$60/$I657</f>
        <v>878135231.46168602</v>
      </c>
      <c r="K657" s="60">
        <f>($E657*'Exposure Inputs'!$E$39*'Exposure Inputs'!$C$43/'Exposure Inputs'!$E$37)</f>
        <v>1.3745838490566037E-8</v>
      </c>
      <c r="L657" s="61">
        <f>'Exposure Inputs'!$E$60/$K657</f>
        <v>1556834820.566757</v>
      </c>
    </row>
    <row r="658" spans="1:12" x14ac:dyDescent="0.35">
      <c r="A658" s="45" t="s">
        <v>1177</v>
      </c>
      <c r="B658" s="46">
        <v>2019</v>
      </c>
      <c r="C658" s="46" t="s">
        <v>1094</v>
      </c>
      <c r="D658" s="46" t="s">
        <v>726</v>
      </c>
      <c r="E658" s="46">
        <v>4.549834E-3</v>
      </c>
      <c r="F658" s="46">
        <v>2.4769520000000001E-3</v>
      </c>
      <c r="G658" s="60">
        <f>($E658*'Exposure Inputs'!$C$39*'Exposure Inputs'!$C$43/'Exposure Inputs'!$C$37)</f>
        <v>1.5696927300000003E-8</v>
      </c>
      <c r="H658" s="60">
        <f>'Exposure Inputs'!$E$60/$G658</f>
        <v>1363324145.6116061</v>
      </c>
      <c r="I658" s="60">
        <f>($E658*'Exposure Inputs'!$D$39*'Exposure Inputs'!$C$43/'Exposure Inputs'!$D$37)</f>
        <v>2.4351224225352116E-8</v>
      </c>
      <c r="J658" s="61">
        <f>'Exposure Inputs'!$E$60/$I658</f>
        <v>878805919.65148139</v>
      </c>
      <c r="K658" s="60">
        <f>($E658*'Exposure Inputs'!$E$39*'Exposure Inputs'!$C$43/'Exposure Inputs'!$E$37)</f>
        <v>1.3735347924528303E-8</v>
      </c>
      <c r="L658" s="61">
        <f>'Exposure Inputs'!$E$60/$K658</f>
        <v>1558023875.1567638</v>
      </c>
    </row>
    <row r="659" spans="1:12" x14ac:dyDescent="0.35">
      <c r="A659" s="45" t="s">
        <v>1177</v>
      </c>
      <c r="B659" s="46">
        <v>2020</v>
      </c>
      <c r="C659" s="46" t="s">
        <v>1055</v>
      </c>
      <c r="D659" s="46" t="s">
        <v>504</v>
      </c>
      <c r="E659" s="46">
        <v>4.4995859999999999E-3</v>
      </c>
      <c r="F659" s="46">
        <v>4.4995859999999999E-3</v>
      </c>
      <c r="G659" s="60">
        <f>($E659*'Exposure Inputs'!$C$39*'Exposure Inputs'!$C$43/'Exposure Inputs'!$C$37)</f>
        <v>1.5523571700000001E-8</v>
      </c>
      <c r="H659" s="60">
        <f>'Exposure Inputs'!$E$60/$G659</f>
        <v>1378548726.6438816</v>
      </c>
      <c r="I659" s="60">
        <f>($E659*'Exposure Inputs'!$D$39*'Exposure Inputs'!$C$43/'Exposure Inputs'!$D$37)</f>
        <v>2.4082291267605634E-8</v>
      </c>
      <c r="J659" s="61">
        <f>'Exposure Inputs'!$E$60/$I659</f>
        <v>888619764.7142601</v>
      </c>
      <c r="K659" s="60">
        <f>($E659*'Exposure Inputs'!$E$39*'Exposure Inputs'!$C$43/'Exposure Inputs'!$E$37)</f>
        <v>1.3583655849056605E-8</v>
      </c>
      <c r="L659" s="61">
        <f>'Exposure Inputs'!$E$60/$K659</f>
        <v>1575422716.667711</v>
      </c>
    </row>
    <row r="660" spans="1:12" x14ac:dyDescent="0.35">
      <c r="A660" s="45" t="s">
        <v>1177</v>
      </c>
      <c r="B660" s="46">
        <v>2023</v>
      </c>
      <c r="C660" s="46" t="s">
        <v>1055</v>
      </c>
      <c r="D660" s="46" t="s">
        <v>504</v>
      </c>
      <c r="E660" s="46">
        <v>4.4995859999999999E-3</v>
      </c>
      <c r="F660" s="46">
        <v>4.4995859999999999E-3</v>
      </c>
      <c r="G660" s="60">
        <f>($E660*'Exposure Inputs'!$C$39*'Exposure Inputs'!$C$43/'Exposure Inputs'!$C$37)</f>
        <v>1.5523571700000001E-8</v>
      </c>
      <c r="H660" s="60">
        <f>'Exposure Inputs'!$E$60/$G660</f>
        <v>1378548726.6438816</v>
      </c>
      <c r="I660" s="60">
        <f>($E660*'Exposure Inputs'!$D$39*'Exposure Inputs'!$C$43/'Exposure Inputs'!$D$37)</f>
        <v>2.4082291267605634E-8</v>
      </c>
      <c r="J660" s="61">
        <f>'Exposure Inputs'!$E$60/$I660</f>
        <v>888619764.7142601</v>
      </c>
      <c r="K660" s="60">
        <f>($E660*'Exposure Inputs'!$E$39*'Exposure Inputs'!$C$43/'Exposure Inputs'!$E$37)</f>
        <v>1.3583655849056605E-8</v>
      </c>
      <c r="L660" s="61">
        <f>'Exposure Inputs'!$E$60/$K660</f>
        <v>1575422716.667711</v>
      </c>
    </row>
    <row r="661" spans="1:12" x14ac:dyDescent="0.35">
      <c r="A661" s="45" t="s">
        <v>1176</v>
      </c>
      <c r="B661" s="46">
        <v>2021</v>
      </c>
      <c r="C661" s="46" t="s">
        <v>901</v>
      </c>
      <c r="D661" s="46" t="s">
        <v>56</v>
      </c>
      <c r="E661" s="46">
        <v>4.4757060000000003E-3</v>
      </c>
      <c r="F661" s="46">
        <v>4.4757060000000003E-3</v>
      </c>
      <c r="G661" s="60">
        <f>($E661*'Exposure Inputs'!$C$39*'Exposure Inputs'!$C$43/'Exposure Inputs'!$C$37)</f>
        <v>1.54411857E-8</v>
      </c>
      <c r="H661" s="60">
        <f>'Exposure Inputs'!$E$60/$G661</f>
        <v>1385903933.5301821</v>
      </c>
      <c r="I661" s="60">
        <f>($E661*'Exposure Inputs'!$D$39*'Exposure Inputs'!$C$43/'Exposure Inputs'!$D$37)</f>
        <v>2.395448281690141E-8</v>
      </c>
      <c r="J661" s="61">
        <f>'Exposure Inputs'!$E$60/$I661</f>
        <v>893360969.78478444</v>
      </c>
      <c r="K661" s="60">
        <f>($E661*'Exposure Inputs'!$E$39*'Exposure Inputs'!$C$43/'Exposure Inputs'!$E$37)</f>
        <v>1.351156528301887E-8</v>
      </c>
      <c r="L661" s="61">
        <f>'Exposure Inputs'!$E$60/$K661</f>
        <v>1583828339.037461</v>
      </c>
    </row>
    <row r="662" spans="1:12" x14ac:dyDescent="0.35">
      <c r="A662" s="45" t="s">
        <v>1177</v>
      </c>
      <c r="B662" s="46">
        <v>2021</v>
      </c>
      <c r="C662" s="46" t="s">
        <v>1112</v>
      </c>
      <c r="D662" s="46" t="s">
        <v>733</v>
      </c>
      <c r="E662" s="46">
        <v>4.4618699999999997E-3</v>
      </c>
      <c r="F662" s="46">
        <v>4.334353E-3</v>
      </c>
      <c r="G662" s="60">
        <f>($E662*'Exposure Inputs'!$C$39*'Exposure Inputs'!$C$43/'Exposure Inputs'!$C$37)</f>
        <v>1.5393451500000001E-8</v>
      </c>
      <c r="H662" s="60">
        <f>'Exposure Inputs'!$E$60/$G662</f>
        <v>1390201541.2203038</v>
      </c>
      <c r="I662" s="60">
        <f>($E662*'Exposure Inputs'!$D$39*'Exposure Inputs'!$C$43/'Exposure Inputs'!$D$37)</f>
        <v>2.3880430985915491E-8</v>
      </c>
      <c r="J662" s="61">
        <f>'Exposure Inputs'!$E$60/$I662</f>
        <v>896131230.32082486</v>
      </c>
      <c r="K662" s="60">
        <f>($E662*'Exposure Inputs'!$E$39*'Exposure Inputs'!$C$43/'Exposure Inputs'!$E$37)</f>
        <v>1.3469796226415093E-8</v>
      </c>
      <c r="L662" s="61">
        <f>'Exposure Inputs'!$E$60/$K662</f>
        <v>1588739698.8258286</v>
      </c>
    </row>
    <row r="663" spans="1:12" x14ac:dyDescent="0.35">
      <c r="A663" s="45" t="s">
        <v>1176</v>
      </c>
      <c r="B663" s="46">
        <v>2023</v>
      </c>
      <c r="C663" s="46" t="s">
        <v>901</v>
      </c>
      <c r="D663" s="46" t="s">
        <v>56</v>
      </c>
      <c r="E663" s="46">
        <v>4.3804780000000001E-3</v>
      </c>
      <c r="F663" s="46">
        <v>4.3804780000000001E-3</v>
      </c>
      <c r="G663" s="60">
        <f>($E663*'Exposure Inputs'!$C$39*'Exposure Inputs'!$C$43/'Exposure Inputs'!$C$37)</f>
        <v>1.51126491E-8</v>
      </c>
      <c r="H663" s="60">
        <f>'Exposure Inputs'!$E$60/$G663</f>
        <v>1416032348.6899459</v>
      </c>
      <c r="I663" s="60">
        <f>($E663*'Exposure Inputs'!$D$39*'Exposure Inputs'!$C$43/'Exposure Inputs'!$D$37)</f>
        <v>2.3444811830985916E-8</v>
      </c>
      <c r="J663" s="61">
        <f>'Exposure Inputs'!$E$60/$I663</f>
        <v>912781904.7673744</v>
      </c>
      <c r="K663" s="60">
        <f>($E663*'Exposure Inputs'!$E$39*'Exposure Inputs'!$C$43/'Exposure Inputs'!$E$37)</f>
        <v>1.3224084528301887E-8</v>
      </c>
      <c r="L663" s="61">
        <f>'Exposure Inputs'!$E$60/$K663</f>
        <v>1618259468.4872289</v>
      </c>
    </row>
    <row r="664" spans="1:12" x14ac:dyDescent="0.35">
      <c r="A664" s="45" t="s">
        <v>1177</v>
      </c>
      <c r="B664" s="46">
        <v>2019</v>
      </c>
      <c r="C664" s="46" t="s">
        <v>1126</v>
      </c>
      <c r="D664" s="46" t="s">
        <v>162</v>
      </c>
      <c r="E664" s="46">
        <v>4.325392E-3</v>
      </c>
      <c r="F664" s="46">
        <v>1.702671E-3</v>
      </c>
      <c r="G664" s="60">
        <f>($E664*'Exposure Inputs'!$C$39*'Exposure Inputs'!$C$43/'Exposure Inputs'!$C$37)</f>
        <v>1.4922602400000003E-8</v>
      </c>
      <c r="H664" s="60">
        <f>'Exposure Inputs'!$E$60/$G664</f>
        <v>1434066218.9056244</v>
      </c>
      <c r="I664" s="60">
        <f>($E664*'Exposure Inputs'!$D$39*'Exposure Inputs'!$C$43/'Exposure Inputs'!$D$37)</f>
        <v>2.3149985352112675E-8</v>
      </c>
      <c r="J664" s="61">
        <f>'Exposure Inputs'!$E$60/$I664</f>
        <v>924406632.42350721</v>
      </c>
      <c r="K664" s="60">
        <f>($E664*'Exposure Inputs'!$E$39*'Exposure Inputs'!$C$43/'Exposure Inputs'!$E$37)</f>
        <v>1.3057787169811322E-8</v>
      </c>
      <c r="L664" s="61">
        <f>'Exposure Inputs'!$E$60/$K664</f>
        <v>1638868800.7930839</v>
      </c>
    </row>
    <row r="665" spans="1:12" x14ac:dyDescent="0.35">
      <c r="A665" s="45" t="s">
        <v>1176</v>
      </c>
      <c r="B665" s="46">
        <v>2022</v>
      </c>
      <c r="C665" s="46" t="s">
        <v>901</v>
      </c>
      <c r="D665" s="46" t="s">
        <v>56</v>
      </c>
      <c r="E665" s="46">
        <v>4.3169929999999999E-3</v>
      </c>
      <c r="F665" s="46">
        <v>4.3169929999999999E-3</v>
      </c>
      <c r="G665" s="60">
        <f>($E665*'Exposure Inputs'!$C$39*'Exposure Inputs'!$C$43/'Exposure Inputs'!$C$37)</f>
        <v>1.4893625850000002E-8</v>
      </c>
      <c r="H665" s="60">
        <f>'Exposure Inputs'!$E$60/$G665</f>
        <v>1436856291.1092598</v>
      </c>
      <c r="I665" s="60">
        <f>($E665*'Exposure Inputs'!$D$39*'Exposure Inputs'!$C$43/'Exposure Inputs'!$D$37)</f>
        <v>2.3105032957746481E-8</v>
      </c>
      <c r="J665" s="61">
        <f>'Exposure Inputs'!$E$60/$I665</f>
        <v>926205127.65056098</v>
      </c>
      <c r="K665" s="60">
        <f>($E665*'Exposure Inputs'!$E$39*'Exposure Inputs'!$C$43/'Exposure Inputs'!$E$37)</f>
        <v>1.3032431698113207E-8</v>
      </c>
      <c r="L665" s="61">
        <f>'Exposure Inputs'!$E$60/$K665</f>
        <v>1642057330.1833012</v>
      </c>
    </row>
    <row r="666" spans="1:12" x14ac:dyDescent="0.35">
      <c r="A666" s="45" t="s">
        <v>1177</v>
      </c>
      <c r="B666" s="46">
        <v>2022</v>
      </c>
      <c r="C666" s="46" t="s">
        <v>1112</v>
      </c>
      <c r="D666" s="46" t="s">
        <v>733</v>
      </c>
      <c r="E666" s="46">
        <v>4.3103660000000004E-3</v>
      </c>
      <c r="F666" s="46">
        <v>4.1871790000000001E-3</v>
      </c>
      <c r="G666" s="60">
        <f>($E666*'Exposure Inputs'!$C$39*'Exposure Inputs'!$C$43/'Exposure Inputs'!$C$37)</f>
        <v>1.4870762700000003E-8</v>
      </c>
      <c r="H666" s="60">
        <f>'Exposure Inputs'!$E$60/$G666</f>
        <v>1439065395.0788949</v>
      </c>
      <c r="I666" s="60">
        <f>($E666*'Exposure Inputs'!$D$39*'Exposure Inputs'!$C$43/'Exposure Inputs'!$D$37)</f>
        <v>2.3069564507042254E-8</v>
      </c>
      <c r="J666" s="61">
        <f>'Exposure Inputs'!$E$60/$I666</f>
        <v>927629127.69625103</v>
      </c>
      <c r="K666" s="60">
        <f>($E666*'Exposure Inputs'!$E$39*'Exposure Inputs'!$C$43/'Exposure Inputs'!$E$37)</f>
        <v>1.301242566037736E-8</v>
      </c>
      <c r="L666" s="61">
        <f>'Exposure Inputs'!$E$60/$K666</f>
        <v>1644581921.8135998</v>
      </c>
    </row>
    <row r="667" spans="1:12" x14ac:dyDescent="0.35">
      <c r="A667" s="45" t="s">
        <v>1176</v>
      </c>
      <c r="B667" s="46">
        <v>2020</v>
      </c>
      <c r="C667" s="46" t="s">
        <v>977</v>
      </c>
      <c r="D667" s="46" t="s">
        <v>276</v>
      </c>
      <c r="E667" s="46">
        <v>4.2967889999999996E-3</v>
      </c>
      <c r="F667" s="46">
        <v>1.89748E-3</v>
      </c>
      <c r="G667" s="60">
        <f>($E667*'Exposure Inputs'!$C$39*'Exposure Inputs'!$C$43/'Exposure Inputs'!$C$37)</f>
        <v>1.4823922050000002E-8</v>
      </c>
      <c r="H667" s="60">
        <f>'Exposure Inputs'!$E$60/$G667</f>
        <v>1443612555.9632173</v>
      </c>
      <c r="I667" s="60">
        <f>($E667*'Exposure Inputs'!$D$39*'Exposure Inputs'!$C$43/'Exposure Inputs'!$D$37)</f>
        <v>2.2996898873239433E-8</v>
      </c>
      <c r="J667" s="61">
        <f>'Exposure Inputs'!$E$60/$I667</f>
        <v>930560251.534711</v>
      </c>
      <c r="K667" s="60">
        <f>($E667*'Exposure Inputs'!$E$39*'Exposure Inputs'!$C$43/'Exposure Inputs'!$E$37)</f>
        <v>1.2971438490566037E-8</v>
      </c>
      <c r="L667" s="61">
        <f>'Exposure Inputs'!$E$60/$K667</f>
        <v>1649778474.1117146</v>
      </c>
    </row>
    <row r="668" spans="1:12" x14ac:dyDescent="0.35">
      <c r="A668" s="45" t="s">
        <v>1177</v>
      </c>
      <c r="B668" s="46">
        <v>2021</v>
      </c>
      <c r="C668" s="46" t="s">
        <v>908</v>
      </c>
      <c r="D668" s="46" t="s">
        <v>521</v>
      </c>
      <c r="E668" s="46">
        <v>4.2679470000000002E-3</v>
      </c>
      <c r="F668" s="46">
        <v>3.1574438606284198E-4</v>
      </c>
      <c r="G668" s="60">
        <f>($E668*'Exposure Inputs'!$C$39*'Exposure Inputs'!$C$43/'Exposure Inputs'!$C$37)</f>
        <v>1.472441715E-8</v>
      </c>
      <c r="H668" s="60">
        <f>'Exposure Inputs'!$E$60/$G668</f>
        <v>1453368223.8145499</v>
      </c>
      <c r="I668" s="60">
        <f>($E668*'Exposure Inputs'!$D$39*'Exposure Inputs'!$C$43/'Exposure Inputs'!$D$37)</f>
        <v>2.2842533239436625E-8</v>
      </c>
      <c r="J668" s="61">
        <f>'Exposure Inputs'!$E$60/$I668</f>
        <v>936848806.3772999</v>
      </c>
      <c r="K668" s="60">
        <f>($E668*'Exposure Inputs'!$E$39*'Exposure Inputs'!$C$43/'Exposure Inputs'!$E$37)</f>
        <v>1.2884368301886794E-8</v>
      </c>
      <c r="L668" s="61">
        <f>'Exposure Inputs'!$E$60/$K668</f>
        <v>1660927373.2780652</v>
      </c>
    </row>
    <row r="669" spans="1:12" x14ac:dyDescent="0.35">
      <c r="A669" s="45" t="s">
        <v>1177</v>
      </c>
      <c r="B669" s="46">
        <v>2021</v>
      </c>
      <c r="C669" s="46" t="s">
        <v>1147</v>
      </c>
      <c r="D669" s="46" t="s">
        <v>542</v>
      </c>
      <c r="E669" s="46">
        <v>4.2415477173748904E-3</v>
      </c>
      <c r="F669" s="46">
        <v>3.0702718536510299E-3</v>
      </c>
      <c r="G669" s="60">
        <f>($E669*'Exposure Inputs'!$C$39*'Exposure Inputs'!$C$43/'Exposure Inputs'!$C$37)</f>
        <v>1.4633339624943373E-8</v>
      </c>
      <c r="H669" s="60">
        <f>'Exposure Inputs'!$E$60/$G669</f>
        <v>1462413949.8219848</v>
      </c>
      <c r="I669" s="60">
        <f>($E669*'Exposure Inputs'!$D$39*'Exposure Inputs'!$C$43/'Exposure Inputs'!$D$37)</f>
        <v>2.2701241304259979E-8</v>
      </c>
      <c r="J669" s="61">
        <f>'Exposure Inputs'!$E$60/$I669</f>
        <v>942679728.97077668</v>
      </c>
      <c r="K669" s="60">
        <f>($E669*'Exposure Inputs'!$E$39*'Exposure Inputs'!$C$43/'Exposure Inputs'!$E$37)</f>
        <v>1.2804672354339292E-8</v>
      </c>
      <c r="L669" s="61">
        <f>'Exposure Inputs'!$E$60/$K669</f>
        <v>1671264942.030937</v>
      </c>
    </row>
    <row r="670" spans="1:12" x14ac:dyDescent="0.35">
      <c r="A670" s="45" t="s">
        <v>1177</v>
      </c>
      <c r="B670" s="46">
        <v>2020</v>
      </c>
      <c r="C670" s="46" t="s">
        <v>1059</v>
      </c>
      <c r="D670" s="46" t="s">
        <v>487</v>
      </c>
      <c r="E670" s="46">
        <v>4.2227380000000002E-3</v>
      </c>
      <c r="F670" s="46">
        <v>4.2227380000000002E-3</v>
      </c>
      <c r="G670" s="60">
        <f>($E670*'Exposure Inputs'!$C$39*'Exposure Inputs'!$C$43/'Exposure Inputs'!$C$37)</f>
        <v>1.45684461E-8</v>
      </c>
      <c r="H670" s="60">
        <f>'Exposure Inputs'!$E$60/$G670</f>
        <v>1468928110.3219373</v>
      </c>
      <c r="I670" s="60">
        <f>($E670*'Exposure Inputs'!$D$39*'Exposure Inputs'!$C$43/'Exposure Inputs'!$D$37)</f>
        <v>2.2600569577464794E-8</v>
      </c>
      <c r="J670" s="61">
        <f>'Exposure Inputs'!$E$60/$I670</f>
        <v>946878791.11410129</v>
      </c>
      <c r="K670" s="60">
        <f>($E670*'Exposure Inputs'!$E$39*'Exposure Inputs'!$C$43/'Exposure Inputs'!$E$37)</f>
        <v>1.2747888301886793E-8</v>
      </c>
      <c r="L670" s="61">
        <f>'Exposure Inputs'!$E$60/$K670</f>
        <v>1678709406.0772891</v>
      </c>
    </row>
    <row r="671" spans="1:12" x14ac:dyDescent="0.35">
      <c r="A671" s="45" t="s">
        <v>1177</v>
      </c>
      <c r="B671" s="46">
        <v>2020</v>
      </c>
      <c r="C671" s="46" t="s">
        <v>1112</v>
      </c>
      <c r="D671" s="46" t="s">
        <v>733</v>
      </c>
      <c r="E671" s="46">
        <v>4.1178650000000001E-3</v>
      </c>
      <c r="F671" s="46">
        <v>4.0001790000000004E-3</v>
      </c>
      <c r="G671" s="60">
        <f>($E671*'Exposure Inputs'!$C$39*'Exposure Inputs'!$C$43/'Exposure Inputs'!$C$37)</f>
        <v>1.4206634250000003E-8</v>
      </c>
      <c r="H671" s="60">
        <f>'Exposure Inputs'!$E$60/$G671</f>
        <v>1506338491.1172745</v>
      </c>
      <c r="I671" s="60">
        <f>($E671*'Exposure Inputs'!$D$39*'Exposure Inputs'!$C$43/'Exposure Inputs'!$D$37)</f>
        <v>2.2039277464788735E-8</v>
      </c>
      <c r="J671" s="61">
        <f>'Exposure Inputs'!$E$60/$I671</f>
        <v>970993719.47151697</v>
      </c>
      <c r="K671" s="60">
        <f>($E671*'Exposure Inputs'!$E$39*'Exposure Inputs'!$C$43/'Exposure Inputs'!$E$37)</f>
        <v>1.2431290566037736E-8</v>
      </c>
      <c r="L671" s="61">
        <f>'Exposure Inputs'!$E$60/$K671</f>
        <v>1721462456.8799605</v>
      </c>
    </row>
    <row r="672" spans="1:12" x14ac:dyDescent="0.35">
      <c r="A672" s="45" t="s">
        <v>1177</v>
      </c>
      <c r="B672" s="46">
        <v>2022</v>
      </c>
      <c r="C672" s="46" t="s">
        <v>1113</v>
      </c>
      <c r="D672" s="46" t="s">
        <v>709</v>
      </c>
      <c r="E672" s="46">
        <v>3.9990980000000004E-3</v>
      </c>
      <c r="F672" s="46">
        <v>3.9109169999999999E-3</v>
      </c>
      <c r="G672" s="60">
        <f>($E672*'Exposure Inputs'!$C$39*'Exposure Inputs'!$C$43/'Exposure Inputs'!$C$37)</f>
        <v>1.3796888100000003E-8</v>
      </c>
      <c r="H672" s="60">
        <f>'Exposure Inputs'!$E$60/$G672</f>
        <v>1551074404.9594772</v>
      </c>
      <c r="I672" s="60">
        <f>($E672*'Exposure Inputs'!$D$39*'Exposure Inputs'!$C$43/'Exposure Inputs'!$D$37)</f>
        <v>2.1403623098591551E-8</v>
      </c>
      <c r="J672" s="61">
        <f>'Exposure Inputs'!$E$60/$I672</f>
        <v>999830724.98637903</v>
      </c>
      <c r="K672" s="60">
        <f>($E672*'Exposure Inputs'!$E$39*'Exposure Inputs'!$C$43/'Exposure Inputs'!$E$37)</f>
        <v>1.2072748679245283E-8</v>
      </c>
      <c r="L672" s="61">
        <f>'Exposure Inputs'!$E$60/$K672</f>
        <v>1772587218.417753</v>
      </c>
    </row>
    <row r="673" spans="1:12" x14ac:dyDescent="0.35">
      <c r="A673" s="45" t="s">
        <v>1177</v>
      </c>
      <c r="B673" s="46">
        <v>2023</v>
      </c>
      <c r="C673" s="46" t="s">
        <v>1065</v>
      </c>
      <c r="D673" s="46" t="s">
        <v>731</v>
      </c>
      <c r="E673" s="46">
        <v>3.9797230000000001E-3</v>
      </c>
      <c r="F673" s="46">
        <v>2.8238550000000001E-3</v>
      </c>
      <c r="G673" s="60">
        <f>($E673*'Exposure Inputs'!$C$39*'Exposure Inputs'!$C$43/'Exposure Inputs'!$C$37)</f>
        <v>1.3730044350000001E-8</v>
      </c>
      <c r="H673" s="60">
        <f>'Exposure Inputs'!$E$60/$G673</f>
        <v>1558625701.0160346</v>
      </c>
      <c r="I673" s="60">
        <f>($E673*'Exposure Inputs'!$D$39*'Exposure Inputs'!$C$43/'Exposure Inputs'!$D$37)</f>
        <v>2.1299925915492957E-8</v>
      </c>
      <c r="J673" s="61">
        <f>'Exposure Inputs'!$E$60/$I673</f>
        <v>1004698330.1680993</v>
      </c>
      <c r="K673" s="60">
        <f>($E673*'Exposure Inputs'!$E$39*'Exposure Inputs'!$C$43/'Exposure Inputs'!$E$37)</f>
        <v>1.2014258113207549E-8</v>
      </c>
      <c r="L673" s="61">
        <f>'Exposure Inputs'!$E$60/$K673</f>
        <v>1781216933.9423871</v>
      </c>
    </row>
    <row r="674" spans="1:12" x14ac:dyDescent="0.35">
      <c r="A674" s="45" t="s">
        <v>1177</v>
      </c>
      <c r="B674" s="46">
        <v>2021</v>
      </c>
      <c r="C674" s="46" t="s">
        <v>981</v>
      </c>
      <c r="D674" s="46" t="s">
        <v>716</v>
      </c>
      <c r="E674" s="46">
        <v>3.9746570000000004E-3</v>
      </c>
      <c r="F674" s="46">
        <v>2.5603869999999999E-3</v>
      </c>
      <c r="G674" s="60">
        <f>($E674*'Exposure Inputs'!$C$39*'Exposure Inputs'!$C$43/'Exposure Inputs'!$C$37)</f>
        <v>1.3712566650000003E-8</v>
      </c>
      <c r="H674" s="60">
        <f>'Exposure Inputs'!$E$60/$G674</f>
        <v>1560612286.9783821</v>
      </c>
      <c r="I674" s="60">
        <f>($E674*'Exposure Inputs'!$D$39*'Exposure Inputs'!$C$43/'Exposure Inputs'!$D$37)</f>
        <v>2.1272812112676059E-8</v>
      </c>
      <c r="J674" s="61">
        <f>'Exposure Inputs'!$E$60/$I674</f>
        <v>1005978893.9351442</v>
      </c>
      <c r="K674" s="60">
        <f>($E674*'Exposure Inputs'!$E$39*'Exposure Inputs'!$C$43/'Exposure Inputs'!$E$37)</f>
        <v>1.1998964528301889E-8</v>
      </c>
      <c r="L674" s="61">
        <f>'Exposure Inputs'!$E$60/$K674</f>
        <v>1783487229.2124825</v>
      </c>
    </row>
    <row r="675" spans="1:12" x14ac:dyDescent="0.35">
      <c r="A675" s="45" t="s">
        <v>1175</v>
      </c>
      <c r="B675" s="46">
        <v>2020</v>
      </c>
      <c r="C675" s="46" t="s">
        <v>1034</v>
      </c>
      <c r="D675" s="46" t="s">
        <v>737</v>
      </c>
      <c r="E675" s="46">
        <v>3.9576799999999999E-3</v>
      </c>
      <c r="F675" s="46">
        <v>2.9303279999999998E-3</v>
      </c>
      <c r="G675" s="60">
        <f>($E675*'Exposure Inputs'!$C$39*'Exposure Inputs'!$C$43/'Exposure Inputs'!$C$37)</f>
        <v>1.3653996000000001E-8</v>
      </c>
      <c r="H675" s="60">
        <f>'Exposure Inputs'!$E$60/$G675</f>
        <v>1567306743.0223355</v>
      </c>
      <c r="I675" s="60">
        <f>($E675*'Exposure Inputs'!$D$39*'Exposure Inputs'!$C$43/'Exposure Inputs'!$D$37)</f>
        <v>2.1181949295774648E-8</v>
      </c>
      <c r="J675" s="61">
        <f>'Exposure Inputs'!$E$60/$I675</f>
        <v>1010294175.5350555</v>
      </c>
      <c r="K675" s="60">
        <f>($E675*'Exposure Inputs'!$E$39*'Exposure Inputs'!$C$43/'Exposure Inputs'!$E$37)</f>
        <v>1.194771320754717E-8</v>
      </c>
      <c r="L675" s="61">
        <f>'Exposure Inputs'!$E$60/$K675</f>
        <v>1791137737.2602129</v>
      </c>
    </row>
    <row r="676" spans="1:12" x14ac:dyDescent="0.35">
      <c r="A676" s="45" t="s">
        <v>1177</v>
      </c>
      <c r="B676" s="46">
        <v>2019</v>
      </c>
      <c r="C676" s="46" t="s">
        <v>1055</v>
      </c>
      <c r="D676" s="46" t="s">
        <v>504</v>
      </c>
      <c r="E676" s="46">
        <v>3.904196E-3</v>
      </c>
      <c r="F676" s="46">
        <v>3.904196E-3</v>
      </c>
      <c r="G676" s="60">
        <f>($E676*'Exposure Inputs'!$C$39*'Exposure Inputs'!$C$43/'Exposure Inputs'!$C$37)</f>
        <v>1.3469476200000001E-8</v>
      </c>
      <c r="H676" s="60">
        <f>'Exposure Inputs'!$E$60/$G676</f>
        <v>1588777446.2974288</v>
      </c>
      <c r="I676" s="60">
        <f>($E676*'Exposure Inputs'!$D$39*'Exposure Inputs'!$C$43/'Exposure Inputs'!$D$37)</f>
        <v>2.0895696901408455E-8</v>
      </c>
      <c r="J676" s="61">
        <f>'Exposure Inputs'!$E$60/$I676</f>
        <v>1024134303.869882</v>
      </c>
      <c r="K676" s="60">
        <f>($E676*'Exposure Inputs'!$E$39*'Exposure Inputs'!$C$43/'Exposure Inputs'!$E$37)</f>
        <v>1.1786252075471699E-8</v>
      </c>
      <c r="L676" s="61">
        <f>'Exposure Inputs'!$E$60/$K676</f>
        <v>1815674725.3467805</v>
      </c>
    </row>
    <row r="677" spans="1:12" x14ac:dyDescent="0.35">
      <c r="A677" s="45" t="s">
        <v>1177</v>
      </c>
      <c r="B677" s="46">
        <v>2022</v>
      </c>
      <c r="C677" s="46" t="s">
        <v>1055</v>
      </c>
      <c r="D677" s="46" t="s">
        <v>504</v>
      </c>
      <c r="E677" s="46">
        <v>3.8944359999999998E-3</v>
      </c>
      <c r="F677" s="46">
        <v>3.8944359999999998E-3</v>
      </c>
      <c r="G677" s="60">
        <f>($E677*'Exposure Inputs'!$C$39*'Exposure Inputs'!$C$43/'Exposure Inputs'!$C$37)</f>
        <v>1.3435804200000001E-8</v>
      </c>
      <c r="H677" s="60">
        <f>'Exposure Inputs'!$E$60/$G677</f>
        <v>1592759144.2572525</v>
      </c>
      <c r="I677" s="60">
        <f>($E677*'Exposure Inputs'!$D$39*'Exposure Inputs'!$C$43/'Exposure Inputs'!$D$37)</f>
        <v>2.0843460281690145E-8</v>
      </c>
      <c r="J677" s="61">
        <f>'Exposure Inputs'!$E$60/$I677</f>
        <v>1026700927.3310893</v>
      </c>
      <c r="K677" s="60">
        <f>($E677*'Exposure Inputs'!$E$39*'Exposure Inputs'!$C$43/'Exposure Inputs'!$E$37)</f>
        <v>1.17567879245283E-8</v>
      </c>
      <c r="L677" s="61">
        <f>'Exposure Inputs'!$E$60/$K677</f>
        <v>1820225059.5464916</v>
      </c>
    </row>
    <row r="678" spans="1:12" x14ac:dyDescent="0.35">
      <c r="A678" s="45" t="s">
        <v>1177</v>
      </c>
      <c r="B678" s="46">
        <v>2021</v>
      </c>
      <c r="C678" s="46" t="s">
        <v>933</v>
      </c>
      <c r="D678" s="46" t="s">
        <v>503</v>
      </c>
      <c r="E678" s="46">
        <v>3.8444310000000002E-3</v>
      </c>
      <c r="F678" s="46">
        <v>2.162888E-3</v>
      </c>
      <c r="G678" s="60">
        <f>($E678*'Exposure Inputs'!$C$39*'Exposure Inputs'!$C$43/'Exposure Inputs'!$C$37)</f>
        <v>1.3263286950000002E-8</v>
      </c>
      <c r="H678" s="60">
        <f>'Exposure Inputs'!$E$60/$G678</f>
        <v>1613476363.7908018</v>
      </c>
      <c r="I678" s="60">
        <f>($E678*'Exposure Inputs'!$D$39*'Exposure Inputs'!$C$43/'Exposure Inputs'!$D$37)</f>
        <v>2.0575827887323945E-8</v>
      </c>
      <c r="J678" s="61">
        <f>'Exposure Inputs'!$E$60/$I678</f>
        <v>1040055356.0804131</v>
      </c>
      <c r="K678" s="60">
        <f>($E678*'Exposure Inputs'!$E$39*'Exposure Inputs'!$C$43/'Exposure Inputs'!$E$37)</f>
        <v>1.1605829433962264E-8</v>
      </c>
      <c r="L678" s="61">
        <f>'Exposure Inputs'!$E$60/$K678</f>
        <v>1843900956.9946761</v>
      </c>
    </row>
    <row r="679" spans="1:12" x14ac:dyDescent="0.35">
      <c r="A679" s="45" t="s">
        <v>1177</v>
      </c>
      <c r="B679" s="46">
        <v>2020</v>
      </c>
      <c r="C679" s="46" t="s">
        <v>1010</v>
      </c>
      <c r="D679" s="46" t="s">
        <v>174</v>
      </c>
      <c r="E679" s="46">
        <v>3.8420720000000002E-3</v>
      </c>
      <c r="F679" s="46">
        <v>3.8420720000000002E-3</v>
      </c>
      <c r="G679" s="60">
        <f>($E679*'Exposure Inputs'!$C$39*'Exposure Inputs'!$C$43/'Exposure Inputs'!$C$37)</f>
        <v>1.3255148400000005E-8</v>
      </c>
      <c r="H679" s="60">
        <f>'Exposure Inputs'!$E$60/$G679</f>
        <v>1614467024.7524345</v>
      </c>
      <c r="I679" s="60">
        <f>($E679*'Exposure Inputs'!$D$39*'Exposure Inputs'!$C$43/'Exposure Inputs'!$D$37)</f>
        <v>2.0563202253521129E-8</v>
      </c>
      <c r="J679" s="61">
        <f>'Exposure Inputs'!$E$60/$I679</f>
        <v>1040693941.3502866</v>
      </c>
      <c r="K679" s="60">
        <f>($E679*'Exposure Inputs'!$E$39*'Exposure Inputs'!$C$43/'Exposure Inputs'!$E$37)</f>
        <v>1.1598707924528302E-8</v>
      </c>
      <c r="L679" s="61">
        <f>'Exposure Inputs'!$E$60/$K679</f>
        <v>1845033096.7248921</v>
      </c>
    </row>
    <row r="680" spans="1:12" x14ac:dyDescent="0.35">
      <c r="A680" s="45" t="s">
        <v>1177</v>
      </c>
      <c r="B680" s="46">
        <v>2019</v>
      </c>
      <c r="C680" s="46" t="s">
        <v>1082</v>
      </c>
      <c r="D680" s="46" t="s">
        <v>130</v>
      </c>
      <c r="E680" s="46">
        <v>3.7495950000000001E-3</v>
      </c>
      <c r="F680" s="46">
        <v>3.7495950000000001E-3</v>
      </c>
      <c r="G680" s="60">
        <f>($E680*'Exposure Inputs'!$C$39*'Exposure Inputs'!$C$43/'Exposure Inputs'!$C$37)</f>
        <v>1.2936102750000001E-8</v>
      </c>
      <c r="H680" s="60">
        <f>'Exposure Inputs'!$E$60/$G680</f>
        <v>1654284942.9670768</v>
      </c>
      <c r="I680" s="60">
        <f>($E680*'Exposure Inputs'!$D$39*'Exposure Inputs'!$C$43/'Exposure Inputs'!$D$37)</f>
        <v>2.0068254929577462E-8</v>
      </c>
      <c r="J680" s="61">
        <f>'Exposure Inputs'!$E$60/$I680</f>
        <v>1066360780.9994357</v>
      </c>
      <c r="K680" s="60">
        <f>($E680*'Exposure Inputs'!$E$39*'Exposure Inputs'!$C$43/'Exposure Inputs'!$E$37)</f>
        <v>1.1319532075471699E-8</v>
      </c>
      <c r="L680" s="61">
        <f>'Exposure Inputs'!$E$60/$K680</f>
        <v>1890537511.3845627</v>
      </c>
    </row>
    <row r="681" spans="1:12" x14ac:dyDescent="0.35">
      <c r="A681" s="45" t="s">
        <v>1177</v>
      </c>
      <c r="B681" s="46">
        <v>2020</v>
      </c>
      <c r="C681" s="46" t="s">
        <v>1094</v>
      </c>
      <c r="D681" s="46" t="s">
        <v>726</v>
      </c>
      <c r="E681" s="46">
        <v>3.6385660000000002E-3</v>
      </c>
      <c r="F681" s="46">
        <v>1.9808529999999999E-3</v>
      </c>
      <c r="G681" s="60">
        <f>($E681*'Exposure Inputs'!$C$39*'Exposure Inputs'!$C$43/'Exposure Inputs'!$C$37)</f>
        <v>1.2553052700000002E-8</v>
      </c>
      <c r="H681" s="60">
        <f>'Exposure Inputs'!$E$60/$G681</f>
        <v>1704764610.7627666</v>
      </c>
      <c r="I681" s="60">
        <f>($E681*'Exposure Inputs'!$D$39*'Exposure Inputs'!$C$43/'Exposure Inputs'!$D$37)</f>
        <v>1.9474015211267604E-8</v>
      </c>
      <c r="J681" s="61">
        <f>'Exposure Inputs'!$E$60/$I681</f>
        <v>1098900240.5429993</v>
      </c>
      <c r="K681" s="60">
        <f>($E681*'Exposure Inputs'!$E$39*'Exposure Inputs'!$C$43/'Exposure Inputs'!$E$37)</f>
        <v>1.0984350188679246E-8</v>
      </c>
      <c r="L681" s="61">
        <f>'Exposure Inputs'!$E$60/$K681</f>
        <v>1948226306.7373242</v>
      </c>
    </row>
    <row r="682" spans="1:12" x14ac:dyDescent="0.35">
      <c r="A682" s="45" t="s">
        <v>1177</v>
      </c>
      <c r="B682" s="46">
        <v>2021</v>
      </c>
      <c r="C682" s="46" t="s">
        <v>1055</v>
      </c>
      <c r="D682" s="46" t="s">
        <v>504</v>
      </c>
      <c r="E682" s="46">
        <v>3.6016210000000002E-3</v>
      </c>
      <c r="F682" s="46">
        <v>3.6016210000000002E-3</v>
      </c>
      <c r="G682" s="60">
        <f>($E682*'Exposure Inputs'!$C$39*'Exposure Inputs'!$C$43/'Exposure Inputs'!$C$37)</f>
        <v>1.2425592450000005E-8</v>
      </c>
      <c r="H682" s="60">
        <f>'Exposure Inputs'!$E$60/$G682</f>
        <v>1722251883.4504337</v>
      </c>
      <c r="I682" s="60">
        <f>($E682*'Exposure Inputs'!$D$39*'Exposure Inputs'!$C$43/'Exposure Inputs'!$D$37)</f>
        <v>1.9276281408450706E-8</v>
      </c>
      <c r="J682" s="61">
        <f>'Exposure Inputs'!$E$60/$I682</f>
        <v>1110172628.555747</v>
      </c>
      <c r="K682" s="60">
        <f>($E682*'Exposure Inputs'!$E$39*'Exposure Inputs'!$C$43/'Exposure Inputs'!$E$37)</f>
        <v>1.0872818113207547E-8</v>
      </c>
      <c r="L682" s="61">
        <f>'Exposure Inputs'!$E$60/$K682</f>
        <v>1968210980.5556996</v>
      </c>
    </row>
    <row r="683" spans="1:12" x14ac:dyDescent="0.35">
      <c r="A683" s="45" t="s">
        <v>1177</v>
      </c>
      <c r="B683" s="46">
        <v>2023</v>
      </c>
      <c r="C683" s="46" t="s">
        <v>1098</v>
      </c>
      <c r="D683" s="46" t="s">
        <v>739</v>
      </c>
      <c r="E683" s="46">
        <v>3.5966689999999998E-3</v>
      </c>
      <c r="F683" s="46">
        <v>2.7256619999999998E-3</v>
      </c>
      <c r="G683" s="60">
        <f>($E683*'Exposure Inputs'!$C$39*'Exposure Inputs'!$C$43/'Exposure Inputs'!$C$37)</f>
        <v>1.2408508049999998E-8</v>
      </c>
      <c r="H683" s="60">
        <f>'Exposure Inputs'!$E$60/$G683</f>
        <v>1724623130.6591289</v>
      </c>
      <c r="I683" s="60">
        <f>($E683*'Exposure Inputs'!$D$39*'Exposure Inputs'!$C$43/'Exposure Inputs'!$D$37)</f>
        <v>1.9249777746478872E-8</v>
      </c>
      <c r="J683" s="61">
        <f>'Exposure Inputs'!$E$60/$I683</f>
        <v>1111701146.9867198</v>
      </c>
      <c r="K683" s="60">
        <f>($E683*'Exposure Inputs'!$E$39*'Exposure Inputs'!$C$43/'Exposure Inputs'!$E$37)</f>
        <v>1.0857868679245282E-8</v>
      </c>
      <c r="L683" s="61">
        <f>'Exposure Inputs'!$E$60/$K683</f>
        <v>1970920871.5063856</v>
      </c>
    </row>
    <row r="684" spans="1:12" x14ac:dyDescent="0.35">
      <c r="A684" s="45" t="s">
        <v>1177</v>
      </c>
      <c r="B684" s="46">
        <v>2020</v>
      </c>
      <c r="C684" s="46" t="s">
        <v>1083</v>
      </c>
      <c r="D684" s="46" t="s">
        <v>132</v>
      </c>
      <c r="E684" s="46">
        <v>3.5556450000000001E-3</v>
      </c>
      <c r="F684" s="46">
        <v>2.519477E-3</v>
      </c>
      <c r="G684" s="60">
        <f>($E684*'Exposure Inputs'!$C$39*'Exposure Inputs'!$C$43/'Exposure Inputs'!$C$37)</f>
        <v>1.2266975249999999E-8</v>
      </c>
      <c r="H684" s="60">
        <f>'Exposure Inputs'!$E$60/$G684</f>
        <v>1744521331.7765517</v>
      </c>
      <c r="I684" s="60">
        <f>($E684*'Exposure Inputs'!$D$39*'Exposure Inputs'!$C$43/'Exposure Inputs'!$D$37)</f>
        <v>1.903021267605634E-8</v>
      </c>
      <c r="J684" s="61">
        <f>'Exposure Inputs'!$E$60/$I684</f>
        <v>1124527632.1543851</v>
      </c>
      <c r="K684" s="60">
        <f>($E684*'Exposure Inputs'!$E$39*'Exposure Inputs'!$C$43/'Exposure Inputs'!$E$37)</f>
        <v>1.0734022641509433E-8</v>
      </c>
      <c r="L684" s="61">
        <f>'Exposure Inputs'!$E$60/$K684</f>
        <v>1993660784.4708908</v>
      </c>
    </row>
    <row r="685" spans="1:12" x14ac:dyDescent="0.35">
      <c r="A685" s="45" t="s">
        <v>1175</v>
      </c>
      <c r="B685" s="46">
        <v>2022</v>
      </c>
      <c r="C685" s="46" t="s">
        <v>1034</v>
      </c>
      <c r="D685" s="46" t="s">
        <v>737</v>
      </c>
      <c r="E685" s="46">
        <v>3.5481900000000001E-3</v>
      </c>
      <c r="F685" s="46">
        <v>2.6271350000000001E-3</v>
      </c>
      <c r="G685" s="60">
        <f>($E685*'Exposure Inputs'!$C$39*'Exposure Inputs'!$C$43/'Exposure Inputs'!$C$37)</f>
        <v>1.2241255500000002E-8</v>
      </c>
      <c r="H685" s="60">
        <f>'Exposure Inputs'!$E$60/$G685</f>
        <v>1748186695.392478</v>
      </c>
      <c r="I685" s="60">
        <f>($E685*'Exposure Inputs'!$D$39*'Exposure Inputs'!$C$43/'Exposure Inputs'!$D$37)</f>
        <v>1.8990312676056339E-8</v>
      </c>
      <c r="J685" s="61">
        <f>'Exposure Inputs'!$E$60/$I685</f>
        <v>1126890344.8325987</v>
      </c>
      <c r="K685" s="60">
        <f>($E685*'Exposure Inputs'!$E$39*'Exposure Inputs'!$C$43/'Exposure Inputs'!$E$37)</f>
        <v>1.0711516981132077E-8</v>
      </c>
      <c r="L685" s="61">
        <f>'Exposure Inputs'!$E$60/$K685</f>
        <v>1997849607.8282163</v>
      </c>
    </row>
    <row r="686" spans="1:12" x14ac:dyDescent="0.35">
      <c r="A686" s="45" t="s">
        <v>1177</v>
      </c>
      <c r="B686" s="46">
        <v>2021</v>
      </c>
      <c r="C686" s="46" t="s">
        <v>1098</v>
      </c>
      <c r="D686" s="46" t="s">
        <v>739</v>
      </c>
      <c r="E686" s="46">
        <v>3.5357269999999998E-3</v>
      </c>
      <c r="F686" s="46">
        <v>2.6794779999999999E-3</v>
      </c>
      <c r="G686" s="60">
        <f>($E686*'Exposure Inputs'!$C$39*'Exposure Inputs'!$C$43/'Exposure Inputs'!$C$37)</f>
        <v>1.219825815E-8</v>
      </c>
      <c r="H686" s="60">
        <f>'Exposure Inputs'!$E$60/$G686</f>
        <v>1754348837.091958</v>
      </c>
      <c r="I686" s="60">
        <f>($E686*'Exposure Inputs'!$D$39*'Exposure Inputs'!$C$43/'Exposure Inputs'!$D$37)</f>
        <v>1.8923609295774646E-8</v>
      </c>
      <c r="J686" s="61">
        <f>'Exposure Inputs'!$E$60/$I686</f>
        <v>1130862493.8044083</v>
      </c>
      <c r="K686" s="60">
        <f>($E686*'Exposure Inputs'!$E$39*'Exposure Inputs'!$C$43/'Exposure Inputs'!$E$37)</f>
        <v>1.0673892830188678E-8</v>
      </c>
      <c r="L686" s="61">
        <f>'Exposure Inputs'!$E$60/$K686</f>
        <v>2004891780.3891532</v>
      </c>
    </row>
    <row r="687" spans="1:12" x14ac:dyDescent="0.35">
      <c r="A687" s="45" t="s">
        <v>1177</v>
      </c>
      <c r="B687" s="46">
        <v>2023</v>
      </c>
      <c r="C687" s="46" t="s">
        <v>908</v>
      </c>
      <c r="D687" s="46" t="s">
        <v>521</v>
      </c>
      <c r="E687" s="46">
        <v>3.4988150000000002E-3</v>
      </c>
      <c r="F687" s="46">
        <v>2.5884374941546802E-4</v>
      </c>
      <c r="G687" s="60">
        <f>($E687*'Exposure Inputs'!$C$39*'Exposure Inputs'!$C$43/'Exposure Inputs'!$C$37)</f>
        <v>1.2070911750000003E-8</v>
      </c>
      <c r="H687" s="60">
        <f>'Exposure Inputs'!$E$60/$G687</f>
        <v>1772856967.4946048</v>
      </c>
      <c r="I687" s="60">
        <f>($E687*'Exposure Inputs'!$D$39*'Exposure Inputs'!$C$43/'Exposure Inputs'!$D$37)</f>
        <v>1.872605211267606E-8</v>
      </c>
      <c r="J687" s="61">
        <f>'Exposure Inputs'!$E$60/$I687</f>
        <v>1142792932.0731671</v>
      </c>
      <c r="K687" s="60">
        <f>($E687*'Exposure Inputs'!$E$39*'Exposure Inputs'!$C$43/'Exposure Inputs'!$E$37)</f>
        <v>1.0562460377358492E-8</v>
      </c>
      <c r="L687" s="61">
        <f>'Exposure Inputs'!$E$60/$K687</f>
        <v>2026043103.1649284</v>
      </c>
    </row>
    <row r="688" spans="1:12" x14ac:dyDescent="0.35">
      <c r="A688" s="45" t="s">
        <v>1175</v>
      </c>
      <c r="B688" s="46">
        <v>2021</v>
      </c>
      <c r="C688" s="46" t="s">
        <v>1034</v>
      </c>
      <c r="D688" s="46" t="s">
        <v>737</v>
      </c>
      <c r="E688" s="46">
        <v>3.4893799999999998E-3</v>
      </c>
      <c r="F688" s="46">
        <v>2.5835910000000001E-3</v>
      </c>
      <c r="G688" s="60">
        <f>($E688*'Exposure Inputs'!$C$39*'Exposure Inputs'!$C$43/'Exposure Inputs'!$C$37)</f>
        <v>1.2038361000000001E-8</v>
      </c>
      <c r="H688" s="60">
        <f>'Exposure Inputs'!$E$60/$G688</f>
        <v>1777650628.6860809</v>
      </c>
      <c r="I688" s="60">
        <f>($E688*'Exposure Inputs'!$D$39*'Exposure Inputs'!$C$43/'Exposure Inputs'!$D$37)</f>
        <v>1.8675554929577464E-8</v>
      </c>
      <c r="J688" s="61">
        <f>'Exposure Inputs'!$E$60/$I688</f>
        <v>1145882951.3069882</v>
      </c>
      <c r="K688" s="60">
        <f>($E688*'Exposure Inputs'!$E$39*'Exposure Inputs'!$C$43/'Exposure Inputs'!$E$37)</f>
        <v>1.0533977358490566E-8</v>
      </c>
      <c r="L688" s="61">
        <f>'Exposure Inputs'!$E$60/$K688</f>
        <v>2031521359.0953119</v>
      </c>
    </row>
    <row r="689" spans="1:12" x14ac:dyDescent="0.35">
      <c r="A689" s="45" t="s">
        <v>1177</v>
      </c>
      <c r="B689" s="46">
        <v>2020</v>
      </c>
      <c r="C689" s="46" t="s">
        <v>1040</v>
      </c>
      <c r="D689" s="46" t="s">
        <v>718</v>
      </c>
      <c r="E689" s="46">
        <v>3.4852110000000002E-3</v>
      </c>
      <c r="F689" s="46">
        <v>2.2042110000000002E-3</v>
      </c>
      <c r="G689" s="60">
        <f>($E689*'Exposure Inputs'!$C$39*'Exposure Inputs'!$C$43/'Exposure Inputs'!$C$37)</f>
        <v>1.2023977950000001E-8</v>
      </c>
      <c r="H689" s="60">
        <f>'Exposure Inputs'!$E$60/$G689</f>
        <v>1779777049.5745127</v>
      </c>
      <c r="I689" s="60">
        <f>($E689*'Exposure Inputs'!$D$39*'Exposure Inputs'!$C$43/'Exposure Inputs'!$D$37)</f>
        <v>1.8653241971830986E-8</v>
      </c>
      <c r="J689" s="61">
        <f>'Exposure Inputs'!$E$60/$I689</f>
        <v>1147253653.4033604</v>
      </c>
      <c r="K689" s="60">
        <f>($E689*'Exposure Inputs'!$E$39*'Exposure Inputs'!$C$43/'Exposure Inputs'!$E$37)</f>
        <v>1.0521391698113209E-8</v>
      </c>
      <c r="L689" s="61">
        <f>'Exposure Inputs'!$E$60/$K689</f>
        <v>2033951459.4668727</v>
      </c>
    </row>
    <row r="690" spans="1:12" x14ac:dyDescent="0.35">
      <c r="A690" s="45" t="s">
        <v>1175</v>
      </c>
      <c r="B690" s="46">
        <v>2021</v>
      </c>
      <c r="C690" s="46" t="s">
        <v>843</v>
      </c>
      <c r="D690" s="46" t="s">
        <v>99</v>
      </c>
      <c r="E690" s="46">
        <v>3.294347E-3</v>
      </c>
      <c r="F690" s="46">
        <v>1.8957150000000001E-3</v>
      </c>
      <c r="G690" s="60">
        <f>($E690*'Exposure Inputs'!$C$39*'Exposure Inputs'!$C$43/'Exposure Inputs'!$C$37)</f>
        <v>1.1365497150000002E-8</v>
      </c>
      <c r="H690" s="60">
        <f>'Exposure Inputs'!$E$60/$G690</f>
        <v>1882891677.9940414</v>
      </c>
      <c r="I690" s="60">
        <f>($E690*'Exposure Inputs'!$D$39*'Exposure Inputs'!$C$43/'Exposure Inputs'!$D$37)</f>
        <v>1.7631716338028172E-8</v>
      </c>
      <c r="J690" s="61">
        <f>'Exposure Inputs'!$E$60/$I690</f>
        <v>1213721885.5911591</v>
      </c>
      <c r="K690" s="60">
        <f>($E690*'Exposure Inputs'!$E$39*'Exposure Inputs'!$C$43/'Exposure Inputs'!$E$37)</f>
        <v>9.9451984905660393E-9</v>
      </c>
      <c r="L690" s="61">
        <f>'Exposure Inputs'!$E$60/$K690</f>
        <v>2151792145.7575655</v>
      </c>
    </row>
    <row r="691" spans="1:12" x14ac:dyDescent="0.35">
      <c r="A691" s="45" t="s">
        <v>1177</v>
      </c>
      <c r="B691" s="46">
        <v>2020</v>
      </c>
      <c r="C691" s="46" t="s">
        <v>1098</v>
      </c>
      <c r="D691" s="46" t="s">
        <v>739</v>
      </c>
      <c r="E691" s="46">
        <v>3.2531159999999999E-3</v>
      </c>
      <c r="F691" s="46">
        <v>2.4653069999999999E-3</v>
      </c>
      <c r="G691" s="60">
        <f>($E691*'Exposure Inputs'!$C$39*'Exposure Inputs'!$C$43/'Exposure Inputs'!$C$37)</f>
        <v>1.1223250200000001E-8</v>
      </c>
      <c r="H691" s="60">
        <f>'Exposure Inputs'!$E$60/$G691</f>
        <v>1906756030.4411638</v>
      </c>
      <c r="I691" s="60">
        <f>($E691*'Exposure Inputs'!$D$39*'Exposure Inputs'!$C$43/'Exposure Inputs'!$D$37)</f>
        <v>1.7411043380281692E-8</v>
      </c>
      <c r="J691" s="61">
        <f>'Exposure Inputs'!$E$60/$I691</f>
        <v>1229104972.7804291</v>
      </c>
      <c r="K691" s="60">
        <f>($E691*'Exposure Inputs'!$E$39*'Exposure Inputs'!$C$43/'Exposure Inputs'!$E$37)</f>
        <v>9.8207275471698105E-9</v>
      </c>
      <c r="L691" s="61">
        <f>'Exposure Inputs'!$E$60/$K691</f>
        <v>2179064626.0385427</v>
      </c>
    </row>
    <row r="692" spans="1:12" x14ac:dyDescent="0.35">
      <c r="A692" s="45" t="s">
        <v>1177</v>
      </c>
      <c r="B692" s="46">
        <v>2023</v>
      </c>
      <c r="C692" s="46" t="s">
        <v>1030</v>
      </c>
      <c r="D692" s="46" t="s">
        <v>745</v>
      </c>
      <c r="E692" s="46">
        <v>3.215215E-3</v>
      </c>
      <c r="F692" s="46">
        <v>2.3330479999999999E-3</v>
      </c>
      <c r="G692" s="60">
        <f>($E692*'Exposure Inputs'!$C$39*'Exposure Inputs'!$C$43/'Exposure Inputs'!$C$37)</f>
        <v>1.109249175E-8</v>
      </c>
      <c r="H692" s="60">
        <f>'Exposure Inputs'!$E$60/$G692</f>
        <v>1929232897.5588374</v>
      </c>
      <c r="I692" s="60">
        <f>($E692*'Exposure Inputs'!$D$39*'Exposure Inputs'!$C$43/'Exposure Inputs'!$D$37)</f>
        <v>1.7208192957746479E-8</v>
      </c>
      <c r="J692" s="61">
        <f>'Exposure Inputs'!$E$60/$I692</f>
        <v>1243593679.6237822</v>
      </c>
      <c r="K692" s="60">
        <f>($E692*'Exposure Inputs'!$E$39*'Exposure Inputs'!$C$43/'Exposure Inputs'!$E$37)</f>
        <v>9.7063094339622645E-9</v>
      </c>
      <c r="L692" s="61">
        <f>'Exposure Inputs'!$E$60/$K692</f>
        <v>2204751470.7414589</v>
      </c>
    </row>
    <row r="693" spans="1:12" x14ac:dyDescent="0.35">
      <c r="A693" s="45" t="s">
        <v>1176</v>
      </c>
      <c r="B693" s="46">
        <v>2020</v>
      </c>
      <c r="C693" s="46" t="s">
        <v>955</v>
      </c>
      <c r="D693" s="46" t="s">
        <v>205</v>
      </c>
      <c r="E693" s="46">
        <v>3.207335E-3</v>
      </c>
      <c r="F693" s="46">
        <v>1.6081470000000001E-3</v>
      </c>
      <c r="G693" s="60">
        <f>($E693*'Exposure Inputs'!$C$39*'Exposure Inputs'!$C$43/'Exposure Inputs'!$C$37)</f>
        <v>1.1065305750000001E-8</v>
      </c>
      <c r="H693" s="60">
        <f>'Exposure Inputs'!$E$60/$G693</f>
        <v>1933972768.895247</v>
      </c>
      <c r="I693" s="60">
        <f>($E693*'Exposure Inputs'!$D$39*'Exposure Inputs'!$C$43/'Exposure Inputs'!$D$37)</f>
        <v>1.7166018309859156E-8</v>
      </c>
      <c r="J693" s="61">
        <f>'Exposure Inputs'!$E$60/$I693</f>
        <v>1246649025.6339231</v>
      </c>
      <c r="K693" s="60">
        <f>($E693*'Exposure Inputs'!$E$39*'Exposure Inputs'!$C$43/'Exposure Inputs'!$E$37)</f>
        <v>9.6825207547169826E-9</v>
      </c>
      <c r="L693" s="61">
        <f>'Exposure Inputs'!$E$60/$K693</f>
        <v>2210168254.9530993</v>
      </c>
    </row>
    <row r="694" spans="1:12" x14ac:dyDescent="0.35">
      <c r="A694" s="45" t="s">
        <v>1177</v>
      </c>
      <c r="B694" s="46">
        <v>2021</v>
      </c>
      <c r="C694" s="46" t="s">
        <v>1091</v>
      </c>
      <c r="D694" s="46" t="s">
        <v>735</v>
      </c>
      <c r="E694" s="46">
        <v>3.2049230000000001E-3</v>
      </c>
      <c r="F694" s="46">
        <v>1.926741E-3</v>
      </c>
      <c r="G694" s="60">
        <f>($E694*'Exposure Inputs'!$C$39*'Exposure Inputs'!$C$43/'Exposure Inputs'!$C$37)</f>
        <v>1.105698435E-8</v>
      </c>
      <c r="H694" s="60">
        <f>'Exposure Inputs'!$E$60/$G694</f>
        <v>1935428261.685113</v>
      </c>
      <c r="I694" s="60">
        <f>($E694*'Exposure Inputs'!$D$39*'Exposure Inputs'!$C$43/'Exposure Inputs'!$D$37)</f>
        <v>1.715310901408451E-8</v>
      </c>
      <c r="J694" s="61">
        <f>'Exposure Inputs'!$E$60/$I694</f>
        <v>1247587243.9467587</v>
      </c>
      <c r="K694" s="60">
        <f>($E694*'Exposure Inputs'!$E$39*'Exposure Inputs'!$C$43/'Exposure Inputs'!$E$37)</f>
        <v>9.6752392452830174E-9</v>
      </c>
      <c r="L694" s="61">
        <f>'Exposure Inputs'!$E$60/$K694</f>
        <v>2211831610.3070183</v>
      </c>
    </row>
    <row r="695" spans="1:12" x14ac:dyDescent="0.35">
      <c r="A695" s="45" t="s">
        <v>1177</v>
      </c>
      <c r="B695" s="46">
        <v>2022</v>
      </c>
      <c r="C695" s="46" t="s">
        <v>1091</v>
      </c>
      <c r="D695" s="46" t="s">
        <v>735</v>
      </c>
      <c r="E695" s="46">
        <v>3.1871790000000001E-3</v>
      </c>
      <c r="F695" s="46">
        <v>1.9160729999999999E-3</v>
      </c>
      <c r="G695" s="60">
        <f>($E695*'Exposure Inputs'!$C$39*'Exposure Inputs'!$C$43/'Exposure Inputs'!$C$37)</f>
        <v>1.0995767550000001E-8</v>
      </c>
      <c r="H695" s="60">
        <f>'Exposure Inputs'!$E$60/$G695</f>
        <v>1946203382.5915134</v>
      </c>
      <c r="I695" s="60">
        <f>($E695*'Exposure Inputs'!$D$39*'Exposure Inputs'!$C$43/'Exposure Inputs'!$D$37)</f>
        <v>1.7058141126760563E-8</v>
      </c>
      <c r="J695" s="61">
        <f>'Exposure Inputs'!$E$60/$I695</f>
        <v>1254532943.5941875</v>
      </c>
      <c r="K695" s="60">
        <f>($E695*'Exposure Inputs'!$E$39*'Exposure Inputs'!$C$43/'Exposure Inputs'!$E$37)</f>
        <v>9.6216724528301892E-9</v>
      </c>
      <c r="L695" s="61">
        <f>'Exposure Inputs'!$E$60/$K695</f>
        <v>2224145553.1678638</v>
      </c>
    </row>
    <row r="696" spans="1:12" x14ac:dyDescent="0.35">
      <c r="A696" s="45" t="s">
        <v>1176</v>
      </c>
      <c r="B696" s="46">
        <v>2021</v>
      </c>
      <c r="C696" s="46" t="s">
        <v>977</v>
      </c>
      <c r="D696" s="46" t="s">
        <v>276</v>
      </c>
      <c r="E696" s="46">
        <v>3.1746919999999998E-3</v>
      </c>
      <c r="F696" s="46">
        <v>1.4019569999999999E-3</v>
      </c>
      <c r="G696" s="60">
        <f>($E696*'Exposure Inputs'!$C$39*'Exposure Inputs'!$C$43/'Exposure Inputs'!$C$37)</f>
        <v>1.09526874E-8</v>
      </c>
      <c r="H696" s="60">
        <f>'Exposure Inputs'!$E$60/$G696</f>
        <v>1953858374.5209417</v>
      </c>
      <c r="I696" s="60">
        <f>($E696*'Exposure Inputs'!$D$39*'Exposure Inputs'!$C$43/'Exposure Inputs'!$D$37)</f>
        <v>1.6991309295774646E-8</v>
      </c>
      <c r="J696" s="61">
        <f>'Exposure Inputs'!$E$60/$I696</f>
        <v>1259467391.6813281</v>
      </c>
      <c r="K696" s="60">
        <f>($E696*'Exposure Inputs'!$E$39*'Exposure Inputs'!$C$43/'Exposure Inputs'!$E$37)</f>
        <v>9.5839758490566052E-9</v>
      </c>
      <c r="L696" s="61">
        <f>'Exposure Inputs'!$E$60/$K696</f>
        <v>2232893773.6322131</v>
      </c>
    </row>
    <row r="697" spans="1:12" x14ac:dyDescent="0.35">
      <c r="A697" s="45" t="s">
        <v>1175</v>
      </c>
      <c r="B697" s="46">
        <v>2019</v>
      </c>
      <c r="C697" s="46" t="s">
        <v>1034</v>
      </c>
      <c r="D697" s="46" t="s">
        <v>737</v>
      </c>
      <c r="E697" s="46">
        <v>3.151769E-3</v>
      </c>
      <c r="F697" s="46">
        <v>2.3336189999999999E-3</v>
      </c>
      <c r="G697" s="60">
        <f>($E697*'Exposure Inputs'!$C$39*'Exposure Inputs'!$C$43/'Exposure Inputs'!$C$37)</f>
        <v>1.087360305E-8</v>
      </c>
      <c r="H697" s="60">
        <f>'Exposure Inputs'!$E$60/$G697</f>
        <v>1968068900.5839696</v>
      </c>
      <c r="I697" s="60">
        <f>($E697*'Exposure Inputs'!$D$39*'Exposure Inputs'!$C$43/'Exposure Inputs'!$D$37)</f>
        <v>1.686862281690141E-8</v>
      </c>
      <c r="J697" s="61">
        <f>'Exposure Inputs'!$E$60/$I697</f>
        <v>1268627571.5737982</v>
      </c>
      <c r="K697" s="60">
        <f>($E697*'Exposure Inputs'!$E$39*'Exposure Inputs'!$C$43/'Exposure Inputs'!$E$37)</f>
        <v>9.5147743396226416E-9</v>
      </c>
      <c r="L697" s="61">
        <f>'Exposure Inputs'!$E$60/$K697</f>
        <v>2249133740.4486179</v>
      </c>
    </row>
    <row r="698" spans="1:12" x14ac:dyDescent="0.35">
      <c r="A698" s="45" t="s">
        <v>1177</v>
      </c>
      <c r="B698" s="46">
        <v>2019</v>
      </c>
      <c r="C698" s="46" t="s">
        <v>1098</v>
      </c>
      <c r="D698" s="46" t="s">
        <v>739</v>
      </c>
      <c r="E698" s="46">
        <v>3.112971E-3</v>
      </c>
      <c r="F698" s="46">
        <v>2.3591010000000002E-3</v>
      </c>
      <c r="G698" s="60">
        <f>($E698*'Exposure Inputs'!$C$39*'Exposure Inputs'!$C$43/'Exposure Inputs'!$C$37)</f>
        <v>1.0739749950000001E-8</v>
      </c>
      <c r="H698" s="60">
        <f>'Exposure Inputs'!$E$60/$G698</f>
        <v>1992597602.3305829</v>
      </c>
      <c r="I698" s="60">
        <f>($E698*'Exposure Inputs'!$D$39*'Exposure Inputs'!$C$43/'Exposure Inputs'!$D$37)</f>
        <v>1.6660971549295774E-8</v>
      </c>
      <c r="J698" s="61">
        <f>'Exposure Inputs'!$E$60/$I698</f>
        <v>1284438901.8180954</v>
      </c>
      <c r="K698" s="60">
        <f>($E698*'Exposure Inputs'!$E$39*'Exposure Inputs'!$C$43/'Exposure Inputs'!$E$37)</f>
        <v>9.3976483018867919E-9</v>
      </c>
      <c r="L698" s="61">
        <f>'Exposure Inputs'!$E$60/$K698</f>
        <v>2277165447.4134197</v>
      </c>
    </row>
    <row r="699" spans="1:12" x14ac:dyDescent="0.35">
      <c r="A699" s="45" t="s">
        <v>1177</v>
      </c>
      <c r="B699" s="46">
        <v>2021</v>
      </c>
      <c r="C699" s="46" t="s">
        <v>1009</v>
      </c>
      <c r="D699" s="46" t="s">
        <v>481</v>
      </c>
      <c r="E699" s="46">
        <v>3.1019060000000002E-3</v>
      </c>
      <c r="F699" s="46">
        <v>1.7207749999999999E-3</v>
      </c>
      <c r="G699" s="60">
        <f>($E699*'Exposure Inputs'!$C$39*'Exposure Inputs'!$C$43/'Exposure Inputs'!$C$37)</f>
        <v>1.0701575700000001E-8</v>
      </c>
      <c r="H699" s="60">
        <f>'Exposure Inputs'!$E$60/$G699</f>
        <v>1999705520.0011337</v>
      </c>
      <c r="I699" s="60">
        <f>($E699*'Exposure Inputs'!$D$39*'Exposure Inputs'!$C$43/'Exposure Inputs'!$D$37)</f>
        <v>1.6601750422535214E-8</v>
      </c>
      <c r="J699" s="61">
        <f>'Exposure Inputs'!$E$60/$I699</f>
        <v>1289020702.9586253</v>
      </c>
      <c r="K699" s="60">
        <f>($E699*'Exposure Inputs'!$E$39*'Exposure Inputs'!$C$43/'Exposure Inputs'!$E$37)</f>
        <v>9.3642445283018876E-9</v>
      </c>
      <c r="L699" s="61">
        <f>'Exposure Inputs'!$E$60/$K699</f>
        <v>2285288464.5762959</v>
      </c>
    </row>
    <row r="700" spans="1:12" x14ac:dyDescent="0.35">
      <c r="A700" s="45" t="s">
        <v>1177</v>
      </c>
      <c r="B700" s="46">
        <v>2022</v>
      </c>
      <c r="C700" s="46" t="s">
        <v>1098</v>
      </c>
      <c r="D700" s="46" t="s">
        <v>739</v>
      </c>
      <c r="E700" s="46">
        <v>3.0304139999999999E-3</v>
      </c>
      <c r="F700" s="46">
        <v>2.296537E-3</v>
      </c>
      <c r="G700" s="60">
        <f>($E700*'Exposure Inputs'!$C$39*'Exposure Inputs'!$C$43/'Exposure Inputs'!$C$37)</f>
        <v>1.0454928300000002E-8</v>
      </c>
      <c r="H700" s="60">
        <f>'Exposure Inputs'!$E$60/$G700</f>
        <v>2046881564.9362218</v>
      </c>
      <c r="I700" s="60">
        <f>($E700*'Exposure Inputs'!$D$39*'Exposure Inputs'!$C$43/'Exposure Inputs'!$D$37)</f>
        <v>1.6219117183098591E-8</v>
      </c>
      <c r="J700" s="61">
        <f>'Exposure Inputs'!$E$60/$I700</f>
        <v>1319430629.8187571</v>
      </c>
      <c r="K700" s="60">
        <f>($E700*'Exposure Inputs'!$E$39*'Exposure Inputs'!$C$43/'Exposure Inputs'!$E$37)</f>
        <v>9.14841962264151E-9</v>
      </c>
      <c r="L700" s="61">
        <f>'Exposure Inputs'!$E$60/$K700</f>
        <v>2339201838.4286766</v>
      </c>
    </row>
    <row r="701" spans="1:12" x14ac:dyDescent="0.35">
      <c r="A701" s="45" t="s">
        <v>1177</v>
      </c>
      <c r="B701" s="46">
        <v>2023</v>
      </c>
      <c r="C701" s="46" t="s">
        <v>1081</v>
      </c>
      <c r="D701" s="46" t="s">
        <v>128</v>
      </c>
      <c r="E701" s="46">
        <v>3.0105169999999999E-3</v>
      </c>
      <c r="F701" s="46">
        <v>2.1332069999999998E-3</v>
      </c>
      <c r="G701" s="60">
        <f>($E701*'Exposure Inputs'!$C$39*'Exposure Inputs'!$C$43/'Exposure Inputs'!$C$37)</f>
        <v>1.0386283650000001E-8</v>
      </c>
      <c r="H701" s="60">
        <f>'Exposure Inputs'!$E$60/$G701</f>
        <v>2060409740.4946182</v>
      </c>
      <c r="I701" s="60">
        <f>($E701*'Exposure Inputs'!$D$39*'Exposure Inputs'!$C$43/'Exposure Inputs'!$D$37)</f>
        <v>1.6112626197183099E-8</v>
      </c>
      <c r="J701" s="61">
        <f>'Exposure Inputs'!$E$60/$I701</f>
        <v>1328150962.984623</v>
      </c>
      <c r="K701" s="60">
        <f>($E701*'Exposure Inputs'!$E$39*'Exposure Inputs'!$C$43/'Exposure Inputs'!$E$37)</f>
        <v>9.0883532075471696E-9</v>
      </c>
      <c r="L701" s="61">
        <f>'Exposure Inputs'!$E$60/$K701</f>
        <v>2354662006.5590062</v>
      </c>
    </row>
    <row r="702" spans="1:12" x14ac:dyDescent="0.35">
      <c r="A702" s="45" t="s">
        <v>1177</v>
      </c>
      <c r="B702" s="46">
        <v>2019</v>
      </c>
      <c r="C702" s="46" t="s">
        <v>912</v>
      </c>
      <c r="D702" s="46" t="s">
        <v>743</v>
      </c>
      <c r="E702" s="46">
        <v>2.9683270000000002E-3</v>
      </c>
      <c r="F702" s="46">
        <v>1.1177629999999999E-3</v>
      </c>
      <c r="G702" s="60">
        <f>($E702*'Exposure Inputs'!$C$39*'Exposure Inputs'!$C$43/'Exposure Inputs'!$C$37)</f>
        <v>1.0240728150000001E-8</v>
      </c>
      <c r="H702" s="60">
        <f>'Exposure Inputs'!$E$60/$G702</f>
        <v>2089695155.1242962</v>
      </c>
      <c r="I702" s="60">
        <f>($E702*'Exposure Inputs'!$D$39*'Exposure Inputs'!$C$43/'Exposure Inputs'!$D$37)</f>
        <v>1.5886820563380285E-8</v>
      </c>
      <c r="J702" s="61">
        <f>'Exposure Inputs'!$E$60/$I702</f>
        <v>1347028495.3886745</v>
      </c>
      <c r="K702" s="60">
        <f>($E702*'Exposure Inputs'!$E$39*'Exposure Inputs'!$C$43/'Exposure Inputs'!$E$37)</f>
        <v>8.9609871698113198E-9</v>
      </c>
      <c r="L702" s="61">
        <f>'Exposure Inputs'!$E$60/$K702</f>
        <v>2388129744.4654851</v>
      </c>
    </row>
    <row r="703" spans="1:12" x14ac:dyDescent="0.35">
      <c r="A703" s="45" t="s">
        <v>1177</v>
      </c>
      <c r="B703" s="46">
        <v>2020</v>
      </c>
      <c r="C703" s="46" t="s">
        <v>912</v>
      </c>
      <c r="D703" s="46" t="s">
        <v>743</v>
      </c>
      <c r="E703" s="46">
        <v>2.9683270000000002E-3</v>
      </c>
      <c r="F703" s="46">
        <v>1.1177629999999999E-3</v>
      </c>
      <c r="G703" s="60">
        <f>($E703*'Exposure Inputs'!$C$39*'Exposure Inputs'!$C$43/'Exposure Inputs'!$C$37)</f>
        <v>1.0240728150000001E-8</v>
      </c>
      <c r="H703" s="60">
        <f>'Exposure Inputs'!$E$60/$G703</f>
        <v>2089695155.1242962</v>
      </c>
      <c r="I703" s="60">
        <f>($E703*'Exposure Inputs'!$D$39*'Exposure Inputs'!$C$43/'Exposure Inputs'!$D$37)</f>
        <v>1.5886820563380285E-8</v>
      </c>
      <c r="J703" s="61">
        <f>'Exposure Inputs'!$E$60/$I703</f>
        <v>1347028495.3886745</v>
      </c>
      <c r="K703" s="60">
        <f>($E703*'Exposure Inputs'!$E$39*'Exposure Inputs'!$C$43/'Exposure Inputs'!$E$37)</f>
        <v>8.9609871698113198E-9</v>
      </c>
      <c r="L703" s="61">
        <f>'Exposure Inputs'!$E$60/$K703</f>
        <v>2388129744.4654851</v>
      </c>
    </row>
    <row r="704" spans="1:12" x14ac:dyDescent="0.35">
      <c r="A704" s="45" t="s">
        <v>1177</v>
      </c>
      <c r="B704" s="46">
        <v>2019</v>
      </c>
      <c r="C704" s="46" t="s">
        <v>981</v>
      </c>
      <c r="D704" s="46" t="s">
        <v>716</v>
      </c>
      <c r="E704" s="46">
        <v>2.8856379999999998E-3</v>
      </c>
      <c r="F704" s="46">
        <v>1.8588649999999999E-3</v>
      </c>
      <c r="G704" s="60">
        <f>($E704*'Exposure Inputs'!$C$39*'Exposure Inputs'!$C$43/'Exposure Inputs'!$C$37)</f>
        <v>9.9554511000000003E-9</v>
      </c>
      <c r="H704" s="60">
        <f>'Exposure Inputs'!$E$60/$G704</f>
        <v>2149576125.1843224</v>
      </c>
      <c r="I704" s="60">
        <f>($E704*'Exposure Inputs'!$D$39*'Exposure Inputs'!$C$43/'Exposure Inputs'!$D$37)</f>
        <v>1.5444259718309859E-8</v>
      </c>
      <c r="J704" s="61">
        <f>'Exposure Inputs'!$E$60/$I704</f>
        <v>1385628083.8523676</v>
      </c>
      <c r="K704" s="60">
        <f>($E704*'Exposure Inputs'!$E$39*'Exposure Inputs'!$C$43/'Exposure Inputs'!$E$37)</f>
        <v>8.71136E-9</v>
      </c>
      <c r="L704" s="61">
        <f>'Exposure Inputs'!$E$60/$K704</f>
        <v>2456562465.5622082</v>
      </c>
    </row>
    <row r="705" spans="1:12" x14ac:dyDescent="0.35">
      <c r="A705" s="45" t="s">
        <v>1175</v>
      </c>
      <c r="B705" s="46">
        <v>2023</v>
      </c>
      <c r="C705" s="46" t="s">
        <v>843</v>
      </c>
      <c r="D705" s="46" t="s">
        <v>99</v>
      </c>
      <c r="E705" s="46">
        <v>2.8789480000000001E-3</v>
      </c>
      <c r="F705" s="46">
        <v>1.6566759999999999E-3</v>
      </c>
      <c r="G705" s="60">
        <f>($E705*'Exposure Inputs'!$C$39*'Exposure Inputs'!$C$43/'Exposure Inputs'!$C$37)</f>
        <v>9.9323706000000015E-9</v>
      </c>
      <c r="H705" s="60">
        <f>'Exposure Inputs'!$E$60/$G705</f>
        <v>2154571235.9947581</v>
      </c>
      <c r="I705" s="60">
        <f>($E705*'Exposure Inputs'!$D$39*'Exposure Inputs'!$C$43/'Exposure Inputs'!$D$37)</f>
        <v>1.5408454084507045E-8</v>
      </c>
      <c r="J705" s="61">
        <f>'Exposure Inputs'!$E$60/$I705</f>
        <v>1388847958.5708315</v>
      </c>
      <c r="K705" s="60">
        <f>($E705*'Exposure Inputs'!$E$39*'Exposure Inputs'!$C$43/'Exposure Inputs'!$E$37)</f>
        <v>8.6911637735849061E-9</v>
      </c>
      <c r="L705" s="61">
        <f>'Exposure Inputs'!$E$60/$K705</f>
        <v>2462270940.6352596</v>
      </c>
    </row>
    <row r="706" spans="1:12" x14ac:dyDescent="0.35">
      <c r="A706" s="45" t="s">
        <v>1176</v>
      </c>
      <c r="B706" s="46">
        <v>2022</v>
      </c>
      <c r="C706" s="46" t="s">
        <v>977</v>
      </c>
      <c r="D706" s="46" t="s">
        <v>276</v>
      </c>
      <c r="E706" s="46">
        <v>2.756012E-3</v>
      </c>
      <c r="F706" s="46">
        <v>1.2170670000000001E-3</v>
      </c>
      <c r="G706" s="60">
        <f>($E706*'Exposure Inputs'!$C$39*'Exposure Inputs'!$C$43/'Exposure Inputs'!$C$37)</f>
        <v>9.5082414000000007E-9</v>
      </c>
      <c r="H706" s="60">
        <f>'Exposure Inputs'!$E$60/$G706</f>
        <v>2250679079.3090296</v>
      </c>
      <c r="I706" s="60">
        <f>($E706*'Exposure Inputs'!$D$39*'Exposure Inputs'!$C$43/'Exposure Inputs'!$D$37)</f>
        <v>1.4750486760563381E-8</v>
      </c>
      <c r="J706" s="61">
        <f>'Exposure Inputs'!$E$60/$I706</f>
        <v>1450799580.2019651</v>
      </c>
      <c r="K706" s="60">
        <f>($E706*'Exposure Inputs'!$E$39*'Exposure Inputs'!$C$43/'Exposure Inputs'!$E$37)</f>
        <v>8.320036226415094E-9</v>
      </c>
      <c r="L706" s="61">
        <f>'Exposure Inputs'!$E$60/$K706</f>
        <v>2572104185.3228507</v>
      </c>
    </row>
    <row r="707" spans="1:12" x14ac:dyDescent="0.35">
      <c r="A707" s="45" t="s">
        <v>1177</v>
      </c>
      <c r="B707" s="46">
        <v>2022</v>
      </c>
      <c r="C707" s="46" t="s">
        <v>1079</v>
      </c>
      <c r="D707" s="46" t="s">
        <v>125</v>
      </c>
      <c r="E707" s="46">
        <v>2.749703E-3</v>
      </c>
      <c r="F707" s="46">
        <v>2.749703E-3</v>
      </c>
      <c r="G707" s="60">
        <f>($E707*'Exposure Inputs'!$C$39*'Exposure Inputs'!$C$43/'Exposure Inputs'!$C$37)</f>
        <v>9.4864753499999999E-9</v>
      </c>
      <c r="H707" s="60">
        <f>'Exposure Inputs'!$E$60/$G707</f>
        <v>2255843104.0460143</v>
      </c>
      <c r="I707" s="60">
        <f>($E707*'Exposure Inputs'!$D$39*'Exposure Inputs'!$C$43/'Exposure Inputs'!$D$37)</f>
        <v>1.4716720281690141E-8</v>
      </c>
      <c r="J707" s="61">
        <f>'Exposure Inputs'!$E$60/$I707</f>
        <v>1454128337.7265031</v>
      </c>
      <c r="K707" s="60">
        <f>($E707*'Exposure Inputs'!$E$39*'Exposure Inputs'!$C$43/'Exposure Inputs'!$E$37)</f>
        <v>8.3009901886792454E-9</v>
      </c>
      <c r="L707" s="61">
        <f>'Exposure Inputs'!$E$60/$K707</f>
        <v>2578005697.3425856</v>
      </c>
    </row>
    <row r="708" spans="1:12" x14ac:dyDescent="0.35">
      <c r="A708" s="45" t="s">
        <v>1177</v>
      </c>
      <c r="B708" s="46">
        <v>2021</v>
      </c>
      <c r="C708" s="46" t="s">
        <v>1052</v>
      </c>
      <c r="D708" s="46" t="s">
        <v>729</v>
      </c>
      <c r="E708" s="46">
        <v>2.67461E-3</v>
      </c>
      <c r="F708" s="46">
        <v>1.4547E-3</v>
      </c>
      <c r="G708" s="60">
        <f>($E708*'Exposure Inputs'!$C$39*'Exposure Inputs'!$C$43/'Exposure Inputs'!$C$37)</f>
        <v>9.2274045000000021E-9</v>
      </c>
      <c r="H708" s="60">
        <f>'Exposure Inputs'!$E$60/$G708</f>
        <v>2319178702.9602957</v>
      </c>
      <c r="I708" s="60">
        <f>($E708*'Exposure Inputs'!$D$39*'Exposure Inputs'!$C$43/'Exposure Inputs'!$D$37)</f>
        <v>1.4314814084507043E-8</v>
      </c>
      <c r="J708" s="61">
        <f>'Exposure Inputs'!$E$60/$I708</f>
        <v>1494954798.1319065</v>
      </c>
      <c r="K708" s="60">
        <f>($E708*'Exposure Inputs'!$E$39*'Exposure Inputs'!$C$43/'Exposure Inputs'!$E$37)</f>
        <v>8.0742943396226408E-9</v>
      </c>
      <c r="L708" s="61">
        <f>'Exposure Inputs'!$E$60/$K708</f>
        <v>2650386411.4768133</v>
      </c>
    </row>
    <row r="709" spans="1:12" x14ac:dyDescent="0.35">
      <c r="A709" s="45" t="s">
        <v>1174</v>
      </c>
      <c r="B709" s="46">
        <v>2023</v>
      </c>
      <c r="C709" s="46" t="s">
        <v>1134</v>
      </c>
      <c r="D709" s="46" t="s">
        <v>287</v>
      </c>
      <c r="E709" s="46">
        <v>2.57109111797198E-3</v>
      </c>
      <c r="F709" s="46">
        <v>1.9794370308379898E-3</v>
      </c>
      <c r="G709" s="60">
        <f>($E709*'Exposure Inputs'!$C$39*'Exposure Inputs'!$C$43/'Exposure Inputs'!$C$37)</f>
        <v>8.8702643570033314E-9</v>
      </c>
      <c r="H709" s="60">
        <f>'Exposure Inputs'!$E$60/$G709</f>
        <v>2412554929.4485316</v>
      </c>
      <c r="I709" s="60">
        <f>($E709*'Exposure Inputs'!$D$39*'Exposure Inputs'!$C$43/'Exposure Inputs'!$D$37)</f>
        <v>1.3760769363793697E-8</v>
      </c>
      <c r="J709" s="61">
        <f>'Exposure Inputs'!$E$60/$I709</f>
        <v>1555145605.180047</v>
      </c>
      <c r="K709" s="60">
        <f>($E709*'Exposure Inputs'!$E$39*'Exposure Inputs'!$C$43/'Exposure Inputs'!$E$37)</f>
        <v>7.7617845070852232E-9</v>
      </c>
      <c r="L709" s="61">
        <f>'Exposure Inputs'!$E$60/$K709</f>
        <v>2757097930.3104</v>
      </c>
    </row>
    <row r="710" spans="1:12" x14ac:dyDescent="0.35">
      <c r="A710" s="45" t="s">
        <v>1177</v>
      </c>
      <c r="B710" s="46">
        <v>2020</v>
      </c>
      <c r="C710" s="46" t="s">
        <v>1124</v>
      </c>
      <c r="D710" s="46" t="s">
        <v>159</v>
      </c>
      <c r="E710" s="46">
        <v>2.5596170000000001E-3</v>
      </c>
      <c r="F710" s="46">
        <v>1.3236890000000001E-3</v>
      </c>
      <c r="G710" s="60">
        <f>($E710*'Exposure Inputs'!$C$39*'Exposure Inputs'!$C$43/'Exposure Inputs'!$C$37)</f>
        <v>8.8306786500000008E-9</v>
      </c>
      <c r="H710" s="60">
        <f>'Exposure Inputs'!$E$60/$G710</f>
        <v>2423369805.2187638</v>
      </c>
      <c r="I710" s="60">
        <f>($E710*'Exposure Inputs'!$D$39*'Exposure Inputs'!$C$43/'Exposure Inputs'!$D$37)</f>
        <v>1.3699358591549297E-8</v>
      </c>
      <c r="J710" s="61">
        <f>'Exposure Inputs'!$E$60/$I710</f>
        <v>1562116931.0219374</v>
      </c>
      <c r="K710" s="60">
        <f>($E710*'Exposure Inputs'!$E$39*'Exposure Inputs'!$C$43/'Exposure Inputs'!$E$37)</f>
        <v>7.7271456603773592E-9</v>
      </c>
      <c r="L710" s="61">
        <f>'Exposure Inputs'!$E$60/$K710</f>
        <v>2769457305.5265684</v>
      </c>
    </row>
    <row r="711" spans="1:12" x14ac:dyDescent="0.35">
      <c r="A711" s="45" t="s">
        <v>1177</v>
      </c>
      <c r="B711" s="46">
        <v>2021</v>
      </c>
      <c r="C711" s="46" t="s">
        <v>1124</v>
      </c>
      <c r="D711" s="46" t="s">
        <v>159</v>
      </c>
      <c r="E711" s="46">
        <v>2.5596170000000001E-3</v>
      </c>
      <c r="F711" s="46">
        <v>1.3236890000000001E-3</v>
      </c>
      <c r="G711" s="60">
        <f>($E711*'Exposure Inputs'!$C$39*'Exposure Inputs'!$C$43/'Exposure Inputs'!$C$37)</f>
        <v>8.8306786500000008E-9</v>
      </c>
      <c r="H711" s="60">
        <f>'Exposure Inputs'!$E$60/$G711</f>
        <v>2423369805.2187638</v>
      </c>
      <c r="I711" s="60">
        <f>($E711*'Exposure Inputs'!$D$39*'Exposure Inputs'!$C$43/'Exposure Inputs'!$D$37)</f>
        <v>1.3699358591549297E-8</v>
      </c>
      <c r="J711" s="61">
        <f>'Exposure Inputs'!$E$60/$I711</f>
        <v>1562116931.0219374</v>
      </c>
      <c r="K711" s="60">
        <f>($E711*'Exposure Inputs'!$E$39*'Exposure Inputs'!$C$43/'Exposure Inputs'!$E$37)</f>
        <v>7.7271456603773592E-9</v>
      </c>
      <c r="L711" s="61">
        <f>'Exposure Inputs'!$E$60/$K711</f>
        <v>2769457305.5265684</v>
      </c>
    </row>
    <row r="712" spans="1:12" x14ac:dyDescent="0.35">
      <c r="A712" s="45" t="s">
        <v>1177</v>
      </c>
      <c r="B712" s="46">
        <v>2022</v>
      </c>
      <c r="C712" s="46" t="s">
        <v>1124</v>
      </c>
      <c r="D712" s="46" t="s">
        <v>159</v>
      </c>
      <c r="E712" s="46">
        <v>2.5596170000000001E-3</v>
      </c>
      <c r="F712" s="46">
        <v>1.3236890000000001E-3</v>
      </c>
      <c r="G712" s="60">
        <f>($E712*'Exposure Inputs'!$C$39*'Exposure Inputs'!$C$43/'Exposure Inputs'!$C$37)</f>
        <v>8.8306786500000008E-9</v>
      </c>
      <c r="H712" s="60">
        <f>'Exposure Inputs'!$E$60/$G712</f>
        <v>2423369805.2187638</v>
      </c>
      <c r="I712" s="60">
        <f>($E712*'Exposure Inputs'!$D$39*'Exposure Inputs'!$C$43/'Exposure Inputs'!$D$37)</f>
        <v>1.3699358591549297E-8</v>
      </c>
      <c r="J712" s="61">
        <f>'Exposure Inputs'!$E$60/$I712</f>
        <v>1562116931.0219374</v>
      </c>
      <c r="K712" s="60">
        <f>($E712*'Exposure Inputs'!$E$39*'Exposure Inputs'!$C$43/'Exposure Inputs'!$E$37)</f>
        <v>7.7271456603773592E-9</v>
      </c>
      <c r="L712" s="61">
        <f>'Exposure Inputs'!$E$60/$K712</f>
        <v>2769457305.5265684</v>
      </c>
    </row>
    <row r="713" spans="1:12" x14ac:dyDescent="0.35">
      <c r="A713" s="45" t="s">
        <v>1177</v>
      </c>
      <c r="B713" s="46">
        <v>2023</v>
      </c>
      <c r="C713" s="46" t="s">
        <v>1124</v>
      </c>
      <c r="D713" s="46" t="s">
        <v>159</v>
      </c>
      <c r="E713" s="46">
        <v>2.5596170000000001E-3</v>
      </c>
      <c r="F713" s="46">
        <v>1.3236890000000001E-3</v>
      </c>
      <c r="G713" s="60">
        <f>($E713*'Exposure Inputs'!$C$39*'Exposure Inputs'!$C$43/'Exposure Inputs'!$C$37)</f>
        <v>8.8306786500000008E-9</v>
      </c>
      <c r="H713" s="60">
        <f>'Exposure Inputs'!$E$60/$G713</f>
        <v>2423369805.2187638</v>
      </c>
      <c r="I713" s="60">
        <f>($E713*'Exposure Inputs'!$D$39*'Exposure Inputs'!$C$43/'Exposure Inputs'!$D$37)</f>
        <v>1.3699358591549297E-8</v>
      </c>
      <c r="J713" s="61">
        <f>'Exposure Inputs'!$E$60/$I713</f>
        <v>1562116931.0219374</v>
      </c>
      <c r="K713" s="60">
        <f>($E713*'Exposure Inputs'!$E$39*'Exposure Inputs'!$C$43/'Exposure Inputs'!$E$37)</f>
        <v>7.7271456603773592E-9</v>
      </c>
      <c r="L713" s="61">
        <f>'Exposure Inputs'!$E$60/$K713</f>
        <v>2769457305.5265684</v>
      </c>
    </row>
    <row r="714" spans="1:12" x14ac:dyDescent="0.35">
      <c r="A714" s="45" t="s">
        <v>1177</v>
      </c>
      <c r="B714" s="46">
        <v>2022</v>
      </c>
      <c r="C714" s="46" t="s">
        <v>1037</v>
      </c>
      <c r="D714" s="46" t="s">
        <v>751</v>
      </c>
      <c r="E714" s="46">
        <v>2.5593460000000001E-3</v>
      </c>
      <c r="F714" s="46">
        <v>1.4962409999999999E-3</v>
      </c>
      <c r="G714" s="60">
        <f>($E714*'Exposure Inputs'!$C$39*'Exposure Inputs'!$C$43/'Exposure Inputs'!$C$37)</f>
        <v>8.8297437000000013E-9</v>
      </c>
      <c r="H714" s="60">
        <f>'Exposure Inputs'!$E$60/$G714</f>
        <v>2423626407.1855216</v>
      </c>
      <c r="I714" s="60">
        <f>($E714*'Exposure Inputs'!$D$39*'Exposure Inputs'!$C$43/'Exposure Inputs'!$D$37)</f>
        <v>1.3697908169014087E-8</v>
      </c>
      <c r="J714" s="61">
        <f>'Exposure Inputs'!$E$60/$I714</f>
        <v>1562282338.000246</v>
      </c>
      <c r="K714" s="60">
        <f>($E714*'Exposure Inputs'!$E$39*'Exposure Inputs'!$C$43/'Exposure Inputs'!$E$37)</f>
        <v>7.7263275471698133E-9</v>
      </c>
      <c r="L714" s="61">
        <f>'Exposure Inputs'!$E$60/$K714</f>
        <v>2769750553.4617038</v>
      </c>
    </row>
    <row r="715" spans="1:12" x14ac:dyDescent="0.35">
      <c r="A715" s="45" t="s">
        <v>1176</v>
      </c>
      <c r="B715" s="46">
        <v>2019</v>
      </c>
      <c r="C715" s="46" t="s">
        <v>988</v>
      </c>
      <c r="D715" s="46" t="s">
        <v>213</v>
      </c>
      <c r="E715" s="46">
        <v>2.553179E-3</v>
      </c>
      <c r="F715" s="46">
        <v>1.1266309999999999E-3</v>
      </c>
      <c r="G715" s="60">
        <f>($E715*'Exposure Inputs'!$C$39*'Exposure Inputs'!$C$43/'Exposure Inputs'!$C$37)</f>
        <v>8.8084675500000012E-9</v>
      </c>
      <c r="H715" s="60">
        <f>'Exposure Inputs'!$E$60/$G715</f>
        <v>2429480483.2425132</v>
      </c>
      <c r="I715" s="60">
        <f>($E715*'Exposure Inputs'!$D$39*'Exposure Inputs'!$C$43/'Exposure Inputs'!$D$37)</f>
        <v>1.3664901690140846E-8</v>
      </c>
      <c r="J715" s="61">
        <f>'Exposure Inputs'!$E$60/$I715</f>
        <v>1566055906.2375095</v>
      </c>
      <c r="K715" s="60">
        <f>($E715*'Exposure Inputs'!$E$39*'Exposure Inputs'!$C$43/'Exposure Inputs'!$E$37)</f>
        <v>7.7077101886792447E-9</v>
      </c>
      <c r="L715" s="61">
        <f>'Exposure Inputs'!$E$60/$K715</f>
        <v>2776440664.7555852</v>
      </c>
    </row>
    <row r="716" spans="1:12" x14ac:dyDescent="0.35">
      <c r="A716" s="45" t="s">
        <v>1175</v>
      </c>
      <c r="B716" s="46">
        <v>2023</v>
      </c>
      <c r="C716" s="46" t="s">
        <v>1034</v>
      </c>
      <c r="D716" s="46" t="s">
        <v>737</v>
      </c>
      <c r="E716" s="46">
        <v>2.4721890000000001E-3</v>
      </c>
      <c r="F716" s="46">
        <v>1.830447E-3</v>
      </c>
      <c r="G716" s="60">
        <f>($E716*'Exposure Inputs'!$C$39*'Exposure Inputs'!$C$43/'Exposure Inputs'!$C$37)</f>
        <v>8.5290520500000007E-9</v>
      </c>
      <c r="H716" s="60">
        <f>'Exposure Inputs'!$E$60/$G716</f>
        <v>2509071333.4314799</v>
      </c>
      <c r="I716" s="60">
        <f>($E716*'Exposure Inputs'!$D$39*'Exposure Inputs'!$C$43/'Exposure Inputs'!$D$37)</f>
        <v>1.3231434084507042E-8</v>
      </c>
      <c r="J716" s="61">
        <f>'Exposure Inputs'!$E$60/$I716</f>
        <v>1617360587.168529</v>
      </c>
      <c r="K716" s="60">
        <f>($E716*'Exposure Inputs'!$E$39*'Exposure Inputs'!$C$43/'Exposure Inputs'!$E$37)</f>
        <v>7.4632120754716978E-9</v>
      </c>
      <c r="L716" s="61">
        <f>'Exposure Inputs'!$E$60/$K716</f>
        <v>2867398083.2371635</v>
      </c>
    </row>
    <row r="717" spans="1:12" x14ac:dyDescent="0.35">
      <c r="A717" s="45" t="s">
        <v>1177</v>
      </c>
      <c r="B717" s="46">
        <v>2019</v>
      </c>
      <c r="C717" s="46" t="s">
        <v>840</v>
      </c>
      <c r="D717" s="46" t="s">
        <v>480</v>
      </c>
      <c r="E717" s="46">
        <v>2.4669689999999998E-3</v>
      </c>
      <c r="F717" s="46">
        <v>1.7007369999999999E-3</v>
      </c>
      <c r="G717" s="60">
        <f>($E717*'Exposure Inputs'!$C$39*'Exposure Inputs'!$C$43/'Exposure Inputs'!$C$37)</f>
        <v>8.5110430500000006E-9</v>
      </c>
      <c r="H717" s="60">
        <f>'Exposure Inputs'!$E$60/$G717</f>
        <v>2514380420.1530852</v>
      </c>
      <c r="I717" s="60">
        <f>($E717*'Exposure Inputs'!$D$39*'Exposure Inputs'!$C$43/'Exposure Inputs'!$D$37)</f>
        <v>1.3203496056338029E-8</v>
      </c>
      <c r="J717" s="61">
        <f>'Exposure Inputs'!$E$60/$I717</f>
        <v>1620782852.4118376</v>
      </c>
      <c r="K717" s="60">
        <f>($E717*'Exposure Inputs'!$E$39*'Exposure Inputs'!$C$43/'Exposure Inputs'!$E$37)</f>
        <v>7.4474535849056597E-9</v>
      </c>
      <c r="L717" s="61">
        <f>'Exposure Inputs'!$E$60/$K717</f>
        <v>2873465373.9061985</v>
      </c>
    </row>
    <row r="718" spans="1:12" x14ac:dyDescent="0.35">
      <c r="A718" s="45" t="s">
        <v>1176</v>
      </c>
      <c r="B718" s="46">
        <v>2020</v>
      </c>
      <c r="C718" s="46" t="s">
        <v>994</v>
      </c>
      <c r="D718" s="46" t="s">
        <v>519</v>
      </c>
      <c r="E718" s="46">
        <v>2.3872210000000001E-3</v>
      </c>
      <c r="F718" s="46">
        <v>1.083802E-3</v>
      </c>
      <c r="G718" s="60">
        <f>($E718*'Exposure Inputs'!$C$39*'Exposure Inputs'!$C$43/'Exposure Inputs'!$C$37)</f>
        <v>8.2359124500000011E-9</v>
      </c>
      <c r="H718" s="60">
        <f>'Exposure Inputs'!$E$60/$G718</f>
        <v>2598376334.1243382</v>
      </c>
      <c r="I718" s="60">
        <f>($E718*'Exposure Inputs'!$D$39*'Exposure Inputs'!$C$43/'Exposure Inputs'!$D$37)</f>
        <v>1.277667577464789E-8</v>
      </c>
      <c r="J718" s="61">
        <f>'Exposure Inputs'!$E$60/$I718</f>
        <v>1674927060.6414645</v>
      </c>
      <c r="K718" s="60">
        <f>($E718*'Exposure Inputs'!$E$39*'Exposure Inputs'!$C$43/'Exposure Inputs'!$E$37)</f>
        <v>7.2067049056603778E-9</v>
      </c>
      <c r="L718" s="61">
        <f>'Exposure Inputs'!$E$60/$K718</f>
        <v>2969456954.3414702</v>
      </c>
    </row>
    <row r="719" spans="1:12" x14ac:dyDescent="0.35">
      <c r="A719" s="45" t="s">
        <v>1177</v>
      </c>
      <c r="B719" s="46">
        <v>2019</v>
      </c>
      <c r="C719" s="46" t="s">
        <v>1066</v>
      </c>
      <c r="D719" s="46" t="s">
        <v>747</v>
      </c>
      <c r="E719" s="46">
        <v>2.3205510000000001E-3</v>
      </c>
      <c r="F719" s="46">
        <v>2.0791199999999998E-3</v>
      </c>
      <c r="G719" s="60">
        <f>($E719*'Exposure Inputs'!$C$39*'Exposure Inputs'!$C$43/'Exposure Inputs'!$C$37)</f>
        <v>8.005900950000003E-9</v>
      </c>
      <c r="H719" s="60">
        <f>'Exposure Inputs'!$E$60/$G719</f>
        <v>2673028324.188796</v>
      </c>
      <c r="I719" s="60">
        <f>($E719*'Exposure Inputs'!$D$39*'Exposure Inputs'!$C$43/'Exposure Inputs'!$D$37)</f>
        <v>1.2419850422535212E-8</v>
      </c>
      <c r="J719" s="61">
        <f>'Exposure Inputs'!$E$60/$I719</f>
        <v>1723048126.3422258</v>
      </c>
      <c r="K719" s="60">
        <f>($E719*'Exposure Inputs'!$E$39*'Exposure Inputs'!$C$43/'Exposure Inputs'!$E$37)</f>
        <v>7.0054369811320764E-9</v>
      </c>
      <c r="L719" s="61">
        <f>'Exposure Inputs'!$E$60/$K719</f>
        <v>3054770181.737009</v>
      </c>
    </row>
    <row r="720" spans="1:12" x14ac:dyDescent="0.35">
      <c r="A720" s="45" t="s">
        <v>1176</v>
      </c>
      <c r="B720" s="46">
        <v>2019</v>
      </c>
      <c r="C720" s="46" t="s">
        <v>953</v>
      </c>
      <c r="D720" s="46" t="s">
        <v>180</v>
      </c>
      <c r="E720" s="46">
        <v>2.2869460000000002E-3</v>
      </c>
      <c r="F720" s="46">
        <v>1.0141460000000001E-3</v>
      </c>
      <c r="G720" s="60">
        <f>($E720*'Exposure Inputs'!$C$39*'Exposure Inputs'!$C$43/'Exposure Inputs'!$C$37)</f>
        <v>7.8899636999999999E-9</v>
      </c>
      <c r="H720" s="60">
        <f>'Exposure Inputs'!$E$60/$G720</f>
        <v>2712306521.7651129</v>
      </c>
      <c r="I720" s="60">
        <f>($E720*'Exposure Inputs'!$D$39*'Exposure Inputs'!$C$43/'Exposure Inputs'!$D$37)</f>
        <v>1.2239992676056341E-8</v>
      </c>
      <c r="J720" s="61">
        <f>'Exposure Inputs'!$E$60/$I720</f>
        <v>1748367059.2272742</v>
      </c>
      <c r="K720" s="60">
        <f>($E720*'Exposure Inputs'!$E$39*'Exposure Inputs'!$C$43/'Exposure Inputs'!$E$37)</f>
        <v>6.9039879245283036E-9</v>
      </c>
      <c r="L720" s="61">
        <f>'Exposure Inputs'!$E$60/$K720</f>
        <v>3099657796.9046922</v>
      </c>
    </row>
    <row r="721" spans="1:12" x14ac:dyDescent="0.35">
      <c r="A721" s="45" t="s">
        <v>1177</v>
      </c>
      <c r="B721" s="46">
        <v>2020</v>
      </c>
      <c r="C721" s="46" t="s">
        <v>854</v>
      </c>
      <c r="D721" s="46" t="s">
        <v>749</v>
      </c>
      <c r="E721" s="46">
        <v>2.286915E-3</v>
      </c>
      <c r="F721" s="46">
        <v>1.620474E-3</v>
      </c>
      <c r="G721" s="60">
        <f>($E721*'Exposure Inputs'!$C$39*'Exposure Inputs'!$C$43/'Exposure Inputs'!$C$37)</f>
        <v>7.8898567500000013E-9</v>
      </c>
      <c r="H721" s="60">
        <f>'Exposure Inputs'!$E$60/$G721</f>
        <v>2712343288.1084938</v>
      </c>
      <c r="I721" s="60">
        <f>($E721*'Exposure Inputs'!$D$39*'Exposure Inputs'!$C$43/'Exposure Inputs'!$D$37)</f>
        <v>1.2239826760563382E-8</v>
      </c>
      <c r="J721" s="61">
        <f>'Exposure Inputs'!$E$60/$I721</f>
        <v>1748390759.0057251</v>
      </c>
      <c r="K721" s="60">
        <f>($E721*'Exposure Inputs'!$E$39*'Exposure Inputs'!$C$43/'Exposure Inputs'!$E$37)</f>
        <v>6.9038943396226416E-9</v>
      </c>
      <c r="L721" s="61">
        <f>'Exposure Inputs'!$E$60/$K721</f>
        <v>3099699813.9414887</v>
      </c>
    </row>
    <row r="722" spans="1:12" x14ac:dyDescent="0.35">
      <c r="A722" s="45" t="s">
        <v>1176</v>
      </c>
      <c r="B722" s="46">
        <v>2023</v>
      </c>
      <c r="C722" s="46" t="s">
        <v>977</v>
      </c>
      <c r="D722" s="46" t="s">
        <v>276</v>
      </c>
      <c r="E722" s="46">
        <v>2.257411E-3</v>
      </c>
      <c r="F722" s="46">
        <v>9.9688225985553698E-4</v>
      </c>
      <c r="G722" s="60">
        <f>($E722*'Exposure Inputs'!$C$39*'Exposure Inputs'!$C$43/'Exposure Inputs'!$C$37)</f>
        <v>7.788067950000001E-9</v>
      </c>
      <c r="H722" s="60">
        <f>'Exposure Inputs'!$E$60/$G722</f>
        <v>2747793180.2071648</v>
      </c>
      <c r="I722" s="60">
        <f>($E722*'Exposure Inputs'!$D$39*'Exposure Inputs'!$C$43/'Exposure Inputs'!$D$37)</f>
        <v>1.2081918028169014E-8</v>
      </c>
      <c r="J722" s="61">
        <f>'Exposure Inputs'!$E$60/$I722</f>
        <v>1771241946.0309083</v>
      </c>
      <c r="K722" s="60">
        <f>($E722*'Exposure Inputs'!$E$39*'Exposure Inputs'!$C$43/'Exposure Inputs'!$E$37)</f>
        <v>6.8148256603773588E-9</v>
      </c>
      <c r="L722" s="61">
        <f>'Exposure Inputs'!$E$60/$K722</f>
        <v>3140212393.7555008</v>
      </c>
    </row>
    <row r="723" spans="1:12" x14ac:dyDescent="0.35">
      <c r="A723" s="45" t="s">
        <v>1177</v>
      </c>
      <c r="B723" s="46">
        <v>2019</v>
      </c>
      <c r="C723" s="46" t="s">
        <v>852</v>
      </c>
      <c r="D723" s="46" t="s">
        <v>225</v>
      </c>
      <c r="E723" s="46">
        <v>2.2388460000000001E-3</v>
      </c>
      <c r="F723" s="46">
        <v>1.796312E-3</v>
      </c>
      <c r="G723" s="60">
        <f>($E723*'Exposure Inputs'!$C$39*'Exposure Inputs'!$C$43/'Exposure Inputs'!$C$37)</f>
        <v>7.7240187000000012E-9</v>
      </c>
      <c r="H723" s="60">
        <f>'Exposure Inputs'!$E$60/$G723</f>
        <v>2770578481.380424</v>
      </c>
      <c r="I723" s="60">
        <f>($E723*'Exposure Inputs'!$D$39*'Exposure Inputs'!$C$43/'Exposure Inputs'!$D$37)</f>
        <v>1.198255605633803E-8</v>
      </c>
      <c r="J723" s="61">
        <f>'Exposure Inputs'!$E$60/$I723</f>
        <v>1785929471.0898285</v>
      </c>
      <c r="K723" s="60">
        <f>($E723*'Exposure Inputs'!$E$39*'Exposure Inputs'!$C$43/'Exposure Inputs'!$E$37)</f>
        <v>6.7587803773584907E-9</v>
      </c>
      <c r="L723" s="61">
        <f>'Exposure Inputs'!$E$60/$K723</f>
        <v>3166251720.7525659</v>
      </c>
    </row>
    <row r="724" spans="1:12" x14ac:dyDescent="0.35">
      <c r="A724" s="45" t="s">
        <v>1177</v>
      </c>
      <c r="B724" s="46">
        <v>2023</v>
      </c>
      <c r="C724" s="46" t="s">
        <v>907</v>
      </c>
      <c r="D724" s="46" t="s">
        <v>227</v>
      </c>
      <c r="E724" s="46">
        <v>2.2208710000000001E-3</v>
      </c>
      <c r="F724" s="46">
        <v>8.3629839982926504E-4</v>
      </c>
      <c r="G724" s="60">
        <f>($E724*'Exposure Inputs'!$C$39*'Exposure Inputs'!$C$43/'Exposure Inputs'!$C$37)</f>
        <v>7.6620049500000018E-9</v>
      </c>
      <c r="H724" s="60">
        <f>'Exposure Inputs'!$E$60/$G724</f>
        <v>2793002633.0771289</v>
      </c>
      <c r="I724" s="60">
        <f>($E724*'Exposure Inputs'!$D$39*'Exposure Inputs'!$C$43/'Exposure Inputs'!$D$37)</f>
        <v>1.1886351830985917E-8</v>
      </c>
      <c r="J724" s="61">
        <f>'Exposure Inputs'!$E$60/$I724</f>
        <v>1800384197.2953756</v>
      </c>
      <c r="K724" s="60">
        <f>($E724*'Exposure Inputs'!$E$39*'Exposure Inputs'!$C$43/'Exposure Inputs'!$E$37)</f>
        <v>6.7045162264150946E-9</v>
      </c>
      <c r="L724" s="61">
        <f>'Exposure Inputs'!$E$60/$K724</f>
        <v>3191878321.6134567</v>
      </c>
    </row>
    <row r="725" spans="1:12" x14ac:dyDescent="0.35">
      <c r="A725" s="45" t="s">
        <v>1177</v>
      </c>
      <c r="B725" s="46">
        <v>2020</v>
      </c>
      <c r="C725" s="46" t="s">
        <v>908</v>
      </c>
      <c r="D725" s="46" t="s">
        <v>521</v>
      </c>
      <c r="E725" s="46">
        <v>2.202505E-3</v>
      </c>
      <c r="F725" s="46">
        <v>1.6294216911152501E-4</v>
      </c>
      <c r="G725" s="60">
        <f>($E725*'Exposure Inputs'!$C$39*'Exposure Inputs'!$C$43/'Exposure Inputs'!$C$37)</f>
        <v>7.5986422500000017E-9</v>
      </c>
      <c r="H725" s="60">
        <f>'Exposure Inputs'!$E$60/$G725</f>
        <v>2816292608.0642886</v>
      </c>
      <c r="I725" s="60">
        <f>($E725*'Exposure Inputs'!$D$39*'Exposure Inputs'!$C$43/'Exposure Inputs'!$D$37)</f>
        <v>1.1788054929577466E-8</v>
      </c>
      <c r="J725" s="61">
        <f>'Exposure Inputs'!$E$60/$I725</f>
        <v>1815397037.7509146</v>
      </c>
      <c r="K725" s="60">
        <f>($E725*'Exposure Inputs'!$E$39*'Exposure Inputs'!$C$43/'Exposure Inputs'!$E$37)</f>
        <v>6.6490716981132078E-9</v>
      </c>
      <c r="L725" s="61">
        <f>'Exposure Inputs'!$E$60/$K725</f>
        <v>3218494396.1534705</v>
      </c>
    </row>
    <row r="726" spans="1:12" x14ac:dyDescent="0.35">
      <c r="A726" s="45" t="s">
        <v>1177</v>
      </c>
      <c r="B726" s="46">
        <v>2023</v>
      </c>
      <c r="C726" s="46" t="s">
        <v>1026</v>
      </c>
      <c r="D726" s="46" t="s">
        <v>753</v>
      </c>
      <c r="E726" s="46">
        <v>2.199477E-3</v>
      </c>
      <c r="F726" s="46">
        <v>1.369912E-3</v>
      </c>
      <c r="G726" s="60">
        <f>($E726*'Exposure Inputs'!$C$39*'Exposure Inputs'!$C$43/'Exposure Inputs'!$C$37)</f>
        <v>7.5881956500000018E-9</v>
      </c>
      <c r="H726" s="60">
        <f>'Exposure Inputs'!$E$60/$G726</f>
        <v>2820169772.5071168</v>
      </c>
      <c r="I726" s="60">
        <f>($E726*'Exposure Inputs'!$D$39*'Exposure Inputs'!$C$43/'Exposure Inputs'!$D$37)</f>
        <v>1.1771848732394366E-8</v>
      </c>
      <c r="J726" s="61">
        <f>'Exposure Inputs'!$E$60/$I726</f>
        <v>1817896278.3568907</v>
      </c>
      <c r="K726" s="60">
        <f>($E726*'Exposure Inputs'!$E$39*'Exposure Inputs'!$C$43/'Exposure Inputs'!$E$37)</f>
        <v>6.6399305660377355E-9</v>
      </c>
      <c r="L726" s="61">
        <f>'Exposure Inputs'!$E$60/$K726</f>
        <v>3222925268.1432905</v>
      </c>
    </row>
    <row r="727" spans="1:12" x14ac:dyDescent="0.35">
      <c r="A727" s="45" t="s">
        <v>1177</v>
      </c>
      <c r="B727" s="46">
        <v>2021</v>
      </c>
      <c r="C727" s="46" t="s">
        <v>1066</v>
      </c>
      <c r="D727" s="46" t="s">
        <v>747</v>
      </c>
      <c r="E727" s="46">
        <v>2.1681270000000002E-3</v>
      </c>
      <c r="F727" s="46">
        <v>1.942554E-3</v>
      </c>
      <c r="G727" s="60">
        <f>($E727*'Exposure Inputs'!$C$39*'Exposure Inputs'!$C$43/'Exposure Inputs'!$C$37)</f>
        <v>7.4800381500000012E-9</v>
      </c>
      <c r="H727" s="60">
        <f>'Exposure Inputs'!$E$60/$G727</f>
        <v>2860947975.245286</v>
      </c>
      <c r="I727" s="60">
        <f>($E727*'Exposure Inputs'!$D$39*'Exposure Inputs'!$C$43/'Exposure Inputs'!$D$37)</f>
        <v>1.160406E-8</v>
      </c>
      <c r="J727" s="61">
        <f>'Exposure Inputs'!$E$60/$I727</f>
        <v>1844182122.4640341</v>
      </c>
      <c r="K727" s="60">
        <f>($E727*'Exposure Inputs'!$E$39*'Exposure Inputs'!$C$43/'Exposure Inputs'!$E$37)</f>
        <v>6.5452890566037736E-9</v>
      </c>
      <c r="L727" s="61">
        <f>'Exposure Inputs'!$E$60/$K727</f>
        <v>3269527107.9600039</v>
      </c>
    </row>
    <row r="728" spans="1:12" x14ac:dyDescent="0.35">
      <c r="A728" s="45" t="s">
        <v>1177</v>
      </c>
      <c r="B728" s="46">
        <v>2020</v>
      </c>
      <c r="C728" s="46" t="s">
        <v>852</v>
      </c>
      <c r="D728" s="46" t="s">
        <v>225</v>
      </c>
      <c r="E728" s="46">
        <v>2.1122960000000001E-3</v>
      </c>
      <c r="F728" s="46">
        <v>1.6947760000000001E-3</v>
      </c>
      <c r="G728" s="60">
        <f>($E728*'Exposure Inputs'!$C$39*'Exposure Inputs'!$C$43/'Exposure Inputs'!$C$37)</f>
        <v>7.2874212000000013E-9</v>
      </c>
      <c r="H728" s="60">
        <f>'Exposure Inputs'!$E$60/$G728</f>
        <v>2936566916.154098</v>
      </c>
      <c r="I728" s="60">
        <f>($E728*'Exposure Inputs'!$D$39*'Exposure Inputs'!$C$43/'Exposure Inputs'!$D$37)</f>
        <v>1.1305246197183099E-8</v>
      </c>
      <c r="J728" s="61">
        <f>'Exposure Inputs'!$E$60/$I728</f>
        <v>1892926489.7682798</v>
      </c>
      <c r="K728" s="60">
        <f>($E728*'Exposure Inputs'!$E$39*'Exposure Inputs'!$C$43/'Exposure Inputs'!$E$37)</f>
        <v>6.376742641509434E-9</v>
      </c>
      <c r="L728" s="61">
        <f>'Exposure Inputs'!$E$60/$K728</f>
        <v>3355945378.8673553</v>
      </c>
    </row>
    <row r="729" spans="1:12" x14ac:dyDescent="0.35">
      <c r="A729" s="45" t="s">
        <v>1177</v>
      </c>
      <c r="B729" s="46">
        <v>2023</v>
      </c>
      <c r="C729" s="46" t="s">
        <v>1066</v>
      </c>
      <c r="D729" s="46" t="s">
        <v>747</v>
      </c>
      <c r="E729" s="46">
        <v>2.0904370000000001E-3</v>
      </c>
      <c r="F729" s="46">
        <v>1.872947E-3</v>
      </c>
      <c r="G729" s="60">
        <f>($E729*'Exposure Inputs'!$C$39*'Exposure Inputs'!$C$43/'Exposure Inputs'!$C$37)</f>
        <v>7.2120076500000011E-9</v>
      </c>
      <c r="H729" s="60">
        <f>'Exposure Inputs'!$E$60/$G729</f>
        <v>2967273613.4715548</v>
      </c>
      <c r="I729" s="60">
        <f>($E729*'Exposure Inputs'!$D$39*'Exposure Inputs'!$C$43/'Exposure Inputs'!$D$37)</f>
        <v>1.1188254366197186E-8</v>
      </c>
      <c r="J729" s="61">
        <f>'Exposure Inputs'!$E$60/$I729</f>
        <v>1912720188.4733086</v>
      </c>
      <c r="K729" s="60">
        <f>($E729*'Exposure Inputs'!$E$39*'Exposure Inputs'!$C$43/'Exposure Inputs'!$E$37)</f>
        <v>6.3107532075471696E-9</v>
      </c>
      <c r="L729" s="61">
        <f>'Exposure Inputs'!$E$60/$K729</f>
        <v>3391037376.3954616</v>
      </c>
    </row>
    <row r="730" spans="1:12" x14ac:dyDescent="0.35">
      <c r="A730" s="45" t="s">
        <v>1177</v>
      </c>
      <c r="B730" s="46">
        <v>2021</v>
      </c>
      <c r="C730" s="46" t="s">
        <v>1026</v>
      </c>
      <c r="D730" s="46" t="s">
        <v>753</v>
      </c>
      <c r="E730" s="46">
        <v>2.078225E-3</v>
      </c>
      <c r="F730" s="46">
        <v>1.2943919999999999E-3</v>
      </c>
      <c r="G730" s="60">
        <f>($E730*'Exposure Inputs'!$C$39*'Exposure Inputs'!$C$43/'Exposure Inputs'!$C$37)</f>
        <v>7.1698762500000009E-9</v>
      </c>
      <c r="H730" s="60">
        <f>'Exposure Inputs'!$E$60/$G730</f>
        <v>2984709812.8088326</v>
      </c>
      <c r="I730" s="60">
        <f>($E730*'Exposure Inputs'!$D$39*'Exposure Inputs'!$C$43/'Exposure Inputs'!$D$37)</f>
        <v>1.1122894366197184E-8</v>
      </c>
      <c r="J730" s="61">
        <f>'Exposure Inputs'!$E$60/$I730</f>
        <v>1923959654.3355885</v>
      </c>
      <c r="K730" s="60">
        <f>($E730*'Exposure Inputs'!$E$39*'Exposure Inputs'!$C$43/'Exposure Inputs'!$E$37)</f>
        <v>6.2738867924528297E-9</v>
      </c>
      <c r="L730" s="61">
        <f>'Exposure Inputs'!$E$60/$K730</f>
        <v>3410963682.9505949</v>
      </c>
    </row>
    <row r="731" spans="1:12" x14ac:dyDescent="0.35">
      <c r="A731" s="45" t="s">
        <v>1177</v>
      </c>
      <c r="B731" s="46">
        <v>2022</v>
      </c>
      <c r="C731" s="46" t="s">
        <v>1026</v>
      </c>
      <c r="D731" s="46" t="s">
        <v>753</v>
      </c>
      <c r="E731" s="46">
        <v>1.9748220000000002E-3</v>
      </c>
      <c r="F731" s="46">
        <v>1.229988E-3</v>
      </c>
      <c r="G731" s="60">
        <f>($E731*'Exposure Inputs'!$C$39*'Exposure Inputs'!$C$43/'Exposure Inputs'!$C$37)</f>
        <v>6.8131359000000023E-9</v>
      </c>
      <c r="H731" s="60">
        <f>'Exposure Inputs'!$E$60/$G731</f>
        <v>3140991213.7522445</v>
      </c>
      <c r="I731" s="60">
        <f>($E731*'Exposure Inputs'!$D$39*'Exposure Inputs'!$C$43/'Exposure Inputs'!$D$37)</f>
        <v>1.0569469859154933E-8</v>
      </c>
      <c r="J731" s="61">
        <f>'Exposure Inputs'!$E$60/$I731</f>
        <v>2024699467.9174008</v>
      </c>
      <c r="K731" s="60">
        <f>($E731*'Exposure Inputs'!$E$39*'Exposure Inputs'!$C$43/'Exposure Inputs'!$E$37)</f>
        <v>5.961726792452831E-9</v>
      </c>
      <c r="L731" s="61">
        <f>'Exposure Inputs'!$E$60/$K731</f>
        <v>3589564021.4662375</v>
      </c>
    </row>
    <row r="732" spans="1:12" x14ac:dyDescent="0.35">
      <c r="A732" s="45" t="s">
        <v>1174</v>
      </c>
      <c r="B732" s="46">
        <v>2020</v>
      </c>
      <c r="C732" s="46" t="s">
        <v>1033</v>
      </c>
      <c r="D732" s="46" t="s">
        <v>221</v>
      </c>
      <c r="E732" s="46">
        <v>1.9464790000000001E-3</v>
      </c>
      <c r="F732" s="46">
        <v>1.344612E-3</v>
      </c>
      <c r="G732" s="60">
        <f>($E732*'Exposure Inputs'!$C$39*'Exposure Inputs'!$C$43/'Exposure Inputs'!$C$37)</f>
        <v>6.7153525500000016E-9</v>
      </c>
      <c r="H732" s="60">
        <f>'Exposure Inputs'!$E$60/$G732</f>
        <v>3186727702.0325603</v>
      </c>
      <c r="I732" s="60">
        <f>($E732*'Exposure Inputs'!$D$39*'Exposure Inputs'!$C$43/'Exposure Inputs'!$D$37)</f>
        <v>1.0417774929577464E-8</v>
      </c>
      <c r="J732" s="61">
        <f>'Exposure Inputs'!$E$60/$I732</f>
        <v>2054181448.9812522</v>
      </c>
      <c r="K732" s="60">
        <f>($E732*'Exposure Inputs'!$E$39*'Exposure Inputs'!$C$43/'Exposure Inputs'!$E$37)</f>
        <v>5.8761630188679251E-9</v>
      </c>
      <c r="L732" s="61">
        <f>'Exposure Inputs'!$E$60/$K732</f>
        <v>3641832251.9790859</v>
      </c>
    </row>
    <row r="733" spans="1:12" x14ac:dyDescent="0.35">
      <c r="A733" s="45" t="s">
        <v>1177</v>
      </c>
      <c r="B733" s="46">
        <v>2020</v>
      </c>
      <c r="C733" s="46" t="s">
        <v>840</v>
      </c>
      <c r="D733" s="46" t="s">
        <v>480</v>
      </c>
      <c r="E733" s="46">
        <v>1.82423E-3</v>
      </c>
      <c r="F733" s="46">
        <v>1.2576309999999999E-3</v>
      </c>
      <c r="G733" s="60">
        <f>($E733*'Exposure Inputs'!$C$39*'Exposure Inputs'!$C$43/'Exposure Inputs'!$C$37)</f>
        <v>6.2935935000000019E-9</v>
      </c>
      <c r="H733" s="60">
        <f>'Exposure Inputs'!$E$60/$G733</f>
        <v>3400283160.963604</v>
      </c>
      <c r="I733" s="60">
        <f>($E733*'Exposure Inputs'!$D$39*'Exposure Inputs'!$C$43/'Exposure Inputs'!$D$37)</f>
        <v>9.7634845070422552E-9</v>
      </c>
      <c r="J733" s="61">
        <f>'Exposure Inputs'!$E$60/$I733</f>
        <v>2191840421.7843022</v>
      </c>
      <c r="K733" s="60">
        <f>($E733*'Exposure Inputs'!$E$39*'Exposure Inputs'!$C$43/'Exposure Inputs'!$E$37)</f>
        <v>5.5071094339622644E-9</v>
      </c>
      <c r="L733" s="61">
        <f>'Exposure Inputs'!$E$60/$K733</f>
        <v>3885886099.8887196</v>
      </c>
    </row>
    <row r="734" spans="1:12" x14ac:dyDescent="0.35">
      <c r="A734" s="45" t="s">
        <v>1177</v>
      </c>
      <c r="B734" s="46">
        <v>2021</v>
      </c>
      <c r="C734" s="46" t="s">
        <v>1053</v>
      </c>
      <c r="D734" s="46" t="s">
        <v>183</v>
      </c>
      <c r="E734" s="46">
        <v>1.7336910000000001E-3</v>
      </c>
      <c r="F734" s="46">
        <v>1.0035179999999999E-3</v>
      </c>
      <c r="G734" s="60">
        <f>($E734*'Exposure Inputs'!$C$39*'Exposure Inputs'!$C$43/'Exposure Inputs'!$C$37)</f>
        <v>5.9812339500000009E-9</v>
      </c>
      <c r="H734" s="60">
        <f>'Exposure Inputs'!$E$60/$G734</f>
        <v>3577857040.6863947</v>
      </c>
      <c r="I734" s="60">
        <f>($E734*'Exposure Inputs'!$D$39*'Exposure Inputs'!$C$43/'Exposure Inputs'!$D$37)</f>
        <v>9.2789095774647886E-9</v>
      </c>
      <c r="J734" s="61">
        <f>'Exposure Inputs'!$E$60/$I734</f>
        <v>2306305479.2529802</v>
      </c>
      <c r="K734" s="60">
        <f>($E734*'Exposure Inputs'!$E$39*'Exposure Inputs'!$C$43/'Exposure Inputs'!$E$37)</f>
        <v>5.2337841509433968E-9</v>
      </c>
      <c r="L734" s="61">
        <f>'Exposure Inputs'!$E$60/$K734</f>
        <v>4088819749.3094206</v>
      </c>
    </row>
    <row r="735" spans="1:12" x14ac:dyDescent="0.35">
      <c r="A735" s="45" t="s">
        <v>1177</v>
      </c>
      <c r="B735" s="46">
        <v>2019</v>
      </c>
      <c r="C735" s="46" t="s">
        <v>1062</v>
      </c>
      <c r="D735" s="46" t="s">
        <v>223</v>
      </c>
      <c r="E735" s="46">
        <v>1.722337E-3</v>
      </c>
      <c r="F735" s="46">
        <v>1.4428080000000001E-3</v>
      </c>
      <c r="G735" s="60">
        <f>($E735*'Exposure Inputs'!$C$39*'Exposure Inputs'!$C$43/'Exposure Inputs'!$C$37)</f>
        <v>5.9420626500000005E-9</v>
      </c>
      <c r="H735" s="60">
        <f>'Exposure Inputs'!$E$60/$G735</f>
        <v>3601443010.7026887</v>
      </c>
      <c r="I735" s="60">
        <f>($E735*'Exposure Inputs'!$D$39*'Exposure Inputs'!$C$43/'Exposure Inputs'!$D$37)</f>
        <v>9.2181416901408449E-9</v>
      </c>
      <c r="J735" s="61">
        <f>'Exposure Inputs'!$E$60/$I735</f>
        <v>2321509119.6621675</v>
      </c>
      <c r="K735" s="60">
        <f>($E735*'Exposure Inputs'!$E$39*'Exposure Inputs'!$C$43/'Exposure Inputs'!$E$37)</f>
        <v>5.199507924528302E-9</v>
      </c>
      <c r="L735" s="61">
        <f>'Exposure Inputs'!$E$60/$K735</f>
        <v>4115774090.6686668</v>
      </c>
    </row>
    <row r="736" spans="1:12" x14ac:dyDescent="0.35">
      <c r="A736" s="45" t="s">
        <v>1177</v>
      </c>
      <c r="B736" s="46">
        <v>2022</v>
      </c>
      <c r="C736" s="46" t="s">
        <v>907</v>
      </c>
      <c r="D736" s="46" t="s">
        <v>227</v>
      </c>
      <c r="E736" s="46">
        <v>1.7050469999999999E-3</v>
      </c>
      <c r="F736" s="46">
        <v>6.4205799304721501E-4</v>
      </c>
      <c r="G736" s="60">
        <f>($E736*'Exposure Inputs'!$C$39*'Exposure Inputs'!$C$43/'Exposure Inputs'!$C$37)</f>
        <v>5.88241215E-9</v>
      </c>
      <c r="H736" s="60">
        <f>'Exposure Inputs'!$E$60/$G736</f>
        <v>3637963382.0795774</v>
      </c>
      <c r="I736" s="60">
        <f>($E736*'Exposure Inputs'!$D$39*'Exposure Inputs'!$C$43/'Exposure Inputs'!$D$37)</f>
        <v>9.1256036619718317E-9</v>
      </c>
      <c r="J736" s="61">
        <f>'Exposure Inputs'!$E$60/$I736</f>
        <v>2345050343.2641907</v>
      </c>
      <c r="K736" s="60">
        <f>($E736*'Exposure Inputs'!$E$39*'Exposure Inputs'!$C$43/'Exposure Inputs'!$E$37)</f>
        <v>5.1473116981132074E-9</v>
      </c>
      <c r="L736" s="61">
        <f>'Exposure Inputs'!$E$60/$K736</f>
        <v>4157510027.5828171</v>
      </c>
    </row>
    <row r="737" spans="1:12" x14ac:dyDescent="0.35">
      <c r="A737" s="45" t="s">
        <v>1177</v>
      </c>
      <c r="B737" s="46">
        <v>2019</v>
      </c>
      <c r="C737" s="46" t="s">
        <v>1030</v>
      </c>
      <c r="D737" s="46" t="s">
        <v>745</v>
      </c>
      <c r="E737" s="46">
        <v>1.696019E-3</v>
      </c>
      <c r="F737" s="46">
        <v>1.2306769999999999E-3</v>
      </c>
      <c r="G737" s="60">
        <f>($E737*'Exposure Inputs'!$C$39*'Exposure Inputs'!$C$43/'Exposure Inputs'!$C$37)</f>
        <v>5.8512655500000009E-9</v>
      </c>
      <c r="H737" s="60">
        <f>'Exposure Inputs'!$E$60/$G737</f>
        <v>3657328456.0636621</v>
      </c>
      <c r="I737" s="60">
        <f>($E737*'Exposure Inputs'!$D$39*'Exposure Inputs'!$C$43/'Exposure Inputs'!$D$37)</f>
        <v>9.0772847887323945E-9</v>
      </c>
      <c r="J737" s="61">
        <f>'Exposure Inputs'!$E$60/$I737</f>
        <v>2357533171.8757744</v>
      </c>
      <c r="K737" s="60">
        <f>($E737*'Exposure Inputs'!$E$39*'Exposure Inputs'!$C$43/'Exposure Inputs'!$E$37)</f>
        <v>5.1200573584905662E-9</v>
      </c>
      <c r="L737" s="61">
        <f>'Exposure Inputs'!$E$60/$K737</f>
        <v>4179640676.1952543</v>
      </c>
    </row>
    <row r="738" spans="1:12" x14ac:dyDescent="0.35">
      <c r="A738" s="45" t="s">
        <v>1177</v>
      </c>
      <c r="B738" s="46">
        <v>2023</v>
      </c>
      <c r="C738" s="46" t="s">
        <v>854</v>
      </c>
      <c r="D738" s="46" t="s">
        <v>749</v>
      </c>
      <c r="E738" s="46">
        <v>1.6514819999999999E-3</v>
      </c>
      <c r="F738" s="46">
        <v>1.170216E-3</v>
      </c>
      <c r="G738" s="60">
        <f>($E738*'Exposure Inputs'!$C$39*'Exposure Inputs'!$C$43/'Exposure Inputs'!$C$37)</f>
        <v>5.6976129000000006E-9</v>
      </c>
      <c r="H738" s="60">
        <f>'Exposure Inputs'!$E$60/$G738</f>
        <v>3755958920.9719734</v>
      </c>
      <c r="I738" s="60">
        <f>($E738*'Exposure Inputs'!$D$39*'Exposure Inputs'!$C$43/'Exposure Inputs'!$D$37)</f>
        <v>8.8389177464788725E-9</v>
      </c>
      <c r="J738" s="61">
        <f>'Exposure Inputs'!$E$60/$I738</f>
        <v>2421110888.6633816</v>
      </c>
      <c r="K738" s="60">
        <f>($E738*'Exposure Inputs'!$E$39*'Exposure Inputs'!$C$43/'Exposure Inputs'!$E$37)</f>
        <v>4.9856060377358489E-9</v>
      </c>
      <c r="L738" s="61">
        <f>'Exposure Inputs'!$E$60/$K738</f>
        <v>4292356804.3732839</v>
      </c>
    </row>
    <row r="739" spans="1:12" x14ac:dyDescent="0.35">
      <c r="A739" s="45" t="s">
        <v>1177</v>
      </c>
      <c r="B739" s="46">
        <v>2020</v>
      </c>
      <c r="C739" s="46" t="s">
        <v>1062</v>
      </c>
      <c r="D739" s="46" t="s">
        <v>223</v>
      </c>
      <c r="E739" s="46">
        <v>1.6138039999999999E-3</v>
      </c>
      <c r="F739" s="46">
        <v>1.3518899999999999E-3</v>
      </c>
      <c r="G739" s="60">
        <f>($E739*'Exposure Inputs'!$C$39*'Exposure Inputs'!$C$43/'Exposure Inputs'!$C$37)</f>
        <v>5.5676238000000006E-9</v>
      </c>
      <c r="H739" s="60">
        <f>'Exposure Inputs'!$E$60/$G739</f>
        <v>3843650499.5183039</v>
      </c>
      <c r="I739" s="60">
        <f>($E739*'Exposure Inputs'!$D$39*'Exposure Inputs'!$C$43/'Exposure Inputs'!$D$37)</f>
        <v>8.6372608450704232E-9</v>
      </c>
      <c r="J739" s="61">
        <f>'Exposure Inputs'!$E$60/$I739</f>
        <v>2477637341.7289696</v>
      </c>
      <c r="K739" s="60">
        <f>($E739*'Exposure Inputs'!$E$39*'Exposure Inputs'!$C$43/'Exposure Inputs'!$E$37)</f>
        <v>4.8718611320754719E-9</v>
      </c>
      <c r="L739" s="61">
        <f>'Exposure Inputs'!$E$60/$K739</f>
        <v>4392571836.4807615</v>
      </c>
    </row>
    <row r="740" spans="1:12" x14ac:dyDescent="0.35">
      <c r="A740" s="45" t="s">
        <v>1176</v>
      </c>
      <c r="B740" s="46">
        <v>2023</v>
      </c>
      <c r="C740" s="46" t="s">
        <v>1110</v>
      </c>
      <c r="D740" s="46" t="s">
        <v>755</v>
      </c>
      <c r="E740" s="46">
        <v>1.593894E-3</v>
      </c>
      <c r="F740" s="46">
        <v>9.0940935040603201E-4</v>
      </c>
      <c r="G740" s="60">
        <f>($E740*'Exposure Inputs'!$C$39*'Exposure Inputs'!$C$43/'Exposure Inputs'!$C$37)</f>
        <v>5.4989343000000007E-9</v>
      </c>
      <c r="H740" s="60">
        <f>'Exposure Inputs'!$E$60/$G740</f>
        <v>3891663153.7132559</v>
      </c>
      <c r="I740" s="60">
        <f>($E740*'Exposure Inputs'!$D$39*'Exposure Inputs'!$C$43/'Exposure Inputs'!$D$37)</f>
        <v>8.5307002816901413E-9</v>
      </c>
      <c r="J740" s="61">
        <f>'Exposure Inputs'!$E$60/$I740</f>
        <v>2508586551.3212161</v>
      </c>
      <c r="K740" s="60">
        <f>($E740*'Exposure Inputs'!$E$39*'Exposure Inputs'!$C$43/'Exposure Inputs'!$E$37)</f>
        <v>4.8117554716981139E-9</v>
      </c>
      <c r="L740" s="61">
        <f>'Exposure Inputs'!$E$60/$K740</f>
        <v>4447441297.8529301</v>
      </c>
    </row>
    <row r="741" spans="1:12" x14ac:dyDescent="0.35">
      <c r="A741" s="45" t="s">
        <v>1177</v>
      </c>
      <c r="B741" s="46">
        <v>2022</v>
      </c>
      <c r="C741" s="46" t="s">
        <v>1066</v>
      </c>
      <c r="D741" s="46" t="s">
        <v>747</v>
      </c>
      <c r="E741" s="46">
        <v>1.5910519999999999E-3</v>
      </c>
      <c r="F741" s="46">
        <v>1.425518E-3</v>
      </c>
      <c r="G741" s="60">
        <f>($E741*'Exposure Inputs'!$C$39*'Exposure Inputs'!$C$43/'Exposure Inputs'!$C$37)</f>
        <v>5.4891294000000003E-9</v>
      </c>
      <c r="H741" s="60">
        <f>'Exposure Inputs'!$E$60/$G741</f>
        <v>3898614596.3328896</v>
      </c>
      <c r="I741" s="60">
        <f>($E741*'Exposure Inputs'!$D$39*'Exposure Inputs'!$C$43/'Exposure Inputs'!$D$37)</f>
        <v>8.5154895774647887E-9</v>
      </c>
      <c r="J741" s="61">
        <f>'Exposure Inputs'!$E$60/$I741</f>
        <v>2513067487.8203721</v>
      </c>
      <c r="K741" s="60">
        <f>($E741*'Exposure Inputs'!$E$39*'Exposure Inputs'!$C$43/'Exposure Inputs'!$E$37)</f>
        <v>4.8031758490566037E-9</v>
      </c>
      <c r="L741" s="61">
        <f>'Exposure Inputs'!$E$60/$K741</f>
        <v>4455385493.3716812</v>
      </c>
    </row>
    <row r="742" spans="1:12" x14ac:dyDescent="0.35">
      <c r="A742" s="45" t="s">
        <v>1177</v>
      </c>
      <c r="B742" s="46">
        <v>2022</v>
      </c>
      <c r="C742" s="46" t="s">
        <v>854</v>
      </c>
      <c r="D742" s="46" t="s">
        <v>749</v>
      </c>
      <c r="E742" s="46">
        <v>1.5640579999999999E-3</v>
      </c>
      <c r="F742" s="46">
        <v>1.1082679999999999E-3</v>
      </c>
      <c r="G742" s="60">
        <f>($E742*'Exposure Inputs'!$C$39*'Exposure Inputs'!$C$43/'Exposure Inputs'!$C$37)</f>
        <v>5.3960001000000008E-9</v>
      </c>
      <c r="H742" s="60">
        <f>'Exposure Inputs'!$E$60/$G742</f>
        <v>3965900593.6638131</v>
      </c>
      <c r="I742" s="60">
        <f>($E742*'Exposure Inputs'!$D$39*'Exposure Inputs'!$C$43/'Exposure Inputs'!$D$37)</f>
        <v>8.3710146478873227E-9</v>
      </c>
      <c r="J742" s="61">
        <f>'Exposure Inputs'!$E$60/$I742</f>
        <v>2556440395.8367143</v>
      </c>
      <c r="K742" s="60">
        <f>($E742*'Exposure Inputs'!$E$39*'Exposure Inputs'!$C$43/'Exposure Inputs'!$E$37)</f>
        <v>4.7216845283018858E-9</v>
      </c>
      <c r="L742" s="61">
        <f>'Exposure Inputs'!$E$60/$K742</f>
        <v>4532280772.1964283</v>
      </c>
    </row>
    <row r="743" spans="1:12" x14ac:dyDescent="0.35">
      <c r="A743" s="45" t="s">
        <v>1177</v>
      </c>
      <c r="B743" s="46">
        <v>2019</v>
      </c>
      <c r="C743" s="46" t="s">
        <v>1065</v>
      </c>
      <c r="D743" s="46" t="s">
        <v>731</v>
      </c>
      <c r="E743" s="46">
        <v>1.5625750000000001E-3</v>
      </c>
      <c r="F743" s="46">
        <v>1.108742E-3</v>
      </c>
      <c r="G743" s="60">
        <f>($E743*'Exposure Inputs'!$C$39*'Exposure Inputs'!$C$43/'Exposure Inputs'!$C$37)</f>
        <v>5.3908837500000011E-9</v>
      </c>
      <c r="H743" s="60">
        <f>'Exposure Inputs'!$E$60/$G743</f>
        <v>3969664528.5663958</v>
      </c>
      <c r="I743" s="60">
        <f>($E743*'Exposure Inputs'!$D$39*'Exposure Inputs'!$C$43/'Exposure Inputs'!$D$37)</f>
        <v>8.3630774647887329E-9</v>
      </c>
      <c r="J743" s="61">
        <f>'Exposure Inputs'!$E$60/$I743</f>
        <v>2558866648.0851021</v>
      </c>
      <c r="K743" s="60">
        <f>($E743*'Exposure Inputs'!$E$39*'Exposure Inputs'!$C$43/'Exposure Inputs'!$E$37)</f>
        <v>4.7172075471698116E-9</v>
      </c>
      <c r="L743" s="61">
        <f>'Exposure Inputs'!$E$60/$K743</f>
        <v>4536582244.0522852</v>
      </c>
    </row>
    <row r="744" spans="1:12" x14ac:dyDescent="0.35">
      <c r="A744" s="45" t="s">
        <v>1176</v>
      </c>
      <c r="B744" s="46">
        <v>2020</v>
      </c>
      <c r="C744" s="46" t="s">
        <v>988</v>
      </c>
      <c r="D744" s="46" t="s">
        <v>213</v>
      </c>
      <c r="E744" s="46">
        <v>1.5469259999999999E-3</v>
      </c>
      <c r="F744" s="46">
        <v>6.8260602228228603E-4</v>
      </c>
      <c r="G744" s="60">
        <f>($E744*'Exposure Inputs'!$C$39*'Exposure Inputs'!$C$43/'Exposure Inputs'!$C$37)</f>
        <v>5.3368946999999996E-9</v>
      </c>
      <c r="H744" s="60">
        <f>'Exposure Inputs'!$E$60/$G744</f>
        <v>4009822416.0203123</v>
      </c>
      <c r="I744" s="60">
        <f>($E744*'Exposure Inputs'!$D$39*'Exposure Inputs'!$C$43/'Exposure Inputs'!$D$37)</f>
        <v>8.2793222535211261E-9</v>
      </c>
      <c r="J744" s="61">
        <f>'Exposure Inputs'!$E$60/$I744</f>
        <v>2584752633.6951985</v>
      </c>
      <c r="K744" s="60">
        <f>($E744*'Exposure Inputs'!$E$39*'Exposure Inputs'!$C$43/'Exposure Inputs'!$E$37)</f>
        <v>4.6699652830188674E-9</v>
      </c>
      <c r="L744" s="61">
        <f>'Exposure Inputs'!$E$60/$K744</f>
        <v>4582475179.8082132</v>
      </c>
    </row>
    <row r="745" spans="1:12" x14ac:dyDescent="0.35">
      <c r="A745" s="45" t="s">
        <v>1177</v>
      </c>
      <c r="B745" s="46">
        <v>2022</v>
      </c>
      <c r="C745" s="46" t="s">
        <v>1062</v>
      </c>
      <c r="D745" s="46" t="s">
        <v>223</v>
      </c>
      <c r="E745" s="46">
        <v>1.5454049999999999E-3</v>
      </c>
      <c r="F745" s="46">
        <v>1.2945910000000001E-3</v>
      </c>
      <c r="G745" s="60">
        <f>($E745*'Exposure Inputs'!$C$39*'Exposure Inputs'!$C$43/'Exposure Inputs'!$C$37)</f>
        <v>5.3316472500000002E-9</v>
      </c>
      <c r="H745" s="60">
        <f>'Exposure Inputs'!$E$60/$G745</f>
        <v>4013768915.4135242</v>
      </c>
      <c r="I745" s="60">
        <f>($E745*'Exposure Inputs'!$D$39*'Exposure Inputs'!$C$43/'Exposure Inputs'!$D$37)</f>
        <v>8.2711816901408443E-9</v>
      </c>
      <c r="J745" s="61">
        <f>'Exposure Inputs'!$E$60/$I745</f>
        <v>2587296567.9751129</v>
      </c>
      <c r="K745" s="60">
        <f>($E745*'Exposure Inputs'!$E$39*'Exposure Inputs'!$C$43/'Exposure Inputs'!$E$37)</f>
        <v>4.6653735849056602E-9</v>
      </c>
      <c r="L745" s="61">
        <f>'Exposure Inputs'!$E$60/$K745</f>
        <v>4586985288.646018</v>
      </c>
    </row>
    <row r="746" spans="1:12" x14ac:dyDescent="0.35">
      <c r="A746" s="45" t="s">
        <v>1177</v>
      </c>
      <c r="B746" s="46">
        <v>2023</v>
      </c>
      <c r="C746" s="46" t="s">
        <v>851</v>
      </c>
      <c r="D746" s="46" t="s">
        <v>759</v>
      </c>
      <c r="E746" s="46">
        <v>1.522217E-3</v>
      </c>
      <c r="F746" s="46">
        <v>9.1626361859465603E-4</v>
      </c>
      <c r="G746" s="60">
        <f>($E746*'Exposure Inputs'!$C$39*'Exposure Inputs'!$C$43/'Exposure Inputs'!$C$37)</f>
        <v>5.2516486500000001E-9</v>
      </c>
      <c r="H746" s="60">
        <f>'Exposure Inputs'!$E$60/$G746</f>
        <v>4074910837.761395</v>
      </c>
      <c r="I746" s="60">
        <f>($E746*'Exposure Inputs'!$D$39*'Exposure Inputs'!$C$43/'Exposure Inputs'!$D$37)</f>
        <v>8.1470769014084501E-9</v>
      </c>
      <c r="J746" s="61">
        <f>'Exposure Inputs'!$E$60/$I746</f>
        <v>2626708972.9201412</v>
      </c>
      <c r="K746" s="60">
        <f>($E746*'Exposure Inputs'!$E$39*'Exposure Inputs'!$C$43/'Exposure Inputs'!$E$37)</f>
        <v>4.5953720754716979E-9</v>
      </c>
      <c r="L746" s="61">
        <f>'Exposure Inputs'!$E$60/$K746</f>
        <v>4656859041.7791939</v>
      </c>
    </row>
    <row r="747" spans="1:12" x14ac:dyDescent="0.35">
      <c r="A747" s="45" t="s">
        <v>614</v>
      </c>
      <c r="B747" s="46">
        <v>2020</v>
      </c>
      <c r="C747" s="46" t="s">
        <v>1000</v>
      </c>
      <c r="D747" s="46" t="s">
        <v>547</v>
      </c>
      <c r="E747" s="46">
        <v>1.5091880000000001E-3</v>
      </c>
      <c r="F747" s="46">
        <v>1.5091880000000001E-3</v>
      </c>
      <c r="G747" s="60">
        <f>($E747*'Exposure Inputs'!$C$39*'Exposure Inputs'!$C$43/'Exposure Inputs'!$C$37)</f>
        <v>5.2066986000000006E-9</v>
      </c>
      <c r="H747" s="60">
        <f>'Exposure Inputs'!$E$60/$G747</f>
        <v>4110090029.0253015</v>
      </c>
      <c r="I747" s="60">
        <f>($E747*'Exposure Inputs'!$D$39*'Exposure Inputs'!$C$43/'Exposure Inputs'!$D$37)</f>
        <v>8.0773442253521137E-9</v>
      </c>
      <c r="J747" s="61">
        <f>'Exposure Inputs'!$E$60/$I747</f>
        <v>2649385664.7624936</v>
      </c>
      <c r="K747" s="60">
        <f>($E747*'Exposure Inputs'!$E$39*'Exposure Inputs'!$C$43/'Exposure Inputs'!$E$37)</f>
        <v>4.5560392452830188E-9</v>
      </c>
      <c r="L747" s="61">
        <f>'Exposure Inputs'!$E$60/$K747</f>
        <v>4697062261.2954779</v>
      </c>
    </row>
    <row r="748" spans="1:12" x14ac:dyDescent="0.35">
      <c r="A748" s="45" t="s">
        <v>1177</v>
      </c>
      <c r="B748" s="46">
        <v>2021</v>
      </c>
      <c r="C748" s="46" t="s">
        <v>1018</v>
      </c>
      <c r="D748" s="46" t="s">
        <v>543</v>
      </c>
      <c r="E748" s="46">
        <v>1.4572090000000001E-3</v>
      </c>
      <c r="F748" s="46">
        <v>1.185293E-3</v>
      </c>
      <c r="G748" s="60">
        <f>($E748*'Exposure Inputs'!$C$39*'Exposure Inputs'!$C$43/'Exposure Inputs'!$C$37)</f>
        <v>5.0273710500000009E-9</v>
      </c>
      <c r="H748" s="60">
        <f>'Exposure Inputs'!$E$60/$G748</f>
        <v>4256697941.5613246</v>
      </c>
      <c r="I748" s="60">
        <f>($E748*'Exposure Inputs'!$D$39*'Exposure Inputs'!$C$43/'Exposure Inputs'!$D$37)</f>
        <v>7.7991467605633815E-9</v>
      </c>
      <c r="J748" s="61">
        <f>'Exposure Inputs'!$E$60/$I748</f>
        <v>2743889896.8038063</v>
      </c>
      <c r="K748" s="60">
        <f>($E748*'Exposure Inputs'!$E$39*'Exposure Inputs'!$C$43/'Exposure Inputs'!$E$37)</f>
        <v>4.3991215094339627E-9</v>
      </c>
      <c r="L748" s="61">
        <f>'Exposure Inputs'!$E$60/$K748</f>
        <v>4864607616.3405514</v>
      </c>
    </row>
    <row r="749" spans="1:12" x14ac:dyDescent="0.35">
      <c r="A749" s="45" t="s">
        <v>1177</v>
      </c>
      <c r="B749" s="46">
        <v>2021</v>
      </c>
      <c r="C749" s="46" t="s">
        <v>1062</v>
      </c>
      <c r="D749" s="46" t="s">
        <v>223</v>
      </c>
      <c r="E749" s="46">
        <v>1.449482E-3</v>
      </c>
      <c r="F749" s="46">
        <v>1.214237E-3</v>
      </c>
      <c r="G749" s="60">
        <f>($E749*'Exposure Inputs'!$C$39*'Exposure Inputs'!$C$43/'Exposure Inputs'!$C$37)</f>
        <v>5.0007129000000007E-9</v>
      </c>
      <c r="H749" s="60">
        <f>'Exposure Inputs'!$E$60/$G749</f>
        <v>4279389844.5959568</v>
      </c>
      <c r="I749" s="60">
        <f>($E749*'Exposure Inputs'!$D$39*'Exposure Inputs'!$C$43/'Exposure Inputs'!$D$37)</f>
        <v>7.7577909859154934E-9</v>
      </c>
      <c r="J749" s="61">
        <f>'Exposure Inputs'!$E$60/$I749</f>
        <v>2758517216.9309993</v>
      </c>
      <c r="K749" s="60">
        <f>($E749*'Exposure Inputs'!$E$39*'Exposure Inputs'!$C$43/'Exposure Inputs'!$E$37)</f>
        <v>4.3757947169811326E-9</v>
      </c>
      <c r="L749" s="61">
        <f>'Exposure Inputs'!$E$60/$K749</f>
        <v>4890540206.777317</v>
      </c>
    </row>
    <row r="750" spans="1:12" x14ac:dyDescent="0.35">
      <c r="A750" s="45" t="s">
        <v>1176</v>
      </c>
      <c r="B750" s="46">
        <v>2020</v>
      </c>
      <c r="C750" s="46" t="s">
        <v>953</v>
      </c>
      <c r="D750" s="46" t="s">
        <v>180</v>
      </c>
      <c r="E750" s="46">
        <v>1.4276009999999999E-3</v>
      </c>
      <c r="F750" s="46">
        <v>6.33068916141074E-4</v>
      </c>
      <c r="G750" s="60">
        <f>($E750*'Exposure Inputs'!$C$39*'Exposure Inputs'!$C$43/'Exposure Inputs'!$C$37)</f>
        <v>4.9252234500000004E-9</v>
      </c>
      <c r="H750" s="60">
        <f>'Exposure Inputs'!$E$60/$G750</f>
        <v>4344980530.781806</v>
      </c>
      <c r="I750" s="60">
        <f>($E750*'Exposure Inputs'!$D$39*'Exposure Inputs'!$C$43/'Exposure Inputs'!$D$37)</f>
        <v>7.6406814084507052E-9</v>
      </c>
      <c r="J750" s="61">
        <f>'Exposure Inputs'!$E$60/$I750</f>
        <v>2800797318.460535</v>
      </c>
      <c r="K750" s="60">
        <f>($E750*'Exposure Inputs'!$E$39*'Exposure Inputs'!$C$43/'Exposure Inputs'!$E$37)</f>
        <v>4.3097388679245279E-9</v>
      </c>
      <c r="L750" s="61">
        <f>'Exposure Inputs'!$E$60/$K750</f>
        <v>4965498062.8340836</v>
      </c>
    </row>
    <row r="751" spans="1:12" x14ac:dyDescent="0.35">
      <c r="A751" s="45" t="s">
        <v>1177</v>
      </c>
      <c r="B751" s="46">
        <v>2021</v>
      </c>
      <c r="C751" s="46" t="s">
        <v>854</v>
      </c>
      <c r="D751" s="46" t="s">
        <v>749</v>
      </c>
      <c r="E751" s="46">
        <v>1.3881410000000001E-3</v>
      </c>
      <c r="F751" s="46">
        <v>9.8361605377543602E-4</v>
      </c>
      <c r="G751" s="60">
        <f>($E751*'Exposure Inputs'!$C$39*'Exposure Inputs'!$C$43/'Exposure Inputs'!$C$37)</f>
        <v>4.789086450000001E-9</v>
      </c>
      <c r="H751" s="60">
        <f>'Exposure Inputs'!$E$60/$G751</f>
        <v>4468493150.7135344</v>
      </c>
      <c r="I751" s="60">
        <f>($E751*'Exposure Inputs'!$D$39*'Exposure Inputs'!$C$43/'Exposure Inputs'!$D$37)</f>
        <v>7.4294870422535219E-9</v>
      </c>
      <c r="J751" s="61">
        <f>'Exposure Inputs'!$E$60/$I751</f>
        <v>2880414203.3349481</v>
      </c>
      <c r="K751" s="60">
        <f>($E751*'Exposure Inputs'!$E$39*'Exposure Inputs'!$C$43/'Exposure Inputs'!$E$37)</f>
        <v>4.1906143396226416E-9</v>
      </c>
      <c r="L751" s="61">
        <f>'Exposure Inputs'!$E$60/$K751</f>
        <v>5106649828.7998114</v>
      </c>
    </row>
    <row r="752" spans="1:12" x14ac:dyDescent="0.35">
      <c r="A752" s="45" t="s">
        <v>1177</v>
      </c>
      <c r="B752" s="46">
        <v>2020</v>
      </c>
      <c r="C752" s="46" t="s">
        <v>1030</v>
      </c>
      <c r="D752" s="46" t="s">
        <v>745</v>
      </c>
      <c r="E752" s="46">
        <v>1.3123329999999999E-3</v>
      </c>
      <c r="F752" s="46">
        <v>9.5226473061822898E-4</v>
      </c>
      <c r="G752" s="60">
        <f>($E752*'Exposure Inputs'!$C$39*'Exposure Inputs'!$C$43/'Exposure Inputs'!$C$37)</f>
        <v>4.5275488500000002E-9</v>
      </c>
      <c r="H752" s="60">
        <f>'Exposure Inputs'!$E$60/$G752</f>
        <v>4726619349.4521866</v>
      </c>
      <c r="I752" s="60">
        <f>($E752*'Exposure Inputs'!$D$39*'Exposure Inputs'!$C$43/'Exposure Inputs'!$D$37)</f>
        <v>7.0237540845070427E-9</v>
      </c>
      <c r="J752" s="61">
        <f>'Exposure Inputs'!$E$60/$I752</f>
        <v>3046803709.6008244</v>
      </c>
      <c r="K752" s="60">
        <f>($E752*'Exposure Inputs'!$E$39*'Exposure Inputs'!$C$43/'Exposure Inputs'!$E$37)</f>
        <v>3.9617599999999998E-9</v>
      </c>
      <c r="L752" s="61">
        <f>'Exposure Inputs'!$E$60/$K752</f>
        <v>5401639675.2958279</v>
      </c>
    </row>
    <row r="753" spans="1:12" x14ac:dyDescent="0.35">
      <c r="A753" s="45" t="s">
        <v>1176</v>
      </c>
      <c r="B753" s="46">
        <v>2020</v>
      </c>
      <c r="C753" s="46" t="s">
        <v>935</v>
      </c>
      <c r="D753" s="46" t="s">
        <v>230</v>
      </c>
      <c r="E753" s="46">
        <v>1.305306E-3</v>
      </c>
      <c r="F753" s="46">
        <v>5.6313378013889701E-4</v>
      </c>
      <c r="G753" s="60">
        <f>($E753*'Exposure Inputs'!$C$39*'Exposure Inputs'!$C$43/'Exposure Inputs'!$C$37)</f>
        <v>4.5033057000000005E-9</v>
      </c>
      <c r="H753" s="60">
        <f>'Exposure Inputs'!$E$60/$G753</f>
        <v>4752064688.8351364</v>
      </c>
      <c r="I753" s="60">
        <f>($E753*'Exposure Inputs'!$D$39*'Exposure Inputs'!$C$43/'Exposure Inputs'!$D$37)</f>
        <v>6.986144788732395E-9</v>
      </c>
      <c r="J753" s="61">
        <f>'Exposure Inputs'!$E$60/$I753</f>
        <v>3063205909.2899122</v>
      </c>
      <c r="K753" s="60">
        <f>($E753*'Exposure Inputs'!$E$39*'Exposure Inputs'!$C$43/'Exposure Inputs'!$E$37)</f>
        <v>3.9405464150943402E-9</v>
      </c>
      <c r="L753" s="61">
        <f>'Exposure Inputs'!$E$60/$K753</f>
        <v>5430718927.209404</v>
      </c>
    </row>
    <row r="754" spans="1:12" x14ac:dyDescent="0.35">
      <c r="A754" s="45" t="s">
        <v>1176</v>
      </c>
      <c r="B754" s="46">
        <v>2019</v>
      </c>
      <c r="C754" s="46" t="s">
        <v>1118</v>
      </c>
      <c r="D754" s="46" t="s">
        <v>757</v>
      </c>
      <c r="E754" s="46">
        <v>1.2684689999999999E-3</v>
      </c>
      <c r="F754" s="46">
        <v>1.0377730000000001E-3</v>
      </c>
      <c r="G754" s="60">
        <f>($E754*'Exposure Inputs'!$C$39*'Exposure Inputs'!$C$43/'Exposure Inputs'!$C$37)</f>
        <v>4.3762180500000006E-9</v>
      </c>
      <c r="H754" s="60">
        <f>'Exposure Inputs'!$E$60/$G754</f>
        <v>4890067120.8556433</v>
      </c>
      <c r="I754" s="60">
        <f>($E754*'Exposure Inputs'!$D$39*'Exposure Inputs'!$C$43/'Exposure Inputs'!$D$37)</f>
        <v>6.7889890140845071E-9</v>
      </c>
      <c r="J754" s="61">
        <f>'Exposure Inputs'!$E$60/$I754</f>
        <v>3152163003.2989206</v>
      </c>
      <c r="K754" s="60">
        <f>($E754*'Exposure Inputs'!$E$39*'Exposure Inputs'!$C$43/'Exposure Inputs'!$E$37)</f>
        <v>3.8293403773584901E-9</v>
      </c>
      <c r="L754" s="61">
        <f>'Exposure Inputs'!$E$60/$K754</f>
        <v>5588429831.5528412</v>
      </c>
    </row>
    <row r="755" spans="1:12" x14ac:dyDescent="0.35">
      <c r="A755" s="45" t="s">
        <v>1177</v>
      </c>
      <c r="B755" s="46">
        <v>2023</v>
      </c>
      <c r="C755" s="46" t="s">
        <v>852</v>
      </c>
      <c r="D755" s="46" t="s">
        <v>225</v>
      </c>
      <c r="E755" s="46">
        <v>1.2680580000000001E-3</v>
      </c>
      <c r="F755" s="46">
        <v>1.0174120000000001E-3</v>
      </c>
      <c r="G755" s="60">
        <f>($E755*'Exposure Inputs'!$C$39*'Exposure Inputs'!$C$43/'Exposure Inputs'!$C$37)</f>
        <v>4.3748001000000003E-9</v>
      </c>
      <c r="H755" s="60">
        <f>'Exposure Inputs'!$E$60/$G755</f>
        <v>4891652078.0000887</v>
      </c>
      <c r="I755" s="60">
        <f>($E755*'Exposure Inputs'!$D$39*'Exposure Inputs'!$C$43/'Exposure Inputs'!$D$37)</f>
        <v>6.7867892957746486E-9</v>
      </c>
      <c r="J755" s="61">
        <f>'Exposure Inputs'!$E$60/$I755</f>
        <v>3153184675.0161099</v>
      </c>
      <c r="K755" s="60">
        <f>($E755*'Exposure Inputs'!$E$39*'Exposure Inputs'!$C$43/'Exposure Inputs'!$E$37)</f>
        <v>3.8280996226415099E-9</v>
      </c>
      <c r="L755" s="61">
        <f>'Exposure Inputs'!$E$60/$K755</f>
        <v>5590241140.3894768</v>
      </c>
    </row>
    <row r="756" spans="1:12" x14ac:dyDescent="0.35">
      <c r="A756" s="45" t="s">
        <v>1174</v>
      </c>
      <c r="B756" s="46">
        <v>2019</v>
      </c>
      <c r="C756" s="46" t="s">
        <v>1033</v>
      </c>
      <c r="D756" s="46" t="s">
        <v>221</v>
      </c>
      <c r="E756" s="46">
        <v>1.2361130000000001E-3</v>
      </c>
      <c r="F756" s="46">
        <v>8.5389649142705003E-4</v>
      </c>
      <c r="G756" s="60">
        <f>($E756*'Exposure Inputs'!$C$39*'Exposure Inputs'!$C$43/'Exposure Inputs'!$C$37)</f>
        <v>4.2645898500000004E-9</v>
      </c>
      <c r="H756" s="60">
        <f>'Exposure Inputs'!$E$60/$G756</f>
        <v>5018067563.9885969</v>
      </c>
      <c r="I756" s="60">
        <f>($E756*'Exposure Inputs'!$D$39*'Exposure Inputs'!$C$43/'Exposure Inputs'!$D$37)</f>
        <v>6.6158160563380287E-9</v>
      </c>
      <c r="J756" s="61">
        <f>'Exposure Inputs'!$E$60/$I756</f>
        <v>3234672762.6289654</v>
      </c>
      <c r="K756" s="60">
        <f>($E756*'Exposure Inputs'!$E$39*'Exposure Inputs'!$C$43/'Exposure Inputs'!$E$37)</f>
        <v>3.7316618867924532E-9</v>
      </c>
      <c r="L756" s="61">
        <f>'Exposure Inputs'!$E$60/$K756</f>
        <v>5734710337.9707184</v>
      </c>
    </row>
    <row r="757" spans="1:12" x14ac:dyDescent="0.35">
      <c r="A757" s="45" t="s">
        <v>1177</v>
      </c>
      <c r="B757" s="46">
        <v>2022</v>
      </c>
      <c r="C757" s="46" t="s">
        <v>1009</v>
      </c>
      <c r="D757" s="46" t="s">
        <v>481</v>
      </c>
      <c r="E757" s="46">
        <v>1.1795289999999999E-3</v>
      </c>
      <c r="F757" s="46">
        <v>6.5434047875218395E-4</v>
      </c>
      <c r="G757" s="60">
        <f>($E757*'Exposure Inputs'!$C$39*'Exposure Inputs'!$C$43/'Exposure Inputs'!$C$37)</f>
        <v>4.0693750500000003E-9</v>
      </c>
      <c r="H757" s="60">
        <f>'Exposure Inputs'!$E$60/$G757</f>
        <v>5258792747.5497732</v>
      </c>
      <c r="I757" s="60">
        <f>($E757*'Exposure Inputs'!$D$39*'Exposure Inputs'!$C$43/'Exposure Inputs'!$D$37)</f>
        <v>6.3129721126760567E-9</v>
      </c>
      <c r="J757" s="61">
        <f>'Exposure Inputs'!$E$60/$I757</f>
        <v>3389845482.9271502</v>
      </c>
      <c r="K757" s="60">
        <f>($E757*'Exposure Inputs'!$E$39*'Exposure Inputs'!$C$43/'Exposure Inputs'!$E$37)</f>
        <v>3.5608422641509429E-9</v>
      </c>
      <c r="L757" s="61">
        <f>'Exposure Inputs'!$E$60/$K757</f>
        <v>6009814086.809227</v>
      </c>
    </row>
    <row r="758" spans="1:12" x14ac:dyDescent="0.35">
      <c r="A758" s="45" t="s">
        <v>1176</v>
      </c>
      <c r="B758" s="46">
        <v>2023</v>
      </c>
      <c r="C758" s="46" t="s">
        <v>988</v>
      </c>
      <c r="D758" s="46" t="s">
        <v>213</v>
      </c>
      <c r="E758" s="46">
        <v>1.175964E-3</v>
      </c>
      <c r="F758" s="46">
        <v>5.1891312188917396E-4</v>
      </c>
      <c r="G758" s="60">
        <f>($E758*'Exposure Inputs'!$C$39*'Exposure Inputs'!$C$43/'Exposure Inputs'!$C$37)</f>
        <v>4.0570758000000005E-9</v>
      </c>
      <c r="H758" s="60">
        <f>'Exposure Inputs'!$E$60/$G758</f>
        <v>5274735069.0366678</v>
      </c>
      <c r="I758" s="60">
        <f>($E758*'Exposure Inputs'!$D$39*'Exposure Inputs'!$C$43/'Exposure Inputs'!$D$37)</f>
        <v>6.2938918309859163E-9</v>
      </c>
      <c r="J758" s="61">
        <f>'Exposure Inputs'!$E$60/$I758</f>
        <v>3400121987.2645574</v>
      </c>
      <c r="K758" s="60">
        <f>($E758*'Exposure Inputs'!$E$39*'Exposure Inputs'!$C$43/'Exposure Inputs'!$E$37)</f>
        <v>3.5500800000000006E-9</v>
      </c>
      <c r="L758" s="61">
        <f>'Exposure Inputs'!$E$60/$K758</f>
        <v>6028033171.0834675</v>
      </c>
    </row>
    <row r="759" spans="1:12" x14ac:dyDescent="0.35">
      <c r="A759" s="45" t="s">
        <v>1176</v>
      </c>
      <c r="B759" s="46">
        <v>2023</v>
      </c>
      <c r="C759" s="46" t="s">
        <v>993</v>
      </c>
      <c r="D759" s="46" t="s">
        <v>217</v>
      </c>
      <c r="E759" s="46">
        <v>1.170464E-3</v>
      </c>
      <c r="F759" s="46">
        <v>5.7413987953916501E-4</v>
      </c>
      <c r="G759" s="60">
        <f>($E759*'Exposure Inputs'!$C$39*'Exposure Inputs'!$C$43/'Exposure Inputs'!$C$37)</f>
        <v>4.0381008000000002E-9</v>
      </c>
      <c r="H759" s="60">
        <f>'Exposure Inputs'!$E$60/$G759</f>
        <v>5299521002.5465431</v>
      </c>
      <c r="I759" s="60">
        <f>($E759*'Exposure Inputs'!$D$39*'Exposure Inputs'!$C$43/'Exposure Inputs'!$D$37)</f>
        <v>6.2644552112676055E-9</v>
      </c>
      <c r="J759" s="61">
        <f>'Exposure Inputs'!$E$60/$I759</f>
        <v>3416099130.457305</v>
      </c>
      <c r="K759" s="60">
        <f>($E759*'Exposure Inputs'!$E$39*'Exposure Inputs'!$C$43/'Exposure Inputs'!$E$37)</f>
        <v>3.5334762264150944E-9</v>
      </c>
      <c r="L759" s="61">
        <f>'Exposure Inputs'!$E$60/$K759</f>
        <v>6056358845.7227211</v>
      </c>
    </row>
    <row r="760" spans="1:12" x14ac:dyDescent="0.35">
      <c r="A760" s="45" t="s">
        <v>1177</v>
      </c>
      <c r="B760" s="46">
        <v>2022</v>
      </c>
      <c r="C760" s="46" t="s">
        <v>840</v>
      </c>
      <c r="D760" s="46" t="s">
        <v>480</v>
      </c>
      <c r="E760" s="46">
        <v>1.166596E-3</v>
      </c>
      <c r="F760" s="46">
        <v>8.0425567184031995E-4</v>
      </c>
      <c r="G760" s="60">
        <f>($E760*'Exposure Inputs'!$C$39*'Exposure Inputs'!$C$43/'Exposure Inputs'!$C$37)</f>
        <v>4.0247562000000005E-9</v>
      </c>
      <c r="H760" s="60">
        <f>'Exposure Inputs'!$E$60/$G760</f>
        <v>5317092250.2088442</v>
      </c>
      <c r="I760" s="60">
        <f>($E760*'Exposure Inputs'!$D$39*'Exposure Inputs'!$C$43/'Exposure Inputs'!$D$37)</f>
        <v>6.2437532394366193E-9</v>
      </c>
      <c r="J760" s="61">
        <f>'Exposure Inputs'!$E$60/$I760</f>
        <v>3427425649.180675</v>
      </c>
      <c r="K760" s="60">
        <f>($E760*'Exposure Inputs'!$E$39*'Exposure Inputs'!$C$43/'Exposure Inputs'!$E$37)</f>
        <v>3.5217992452830188E-9</v>
      </c>
      <c r="L760" s="61">
        <f>'Exposure Inputs'!$E$60/$K760</f>
        <v>6076439487.1917953</v>
      </c>
    </row>
    <row r="761" spans="1:12" x14ac:dyDescent="0.35">
      <c r="A761" s="45" t="s">
        <v>1176</v>
      </c>
      <c r="B761" s="46">
        <v>2021</v>
      </c>
      <c r="C761" s="46" t="s">
        <v>958</v>
      </c>
      <c r="D761" s="46" t="s">
        <v>327</v>
      </c>
      <c r="E761" s="46">
        <v>1.0923199999999999E-3</v>
      </c>
      <c r="F761" s="46">
        <v>4.9108635069000303E-4</v>
      </c>
      <c r="G761" s="60">
        <f>($E761*'Exposure Inputs'!$C$39*'Exposure Inputs'!$C$43/'Exposure Inputs'!$C$37)</f>
        <v>3.7685040000000004E-9</v>
      </c>
      <c r="H761" s="60">
        <f>'Exposure Inputs'!$E$60/$G761</f>
        <v>5678645956.0610781</v>
      </c>
      <c r="I761" s="60">
        <f>($E761*'Exposure Inputs'!$D$39*'Exposure Inputs'!$C$43/'Exposure Inputs'!$D$37)</f>
        <v>5.8462197183098583E-9</v>
      </c>
      <c r="J761" s="61">
        <f>'Exposure Inputs'!$E$60/$I761</f>
        <v>3660485070.8872666</v>
      </c>
      <c r="K761" s="60">
        <f>($E761*'Exposure Inputs'!$E$39*'Exposure Inputs'!$C$43/'Exposure Inputs'!$E$37)</f>
        <v>3.2975698113207543E-9</v>
      </c>
      <c r="L761" s="61">
        <f>'Exposure Inputs'!$E$60/$K761</f>
        <v>6489627581.6610518</v>
      </c>
    </row>
    <row r="762" spans="1:12" x14ac:dyDescent="0.35">
      <c r="A762" s="45" t="s">
        <v>1177</v>
      </c>
      <c r="B762" s="46">
        <v>2020</v>
      </c>
      <c r="C762" s="46" t="s">
        <v>1066</v>
      </c>
      <c r="D762" s="46" t="s">
        <v>747</v>
      </c>
      <c r="E762" s="46">
        <v>1.086231E-3</v>
      </c>
      <c r="F762" s="46">
        <v>9.7321934011510404E-4</v>
      </c>
      <c r="G762" s="60">
        <f>($E762*'Exposure Inputs'!$C$39*'Exposure Inputs'!$C$43/'Exposure Inputs'!$C$37)</f>
        <v>3.7474969500000008E-9</v>
      </c>
      <c r="H762" s="60">
        <f>'Exposure Inputs'!$E$60/$G762</f>
        <v>5710478296.7201595</v>
      </c>
      <c r="I762" s="60">
        <f>($E762*'Exposure Inputs'!$D$39*'Exposure Inputs'!$C$43/'Exposure Inputs'!$D$37)</f>
        <v>5.8136307042253516E-9</v>
      </c>
      <c r="J762" s="61">
        <f>'Exposure Inputs'!$E$60/$I762</f>
        <v>3681004365.2147465</v>
      </c>
      <c r="K762" s="60">
        <f>($E762*'Exposure Inputs'!$E$39*'Exposure Inputs'!$C$43/'Exposure Inputs'!$E$37)</f>
        <v>3.2791879245283018E-9</v>
      </c>
      <c r="L762" s="61">
        <f>'Exposure Inputs'!$E$60/$K762</f>
        <v>6526005978.4705095</v>
      </c>
    </row>
    <row r="763" spans="1:12" x14ac:dyDescent="0.35">
      <c r="A763" s="45" t="s">
        <v>1177</v>
      </c>
      <c r="B763" s="46">
        <v>2021</v>
      </c>
      <c r="C763" s="46" t="s">
        <v>1030</v>
      </c>
      <c r="D763" s="46" t="s">
        <v>745</v>
      </c>
      <c r="E763" s="46">
        <v>1.08603E-3</v>
      </c>
      <c r="F763" s="46">
        <v>7.8805322664028199E-4</v>
      </c>
      <c r="G763" s="60">
        <f>($E763*'Exposure Inputs'!$C$39*'Exposure Inputs'!$C$43/'Exposure Inputs'!$C$37)</f>
        <v>3.7468035000000006E-9</v>
      </c>
      <c r="H763" s="60">
        <f>'Exposure Inputs'!$E$60/$G763</f>
        <v>5711535179.2534609</v>
      </c>
      <c r="I763" s="60">
        <f>($E763*'Exposure Inputs'!$D$39*'Exposure Inputs'!$C$43/'Exposure Inputs'!$D$37)</f>
        <v>5.8125549295774641E-9</v>
      </c>
      <c r="J763" s="61">
        <f>'Exposure Inputs'!$E$60/$I763</f>
        <v>3681685637.2582517</v>
      </c>
      <c r="K763" s="60">
        <f>($E763*'Exposure Inputs'!$E$39*'Exposure Inputs'!$C$43/'Exposure Inputs'!$E$37)</f>
        <v>3.2785811320754714E-9</v>
      </c>
      <c r="L763" s="61">
        <f>'Exposure Inputs'!$E$60/$K763</f>
        <v>6527213797.0405979</v>
      </c>
    </row>
    <row r="764" spans="1:12" x14ac:dyDescent="0.35">
      <c r="A764" s="45" t="s">
        <v>1177</v>
      </c>
      <c r="B764" s="46">
        <v>2023</v>
      </c>
      <c r="C764" s="46" t="s">
        <v>1062</v>
      </c>
      <c r="D764" s="46" t="s">
        <v>223</v>
      </c>
      <c r="E764" s="46">
        <v>1.067782E-3</v>
      </c>
      <c r="F764" s="46">
        <v>8.9448517125181805E-4</v>
      </c>
      <c r="G764" s="60">
        <f>($E764*'Exposure Inputs'!$C$39*'Exposure Inputs'!$C$43/'Exposure Inputs'!$C$37)</f>
        <v>3.6838479E-9</v>
      </c>
      <c r="H764" s="60">
        <f>'Exposure Inputs'!$E$60/$G764</f>
        <v>5809143205.9396372</v>
      </c>
      <c r="I764" s="60">
        <f>($E764*'Exposure Inputs'!$D$39*'Exposure Inputs'!$C$43/'Exposure Inputs'!$D$37)</f>
        <v>5.7148895774647883E-9</v>
      </c>
      <c r="J764" s="61">
        <f>'Exposure Inputs'!$E$60/$I764</f>
        <v>3744604284.9866161</v>
      </c>
      <c r="K764" s="60">
        <f>($E764*'Exposure Inputs'!$E$39*'Exposure Inputs'!$C$43/'Exposure Inputs'!$E$37)</f>
        <v>3.2234928301886791E-9</v>
      </c>
      <c r="L764" s="61">
        <f>'Exposure Inputs'!$E$60/$K764</f>
        <v>6638761470.0378914</v>
      </c>
    </row>
    <row r="765" spans="1:12" x14ac:dyDescent="0.35">
      <c r="A765" s="45" t="s">
        <v>1177</v>
      </c>
      <c r="B765" s="46">
        <v>2021</v>
      </c>
      <c r="C765" s="46" t="s">
        <v>1083</v>
      </c>
      <c r="D765" s="46" t="s">
        <v>132</v>
      </c>
      <c r="E765" s="46">
        <v>9.8939753181198804E-4</v>
      </c>
      <c r="F765" s="46">
        <v>7.0107222667298297E-4</v>
      </c>
      <c r="G765" s="60">
        <f>($E765*'Exposure Inputs'!$C$39*'Exposure Inputs'!$C$43/'Exposure Inputs'!$C$37)</f>
        <v>3.4134214847513589E-9</v>
      </c>
      <c r="H765" s="60">
        <f>'Exposure Inputs'!$E$60/$G765</f>
        <v>6269369339.7077866</v>
      </c>
      <c r="I765" s="60">
        <f>($E765*'Exposure Inputs'!$D$39*'Exposure Inputs'!$C$43/'Exposure Inputs'!$D$37)</f>
        <v>5.2953670716697952E-9</v>
      </c>
      <c r="J765" s="61">
        <f>'Exposure Inputs'!$E$60/$I765</f>
        <v>4041268473.0563745</v>
      </c>
      <c r="K765" s="60">
        <f>($E765*'Exposure Inputs'!$E$39*'Exposure Inputs'!$C$43/'Exposure Inputs'!$E$37)</f>
        <v>2.986860473394681E-9</v>
      </c>
      <c r="L765" s="61">
        <f>'Exposure Inputs'!$E$60/$K765</f>
        <v>7164713648.5348043</v>
      </c>
    </row>
    <row r="766" spans="1:12" x14ac:dyDescent="0.35">
      <c r="A766" s="45" t="s">
        <v>1177</v>
      </c>
      <c r="B766" s="46">
        <v>2023</v>
      </c>
      <c r="C766" s="46" t="s">
        <v>840</v>
      </c>
      <c r="D766" s="46" t="s">
        <v>480</v>
      </c>
      <c r="E766" s="46">
        <v>9.68032100354946E-4</v>
      </c>
      <c r="F766" s="46">
        <v>6.6736492527182003E-4</v>
      </c>
      <c r="G766" s="60">
        <f>($E766*'Exposure Inputs'!$C$39*'Exposure Inputs'!$C$43/'Exposure Inputs'!$C$37)</f>
        <v>3.3397107462245633E-9</v>
      </c>
      <c r="H766" s="60">
        <f>'Exposure Inputs'!$E$60/$G766</f>
        <v>6407740557.8288536</v>
      </c>
      <c r="I766" s="60">
        <f>($E766*'Exposure Inputs'!$D$39*'Exposure Inputs'!$C$43/'Exposure Inputs'!$D$37)</f>
        <v>5.1810168751391477E-9</v>
      </c>
      <c r="J766" s="61">
        <f>'Exposure Inputs'!$E$60/$I766</f>
        <v>4130463288.5267825</v>
      </c>
      <c r="K766" s="60">
        <f>($E766*'Exposure Inputs'!$E$39*'Exposure Inputs'!$C$43/'Exposure Inputs'!$E$37)</f>
        <v>2.922361057675309E-9</v>
      </c>
      <c r="L766" s="61">
        <f>'Exposure Inputs'!$E$60/$K766</f>
        <v>7322846006.2437849</v>
      </c>
    </row>
    <row r="767" spans="1:12" x14ac:dyDescent="0.35">
      <c r="A767" s="45" t="s">
        <v>1176</v>
      </c>
      <c r="B767" s="46">
        <v>2021</v>
      </c>
      <c r="C767" s="46" t="s">
        <v>953</v>
      </c>
      <c r="D767" s="46" t="s">
        <v>180</v>
      </c>
      <c r="E767" s="46">
        <v>8.9973656133268795E-4</v>
      </c>
      <c r="F767" s="46">
        <v>3.9898782416524197E-4</v>
      </c>
      <c r="G767" s="60">
        <f>($E767*'Exposure Inputs'!$C$39*'Exposure Inputs'!$C$43/'Exposure Inputs'!$C$37)</f>
        <v>3.1040911365977738E-9</v>
      </c>
      <c r="H767" s="60">
        <f>'Exposure Inputs'!$E$60/$G767</f>
        <v>6894127478.3108912</v>
      </c>
      <c r="I767" s="60">
        <f>($E767*'Exposure Inputs'!$D$39*'Exposure Inputs'!$C$43/'Exposure Inputs'!$D$37)</f>
        <v>4.8154914550200209E-9</v>
      </c>
      <c r="J767" s="61">
        <f>'Exposure Inputs'!$E$60/$I767</f>
        <v>4443990857.4006653</v>
      </c>
      <c r="K767" s="60">
        <f>($E767*'Exposure Inputs'!$E$39*'Exposure Inputs'!$C$43/'Exposure Inputs'!$E$37)</f>
        <v>2.716185845532643E-9</v>
      </c>
      <c r="L767" s="61">
        <f>'Exposure Inputs'!$E$60/$K767</f>
        <v>7878695058.8071661</v>
      </c>
    </row>
    <row r="768" spans="1:12" x14ac:dyDescent="0.35">
      <c r="A768" s="45" t="s">
        <v>1176</v>
      </c>
      <c r="B768" s="46">
        <v>2022</v>
      </c>
      <c r="C768" s="46" t="s">
        <v>939</v>
      </c>
      <c r="D768" s="46" t="s">
        <v>302</v>
      </c>
      <c r="E768" s="46">
        <v>8.10221492289094E-4</v>
      </c>
      <c r="F768" s="46">
        <v>4.6494333826184702E-4</v>
      </c>
      <c r="G768" s="60">
        <f>($E768*'Exposure Inputs'!$C$39*'Exposure Inputs'!$C$43/'Exposure Inputs'!$C$37)</f>
        <v>2.7952641483973746E-9</v>
      </c>
      <c r="H768" s="60">
        <f>'Exposure Inputs'!$E$60/$G768</f>
        <v>7655805986.088788</v>
      </c>
      <c r="I768" s="60">
        <f>($E768*'Exposure Inputs'!$D$39*'Exposure Inputs'!$C$43/'Exposure Inputs'!$D$37)</f>
        <v>4.3363967192937428E-9</v>
      </c>
      <c r="J768" s="61">
        <f>'Exposure Inputs'!$E$60/$I768</f>
        <v>4934972832.3485489</v>
      </c>
      <c r="K768" s="60">
        <f>($E768*'Exposure Inputs'!$E$39*'Exposure Inputs'!$C$43/'Exposure Inputs'!$E$37)</f>
        <v>2.4459516748350006E-9</v>
      </c>
      <c r="L768" s="61">
        <f>'Exposure Inputs'!$E$60/$K768</f>
        <v>8749150778.4770947</v>
      </c>
    </row>
    <row r="769" spans="1:12" x14ac:dyDescent="0.35">
      <c r="A769" s="45" t="s">
        <v>1177</v>
      </c>
      <c r="B769" s="46">
        <v>2022</v>
      </c>
      <c r="C769" s="46" t="s">
        <v>1105</v>
      </c>
      <c r="D769" s="46" t="s">
        <v>761</v>
      </c>
      <c r="E769" s="46">
        <v>8.0712895113556804E-4</v>
      </c>
      <c r="F769" s="46">
        <v>5.5424270076316704E-4</v>
      </c>
      <c r="G769" s="60">
        <f>($E769*'Exposure Inputs'!$C$39*'Exposure Inputs'!$C$43/'Exposure Inputs'!$C$37)</f>
        <v>2.7845948814177103E-9</v>
      </c>
      <c r="H769" s="60">
        <f>'Exposure Inputs'!$E$60/$G769</f>
        <v>7685139458.8158894</v>
      </c>
      <c r="I769" s="60">
        <f>($E769*'Exposure Inputs'!$D$39*'Exposure Inputs'!$C$43/'Exposure Inputs'!$D$37)</f>
        <v>4.3198450905847302E-9</v>
      </c>
      <c r="J769" s="61">
        <f>'Exposure Inputs'!$E$60/$I769</f>
        <v>4953881343.2551384</v>
      </c>
      <c r="K769" s="60">
        <f>($E769*'Exposure Inputs'!$E$39*'Exposure Inputs'!$C$43/'Exposure Inputs'!$E$37)</f>
        <v>2.4366157015413374E-9</v>
      </c>
      <c r="L769" s="61">
        <f>'Exposure Inputs'!$E$60/$K769</f>
        <v>8782673437.7780361</v>
      </c>
    </row>
    <row r="770" spans="1:12" x14ac:dyDescent="0.35">
      <c r="A770" s="45" t="s">
        <v>1177</v>
      </c>
      <c r="B770" s="46">
        <v>2019</v>
      </c>
      <c r="C770" s="46" t="s">
        <v>865</v>
      </c>
      <c r="D770" s="46" t="s">
        <v>493</v>
      </c>
      <c r="E770" s="46">
        <v>8.0620216080327304E-4</v>
      </c>
      <c r="F770" s="46">
        <v>4.6334346481604098E-4</v>
      </c>
      <c r="G770" s="60">
        <f>($E770*'Exposure Inputs'!$C$39*'Exposure Inputs'!$C$43/'Exposure Inputs'!$C$37)</f>
        <v>2.7813974547712927E-9</v>
      </c>
      <c r="H770" s="60">
        <f>'Exposure Inputs'!$E$60/$G770</f>
        <v>7693974107.6162262</v>
      </c>
      <c r="I770" s="60">
        <f>($E770*'Exposure Inputs'!$D$39*'Exposure Inputs'!$C$43/'Exposure Inputs'!$D$37)</f>
        <v>4.3148848042992081E-9</v>
      </c>
      <c r="J770" s="61">
        <f>'Exposure Inputs'!$E$60/$I770</f>
        <v>4959576204.3699865</v>
      </c>
      <c r="K770" s="60">
        <f>($E770*'Exposure Inputs'!$E$39*'Exposure Inputs'!$C$43/'Exposure Inputs'!$E$37)</f>
        <v>2.4338178439344094E-9</v>
      </c>
      <c r="L770" s="61">
        <f>'Exposure Inputs'!$E$60/$K770</f>
        <v>8792769784.8601704</v>
      </c>
    </row>
    <row r="771" spans="1:12" x14ac:dyDescent="0.35">
      <c r="A771" s="45" t="s">
        <v>1177</v>
      </c>
      <c r="B771" s="46">
        <v>2019</v>
      </c>
      <c r="C771" s="46" t="s">
        <v>908</v>
      </c>
      <c r="D771" s="46" t="s">
        <v>521</v>
      </c>
      <c r="E771" s="46">
        <v>7.9752174224922805E-4</v>
      </c>
      <c r="F771" s="46">
        <v>5.90009749324598E-5</v>
      </c>
      <c r="G771" s="60">
        <f>($E771*'Exposure Inputs'!$C$39*'Exposure Inputs'!$C$43/'Exposure Inputs'!$C$37)</f>
        <v>2.7514500107598372E-9</v>
      </c>
      <c r="H771" s="60">
        <f>'Exposure Inputs'!$E$60/$G771</f>
        <v>7777717173.2406654</v>
      </c>
      <c r="I771" s="60">
        <f>($E771*'Exposure Inputs'!$D$39*'Exposure Inputs'!$C$43/'Exposure Inputs'!$D$37)</f>
        <v>4.26842622612263E-9</v>
      </c>
      <c r="J771" s="61">
        <f>'Exposure Inputs'!$E$60/$I771</f>
        <v>5013557425.2244759</v>
      </c>
      <c r="K771" s="60">
        <f>($E771*'Exposure Inputs'!$E$39*'Exposure Inputs'!$C$43/'Exposure Inputs'!$E$37)</f>
        <v>2.4076128067901224E-9</v>
      </c>
      <c r="L771" s="61">
        <f>'Exposure Inputs'!$E$60/$K771</f>
        <v>8888472407.0440998</v>
      </c>
    </row>
    <row r="772" spans="1:12" x14ac:dyDescent="0.35">
      <c r="A772" s="45" t="s">
        <v>1177</v>
      </c>
      <c r="B772" s="46">
        <v>2020</v>
      </c>
      <c r="C772" s="46" t="s">
        <v>1003</v>
      </c>
      <c r="D772" s="46" t="s">
        <v>502</v>
      </c>
      <c r="E772" s="46">
        <v>7.9674344678228699E-4</v>
      </c>
      <c r="F772" s="46">
        <v>7.9674344678228699E-4</v>
      </c>
      <c r="G772" s="60">
        <f>($E772*'Exposure Inputs'!$C$39*'Exposure Inputs'!$C$43/'Exposure Inputs'!$C$37)</f>
        <v>2.7487648913988906E-9</v>
      </c>
      <c r="H772" s="60">
        <f>'Exposure Inputs'!$E$60/$G772</f>
        <v>7785314803.3730869</v>
      </c>
      <c r="I772" s="60">
        <f>($E772*'Exposure Inputs'!$D$39*'Exposure Inputs'!$C$43/'Exposure Inputs'!$D$37)</f>
        <v>4.2642607010882973E-9</v>
      </c>
      <c r="J772" s="61">
        <f>'Exposure Inputs'!$E$60/$I772</f>
        <v>5018454897.5953627</v>
      </c>
      <c r="K772" s="60">
        <f>($E772*'Exposure Inputs'!$E$39*'Exposure Inputs'!$C$43/'Exposure Inputs'!$E$37)</f>
        <v>2.4052632355691686E-9</v>
      </c>
      <c r="L772" s="61">
        <f>'Exposure Inputs'!$E$60/$K772</f>
        <v>8897155073.7298069</v>
      </c>
    </row>
    <row r="773" spans="1:12" x14ac:dyDescent="0.35">
      <c r="A773" s="45" t="s">
        <v>1177</v>
      </c>
      <c r="B773" s="46">
        <v>2023</v>
      </c>
      <c r="C773" s="46" t="s">
        <v>1039</v>
      </c>
      <c r="D773" s="46" t="s">
        <v>765</v>
      </c>
      <c r="E773" s="46">
        <v>7.9011603177488697E-4</v>
      </c>
      <c r="F773" s="46">
        <v>5.0246277354804904E-4</v>
      </c>
      <c r="G773" s="60">
        <f>($E773*'Exposure Inputs'!$C$39*'Exposure Inputs'!$C$43/'Exposure Inputs'!$C$37)</f>
        <v>2.7259003096233601E-9</v>
      </c>
      <c r="H773" s="60">
        <f>'Exposure Inputs'!$E$60/$G773</f>
        <v>7850617252.7479019</v>
      </c>
      <c r="I773" s="60">
        <f>($E773*'Exposure Inputs'!$D$39*'Exposure Inputs'!$C$43/'Exposure Inputs'!$D$37)</f>
        <v>4.2287900292177053E-9</v>
      </c>
      <c r="J773" s="61">
        <f>'Exposure Inputs'!$E$60/$I773</f>
        <v>5060549200.1594696</v>
      </c>
      <c r="K773" s="60">
        <f>($E773*'Exposure Inputs'!$E$39*'Exposure Inputs'!$C$43/'Exposure Inputs'!$E$37)</f>
        <v>2.3852559449807909E-9</v>
      </c>
      <c r="L773" s="61">
        <f>'Exposure Inputs'!$E$60/$K773</f>
        <v>8971783529.155962</v>
      </c>
    </row>
    <row r="774" spans="1:12" x14ac:dyDescent="0.35">
      <c r="A774" s="45" t="s">
        <v>1176</v>
      </c>
      <c r="B774" s="46">
        <v>2020</v>
      </c>
      <c r="C774" s="46" t="s">
        <v>976</v>
      </c>
      <c r="D774" s="46" t="s">
        <v>244</v>
      </c>
      <c r="E774" s="46">
        <v>7.8332827855341896E-4</v>
      </c>
      <c r="F774" s="46">
        <v>3.3794256164308798E-4</v>
      </c>
      <c r="G774" s="60">
        <f>($E774*'Exposure Inputs'!$C$39*'Exposure Inputs'!$C$43/'Exposure Inputs'!$C$37)</f>
        <v>2.7024825610092958E-9</v>
      </c>
      <c r="H774" s="60">
        <f>'Exposure Inputs'!$E$60/$G774</f>
        <v>7918644992.8497391</v>
      </c>
      <c r="I774" s="60">
        <f>($E774*'Exposure Inputs'!$D$39*'Exposure Inputs'!$C$43/'Exposure Inputs'!$D$37)</f>
        <v>4.1924612091591436E-9</v>
      </c>
      <c r="J774" s="61">
        <f>'Exposure Inputs'!$E$60/$I774</f>
        <v>5104400239.4698524</v>
      </c>
      <c r="K774" s="60">
        <f>($E774*'Exposure Inputs'!$E$39*'Exposure Inputs'!$C$43/'Exposure Inputs'!$E$37)</f>
        <v>2.3647646145008871E-9</v>
      </c>
      <c r="L774" s="61">
        <f>'Exposure Inputs'!$E$60/$K774</f>
        <v>9049526480.8910942</v>
      </c>
    </row>
    <row r="775" spans="1:12" x14ac:dyDescent="0.35">
      <c r="A775" s="45" t="s">
        <v>1176</v>
      </c>
      <c r="B775" s="46">
        <v>2021</v>
      </c>
      <c r="C775" s="46" t="s">
        <v>935</v>
      </c>
      <c r="D775" s="46" t="s">
        <v>230</v>
      </c>
      <c r="E775" s="46">
        <v>7.7574768230935303E-4</v>
      </c>
      <c r="F775" s="46">
        <v>3.3467214975621898E-4</v>
      </c>
      <c r="G775" s="60">
        <f>($E775*'Exposure Inputs'!$C$39*'Exposure Inputs'!$C$43/'Exposure Inputs'!$C$37)</f>
        <v>2.6763295039672685E-9</v>
      </c>
      <c r="H775" s="60">
        <f>'Exposure Inputs'!$E$60/$G775</f>
        <v>7996025888.5453444</v>
      </c>
      <c r="I775" s="60">
        <f>($E775*'Exposure Inputs'!$D$39*'Exposure Inputs'!$C$43/'Exposure Inputs'!$D$37)</f>
        <v>4.1518890039092133E-9</v>
      </c>
      <c r="J775" s="61">
        <f>'Exposure Inputs'!$E$60/$I775</f>
        <v>5154280372.1031122</v>
      </c>
      <c r="K775" s="60">
        <f>($E775*'Exposure Inputs'!$E$39*'Exposure Inputs'!$C$43/'Exposure Inputs'!$E$37)</f>
        <v>2.3418797956508772E-9</v>
      </c>
      <c r="L775" s="61">
        <f>'Exposure Inputs'!$E$60/$K775</f>
        <v>9137958335.7532272</v>
      </c>
    </row>
    <row r="776" spans="1:12" x14ac:dyDescent="0.35">
      <c r="A776" s="45" t="s">
        <v>1176</v>
      </c>
      <c r="B776" s="46">
        <v>2020</v>
      </c>
      <c r="C776" s="46" t="s">
        <v>957</v>
      </c>
      <c r="D776" s="46" t="s">
        <v>232</v>
      </c>
      <c r="E776" s="46">
        <v>7.7403755429579404E-4</v>
      </c>
      <c r="F776" s="46">
        <v>3.0851687357996802E-4</v>
      </c>
      <c r="G776" s="60">
        <f>($E776*'Exposure Inputs'!$C$39*'Exposure Inputs'!$C$43/'Exposure Inputs'!$C$37)</f>
        <v>2.6704295623204897E-9</v>
      </c>
      <c r="H776" s="60">
        <f>'Exposure Inputs'!$E$60/$G776</f>
        <v>8013691992.4614334</v>
      </c>
      <c r="I776" s="60">
        <f>($E776*'Exposure Inputs'!$D$39*'Exposure Inputs'!$C$43/'Exposure Inputs'!$D$37)</f>
        <v>4.1427362060901658E-9</v>
      </c>
      <c r="J776" s="61">
        <f>'Exposure Inputs'!$E$60/$I776</f>
        <v>5165668035.6669159</v>
      </c>
      <c r="K776" s="60">
        <f>($E776*'Exposure Inputs'!$E$39*'Exposure Inputs'!$C$43/'Exposure Inputs'!$E$37)</f>
        <v>2.3367171450439069E-9</v>
      </c>
      <c r="L776" s="61">
        <f>'Exposure Inputs'!$E$60/$K776</f>
        <v>9158147380.1348305</v>
      </c>
    </row>
    <row r="777" spans="1:12" x14ac:dyDescent="0.35">
      <c r="A777" s="45" t="s">
        <v>1176</v>
      </c>
      <c r="B777" s="46">
        <v>2019</v>
      </c>
      <c r="C777" s="46" t="s">
        <v>990</v>
      </c>
      <c r="D777" s="46" t="s">
        <v>215</v>
      </c>
      <c r="E777" s="46">
        <v>7.6989689785294396E-4</v>
      </c>
      <c r="F777" s="46">
        <v>3.2954254196782099E-4</v>
      </c>
      <c r="G777" s="60">
        <f>($E777*'Exposure Inputs'!$C$39*'Exposure Inputs'!$C$43/'Exposure Inputs'!$C$37)</f>
        <v>2.6561442975926571E-9</v>
      </c>
      <c r="H777" s="60">
        <f>'Exposure Inputs'!$E$60/$G777</f>
        <v>8056791198.9553642</v>
      </c>
      <c r="I777" s="60">
        <f>($E777*'Exposure Inputs'!$D$39*'Exposure Inputs'!$C$43/'Exposure Inputs'!$D$37)</f>
        <v>4.1205749462551932E-9</v>
      </c>
      <c r="J777" s="61">
        <f>'Exposure Inputs'!$E$60/$I777</f>
        <v>5193450011.0108337</v>
      </c>
      <c r="K777" s="60">
        <f>($E777*'Exposure Inputs'!$E$39*'Exposure Inputs'!$C$43/'Exposure Inputs'!$E$37)</f>
        <v>2.3242170501220947E-9</v>
      </c>
      <c r="L777" s="61">
        <f>'Exposure Inputs'!$E$60/$K777</f>
        <v>9207401692.056181</v>
      </c>
    </row>
    <row r="778" spans="1:12" x14ac:dyDescent="0.35">
      <c r="A778" s="45" t="s">
        <v>1177</v>
      </c>
      <c r="B778" s="46">
        <v>2021</v>
      </c>
      <c r="C778" s="46" t="s">
        <v>1039</v>
      </c>
      <c r="D778" s="46" t="s">
        <v>765</v>
      </c>
      <c r="E778" s="46">
        <v>7.6751014613685295E-4</v>
      </c>
      <c r="F778" s="46">
        <v>4.8808689008358999E-4</v>
      </c>
      <c r="G778" s="60">
        <f>($E778*'Exposure Inputs'!$C$39*'Exposure Inputs'!$C$43/'Exposure Inputs'!$C$37)</f>
        <v>2.6479100041721429E-9</v>
      </c>
      <c r="H778" s="60">
        <f>'Exposure Inputs'!$E$60/$G778</f>
        <v>8081845669.3321838</v>
      </c>
      <c r="I778" s="60">
        <f>($E778*'Exposure Inputs'!$D$39*'Exposure Inputs'!$C$43/'Exposure Inputs'!$D$37)</f>
        <v>4.1078007821409031E-9</v>
      </c>
      <c r="J778" s="61">
        <f>'Exposure Inputs'!$E$60/$I778</f>
        <v>5209600254.4813652</v>
      </c>
      <c r="K778" s="60">
        <f>($E778*'Exposure Inputs'!$E$39*'Exposure Inputs'!$C$43/'Exposure Inputs'!$E$37)</f>
        <v>2.317011761922575E-9</v>
      </c>
      <c r="L778" s="61">
        <f>'Exposure Inputs'!$E$60/$K778</f>
        <v>9236034253.9836864</v>
      </c>
    </row>
    <row r="779" spans="1:12" x14ac:dyDescent="0.35">
      <c r="A779" s="45" t="s">
        <v>1177</v>
      </c>
      <c r="B779" s="46">
        <v>2022</v>
      </c>
      <c r="C779" s="46" t="s">
        <v>1039</v>
      </c>
      <c r="D779" s="46" t="s">
        <v>765</v>
      </c>
      <c r="E779" s="46">
        <v>7.6062156382092295E-4</v>
      </c>
      <c r="F779" s="46">
        <v>4.8370619656886501E-4</v>
      </c>
      <c r="G779" s="60">
        <f>($E779*'Exposure Inputs'!$C$39*'Exposure Inputs'!$C$43/'Exposure Inputs'!$C$37)</f>
        <v>2.6241443951821843E-9</v>
      </c>
      <c r="H779" s="60">
        <f>'Exposure Inputs'!$E$60/$G779</f>
        <v>8155039044.0745077</v>
      </c>
      <c r="I779" s="60">
        <f>($E779*'Exposure Inputs'!$D$39*'Exposure Inputs'!$C$43/'Exposure Inputs'!$D$37)</f>
        <v>4.0709323134077569E-9</v>
      </c>
      <c r="J779" s="61">
        <f>'Exposure Inputs'!$E$60/$I779</f>
        <v>5256781089.0685549</v>
      </c>
      <c r="K779" s="60">
        <f>($E779*'Exposure Inputs'!$E$39*'Exposure Inputs'!$C$43/'Exposure Inputs'!$E$37)</f>
        <v>2.2962160417235411E-9</v>
      </c>
      <c r="L779" s="61">
        <f>'Exposure Inputs'!$E$60/$K779</f>
        <v>9319680557.5563984</v>
      </c>
    </row>
    <row r="780" spans="1:12" x14ac:dyDescent="0.35">
      <c r="A780" s="45" t="s">
        <v>1177</v>
      </c>
      <c r="B780" s="46">
        <v>2020</v>
      </c>
      <c r="C780" s="46" t="s">
        <v>1100</v>
      </c>
      <c r="D780" s="46" t="s">
        <v>724</v>
      </c>
      <c r="E780" s="46">
        <v>7.5047011692306903E-4</v>
      </c>
      <c r="F780" s="46">
        <v>2.8322172914175598E-4</v>
      </c>
      <c r="G780" s="60">
        <f>($E780*'Exposure Inputs'!$C$39*'Exposure Inputs'!$C$43/'Exposure Inputs'!$C$37)</f>
        <v>2.5891219033845886E-9</v>
      </c>
      <c r="H780" s="60">
        <f>'Exposure Inputs'!$E$60/$G780</f>
        <v>8265350492.7771797</v>
      </c>
      <c r="I780" s="60">
        <f>($E780*'Exposure Inputs'!$D$39*'Exposure Inputs'!$C$43/'Exposure Inputs'!$D$37)</f>
        <v>4.0166006257854396E-9</v>
      </c>
      <c r="J780" s="61">
        <f>'Exposure Inputs'!$E$60/$I780</f>
        <v>5327888429.4888697</v>
      </c>
      <c r="K780" s="60">
        <f>($E780*'Exposure Inputs'!$E$39*'Exposure Inputs'!$C$43/'Exposure Inputs'!$E$37)</f>
        <v>2.265570164296058E-9</v>
      </c>
      <c r="L780" s="61">
        <f>'Exposure Inputs'!$E$60/$K780</f>
        <v>9445745860.0269203</v>
      </c>
    </row>
    <row r="781" spans="1:12" x14ac:dyDescent="0.35">
      <c r="A781" s="45" t="s">
        <v>1177</v>
      </c>
      <c r="B781" s="46">
        <v>2019</v>
      </c>
      <c r="C781" s="46" t="s">
        <v>1105</v>
      </c>
      <c r="D781" s="46" t="s">
        <v>761</v>
      </c>
      <c r="E781" s="46">
        <v>7.4402106141896701E-4</v>
      </c>
      <c r="F781" s="46">
        <v>5.1090750979178204E-4</v>
      </c>
      <c r="G781" s="60">
        <f>($E781*'Exposure Inputs'!$C$39*'Exposure Inputs'!$C$43/'Exposure Inputs'!$C$37)</f>
        <v>2.5668726618954361E-9</v>
      </c>
      <c r="H781" s="60">
        <f>'Exposure Inputs'!$E$60/$G781</f>
        <v>8336993228.2491026</v>
      </c>
      <c r="I781" s="60">
        <f>($E781*'Exposure Inputs'!$D$39*'Exposure Inputs'!$C$43/'Exposure Inputs'!$D$37)</f>
        <v>3.9820845540733444E-9</v>
      </c>
      <c r="J781" s="61">
        <f>'Exposure Inputs'!$E$60/$I781</f>
        <v>5374069713.8410988</v>
      </c>
      <c r="K781" s="60">
        <f>($E781*'Exposure Inputs'!$E$39*'Exposure Inputs'!$C$43/'Exposure Inputs'!$E$37)</f>
        <v>2.2461013174912212E-9</v>
      </c>
      <c r="L781" s="61">
        <f>'Exposure Inputs'!$E$60/$K781</f>
        <v>9527620073.6584263</v>
      </c>
    </row>
    <row r="782" spans="1:12" x14ac:dyDescent="0.35">
      <c r="A782" s="45" t="s">
        <v>1177</v>
      </c>
      <c r="B782" s="46">
        <v>2023</v>
      </c>
      <c r="C782" s="46" t="s">
        <v>1105</v>
      </c>
      <c r="D782" s="46" t="s">
        <v>761</v>
      </c>
      <c r="E782" s="46">
        <v>7.4308957965193198E-4</v>
      </c>
      <c r="F782" s="46">
        <v>5.1026787597670698E-4</v>
      </c>
      <c r="G782" s="60">
        <f>($E782*'Exposure Inputs'!$C$39*'Exposure Inputs'!$C$43/'Exposure Inputs'!$C$37)</f>
        <v>2.5636590497991654E-9</v>
      </c>
      <c r="H782" s="60">
        <f>'Exposure Inputs'!$E$60/$G782</f>
        <v>8347443862.1923828</v>
      </c>
      <c r="I782" s="60">
        <f>($E782*'Exposure Inputs'!$D$39*'Exposure Inputs'!$C$43/'Exposure Inputs'!$D$37)</f>
        <v>3.9770991587004809E-9</v>
      </c>
      <c r="J782" s="61">
        <f>'Exposure Inputs'!$E$60/$I782</f>
        <v>5380806247.4842739</v>
      </c>
      <c r="K782" s="60">
        <f>($E782*'Exposure Inputs'!$E$39*'Exposure Inputs'!$C$43/'Exposure Inputs'!$E$37)</f>
        <v>2.2432892970624362E-9</v>
      </c>
      <c r="L782" s="61">
        <f>'Exposure Inputs'!$E$60/$K782</f>
        <v>9539563188.7617321</v>
      </c>
    </row>
    <row r="783" spans="1:12" x14ac:dyDescent="0.35">
      <c r="A783" s="45" t="s">
        <v>1177</v>
      </c>
      <c r="B783" s="46">
        <v>2019</v>
      </c>
      <c r="C783" s="46" t="s">
        <v>1064</v>
      </c>
      <c r="D783" s="46" t="s">
        <v>763</v>
      </c>
      <c r="E783" s="46">
        <v>7.2470455565216095E-4</v>
      </c>
      <c r="F783" s="46">
        <v>5.4559041819019502E-4</v>
      </c>
      <c r="G783" s="60">
        <f>($E783*'Exposure Inputs'!$C$39*'Exposure Inputs'!$C$43/'Exposure Inputs'!$C$37)</f>
        <v>2.5002307169999554E-9</v>
      </c>
      <c r="H783" s="60">
        <f>'Exposure Inputs'!$E$60/$G783</f>
        <v>8559210097.8896904</v>
      </c>
      <c r="I783" s="60">
        <f>($E783*'Exposure Inputs'!$D$39*'Exposure Inputs'!$C$43/'Exposure Inputs'!$D$37)</f>
        <v>3.8787004387017063E-9</v>
      </c>
      <c r="J783" s="61">
        <f>'Exposure Inputs'!$E$60/$I783</f>
        <v>5517311877.5738945</v>
      </c>
      <c r="K783" s="60">
        <f>($E783*'Exposure Inputs'!$E$39*'Exposure Inputs'!$C$43/'Exposure Inputs'!$E$37)</f>
        <v>2.1877873378178443E-9</v>
      </c>
      <c r="L783" s="61">
        <f>'Exposure Inputs'!$E$60/$K783</f>
        <v>9781572289.9945621</v>
      </c>
    </row>
    <row r="784" spans="1:12" x14ac:dyDescent="0.35">
      <c r="A784" s="45" t="s">
        <v>1176</v>
      </c>
      <c r="B784" s="46">
        <v>2021</v>
      </c>
      <c r="C784" s="46" t="s">
        <v>957</v>
      </c>
      <c r="D784" s="46" t="s">
        <v>232</v>
      </c>
      <c r="E784" s="46">
        <v>7.1002574354481901E-4</v>
      </c>
      <c r="F784" s="46">
        <v>2.8300296457712902E-4</v>
      </c>
      <c r="G784" s="60">
        <f>($E784*'Exposure Inputs'!$C$39*'Exposure Inputs'!$C$43/'Exposure Inputs'!$C$37)</f>
        <v>2.4495888152296256E-9</v>
      </c>
      <c r="H784" s="60">
        <f>'Exposure Inputs'!$E$60/$G784</f>
        <v>8736160071.8257504</v>
      </c>
      <c r="I784" s="60">
        <f>($E784*'Exposure Inputs'!$D$39*'Exposure Inputs'!$C$43/'Exposure Inputs'!$D$37)</f>
        <v>3.8001377823525526E-9</v>
      </c>
      <c r="J784" s="61">
        <f>'Exposure Inputs'!$E$60/$I784</f>
        <v>5631374762.0887299</v>
      </c>
      <c r="K784" s="60">
        <f>($E784*'Exposure Inputs'!$E$39*'Exposure Inputs'!$C$43/'Exposure Inputs'!$E$37)</f>
        <v>2.1434739427768127E-9</v>
      </c>
      <c r="L784" s="61">
        <f>'Exposure Inputs'!$E$60/$K784</f>
        <v>9983792932.0833626</v>
      </c>
    </row>
    <row r="785" spans="1:12" x14ac:dyDescent="0.35">
      <c r="A785" s="45" t="s">
        <v>1177</v>
      </c>
      <c r="B785" s="46">
        <v>2021</v>
      </c>
      <c r="C785" s="46" t="s">
        <v>1071</v>
      </c>
      <c r="D785" s="46" t="s">
        <v>523</v>
      </c>
      <c r="E785" s="46">
        <v>6.8453729472622502E-4</v>
      </c>
      <c r="F785" s="46">
        <v>6.8453729472622502E-4</v>
      </c>
      <c r="G785" s="60">
        <f>($E785*'Exposure Inputs'!$C$39*'Exposure Inputs'!$C$43/'Exposure Inputs'!$C$37)</f>
        <v>2.3616536668054765E-9</v>
      </c>
      <c r="H785" s="60">
        <f>'Exposure Inputs'!$E$60/$G785</f>
        <v>9061447197.2713108</v>
      </c>
      <c r="I785" s="60">
        <f>($E785*'Exposure Inputs'!$D$39*'Exposure Inputs'!$C$43/'Exposure Inputs'!$D$37)</f>
        <v>3.6637207323375425E-9</v>
      </c>
      <c r="J785" s="61">
        <f>'Exposure Inputs'!$E$60/$I785</f>
        <v>5841056555.1884413</v>
      </c>
      <c r="K785" s="60">
        <f>($E785*'Exposure Inputs'!$E$39*'Exposure Inputs'!$C$43/'Exposure Inputs'!$E$37)</f>
        <v>2.0665276821923776E-9</v>
      </c>
      <c r="L785" s="61">
        <f>'Exposure Inputs'!$E$60/$K785</f>
        <v>10355535125.13162</v>
      </c>
    </row>
    <row r="786" spans="1:12" x14ac:dyDescent="0.35">
      <c r="A786" s="45" t="s">
        <v>1177</v>
      </c>
      <c r="B786" s="46">
        <v>2019</v>
      </c>
      <c r="C786" s="46" t="s">
        <v>1042</v>
      </c>
      <c r="D786" s="46" t="s">
        <v>767</v>
      </c>
      <c r="E786" s="46">
        <v>6.5672511577169197E-4</v>
      </c>
      <c r="F786" s="46">
        <v>4.18990189343163E-4</v>
      </c>
      <c r="G786" s="60">
        <f>($E786*'Exposure Inputs'!$C$39*'Exposure Inputs'!$C$43/'Exposure Inputs'!$C$37)</f>
        <v>2.2657016494123377E-9</v>
      </c>
      <c r="H786" s="60">
        <f>'Exposure Inputs'!$E$60/$G786</f>
        <v>9445197696.5063267</v>
      </c>
      <c r="I786" s="60">
        <f>($E786*'Exposure Inputs'!$D$39*'Exposure Inputs'!$C$43/'Exposure Inputs'!$D$37)</f>
        <v>3.5148668168062389E-9</v>
      </c>
      <c r="J786" s="61">
        <f>'Exposure Inputs'!$E$60/$I786</f>
        <v>6088424146.7348032</v>
      </c>
      <c r="K786" s="60">
        <f>($E786*'Exposure Inputs'!$E$39*'Exposure Inputs'!$C$43/'Exposure Inputs'!$E$37)</f>
        <v>1.982566387235296E-9</v>
      </c>
      <c r="L786" s="61">
        <f>'Exposure Inputs'!$E$60/$K786</f>
        <v>10794089992.538643</v>
      </c>
    </row>
    <row r="787" spans="1:12" x14ac:dyDescent="0.35">
      <c r="A787" s="45" t="s">
        <v>1177</v>
      </c>
      <c r="B787" s="46">
        <v>2021</v>
      </c>
      <c r="C787" s="46" t="s">
        <v>1064</v>
      </c>
      <c r="D787" s="46" t="s">
        <v>763</v>
      </c>
      <c r="E787" s="46">
        <v>6.4359402023663999E-4</v>
      </c>
      <c r="F787" s="46">
        <v>4.8452673286926998E-4</v>
      </c>
      <c r="G787" s="60">
        <f>($E787*'Exposure Inputs'!$C$39*'Exposure Inputs'!$C$43/'Exposure Inputs'!$C$37)</f>
        <v>2.2203993698164079E-9</v>
      </c>
      <c r="H787" s="60">
        <f>'Exposure Inputs'!$E$60/$G787</f>
        <v>9637905815.9115944</v>
      </c>
      <c r="I787" s="60">
        <f>($E787*'Exposure Inputs'!$D$39*'Exposure Inputs'!$C$43/'Exposure Inputs'!$D$37)</f>
        <v>3.4445877139425801E-9</v>
      </c>
      <c r="J787" s="61">
        <f>'Exposure Inputs'!$E$60/$I787</f>
        <v>6212644814.7566977</v>
      </c>
      <c r="K787" s="60">
        <f>($E787*'Exposure Inputs'!$E$39*'Exposure Inputs'!$C$43/'Exposure Inputs'!$E$37)</f>
        <v>1.9429253441106111E-9</v>
      </c>
      <c r="L787" s="61">
        <f>'Exposure Inputs'!$E$60/$K787</f>
        <v>11014319240.246469</v>
      </c>
    </row>
    <row r="788" spans="1:12" x14ac:dyDescent="0.35">
      <c r="A788" s="45" t="s">
        <v>1176</v>
      </c>
      <c r="B788" s="46">
        <v>2022</v>
      </c>
      <c r="C788" s="46" t="s">
        <v>958</v>
      </c>
      <c r="D788" s="46" t="s">
        <v>327</v>
      </c>
      <c r="E788" s="46">
        <v>6.3838975471310305E-4</v>
      </c>
      <c r="F788" s="46">
        <v>2.8700788184004699E-4</v>
      </c>
      <c r="G788" s="60">
        <f>($E788*'Exposure Inputs'!$C$39*'Exposure Inputs'!$C$43/'Exposure Inputs'!$C$37)</f>
        <v>2.2024446537602058E-9</v>
      </c>
      <c r="H788" s="60">
        <f>'Exposure Inputs'!$E$60/$G788</f>
        <v>9716475718.6810799</v>
      </c>
      <c r="I788" s="60">
        <f>($E788*'Exposure Inputs'!$D$39*'Exposure Inputs'!$C$43/'Exposure Inputs'!$D$37)</f>
        <v>3.4167338984644952E-9</v>
      </c>
      <c r="J788" s="61">
        <f>'Exposure Inputs'!$E$60/$I788</f>
        <v>6263291387.6077127</v>
      </c>
      <c r="K788" s="60">
        <f>($E788*'Exposure Inputs'!$E$39*'Exposure Inputs'!$C$43/'Exposure Inputs'!$E$37)</f>
        <v>1.927214353850877E-9</v>
      </c>
      <c r="L788" s="61">
        <f>'Exposure Inputs'!$E$60/$K788</f>
        <v>11104109907.255224</v>
      </c>
    </row>
    <row r="789" spans="1:12" x14ac:dyDescent="0.35">
      <c r="A789" s="45" t="s">
        <v>1177</v>
      </c>
      <c r="B789" s="46">
        <v>2019</v>
      </c>
      <c r="C789" s="46" t="s">
        <v>1022</v>
      </c>
      <c r="D789" s="46" t="s">
        <v>769</v>
      </c>
      <c r="E789" s="46">
        <v>6.3814301573742003E-4</v>
      </c>
      <c r="F789" s="46">
        <v>3.6739269856273502E-4</v>
      </c>
      <c r="G789" s="60">
        <f>($E789*'Exposure Inputs'!$C$39*'Exposure Inputs'!$C$43/'Exposure Inputs'!$C$37)</f>
        <v>2.2015934042940992E-9</v>
      </c>
      <c r="H789" s="60">
        <f>'Exposure Inputs'!$E$60/$G789</f>
        <v>9720232608.9187756</v>
      </c>
      <c r="I789" s="60">
        <f>($E789*'Exposure Inputs'!$D$39*'Exposure Inputs'!$C$43/'Exposure Inputs'!$D$37)</f>
        <v>3.415413323665065E-9</v>
      </c>
      <c r="J789" s="61">
        <f>'Exposure Inputs'!$E$60/$I789</f>
        <v>6265713098.8280363</v>
      </c>
      <c r="K789" s="60">
        <f>($E789*'Exposure Inputs'!$E$39*'Exposure Inputs'!$C$43/'Exposure Inputs'!$E$37)</f>
        <v>1.9264694814714567E-9</v>
      </c>
      <c r="L789" s="61">
        <f>'Exposure Inputs'!$E$60/$K789</f>
        <v>11108403328.379988</v>
      </c>
    </row>
    <row r="790" spans="1:12" x14ac:dyDescent="0.35">
      <c r="A790" s="45" t="s">
        <v>1177</v>
      </c>
      <c r="B790" s="46">
        <v>2021</v>
      </c>
      <c r="C790" s="46" t="s">
        <v>907</v>
      </c>
      <c r="D790" s="46" t="s">
        <v>227</v>
      </c>
      <c r="E790" s="46">
        <v>6.18288315755107E-4</v>
      </c>
      <c r="F790" s="46">
        <v>2.3282467592145999E-4</v>
      </c>
      <c r="G790" s="60">
        <f>($E790*'Exposure Inputs'!$C$39*'Exposure Inputs'!$C$43/'Exposure Inputs'!$C$37)</f>
        <v>2.1330946893551194E-9</v>
      </c>
      <c r="H790" s="60">
        <f>'Exposure Inputs'!$E$60/$G790</f>
        <v>10032372264.950733</v>
      </c>
      <c r="I790" s="60">
        <f>($E790*'Exposure Inputs'!$D$39*'Exposure Inputs'!$C$43/'Exposure Inputs'!$D$37)</f>
        <v>3.309148732210432E-9</v>
      </c>
      <c r="J790" s="61">
        <f>'Exposure Inputs'!$E$60/$I790</f>
        <v>6466919963.9465322</v>
      </c>
      <c r="K790" s="60">
        <f>($E790*'Exposure Inputs'!$E$39*'Exposure Inputs'!$C$43/'Exposure Inputs'!$E$37)</f>
        <v>1.8665307645437195E-9</v>
      </c>
      <c r="L790" s="61">
        <f>'Exposure Inputs'!$E$60/$K790</f>
        <v>11465120429.039009</v>
      </c>
    </row>
    <row r="791" spans="1:12" x14ac:dyDescent="0.35">
      <c r="A791" s="45" t="s">
        <v>1177</v>
      </c>
      <c r="B791" s="46">
        <v>2020</v>
      </c>
      <c r="C791" s="46" t="s">
        <v>1105</v>
      </c>
      <c r="D791" s="46" t="s">
        <v>761</v>
      </c>
      <c r="E791" s="46">
        <v>6.1547657756817796E-4</v>
      </c>
      <c r="F791" s="46">
        <v>4.2263804331132401E-4</v>
      </c>
      <c r="G791" s="60">
        <f>($E791*'Exposure Inputs'!$C$39*'Exposure Inputs'!$C$43/'Exposure Inputs'!$C$37)</f>
        <v>2.1233941926102142E-9</v>
      </c>
      <c r="H791" s="60">
        <f>'Exposure Inputs'!$E$60/$G791</f>
        <v>10078204072.741541</v>
      </c>
      <c r="I791" s="60">
        <f>($E791*'Exposure Inputs'!$D$39*'Exposure Inputs'!$C$43/'Exposure Inputs'!$D$37)</f>
        <v>3.2940999926184173E-9</v>
      </c>
      <c r="J791" s="61">
        <f>'Exposure Inputs'!$E$60/$I791</f>
        <v>6496463388.4685287</v>
      </c>
      <c r="K791" s="60">
        <f>($E791*'Exposure Inputs'!$E$39*'Exposure Inputs'!$C$43/'Exposure Inputs'!$E$37)</f>
        <v>1.8580424983190279E-9</v>
      </c>
      <c r="L791" s="61">
        <f>'Exposure Inputs'!$E$60/$K791</f>
        <v>11517497591.879944</v>
      </c>
    </row>
    <row r="792" spans="1:12" x14ac:dyDescent="0.35">
      <c r="A792" s="45" t="s">
        <v>1177</v>
      </c>
      <c r="B792" s="46">
        <v>2021</v>
      </c>
      <c r="C792" s="46" t="s">
        <v>1105</v>
      </c>
      <c r="D792" s="46" t="s">
        <v>761</v>
      </c>
      <c r="E792" s="46">
        <v>5.9591546046044996E-4</v>
      </c>
      <c r="F792" s="46">
        <v>4.09205733194733E-4</v>
      </c>
      <c r="G792" s="60">
        <f>($E792*'Exposure Inputs'!$C$39*'Exposure Inputs'!$C$43/'Exposure Inputs'!$C$37)</f>
        <v>2.0559083385885526E-9</v>
      </c>
      <c r="H792" s="60">
        <f>'Exposure Inputs'!$E$60/$G792</f>
        <v>10409024370.557196</v>
      </c>
      <c r="I792" s="60">
        <f>($E792*'Exposure Inputs'!$D$39*'Exposure Inputs'!$C$43/'Exposure Inputs'!$D$37)</f>
        <v>3.1894066897883241E-9</v>
      </c>
      <c r="J792" s="61">
        <f>'Exposure Inputs'!$E$60/$I792</f>
        <v>6709711893.5999603</v>
      </c>
      <c r="K792" s="60">
        <f>($E792*'Exposure Inputs'!$E$39*'Exposure Inputs'!$C$43/'Exposure Inputs'!$E$37)</f>
        <v>1.798990069314566E-9</v>
      </c>
      <c r="L792" s="61">
        <f>'Exposure Inputs'!$E$60/$K792</f>
        <v>11895563163.477396</v>
      </c>
    </row>
    <row r="793" spans="1:12" x14ac:dyDescent="0.35">
      <c r="A793" s="45" t="s">
        <v>1177</v>
      </c>
      <c r="B793" s="46">
        <v>2020</v>
      </c>
      <c r="C793" s="46" t="s">
        <v>1018</v>
      </c>
      <c r="D793" s="46" t="s">
        <v>543</v>
      </c>
      <c r="E793" s="46">
        <v>5.7291108249340095E-4</v>
      </c>
      <c r="F793" s="46">
        <v>4.6600539892243601E-4</v>
      </c>
      <c r="G793" s="60">
        <f>($E793*'Exposure Inputs'!$C$39*'Exposure Inputs'!$C$43/'Exposure Inputs'!$C$37)</f>
        <v>1.9765432346022332E-9</v>
      </c>
      <c r="H793" s="60">
        <f>'Exposure Inputs'!$E$60/$G793</f>
        <v>10826983000.09947</v>
      </c>
      <c r="I793" s="60">
        <f>($E793*'Exposure Inputs'!$D$39*'Exposure Inputs'!$C$43/'Exposure Inputs'!$D$37)</f>
        <v>3.0662846668660896E-9</v>
      </c>
      <c r="J793" s="61">
        <f>'Exposure Inputs'!$E$60/$I793</f>
        <v>6979130225.9851713</v>
      </c>
      <c r="K793" s="60">
        <f>($E793*'Exposure Inputs'!$E$39*'Exposure Inputs'!$C$43/'Exposure Inputs'!$E$37)</f>
        <v>1.7295428905461161E-9</v>
      </c>
      <c r="L793" s="61">
        <f>'Exposure Inputs'!$E$60/$K793</f>
        <v>12373211509.801176</v>
      </c>
    </row>
    <row r="794" spans="1:12" x14ac:dyDescent="0.35">
      <c r="A794" s="45" t="s">
        <v>1177</v>
      </c>
      <c r="B794" s="46">
        <v>2022</v>
      </c>
      <c r="C794" s="46" t="s">
        <v>1042</v>
      </c>
      <c r="D794" s="46" t="s">
        <v>767</v>
      </c>
      <c r="E794" s="46">
        <v>5.5672548246242504E-4</v>
      </c>
      <c r="F794" s="46">
        <v>3.5519048945615098E-4</v>
      </c>
      <c r="G794" s="60">
        <f>($E794*'Exposure Inputs'!$C$39*'Exposure Inputs'!$C$43/'Exposure Inputs'!$C$37)</f>
        <v>1.9207029144953669E-9</v>
      </c>
      <c r="H794" s="60">
        <f>'Exposure Inputs'!$E$60/$G794</f>
        <v>11141754322.595224</v>
      </c>
      <c r="I794" s="60">
        <f>($E794*'Exposure Inputs'!$D$39*'Exposure Inputs'!$C$43/'Exposure Inputs'!$D$37)</f>
        <v>2.9796575117707252E-9</v>
      </c>
      <c r="J794" s="61">
        <f>'Exposure Inputs'!$E$60/$I794</f>
        <v>7182033477.1571083</v>
      </c>
      <c r="K794" s="60">
        <f>($E794*'Exposure Inputs'!$E$39*'Exposure Inputs'!$C$43/'Exposure Inputs'!$E$37)</f>
        <v>1.6806807017733586E-9</v>
      </c>
      <c r="L794" s="61">
        <f>'Exposure Inputs'!$E$60/$K794</f>
        <v>12732936111.790857</v>
      </c>
    </row>
    <row r="795" spans="1:12" x14ac:dyDescent="0.35">
      <c r="A795" s="45" t="s">
        <v>1176</v>
      </c>
      <c r="B795" s="46">
        <v>2021</v>
      </c>
      <c r="C795" s="46" t="s">
        <v>990</v>
      </c>
      <c r="D795" s="46" t="s">
        <v>215</v>
      </c>
      <c r="E795" s="46">
        <v>5.48210273364792E-4</v>
      </c>
      <c r="F795" s="46">
        <v>2.3465298733027799E-4</v>
      </c>
      <c r="G795" s="60">
        <f>($E795*'Exposure Inputs'!$C$39*'Exposure Inputs'!$C$43/'Exposure Inputs'!$C$37)</f>
        <v>1.8913254431085326E-9</v>
      </c>
      <c r="H795" s="60">
        <f>'Exposure Inputs'!$E$60/$G795</f>
        <v>11314816325.226145</v>
      </c>
      <c r="I795" s="60">
        <f>($E795*'Exposure Inputs'!$D$39*'Exposure Inputs'!$C$43/'Exposure Inputs'!$D$37)</f>
        <v>2.9340831532200136E-9</v>
      </c>
      <c r="J795" s="61">
        <f>'Exposure Inputs'!$E$60/$I795</f>
        <v>7293590154.9056435</v>
      </c>
      <c r="K795" s="60">
        <f>($E795*'Exposure Inputs'!$E$39*'Exposure Inputs'!$C$43/'Exposure Inputs'!$E$37)</f>
        <v>1.6549744101578628E-9</v>
      </c>
      <c r="L795" s="61">
        <f>'Exposure Inputs'!$E$60/$K795</f>
        <v>12930713531.672504</v>
      </c>
    </row>
    <row r="796" spans="1:12" x14ac:dyDescent="0.35">
      <c r="A796" s="45" t="s">
        <v>1177</v>
      </c>
      <c r="B796" s="46">
        <v>2019</v>
      </c>
      <c r="C796" s="46" t="s">
        <v>861</v>
      </c>
      <c r="D796" s="46" t="s">
        <v>26</v>
      </c>
      <c r="E796" s="46">
        <v>5.3661064566473096E-4</v>
      </c>
      <c r="F796" s="46">
        <v>2.9508261564971801E-4</v>
      </c>
      <c r="G796" s="60">
        <f>($E796*'Exposure Inputs'!$C$39*'Exposure Inputs'!$C$43/'Exposure Inputs'!$C$37)</f>
        <v>1.851306727543322E-9</v>
      </c>
      <c r="H796" s="60">
        <f>'Exposure Inputs'!$E$60/$G796</f>
        <v>11559402708.160484</v>
      </c>
      <c r="I796" s="60">
        <f>($E796*'Exposure Inputs'!$D$39*'Exposure Inputs'!$C$43/'Exposure Inputs'!$D$37)</f>
        <v>2.8720006387689832E-9</v>
      </c>
      <c r="J796" s="61">
        <f>'Exposure Inputs'!$E$60/$I796</f>
        <v>7451251824.6418686</v>
      </c>
      <c r="K796" s="60">
        <f>($E796*'Exposure Inputs'!$E$39*'Exposure Inputs'!$C$43/'Exposure Inputs'!$E$37)</f>
        <v>1.6199566661576783E-9</v>
      </c>
      <c r="L796" s="61">
        <f>'Exposure Inputs'!$E$60/$K796</f>
        <v>13210229907.419655</v>
      </c>
    </row>
    <row r="797" spans="1:12" x14ac:dyDescent="0.35">
      <c r="A797" s="45" t="s">
        <v>1177</v>
      </c>
      <c r="B797" s="46">
        <v>2021</v>
      </c>
      <c r="C797" s="46" t="s">
        <v>1001</v>
      </c>
      <c r="D797" s="46" t="s">
        <v>89</v>
      </c>
      <c r="E797" s="46">
        <v>5.0891867045226903E-4</v>
      </c>
      <c r="F797" s="46">
        <v>2.6330497367173998E-4</v>
      </c>
      <c r="G797" s="60">
        <f>($E797*'Exposure Inputs'!$C$39*'Exposure Inputs'!$C$43/'Exposure Inputs'!$C$37)</f>
        <v>1.7557694130603281E-9</v>
      </c>
      <c r="H797" s="60">
        <f>'Exposure Inputs'!$E$60/$G797</f>
        <v>12188388657.881636</v>
      </c>
      <c r="I797" s="60">
        <f>($E797*'Exposure Inputs'!$D$39*'Exposure Inputs'!$C$43/'Exposure Inputs'!$D$37)</f>
        <v>2.7237900672093274E-9</v>
      </c>
      <c r="J797" s="61">
        <f>'Exposure Inputs'!$E$60/$I797</f>
        <v>7856699478.2844896</v>
      </c>
      <c r="K797" s="60">
        <f>($E797*'Exposure Inputs'!$E$39*'Exposure Inputs'!$C$43/'Exposure Inputs'!$E$37)</f>
        <v>1.5363582504219441E-9</v>
      </c>
      <c r="L797" s="61">
        <f>'Exposure Inputs'!$E$60/$K797</f>
        <v>13929042913.085358</v>
      </c>
    </row>
    <row r="798" spans="1:12" x14ac:dyDescent="0.35">
      <c r="A798" s="45" t="s">
        <v>1176</v>
      </c>
      <c r="B798" s="46">
        <v>2020</v>
      </c>
      <c r="C798" s="46" t="s">
        <v>1118</v>
      </c>
      <c r="D798" s="46" t="s">
        <v>757</v>
      </c>
      <c r="E798" s="46">
        <v>5.0369084006013603E-4</v>
      </c>
      <c r="F798" s="46">
        <v>4.1208460788800101E-4</v>
      </c>
      <c r="G798" s="60">
        <f>($E798*'Exposure Inputs'!$C$39*'Exposure Inputs'!$C$43/'Exposure Inputs'!$C$37)</f>
        <v>1.7377333982074696E-9</v>
      </c>
      <c r="H798" s="60">
        <f>'Exposure Inputs'!$E$60/$G798</f>
        <v>12314892504.267235</v>
      </c>
      <c r="I798" s="60">
        <f>($E798*'Exposure Inputs'!$D$39*'Exposure Inputs'!$C$43/'Exposure Inputs'!$D$37)</f>
        <v>2.6958101298993197E-9</v>
      </c>
      <c r="J798" s="61">
        <f>'Exposure Inputs'!$E$60/$I798</f>
        <v>7938244523.4743681</v>
      </c>
      <c r="K798" s="60">
        <f>($E798*'Exposure Inputs'!$E$39*'Exposure Inputs'!$C$43/'Exposure Inputs'!$E$37)</f>
        <v>1.5205761209362597E-9</v>
      </c>
      <c r="L798" s="61">
        <f>'Exposure Inputs'!$E$60/$K798</f>
        <v>14073613090.032902</v>
      </c>
    </row>
    <row r="799" spans="1:12" x14ac:dyDescent="0.35">
      <c r="A799" s="45" t="s">
        <v>1177</v>
      </c>
      <c r="B799" s="46">
        <v>2023</v>
      </c>
      <c r="C799" s="46" t="s">
        <v>1042</v>
      </c>
      <c r="D799" s="46" t="s">
        <v>767</v>
      </c>
      <c r="E799" s="46">
        <v>5.0101021968289099E-4</v>
      </c>
      <c r="F799" s="46">
        <v>3.1964418866655802E-4</v>
      </c>
      <c r="G799" s="60">
        <f>($E799*'Exposure Inputs'!$C$39*'Exposure Inputs'!$C$43/'Exposure Inputs'!$C$37)</f>
        <v>1.7284852579059742E-9</v>
      </c>
      <c r="H799" s="60">
        <f>'Exposure Inputs'!$E$60/$G799</f>
        <v>12380782481.145184</v>
      </c>
      <c r="I799" s="60">
        <f>($E799*'Exposure Inputs'!$D$39*'Exposure Inputs'!$C$43/'Exposure Inputs'!$D$37)</f>
        <v>2.6814631475985716E-9</v>
      </c>
      <c r="J799" s="61">
        <f>'Exposure Inputs'!$E$60/$I799</f>
        <v>7980717549.3592443</v>
      </c>
      <c r="K799" s="60">
        <f>($E799*'Exposure Inputs'!$E$39*'Exposure Inputs'!$C$43/'Exposure Inputs'!$E$37)</f>
        <v>1.5124836820615576E-9</v>
      </c>
      <c r="L799" s="61">
        <f>'Exposure Inputs'!$E$60/$K799</f>
        <v>14148912979.233732</v>
      </c>
    </row>
    <row r="800" spans="1:12" x14ac:dyDescent="0.35">
      <c r="A800" s="45" t="s">
        <v>1176</v>
      </c>
      <c r="B800" s="46">
        <v>2021</v>
      </c>
      <c r="C800" s="46" t="s">
        <v>1118</v>
      </c>
      <c r="D800" s="46" t="s">
        <v>757</v>
      </c>
      <c r="E800" s="46">
        <v>4.9265177861936797E-4</v>
      </c>
      <c r="F800" s="46">
        <v>4.0305322009320398E-4</v>
      </c>
      <c r="G800" s="60">
        <f>($E800*'Exposure Inputs'!$C$39*'Exposure Inputs'!$C$43/'Exposure Inputs'!$C$37)</f>
        <v>1.6996486362368197E-9</v>
      </c>
      <c r="H800" s="60">
        <f>'Exposure Inputs'!$E$60/$G800</f>
        <v>12590837625.9352</v>
      </c>
      <c r="I800" s="60">
        <f>($E800*'Exposure Inputs'!$D$39*'Exposure Inputs'!$C$43/'Exposure Inputs'!$D$37)</f>
        <v>2.6367278292304204E-9</v>
      </c>
      <c r="J800" s="61">
        <f>'Exposure Inputs'!$E$60/$I800</f>
        <v>8116120201.2442818</v>
      </c>
      <c r="K800" s="60">
        <f>($E800*'Exposure Inputs'!$E$39*'Exposure Inputs'!$C$43/'Exposure Inputs'!$E$37)</f>
        <v>1.4872506524358277E-9</v>
      </c>
      <c r="L800" s="61">
        <f>'Exposure Inputs'!$E$60/$K800</f>
        <v>14388966624.389072</v>
      </c>
    </row>
    <row r="801" spans="1:12" x14ac:dyDescent="0.35">
      <c r="A801" s="45" t="s">
        <v>1176</v>
      </c>
      <c r="B801" s="46">
        <v>2019</v>
      </c>
      <c r="C801" s="46" t="s">
        <v>935</v>
      </c>
      <c r="D801" s="46" t="s">
        <v>230</v>
      </c>
      <c r="E801" s="46">
        <v>4.9147532328754897E-4</v>
      </c>
      <c r="F801" s="46">
        <v>2.1203170405500999E-4</v>
      </c>
      <c r="G801" s="60">
        <f>($E801*'Exposure Inputs'!$C$39*'Exposure Inputs'!$C$43/'Exposure Inputs'!$C$37)</f>
        <v>1.6955898653420442E-9</v>
      </c>
      <c r="H801" s="60">
        <f>'Exposure Inputs'!$E$60/$G801</f>
        <v>12620976591.932547</v>
      </c>
      <c r="I801" s="60">
        <f>($E801*'Exposure Inputs'!$D$39*'Exposure Inputs'!$C$43/'Exposure Inputs'!$D$37)</f>
        <v>2.6304313077361781E-9</v>
      </c>
      <c r="J801" s="61">
        <f>'Exposure Inputs'!$E$60/$I801</f>
        <v>8135547937.3523083</v>
      </c>
      <c r="K801" s="60">
        <f>($E801*'Exposure Inputs'!$E$39*'Exposure Inputs'!$C$43/'Exposure Inputs'!$E$37)</f>
        <v>1.4836990891699594E-9</v>
      </c>
      <c r="L801" s="61">
        <f>'Exposure Inputs'!$E$60/$K801</f>
        <v>14423409811.467913</v>
      </c>
    </row>
    <row r="802" spans="1:12" x14ac:dyDescent="0.35">
      <c r="A802" s="45" t="s">
        <v>1176</v>
      </c>
      <c r="B802" s="46">
        <v>2019</v>
      </c>
      <c r="C802" s="46" t="s">
        <v>976</v>
      </c>
      <c r="D802" s="46" t="s">
        <v>244</v>
      </c>
      <c r="E802" s="46">
        <v>4.7649462105553599E-4</v>
      </c>
      <c r="F802" s="46">
        <v>2.0556874717459701E-4</v>
      </c>
      <c r="G802" s="60">
        <f>($E802*'Exposure Inputs'!$C$39*'Exposure Inputs'!$C$43/'Exposure Inputs'!$C$37)</f>
        <v>1.6439064426415997E-9</v>
      </c>
      <c r="H802" s="60">
        <f>'Exposure Inputs'!$E$60/$G802</f>
        <v>13017772450.366613</v>
      </c>
      <c r="I802" s="60">
        <f>($E802*'Exposure Inputs'!$D$39*'Exposure Inputs'!$C$43/'Exposure Inputs'!$D$37)</f>
        <v>2.5502529014239956E-9</v>
      </c>
      <c r="J802" s="61">
        <f>'Exposure Inputs'!$E$60/$I802</f>
        <v>8391324636.0981646</v>
      </c>
      <c r="K802" s="60">
        <f>($E802*'Exposure Inputs'!$E$39*'Exposure Inputs'!$C$43/'Exposure Inputs'!$E$37)</f>
        <v>1.4384743277148256E-9</v>
      </c>
      <c r="L802" s="61">
        <f>'Exposure Inputs'!$E$60/$K802</f>
        <v>14876873078.434599</v>
      </c>
    </row>
    <row r="803" spans="1:12" x14ac:dyDescent="0.35">
      <c r="A803" s="45" t="s">
        <v>1176</v>
      </c>
      <c r="B803" s="46">
        <v>2019</v>
      </c>
      <c r="C803" s="46" t="s">
        <v>1049</v>
      </c>
      <c r="D803" s="46" t="s">
        <v>776</v>
      </c>
      <c r="E803" s="46">
        <v>4.7183116989407703E-4</v>
      </c>
      <c r="F803" s="46">
        <v>2.7054037571303398E-4</v>
      </c>
      <c r="G803" s="60">
        <f>($E803*'Exposure Inputs'!$C$39*'Exposure Inputs'!$C$43/'Exposure Inputs'!$C$37)</f>
        <v>1.627817536134566E-9</v>
      </c>
      <c r="H803" s="60">
        <f>'Exposure Inputs'!$E$60/$G803</f>
        <v>13146436578.39974</v>
      </c>
      <c r="I803" s="60">
        <f>($E803*'Exposure Inputs'!$D$39*'Exposure Inputs'!$C$43/'Exposure Inputs'!$D$37)</f>
        <v>2.5252935853485816E-9</v>
      </c>
      <c r="J803" s="61">
        <f>'Exposure Inputs'!$E$60/$I803</f>
        <v>8474262210.2079382</v>
      </c>
      <c r="K803" s="60">
        <f>($E803*'Exposure Inputs'!$E$39*'Exposure Inputs'!$C$43/'Exposure Inputs'!$E$37)</f>
        <v>1.4243959845858929E-9</v>
      </c>
      <c r="L803" s="61">
        <f>'Exposure Inputs'!$E$60/$K803</f>
        <v>15023912052.252455</v>
      </c>
    </row>
    <row r="804" spans="1:12" x14ac:dyDescent="0.35">
      <c r="A804" s="45" t="s">
        <v>1176</v>
      </c>
      <c r="B804" s="46">
        <v>2020</v>
      </c>
      <c r="C804" s="46" t="s">
        <v>989</v>
      </c>
      <c r="D804" s="46" t="s">
        <v>778</v>
      </c>
      <c r="E804" s="46">
        <v>4.6606327512361401E-4</v>
      </c>
      <c r="F804" s="46">
        <v>3.3241123243850899E-4</v>
      </c>
      <c r="G804" s="60">
        <f>($E804*'Exposure Inputs'!$C$39*'Exposure Inputs'!$C$43/'Exposure Inputs'!$C$37)</f>
        <v>1.6079182991764685E-9</v>
      </c>
      <c r="H804" s="60">
        <f>'Exposure Inputs'!$E$60/$G804</f>
        <v>13309133934.827715</v>
      </c>
      <c r="I804" s="60">
        <f>($E804*'Exposure Inputs'!$D$39*'Exposure Inputs'!$C$43/'Exposure Inputs'!$D$37)</f>
        <v>2.4944231626334273E-9</v>
      </c>
      <c r="J804" s="61">
        <f>'Exposure Inputs'!$E$60/$I804</f>
        <v>8579137782.4632864</v>
      </c>
      <c r="K804" s="60">
        <f>($E804*'Exposure Inputs'!$E$39*'Exposure Inputs'!$C$43/'Exposure Inputs'!$E$37)</f>
        <v>1.4069834720712875E-9</v>
      </c>
      <c r="L804" s="61">
        <f>'Exposure Inputs'!$E$60/$K804</f>
        <v>15209844624.8953</v>
      </c>
    </row>
    <row r="805" spans="1:12" x14ac:dyDescent="0.35">
      <c r="A805" s="45" t="s">
        <v>1177</v>
      </c>
      <c r="B805" s="46">
        <v>2021</v>
      </c>
      <c r="C805" s="46" t="s">
        <v>1070</v>
      </c>
      <c r="D805" s="46" t="s">
        <v>771</v>
      </c>
      <c r="E805" s="46">
        <v>4.5095838644798201E-4</v>
      </c>
      <c r="F805" s="46">
        <v>3.1247664924510902E-4</v>
      </c>
      <c r="G805" s="60">
        <f>($E805*'Exposure Inputs'!$C$39*'Exposure Inputs'!$C$43/'Exposure Inputs'!$C$37)</f>
        <v>1.5558064332455383E-9</v>
      </c>
      <c r="H805" s="60">
        <f>'Exposure Inputs'!$E$60/$G805</f>
        <v>13754924483.348396</v>
      </c>
      <c r="I805" s="60">
        <f>($E805*'Exposure Inputs'!$D$39*'Exposure Inputs'!$C$43/'Exposure Inputs'!$D$37)</f>
        <v>2.4135800964821575E-9</v>
      </c>
      <c r="J805" s="61">
        <f>'Exposure Inputs'!$E$60/$I805</f>
        <v>8866496716.3057632</v>
      </c>
      <c r="K805" s="60">
        <f>($E805*'Exposure Inputs'!$E$39*'Exposure Inputs'!$C$43/'Exposure Inputs'!$E$37)</f>
        <v>1.3613838081448514E-9</v>
      </c>
      <c r="L805" s="61">
        <f>'Exposure Inputs'!$E$60/$K805</f>
        <v>15719299636.126595</v>
      </c>
    </row>
    <row r="806" spans="1:12" x14ac:dyDescent="0.35">
      <c r="A806" s="45" t="s">
        <v>1177</v>
      </c>
      <c r="B806" s="46">
        <v>2020</v>
      </c>
      <c r="C806" s="46" t="s">
        <v>1064</v>
      </c>
      <c r="D806" s="46" t="s">
        <v>763</v>
      </c>
      <c r="E806" s="46">
        <v>4.4780187056216397E-4</v>
      </c>
      <c r="F806" s="46">
        <v>3.37125533323718E-4</v>
      </c>
      <c r="G806" s="60">
        <f>($E806*'Exposure Inputs'!$C$39*'Exposure Inputs'!$C$43/'Exposure Inputs'!$C$37)</f>
        <v>1.544916453439466E-9</v>
      </c>
      <c r="H806" s="60">
        <f>'Exposure Inputs'!$E$60/$G806</f>
        <v>13851881732.735077</v>
      </c>
      <c r="I806" s="60">
        <f>($E806*'Exposure Inputs'!$D$39*'Exposure Inputs'!$C$43/'Exposure Inputs'!$D$37)</f>
        <v>2.3966860677974972E-9</v>
      </c>
      <c r="J806" s="61">
        <f>'Exposure Inputs'!$E$60/$I806</f>
        <v>8928995869.5617313</v>
      </c>
      <c r="K806" s="60">
        <f>($E806*'Exposure Inputs'!$E$39*'Exposure Inputs'!$C$43/'Exposure Inputs'!$E$37)</f>
        <v>1.3518547035838912E-9</v>
      </c>
      <c r="L806" s="61">
        <f>'Exposure Inputs'!$E$60/$K806</f>
        <v>15830103592.691307</v>
      </c>
    </row>
    <row r="807" spans="1:12" x14ac:dyDescent="0.35">
      <c r="A807" s="45" t="s">
        <v>1177</v>
      </c>
      <c r="B807" s="46">
        <v>2021</v>
      </c>
      <c r="C807" s="46" t="s">
        <v>1042</v>
      </c>
      <c r="D807" s="46" t="s">
        <v>767</v>
      </c>
      <c r="E807" s="46">
        <v>4.2258961047495598E-4</v>
      </c>
      <c r="F807" s="46">
        <v>2.6961189187853398E-4</v>
      </c>
      <c r="G807" s="60">
        <f>($E807*'Exposure Inputs'!$C$39*'Exposure Inputs'!$C$43/'Exposure Inputs'!$C$37)</f>
        <v>1.4579341561385981E-9</v>
      </c>
      <c r="H807" s="60">
        <f>'Exposure Inputs'!$E$60/$G807</f>
        <v>14678303481.604977</v>
      </c>
      <c r="I807" s="60">
        <f>($E807*'Exposure Inputs'!$D$39*'Exposure Inputs'!$C$43/'Exposure Inputs'!$D$37)</f>
        <v>2.2617472109927224E-9</v>
      </c>
      <c r="J807" s="61">
        <f>'Exposure Inputs'!$E$60/$I807</f>
        <v>9461711678.4714184</v>
      </c>
      <c r="K807" s="60">
        <f>($E807*'Exposure Inputs'!$E$39*'Exposure Inputs'!$C$43/'Exposure Inputs'!$E$37)</f>
        <v>1.275742220301754E-9</v>
      </c>
      <c r="L807" s="61">
        <f>'Exposure Inputs'!$E$60/$K807</f>
        <v>16774548697.571686</v>
      </c>
    </row>
    <row r="808" spans="1:12" x14ac:dyDescent="0.35">
      <c r="A808" s="45" t="s">
        <v>1177</v>
      </c>
      <c r="B808" s="46">
        <v>2020</v>
      </c>
      <c r="C808" s="46" t="s">
        <v>1042</v>
      </c>
      <c r="D808" s="46" t="s">
        <v>767</v>
      </c>
      <c r="E808" s="46">
        <v>4.0017330099761602E-4</v>
      </c>
      <c r="F808" s="46">
        <v>2.5531030126363998E-4</v>
      </c>
      <c r="G808" s="60">
        <f>($E808*'Exposure Inputs'!$C$39*'Exposure Inputs'!$C$43/'Exposure Inputs'!$C$37)</f>
        <v>1.3805978884417754E-9</v>
      </c>
      <c r="H808" s="60">
        <f>'Exposure Inputs'!$E$60/$G808</f>
        <v>15500530733.212482</v>
      </c>
      <c r="I808" s="60">
        <f>($E808*'Exposure Inputs'!$D$39*'Exposure Inputs'!$C$43/'Exposure Inputs'!$D$37)</f>
        <v>2.1417725968886492E-9</v>
      </c>
      <c r="J808" s="61">
        <f>'Exposure Inputs'!$E$60/$I808</f>
        <v>9991723692.3694687</v>
      </c>
      <c r="K808" s="60">
        <f>($E808*'Exposure Inputs'!$E$39*'Exposure Inputs'!$C$43/'Exposure Inputs'!$E$37)</f>
        <v>1.2080703426343126E-9</v>
      </c>
      <c r="L808" s="61">
        <f>'Exposure Inputs'!$E$60/$K808</f>
        <v>17714200278.549393</v>
      </c>
    </row>
    <row r="809" spans="1:12" x14ac:dyDescent="0.35">
      <c r="A809" s="45" t="s">
        <v>1177</v>
      </c>
      <c r="B809" s="46">
        <v>2023</v>
      </c>
      <c r="C809" s="46" t="s">
        <v>1064</v>
      </c>
      <c r="D809" s="46" t="s">
        <v>763</v>
      </c>
      <c r="E809" s="46">
        <v>3.9298305230121302E-4</v>
      </c>
      <c r="F809" s="46">
        <v>2.95855443676262E-4</v>
      </c>
      <c r="G809" s="60">
        <f>($E809*'Exposure Inputs'!$C$39*'Exposure Inputs'!$C$43/'Exposure Inputs'!$C$37)</f>
        <v>1.3557915304391853E-9</v>
      </c>
      <c r="H809" s="60">
        <f>'Exposure Inputs'!$E$60/$G809</f>
        <v>15784137545.886452</v>
      </c>
      <c r="I809" s="60">
        <f>($E809*'Exposure Inputs'!$D$39*'Exposure Inputs'!$C$43/'Exposure Inputs'!$D$37)</f>
        <v>2.1032895756966333E-9</v>
      </c>
      <c r="J809" s="61">
        <f>'Exposure Inputs'!$E$60/$I809</f>
        <v>10174538136.486546</v>
      </c>
      <c r="K809" s="60">
        <f>($E809*'Exposure Inputs'!$E$39*'Exposure Inputs'!$C$43/'Exposure Inputs'!$E$37)</f>
        <v>1.1863639314753601E-9</v>
      </c>
      <c r="L809" s="61">
        <f>'Exposure Inputs'!$E$60/$K809</f>
        <v>18038309689.158363</v>
      </c>
    </row>
    <row r="810" spans="1:12" x14ac:dyDescent="0.35">
      <c r="A810" s="45" t="s">
        <v>1177</v>
      </c>
      <c r="B810" s="46">
        <v>2023</v>
      </c>
      <c r="C810" s="46" t="s">
        <v>842</v>
      </c>
      <c r="D810" s="46" t="s">
        <v>774</v>
      </c>
      <c r="E810" s="46">
        <v>3.8133847353312298E-4</v>
      </c>
      <c r="F810" s="46">
        <v>2.0901134436643901E-4</v>
      </c>
      <c r="G810" s="60">
        <f>($E810*'Exposure Inputs'!$C$39*'Exposure Inputs'!$C$43/'Exposure Inputs'!$C$37)</f>
        <v>1.3156177336892744E-9</v>
      </c>
      <c r="H810" s="60">
        <f>'Exposure Inputs'!$E$60/$G810</f>
        <v>16266123093.36224</v>
      </c>
      <c r="I810" s="60">
        <f>($E810*'Exposure Inputs'!$D$39*'Exposure Inputs'!$C$43/'Exposure Inputs'!$D$37)</f>
        <v>2.040966478064602E-9</v>
      </c>
      <c r="J810" s="61">
        <f>'Exposure Inputs'!$E$60/$I810</f>
        <v>10485228557.155476</v>
      </c>
      <c r="K810" s="60">
        <f>($E810*'Exposure Inputs'!$E$39*'Exposure Inputs'!$C$43/'Exposure Inputs'!$E$37)</f>
        <v>1.1512104861377298E-9</v>
      </c>
      <c r="L810" s="61">
        <f>'Exposure Inputs'!$E$60/$K810</f>
        <v>18589128797.633034</v>
      </c>
    </row>
    <row r="811" spans="1:12" x14ac:dyDescent="0.35">
      <c r="A811" s="45" t="s">
        <v>1176</v>
      </c>
      <c r="B811" s="46">
        <v>2021</v>
      </c>
      <c r="C811" s="46" t="s">
        <v>976</v>
      </c>
      <c r="D811" s="46" t="s">
        <v>244</v>
      </c>
      <c r="E811" s="46">
        <v>3.7451755266482601E-4</v>
      </c>
      <c r="F811" s="46">
        <v>1.6157392065760899E-4</v>
      </c>
      <c r="G811" s="60">
        <f>($E811*'Exposure Inputs'!$C$39*'Exposure Inputs'!$C$43/'Exposure Inputs'!$C$37)</f>
        <v>1.2920855566936498E-9</v>
      </c>
      <c r="H811" s="60">
        <f>'Exposure Inputs'!$E$60/$G811</f>
        <v>16562370726.255154</v>
      </c>
      <c r="I811" s="60">
        <f>($E811*'Exposure Inputs'!$D$39*'Exposure Inputs'!$C$43/'Exposure Inputs'!$D$37)</f>
        <v>2.0044601410230124E-9</v>
      </c>
      <c r="J811" s="61">
        <f>'Exposure Inputs'!$E$60/$I811</f>
        <v>10676191340.516315</v>
      </c>
      <c r="K811" s="60">
        <f>($E811*'Exposure Inputs'!$E$39*'Exposure Inputs'!$C$43/'Exposure Inputs'!$E$37)</f>
        <v>1.1306190269126826E-9</v>
      </c>
      <c r="L811" s="61">
        <f>'Exposure Inputs'!$E$60/$K811</f>
        <v>18927684295.598465</v>
      </c>
    </row>
    <row r="812" spans="1:12" x14ac:dyDescent="0.35">
      <c r="A812" s="45" t="s">
        <v>1176</v>
      </c>
      <c r="B812" s="46">
        <v>2023</v>
      </c>
      <c r="C812" s="46" t="s">
        <v>958</v>
      </c>
      <c r="D812" s="46" t="s">
        <v>327</v>
      </c>
      <c r="E812" s="46">
        <v>3.7052269706317799E-4</v>
      </c>
      <c r="F812" s="46">
        <v>1.66579951624624E-4</v>
      </c>
      <c r="G812" s="60">
        <f>($E812*'Exposure Inputs'!$C$39*'Exposure Inputs'!$C$43/'Exposure Inputs'!$C$37)</f>
        <v>1.2783033048679641E-9</v>
      </c>
      <c r="H812" s="60">
        <f>'Exposure Inputs'!$E$60/$G812</f>
        <v>16740940838.14514</v>
      </c>
      <c r="I812" s="60">
        <f>($E812*'Exposure Inputs'!$D$39*'Exposure Inputs'!$C$43/'Exposure Inputs'!$D$37)</f>
        <v>1.9830792237184175E-9</v>
      </c>
      <c r="J812" s="61">
        <f>'Exposure Inputs'!$E$60/$I812</f>
        <v>10791298574.483295</v>
      </c>
      <c r="K812" s="60">
        <f>($E812*'Exposure Inputs'!$E$39*'Exposure Inputs'!$C$43/'Exposure Inputs'!$E$37)</f>
        <v>1.1185590854737448E-9</v>
      </c>
      <c r="L812" s="61">
        <f>'Exposure Inputs'!$E$60/$K812</f>
        <v>19131756451.592747</v>
      </c>
    </row>
    <row r="813" spans="1:12" x14ac:dyDescent="0.35">
      <c r="A813" s="45" t="s">
        <v>1177</v>
      </c>
      <c r="B813" s="46">
        <v>2022</v>
      </c>
      <c r="C813" s="46" t="s">
        <v>865</v>
      </c>
      <c r="D813" s="46" t="s">
        <v>493</v>
      </c>
      <c r="E813" s="46">
        <v>3.6569169973905302E-4</v>
      </c>
      <c r="F813" s="46">
        <v>2.1017167585203999E-4</v>
      </c>
      <c r="G813" s="60">
        <f>($E813*'Exposure Inputs'!$C$39*'Exposure Inputs'!$C$43/'Exposure Inputs'!$C$37)</f>
        <v>1.2616363640997331E-9</v>
      </c>
      <c r="H813" s="60">
        <f>'Exposure Inputs'!$E$60/$G813</f>
        <v>16962098278.825703</v>
      </c>
      <c r="I813" s="60">
        <f>($E813*'Exposure Inputs'!$D$39*'Exposure Inputs'!$C$43/'Exposure Inputs'!$D$37)</f>
        <v>1.9572231817019738E-9</v>
      </c>
      <c r="J813" s="61">
        <f>'Exposure Inputs'!$E$60/$I813</f>
        <v>10933857824.732517</v>
      </c>
      <c r="K813" s="60">
        <f>($E813*'Exposure Inputs'!$E$39*'Exposure Inputs'!$C$43/'Exposure Inputs'!$E$37)</f>
        <v>1.1039749426084621E-9</v>
      </c>
      <c r="L813" s="61">
        <f>'Exposure Inputs'!$E$60/$K813</f>
        <v>19384497939.270496</v>
      </c>
    </row>
    <row r="814" spans="1:12" x14ac:dyDescent="0.35">
      <c r="A814" s="45" t="s">
        <v>1177</v>
      </c>
      <c r="B814" s="46">
        <v>2020</v>
      </c>
      <c r="C814" s="46" t="s">
        <v>865</v>
      </c>
      <c r="D814" s="46" t="s">
        <v>493</v>
      </c>
      <c r="E814" s="46">
        <v>3.6449139875522599E-4</v>
      </c>
      <c r="F814" s="46">
        <v>2.09481834465217E-4</v>
      </c>
      <c r="G814" s="60">
        <f>($E814*'Exposure Inputs'!$C$39*'Exposure Inputs'!$C$43/'Exposure Inputs'!$C$37)</f>
        <v>1.2574953257055297E-9</v>
      </c>
      <c r="H814" s="60">
        <f>'Exposure Inputs'!$E$60/$G814</f>
        <v>17017955902.136913</v>
      </c>
      <c r="I814" s="60">
        <f>($E814*'Exposure Inputs'!$D$39*'Exposure Inputs'!$C$43/'Exposure Inputs'!$D$37)</f>
        <v>1.9507990355913505E-9</v>
      </c>
      <c r="J814" s="61">
        <f>'Exposure Inputs'!$E$60/$I814</f>
        <v>10969863942.706413</v>
      </c>
      <c r="K814" s="60">
        <f>($E814*'Exposure Inputs'!$E$39*'Exposure Inputs'!$C$43/'Exposure Inputs'!$E$37)</f>
        <v>1.1003513924686068E-9</v>
      </c>
      <c r="L814" s="61">
        <f>'Exposure Inputs'!$E$60/$K814</f>
        <v>19448332729.410839</v>
      </c>
    </row>
    <row r="815" spans="1:12" x14ac:dyDescent="0.35">
      <c r="A815" s="45" t="s">
        <v>1177</v>
      </c>
      <c r="B815" s="46">
        <v>2022</v>
      </c>
      <c r="C815" s="46" t="s">
        <v>1064</v>
      </c>
      <c r="D815" s="46" t="s">
        <v>763</v>
      </c>
      <c r="E815" s="46">
        <v>3.40165428511478E-4</v>
      </c>
      <c r="F815" s="46">
        <v>2.5609194387968298E-4</v>
      </c>
      <c r="G815" s="60">
        <f>($E815*'Exposure Inputs'!$C$39*'Exposure Inputs'!$C$43/'Exposure Inputs'!$C$37)</f>
        <v>1.1735707283645993E-9</v>
      </c>
      <c r="H815" s="60">
        <f>'Exposure Inputs'!$E$60/$G815</f>
        <v>18234946972.323895</v>
      </c>
      <c r="I815" s="60">
        <f>($E815*'Exposure Inputs'!$D$39*'Exposure Inputs'!$C$43/'Exposure Inputs'!$D$37)</f>
        <v>1.8206037018924176E-9</v>
      </c>
      <c r="J815" s="61">
        <f>'Exposure Inputs'!$E$60/$I815</f>
        <v>11754342791.7651</v>
      </c>
      <c r="K815" s="60">
        <f>($E815*'Exposure Inputs'!$E$39*'Exposure Inputs'!$C$43/'Exposure Inputs'!$E$37)</f>
        <v>1.026914501166726E-9</v>
      </c>
      <c r="L815" s="61">
        <f>'Exposure Inputs'!$E$60/$K815</f>
        <v>20839125336.808907</v>
      </c>
    </row>
    <row r="816" spans="1:12" x14ac:dyDescent="0.35">
      <c r="A816" s="45" t="s">
        <v>1176</v>
      </c>
      <c r="B816" s="46">
        <v>2021</v>
      </c>
      <c r="C816" s="46" t="s">
        <v>1049</v>
      </c>
      <c r="D816" s="46" t="s">
        <v>776</v>
      </c>
      <c r="E816" s="46">
        <v>3.37075637478961E-4</v>
      </c>
      <c r="F816" s="46">
        <v>1.93273728880059E-4</v>
      </c>
      <c r="G816" s="60">
        <f>($E816*'Exposure Inputs'!$C$39*'Exposure Inputs'!$C$43/'Exposure Inputs'!$C$37)</f>
        <v>1.1629109493024156E-9</v>
      </c>
      <c r="H816" s="60">
        <f>'Exposure Inputs'!$E$60/$G816</f>
        <v>18402096921.382515</v>
      </c>
      <c r="I816" s="60">
        <f>($E816*'Exposure Inputs'!$D$39*'Exposure Inputs'!$C$43/'Exposure Inputs'!$D$37)</f>
        <v>1.8040667921409183E-9</v>
      </c>
      <c r="J816" s="61">
        <f>'Exposure Inputs'!$E$60/$I816</f>
        <v>11862088528.66486</v>
      </c>
      <c r="K816" s="60">
        <f>($E816*'Exposure Inputs'!$E$39*'Exposure Inputs'!$C$43/'Exposure Inputs'!$E$37)</f>
        <v>1.0175868301251654E-9</v>
      </c>
      <c r="L816" s="61">
        <f>'Exposure Inputs'!$E$60/$K816</f>
        <v>21030146387.967453</v>
      </c>
    </row>
    <row r="817" spans="1:12" x14ac:dyDescent="0.35">
      <c r="A817" s="45" t="s">
        <v>1177</v>
      </c>
      <c r="B817" s="46">
        <v>2023</v>
      </c>
      <c r="C817" s="46" t="s">
        <v>1121</v>
      </c>
      <c r="D817" s="46" t="s">
        <v>496</v>
      </c>
      <c r="E817" s="46">
        <v>3.3576724165738101E-4</v>
      </c>
      <c r="F817" s="46">
        <v>2.6401280921064998E-4</v>
      </c>
      <c r="G817" s="60">
        <f>($E817*'Exposure Inputs'!$C$39*'Exposure Inputs'!$C$43/'Exposure Inputs'!$C$37)</f>
        <v>1.1583969837179645E-9</v>
      </c>
      <c r="H817" s="60">
        <f>'Exposure Inputs'!$E$60/$G817</f>
        <v>18473805008.810577</v>
      </c>
      <c r="I817" s="60">
        <f>($E817*'Exposure Inputs'!$D$39*'Exposure Inputs'!$C$43/'Exposure Inputs'!$D$37)</f>
        <v>1.7970641102789409E-9</v>
      </c>
      <c r="J817" s="61">
        <f>'Exposure Inputs'!$E$60/$I817</f>
        <v>11908311939.231976</v>
      </c>
      <c r="K817" s="60">
        <f>($E817*'Exposure Inputs'!$E$39*'Exposure Inputs'!$C$43/'Exposure Inputs'!$E$37)</f>
        <v>1.0136369559468108E-9</v>
      </c>
      <c r="L817" s="61">
        <f>'Exposure Inputs'!$E$60/$K817</f>
        <v>21112095286.631336</v>
      </c>
    </row>
    <row r="818" spans="1:12" x14ac:dyDescent="0.35">
      <c r="A818" s="45" t="s">
        <v>1177</v>
      </c>
      <c r="B818" s="46">
        <v>2021</v>
      </c>
      <c r="C818" s="46" t="s">
        <v>865</v>
      </c>
      <c r="D818" s="46" t="s">
        <v>493</v>
      </c>
      <c r="E818" s="46">
        <v>2.92073239397712E-4</v>
      </c>
      <c r="F818" s="46">
        <v>1.67861404126903E-4</v>
      </c>
      <c r="G818" s="60">
        <f>($E818*'Exposure Inputs'!$C$39*'Exposure Inputs'!$C$43/'Exposure Inputs'!$C$37)</f>
        <v>1.0076526759221066E-9</v>
      </c>
      <c r="H818" s="60">
        <f>'Exposure Inputs'!$E$60/$G818</f>
        <v>21237476475.132446</v>
      </c>
      <c r="I818" s="60">
        <f>($E818*'Exposure Inputs'!$D$39*'Exposure Inputs'!$C$43/'Exposure Inputs'!$D$37)</f>
        <v>1.563208886917332E-9</v>
      </c>
      <c r="J818" s="61">
        <f>'Exposure Inputs'!$E$60/$I818</f>
        <v>13689789112.062351</v>
      </c>
      <c r="K818" s="60">
        <f>($E818*'Exposure Inputs'!$E$39*'Exposure Inputs'!$C$43/'Exposure Inputs'!$E$37)</f>
        <v>8.8173053403082869E-10</v>
      </c>
      <c r="L818" s="61">
        <f>'Exposure Inputs'!$E$60/$K818</f>
        <v>24270453584.237305</v>
      </c>
    </row>
    <row r="819" spans="1:12" x14ac:dyDescent="0.35">
      <c r="A819" s="45" t="s">
        <v>1177</v>
      </c>
      <c r="B819" s="46">
        <v>2023</v>
      </c>
      <c r="C819" s="46" t="s">
        <v>865</v>
      </c>
      <c r="D819" s="46" t="s">
        <v>493</v>
      </c>
      <c r="E819" s="46">
        <v>2.9087293841388503E-4</v>
      </c>
      <c r="F819" s="46">
        <v>1.6717156274007999E-4</v>
      </c>
      <c r="G819" s="60">
        <f>($E819*'Exposure Inputs'!$C$39*'Exposure Inputs'!$C$43/'Exposure Inputs'!$C$37)</f>
        <v>1.0035116375279034E-9</v>
      </c>
      <c r="H819" s="60">
        <f>'Exposure Inputs'!$E$60/$G819</f>
        <v>21325113929.637867</v>
      </c>
      <c r="I819" s="60">
        <f>($E819*'Exposure Inputs'!$D$39*'Exposure Inputs'!$C$43/'Exposure Inputs'!$D$37)</f>
        <v>1.5567847408067084E-9</v>
      </c>
      <c r="J819" s="61">
        <f>'Exposure Inputs'!$E$60/$I819</f>
        <v>13746280676.486307</v>
      </c>
      <c r="K819" s="60">
        <f>($E819*'Exposure Inputs'!$E$39*'Exposure Inputs'!$C$43/'Exposure Inputs'!$E$37)</f>
        <v>8.7810698389097371E-10</v>
      </c>
      <c r="L819" s="61">
        <f>'Exposure Inputs'!$E$60/$K819</f>
        <v>24370606762.714275</v>
      </c>
    </row>
    <row r="820" spans="1:12" x14ac:dyDescent="0.35">
      <c r="A820" s="45" t="s">
        <v>1177</v>
      </c>
      <c r="B820" s="46">
        <v>2022</v>
      </c>
      <c r="C820" s="46" t="s">
        <v>1030</v>
      </c>
      <c r="D820" s="46" t="s">
        <v>745</v>
      </c>
      <c r="E820" s="46">
        <v>2.90353718755922E-4</v>
      </c>
      <c r="F820" s="46">
        <v>2.1068860023967399E-4</v>
      </c>
      <c r="G820" s="60">
        <f>($E820*'Exposure Inputs'!$C$39*'Exposure Inputs'!$C$43/'Exposure Inputs'!$C$37)</f>
        <v>1.001720329707931E-9</v>
      </c>
      <c r="H820" s="60">
        <f>'Exposure Inputs'!$E$60/$G820</f>
        <v>21363248169.516079</v>
      </c>
      <c r="I820" s="60">
        <f>($E820*'Exposure Inputs'!$D$39*'Exposure Inputs'!$C$43/'Exposure Inputs'!$D$37)</f>
        <v>1.554005818693667E-9</v>
      </c>
      <c r="J820" s="61">
        <f>'Exposure Inputs'!$E$60/$I820</f>
        <v>13770862208.218325</v>
      </c>
      <c r="K820" s="60">
        <f>($E820*'Exposure Inputs'!$E$39*'Exposure Inputs'!$C$43/'Exposure Inputs'!$E$37)</f>
        <v>8.7653952831976449E-10</v>
      </c>
      <c r="L820" s="61">
        <f>'Exposure Inputs'!$E$60/$K820</f>
        <v>24414187048.725098</v>
      </c>
    </row>
    <row r="821" spans="1:12" x14ac:dyDescent="0.35">
      <c r="A821" s="45" t="s">
        <v>1177</v>
      </c>
      <c r="B821" s="46">
        <v>2019</v>
      </c>
      <c r="C821" s="46" t="s">
        <v>930</v>
      </c>
      <c r="D821" s="46" t="s">
        <v>505</v>
      </c>
      <c r="E821" s="46">
        <v>2.5716924304862101E-4</v>
      </c>
      <c r="F821" s="46">
        <v>1.1008492438996199E-4</v>
      </c>
      <c r="G821" s="60">
        <f>($E821*'Exposure Inputs'!$C$39*'Exposure Inputs'!$C$43/'Exposure Inputs'!$C$37)</f>
        <v>8.872338885177427E-10</v>
      </c>
      <c r="H821" s="60">
        <f>'Exposure Inputs'!$E$60/$G821</f>
        <v>24119908264.27055</v>
      </c>
      <c r="I821" s="60">
        <f>($E821*'Exposure Inputs'!$D$39*'Exposure Inputs'!$C$43/'Exposure Inputs'!$D$37)</f>
        <v>1.3763987656123377E-9</v>
      </c>
      <c r="J821" s="61">
        <f>'Exposure Inputs'!$E$60/$I821</f>
        <v>15547819814.034403</v>
      </c>
      <c r="K821" s="60">
        <f>($E821*'Exposure Inputs'!$E$39*'Exposure Inputs'!$C$43/'Exposure Inputs'!$E$37)</f>
        <v>7.7635997901470486E-10</v>
      </c>
      <c r="L821" s="61">
        <f>'Exposure Inputs'!$E$60/$K821</f>
        <v>27564532663.2617</v>
      </c>
    </row>
    <row r="822" spans="1:12" x14ac:dyDescent="0.35">
      <c r="A822" s="45" t="s">
        <v>1177</v>
      </c>
      <c r="B822" s="46">
        <v>2020</v>
      </c>
      <c r="C822" s="46" t="s">
        <v>1001</v>
      </c>
      <c r="D822" s="46" t="s">
        <v>89</v>
      </c>
      <c r="E822" s="46">
        <v>2.54459335226135E-4</v>
      </c>
      <c r="F822" s="46">
        <v>1.3165248683586999E-4</v>
      </c>
      <c r="G822" s="60">
        <f>($E822*'Exposure Inputs'!$C$39*'Exposure Inputs'!$C$43/'Exposure Inputs'!$C$37)</f>
        <v>8.7788470653016568E-10</v>
      </c>
      <c r="H822" s="60">
        <f>'Exposure Inputs'!$E$60/$G822</f>
        <v>24376777315.763226</v>
      </c>
      <c r="I822" s="60">
        <f>($E822*'Exposure Inputs'!$D$39*'Exposure Inputs'!$C$43/'Exposure Inputs'!$D$37)</f>
        <v>1.3618950336046664E-9</v>
      </c>
      <c r="J822" s="61">
        <f>'Exposure Inputs'!$E$60/$I822</f>
        <v>15713398956.568949</v>
      </c>
      <c r="K822" s="60">
        <f>($E822*'Exposure Inputs'!$E$39*'Exposure Inputs'!$C$43/'Exposure Inputs'!$E$37)</f>
        <v>7.6817912521097361E-10</v>
      </c>
      <c r="L822" s="61">
        <f>'Exposure Inputs'!$E$60/$K822</f>
        <v>27858085826.170658</v>
      </c>
    </row>
    <row r="823" spans="1:12" x14ac:dyDescent="0.35">
      <c r="A823" s="45" t="s">
        <v>1176</v>
      </c>
      <c r="B823" s="46">
        <v>2023</v>
      </c>
      <c r="C823" s="46" t="s">
        <v>935</v>
      </c>
      <c r="D823" s="46" t="s">
        <v>230</v>
      </c>
      <c r="E823" s="46">
        <v>2.5088163760121E-4</v>
      </c>
      <c r="F823" s="46">
        <v>1.0823506006541299E-4</v>
      </c>
      <c r="G823" s="60">
        <f>($E823*'Exposure Inputs'!$C$39*'Exposure Inputs'!$C$43/'Exposure Inputs'!$C$37)</f>
        <v>8.6554164972417456E-10</v>
      </c>
      <c r="H823" s="60">
        <f>'Exposure Inputs'!$E$60/$G823</f>
        <v>24724402351.775467</v>
      </c>
      <c r="I823" s="60">
        <f>($E823*'Exposure Inputs'!$D$39*'Exposure Inputs'!$C$43/'Exposure Inputs'!$D$37)</f>
        <v>1.3427467927952084E-9</v>
      </c>
      <c r="J823" s="61">
        <f>'Exposure Inputs'!$E$60/$I823</f>
        <v>15937479884.387897</v>
      </c>
      <c r="K823" s="60">
        <f>($E823*'Exposure Inputs'!$E$39*'Exposure Inputs'!$C$43/'Exposure Inputs'!$E$37)</f>
        <v>7.5737852860742644E-10</v>
      </c>
      <c r="L823" s="61">
        <f>'Exposure Inputs'!$E$60/$K823</f>
        <v>28255356062.638401</v>
      </c>
    </row>
    <row r="824" spans="1:12" x14ac:dyDescent="0.35">
      <c r="A824" s="45" t="s">
        <v>1176</v>
      </c>
      <c r="B824" s="46">
        <v>2020</v>
      </c>
      <c r="C824" s="46" t="s">
        <v>1049</v>
      </c>
      <c r="D824" s="46" t="s">
        <v>776</v>
      </c>
      <c r="E824" s="46">
        <v>2.49608322499596E-4</v>
      </c>
      <c r="F824" s="46">
        <v>1.4312138251760899E-4</v>
      </c>
      <c r="G824" s="60">
        <f>($E824*'Exposure Inputs'!$C$39*'Exposure Inputs'!$C$43/'Exposure Inputs'!$C$37)</f>
        <v>8.6114871262360629E-10</v>
      </c>
      <c r="H824" s="60">
        <f>'Exposure Inputs'!$E$60/$G824</f>
        <v>24850527773.306423</v>
      </c>
      <c r="I824" s="60">
        <f>($E824*'Exposure Inputs'!$D$39*'Exposure Inputs'!$C$43/'Exposure Inputs'!$D$37)</f>
        <v>1.3359318668992463E-9</v>
      </c>
      <c r="J824" s="61">
        <f>'Exposure Inputs'!$E$60/$I824</f>
        <v>16018780994.924759</v>
      </c>
      <c r="K824" s="60">
        <f>($E824*'Exposure Inputs'!$E$39*'Exposure Inputs'!$C$43/'Exposure Inputs'!$E$37)</f>
        <v>7.5353455848934644E-10</v>
      </c>
      <c r="L824" s="61">
        <f>'Exposure Inputs'!$E$60/$K824</f>
        <v>28399493770.931747</v>
      </c>
    </row>
    <row r="825" spans="1:12" x14ac:dyDescent="0.35">
      <c r="A825" s="45" t="s">
        <v>1177</v>
      </c>
      <c r="B825" s="46">
        <v>2019</v>
      </c>
      <c r="C825" s="46" t="s">
        <v>1095</v>
      </c>
      <c r="D825" s="46" t="s">
        <v>780</v>
      </c>
      <c r="E825" s="46">
        <v>2.3673754925203201E-4</v>
      </c>
      <c r="F825" s="46">
        <v>1.62401735172124E-4</v>
      </c>
      <c r="G825" s="60">
        <f>($E825*'Exposure Inputs'!$C$39*'Exposure Inputs'!$C$43/'Exposure Inputs'!$C$37)</f>
        <v>8.1674454491951057E-10</v>
      </c>
      <c r="H825" s="60">
        <f>'Exposure Inputs'!$E$60/$G825</f>
        <v>26201583020.195072</v>
      </c>
      <c r="I825" s="60">
        <f>($E825*'Exposure Inputs'!$D$39*'Exposure Inputs'!$C$43/'Exposure Inputs'!$D$37)</f>
        <v>1.2670460382503122E-9</v>
      </c>
      <c r="J825" s="61">
        <f>'Exposure Inputs'!$E$60/$I825</f>
        <v>16889678317.886272</v>
      </c>
      <c r="K825" s="60">
        <f>($E825*'Exposure Inputs'!$E$39*'Exposure Inputs'!$C$43/'Exposure Inputs'!$E$37)</f>
        <v>7.146793939683985E-10</v>
      </c>
      <c r="L825" s="61">
        <f>'Exposure Inputs'!$E$60/$K825</f>
        <v>29943496595.266685</v>
      </c>
    </row>
    <row r="826" spans="1:12" x14ac:dyDescent="0.35">
      <c r="A826" s="45" t="s">
        <v>1177</v>
      </c>
      <c r="B826" s="46">
        <v>2022</v>
      </c>
      <c r="C826" s="46" t="s">
        <v>1023</v>
      </c>
      <c r="D826" s="46" t="s">
        <v>782</v>
      </c>
      <c r="E826" s="46">
        <v>2.26564621910285E-4</v>
      </c>
      <c r="F826" s="46">
        <v>1.6224450488191801E-4</v>
      </c>
      <c r="G826" s="60">
        <f>($E826*'Exposure Inputs'!$C$39*'Exposure Inputs'!$C$43/'Exposure Inputs'!$C$37)</f>
        <v>7.8164794559048343E-10</v>
      </c>
      <c r="H826" s="60">
        <f>'Exposure Inputs'!$E$60/$G826</f>
        <v>27378054430.673019</v>
      </c>
      <c r="I826" s="60">
        <f>($E826*'Exposure Inputs'!$D$39*'Exposure Inputs'!$C$43/'Exposure Inputs'!$D$37)</f>
        <v>1.2125993848719481E-9</v>
      </c>
      <c r="J826" s="61">
        <f>'Exposure Inputs'!$E$60/$I826</f>
        <v>17648037981.035149</v>
      </c>
      <c r="K826" s="60">
        <f>($E826*'Exposure Inputs'!$E$39*'Exposure Inputs'!$C$43/'Exposure Inputs'!$E$37)</f>
        <v>6.8396866991784156E-10</v>
      </c>
      <c r="L826" s="61">
        <f>'Exposure Inputs'!$E$60/$K826</f>
        <v>31287982829.053516</v>
      </c>
    </row>
    <row r="827" spans="1:12" x14ac:dyDescent="0.35">
      <c r="A827" s="45" t="s">
        <v>1177</v>
      </c>
      <c r="B827" s="46">
        <v>2021</v>
      </c>
      <c r="C827" s="46" t="s">
        <v>1080</v>
      </c>
      <c r="D827" s="46" t="s">
        <v>788</v>
      </c>
      <c r="E827" s="46">
        <v>2.2616837762783E-4</v>
      </c>
      <c r="F827" s="46">
        <v>2.2616837762783E-4</v>
      </c>
      <c r="G827" s="60">
        <f>($E827*'Exposure Inputs'!$C$39*'Exposure Inputs'!$C$43/'Exposure Inputs'!$C$37)</f>
        <v>7.8028090281601355E-10</v>
      </c>
      <c r="H827" s="60">
        <f>'Exposure Inputs'!$E$60/$G827</f>
        <v>27426020453.362312</v>
      </c>
      <c r="I827" s="60">
        <f>($E827*'Exposure Inputs'!$D$39*'Exposure Inputs'!$C$43/'Exposure Inputs'!$D$37)</f>
        <v>1.2104786408250056E-9</v>
      </c>
      <c r="J827" s="61">
        <f>'Exposure Inputs'!$E$60/$I827</f>
        <v>17678957131.713417</v>
      </c>
      <c r="K827" s="60">
        <f>($E827*'Exposure Inputs'!$E$39*'Exposure Inputs'!$C$43/'Exposure Inputs'!$E$37)</f>
        <v>6.8277246076326045E-10</v>
      </c>
      <c r="L827" s="61">
        <f>'Exposure Inputs'!$E$60/$K827</f>
        <v>31342798999.358116</v>
      </c>
    </row>
    <row r="828" spans="1:12" x14ac:dyDescent="0.35">
      <c r="A828" s="45" t="s">
        <v>1176</v>
      </c>
      <c r="B828" s="46">
        <v>2020</v>
      </c>
      <c r="C828" s="46" t="s">
        <v>990</v>
      </c>
      <c r="D828" s="46" t="s">
        <v>215</v>
      </c>
      <c r="E828" s="46">
        <v>2.2605483383767301E-4</v>
      </c>
      <c r="F828" s="46">
        <v>9.6759299556509196E-5</v>
      </c>
      <c r="G828" s="60">
        <f>($E828*'Exposure Inputs'!$C$39*'Exposure Inputs'!$C$43/'Exposure Inputs'!$C$37)</f>
        <v>7.7988917673997197E-10</v>
      </c>
      <c r="H828" s="60">
        <f>'Exposure Inputs'!$E$60/$G828</f>
        <v>27439796112.384201</v>
      </c>
      <c r="I828" s="60">
        <f>($E828*'Exposure Inputs'!$D$39*'Exposure Inputs'!$C$43/'Exposure Inputs'!$D$37)</f>
        <v>1.209870941666419E-9</v>
      </c>
      <c r="J828" s="61">
        <f>'Exposure Inputs'!$E$60/$I828</f>
        <v>17687836994.022396</v>
      </c>
      <c r="K828" s="60">
        <f>($E828*'Exposure Inputs'!$E$39*'Exposure Inputs'!$C$43/'Exposure Inputs'!$E$37)</f>
        <v>6.8242968705712605E-10</v>
      </c>
      <c r="L828" s="61">
        <f>'Exposure Inputs'!$E$60/$K828</f>
        <v>31358541994.684074</v>
      </c>
    </row>
    <row r="829" spans="1:12" x14ac:dyDescent="0.35">
      <c r="A829" s="45" t="s">
        <v>1177</v>
      </c>
      <c r="B829" s="46">
        <v>2023</v>
      </c>
      <c r="C829" s="46" t="s">
        <v>1080</v>
      </c>
      <c r="D829" s="46" t="s">
        <v>788</v>
      </c>
      <c r="E829" s="46">
        <v>2.14198989248301E-4</v>
      </c>
      <c r="F829" s="46">
        <v>2.14198989248301E-4</v>
      </c>
      <c r="G829" s="60">
        <f>($E829*'Exposure Inputs'!$C$39*'Exposure Inputs'!$C$43/'Exposure Inputs'!$C$37)</f>
        <v>7.3898651290663855E-10</v>
      </c>
      <c r="H829" s="60">
        <f>'Exposure Inputs'!$E$60/$G829</f>
        <v>28958579928.377682</v>
      </c>
      <c r="I829" s="60">
        <f>($E829*'Exposure Inputs'!$D$39*'Exposure Inputs'!$C$43/'Exposure Inputs'!$D$37)</f>
        <v>1.1464171255542873E-9</v>
      </c>
      <c r="J829" s="61">
        <f>'Exposure Inputs'!$E$60/$I829</f>
        <v>18666853035.410824</v>
      </c>
      <c r="K829" s="60">
        <f>($E829*'Exposure Inputs'!$E$39*'Exposure Inputs'!$C$43/'Exposure Inputs'!$E$37)</f>
        <v>6.4663845810807852E-10</v>
      </c>
      <c r="L829" s="61">
        <f>'Exposure Inputs'!$E$60/$K829</f>
        <v>33094227124.399124</v>
      </c>
    </row>
    <row r="830" spans="1:12" x14ac:dyDescent="0.35">
      <c r="A830" s="45" t="s">
        <v>1176</v>
      </c>
      <c r="B830" s="46">
        <v>2019</v>
      </c>
      <c r="C830" s="46" t="s">
        <v>1110</v>
      </c>
      <c r="D830" s="46" t="s">
        <v>755</v>
      </c>
      <c r="E830" s="46">
        <v>2.1072291962454399E-4</v>
      </c>
      <c r="F830" s="46">
        <v>1.20229670482698E-4</v>
      </c>
      <c r="G830" s="60">
        <f>($E830*'Exposure Inputs'!$C$39*'Exposure Inputs'!$C$43/'Exposure Inputs'!$C$37)</f>
        <v>7.2699407270467683E-10</v>
      </c>
      <c r="H830" s="60">
        <f>'Exposure Inputs'!$E$60/$G830</f>
        <v>29436278511.026066</v>
      </c>
      <c r="I830" s="60">
        <f>($E830*'Exposure Inputs'!$D$39*'Exposure Inputs'!$C$43/'Exposure Inputs'!$D$37)</f>
        <v>1.1278128092581226E-9</v>
      </c>
      <c r="J830" s="61">
        <f>'Exposure Inputs'!$E$60/$I830</f>
        <v>18974780055.989044</v>
      </c>
      <c r="K830" s="60">
        <f>($E830*'Exposure Inputs'!$E$39*'Exposure Inputs'!$C$43/'Exposure Inputs'!$E$37)</f>
        <v>6.361446630174914E-10</v>
      </c>
      <c r="L830" s="61">
        <f>'Exposure Inputs'!$E$60/$K830</f>
        <v>33640147035.881969</v>
      </c>
    </row>
    <row r="831" spans="1:12" x14ac:dyDescent="0.35">
      <c r="A831" s="45" t="s">
        <v>1177</v>
      </c>
      <c r="B831" s="46">
        <v>2022</v>
      </c>
      <c r="C831" s="46" t="s">
        <v>1080</v>
      </c>
      <c r="D831" s="46" t="s">
        <v>788</v>
      </c>
      <c r="E831" s="46">
        <v>2.1047391330513299E-4</v>
      </c>
      <c r="F831" s="46">
        <v>2.1047391330513299E-4</v>
      </c>
      <c r="G831" s="60">
        <f>($E831*'Exposure Inputs'!$C$39*'Exposure Inputs'!$C$43/'Exposure Inputs'!$C$37)</f>
        <v>7.2613500090270892E-10</v>
      </c>
      <c r="H831" s="60">
        <f>'Exposure Inputs'!$E$60/$G831</f>
        <v>29471103821.46043</v>
      </c>
      <c r="I831" s="60">
        <f>($E831*'Exposure Inputs'!$D$39*'Exposure Inputs'!$C$43/'Exposure Inputs'!$D$37)</f>
        <v>1.126480099379585E-9</v>
      </c>
      <c r="J831" s="61">
        <f>'Exposure Inputs'!$E$60/$I831</f>
        <v>18997228634.386143</v>
      </c>
      <c r="K831" s="60">
        <f>($E831*'Exposure Inputs'!$E$39*'Exposure Inputs'!$C$43/'Exposure Inputs'!$E$37)</f>
        <v>6.3539294582681655E-10</v>
      </c>
      <c r="L831" s="61">
        <f>'Exposure Inputs'!$E$60/$K831</f>
        <v>33679945835.962753</v>
      </c>
    </row>
    <row r="832" spans="1:12" x14ac:dyDescent="0.35">
      <c r="A832" s="45" t="s">
        <v>1177</v>
      </c>
      <c r="B832" s="46">
        <v>2023</v>
      </c>
      <c r="C832" s="46" t="s">
        <v>1023</v>
      </c>
      <c r="D832" s="46" t="s">
        <v>782</v>
      </c>
      <c r="E832" s="46">
        <v>2.0363044947134E-4</v>
      </c>
      <c r="F832" s="46">
        <v>1.45821184149581E-4</v>
      </c>
      <c r="G832" s="60">
        <f>($E832*'Exposure Inputs'!$C$39*'Exposure Inputs'!$C$43/'Exposure Inputs'!$C$37)</f>
        <v>7.0252505067612309E-10</v>
      </c>
      <c r="H832" s="60">
        <f>'Exposure Inputs'!$E$60/$G832</f>
        <v>30461547213.731728</v>
      </c>
      <c r="I832" s="60">
        <f>($E832*'Exposure Inputs'!$D$39*'Exposure Inputs'!$C$43/'Exposure Inputs'!$D$37)</f>
        <v>1.0898531098466086E-9</v>
      </c>
      <c r="J832" s="61">
        <f>'Exposure Inputs'!$E$60/$I832</f>
        <v>19635673657.904175</v>
      </c>
      <c r="K832" s="60">
        <f>($E832*'Exposure Inputs'!$E$39*'Exposure Inputs'!$C$43/'Exposure Inputs'!$E$37)</f>
        <v>6.1473343236630946E-10</v>
      </c>
      <c r="L832" s="61">
        <f>'Exposure Inputs'!$E$60/$K832</f>
        <v>34811836925.192795</v>
      </c>
    </row>
    <row r="833" spans="1:12" x14ac:dyDescent="0.35">
      <c r="A833" s="45" t="s">
        <v>1177</v>
      </c>
      <c r="B833" s="46">
        <v>2019</v>
      </c>
      <c r="C833" s="46" t="s">
        <v>1001</v>
      </c>
      <c r="D833" s="46" t="s">
        <v>89</v>
      </c>
      <c r="E833" s="46">
        <v>2.0356746818090801E-4</v>
      </c>
      <c r="F833" s="46">
        <v>1.05321989468696E-4</v>
      </c>
      <c r="G833" s="60">
        <f>($E833*'Exposure Inputs'!$C$39*'Exposure Inputs'!$C$43/'Exposure Inputs'!$C$37)</f>
        <v>7.0230776522413275E-10</v>
      </c>
      <c r="H833" s="60">
        <f>'Exposure Inputs'!$E$60/$G833</f>
        <v>30470971644.704021</v>
      </c>
      <c r="I833" s="60">
        <f>($E833*'Exposure Inputs'!$D$39*'Exposure Inputs'!$C$43/'Exposure Inputs'!$D$37)</f>
        <v>1.089516026883733E-9</v>
      </c>
      <c r="J833" s="61">
        <f>'Exposure Inputs'!$E$60/$I833</f>
        <v>19641748695.711189</v>
      </c>
      <c r="K833" s="60">
        <f>($E833*'Exposure Inputs'!$E$39*'Exposure Inputs'!$C$43/'Exposure Inputs'!$E$37)</f>
        <v>6.1454330016877891E-10</v>
      </c>
      <c r="L833" s="61">
        <f>'Exposure Inputs'!$E$60/$K833</f>
        <v>34822607282.713318</v>
      </c>
    </row>
    <row r="834" spans="1:12" x14ac:dyDescent="0.35">
      <c r="A834" s="45" t="s">
        <v>1176</v>
      </c>
      <c r="B834" s="46">
        <v>2022</v>
      </c>
      <c r="C834" s="46" t="s">
        <v>1110</v>
      </c>
      <c r="D834" s="46" t="s">
        <v>755</v>
      </c>
      <c r="E834" s="46">
        <v>1.9875892823209299E-4</v>
      </c>
      <c r="F834" s="46">
        <v>1.13403518181206E-4</v>
      </c>
      <c r="G834" s="60">
        <f>($E834*'Exposure Inputs'!$C$39*'Exposure Inputs'!$C$43/'Exposure Inputs'!$C$37)</f>
        <v>6.8571830240072088E-10</v>
      </c>
      <c r="H834" s="60">
        <f>'Exposure Inputs'!$E$60/$G834</f>
        <v>31208150526.357456</v>
      </c>
      <c r="I834" s="60">
        <f>($E834*'Exposure Inputs'!$D$39*'Exposure Inputs'!$C$43/'Exposure Inputs'!$D$37)</f>
        <v>1.0637801792703568E-9</v>
      </c>
      <c r="J834" s="61">
        <f>'Exposure Inputs'!$E$60/$I834</f>
        <v>20116938082.71384</v>
      </c>
      <c r="K834" s="60">
        <f>($E834*'Exposure Inputs'!$E$39*'Exposure Inputs'!$C$43/'Exposure Inputs'!$E$37)</f>
        <v>6.0002695315348826E-10</v>
      </c>
      <c r="L834" s="61">
        <f>'Exposure Inputs'!$E$60/$K834</f>
        <v>35665064523.402885</v>
      </c>
    </row>
    <row r="835" spans="1:12" x14ac:dyDescent="0.35">
      <c r="A835" s="45" t="s">
        <v>1177</v>
      </c>
      <c r="B835" s="46">
        <v>2021</v>
      </c>
      <c r="C835" s="46" t="s">
        <v>930</v>
      </c>
      <c r="D835" s="46" t="s">
        <v>505</v>
      </c>
      <c r="E835" s="46">
        <v>1.9782249465278599E-4</v>
      </c>
      <c r="F835" s="46">
        <v>8.4680711069201901E-5</v>
      </c>
      <c r="G835" s="60">
        <f>($E835*'Exposure Inputs'!$C$39*'Exposure Inputs'!$C$43/'Exposure Inputs'!$C$37)</f>
        <v>6.8248760655211174E-10</v>
      </c>
      <c r="H835" s="60">
        <f>'Exposure Inputs'!$E$60/$G835</f>
        <v>31355880743.551624</v>
      </c>
      <c r="I835" s="60">
        <f>($E835*'Exposure Inputs'!$D$39*'Exposure Inputs'!$C$43/'Exposure Inputs'!$D$37)</f>
        <v>1.0587682812402631E-9</v>
      </c>
      <c r="J835" s="61">
        <f>'Exposure Inputs'!$E$60/$I835</f>
        <v>20212165758.244659</v>
      </c>
      <c r="K835" s="60">
        <f>($E835*'Exposure Inputs'!$E$39*'Exposure Inputs'!$C$43/'Exposure Inputs'!$E$37)</f>
        <v>5.9719998385746712E-10</v>
      </c>
      <c r="L835" s="61">
        <f>'Exposure Inputs'!$E$60/$K835</f>
        <v>35833892462.240097</v>
      </c>
    </row>
    <row r="836" spans="1:12" x14ac:dyDescent="0.35">
      <c r="A836" s="45" t="s">
        <v>1177</v>
      </c>
      <c r="B836" s="46">
        <v>2021</v>
      </c>
      <c r="C836" s="46" t="s">
        <v>1023</v>
      </c>
      <c r="D836" s="46" t="s">
        <v>782</v>
      </c>
      <c r="E836" s="46">
        <v>1.9745228140522801E-4</v>
      </c>
      <c r="F836" s="46">
        <v>1.4139695493624701E-4</v>
      </c>
      <c r="G836" s="60">
        <f>($E836*'Exposure Inputs'!$C$39*'Exposure Inputs'!$C$43/'Exposure Inputs'!$C$37)</f>
        <v>6.8121037084803669E-10</v>
      </c>
      <c r="H836" s="60">
        <f>'Exposure Inputs'!$E$60/$G836</f>
        <v>31414671466.846878</v>
      </c>
      <c r="I836" s="60">
        <f>($E836*'Exposure Inputs'!$D$39*'Exposure Inputs'!$C$43/'Exposure Inputs'!$D$37)</f>
        <v>1.0567868582251642E-9</v>
      </c>
      <c r="J836" s="61">
        <f>'Exposure Inputs'!$E$60/$I836</f>
        <v>20250062567.905636</v>
      </c>
      <c r="K836" s="60">
        <f>($E836*'Exposure Inputs'!$E$39*'Exposure Inputs'!$C$43/'Exposure Inputs'!$E$37)</f>
        <v>5.9608235895917884E-10</v>
      </c>
      <c r="L836" s="61">
        <f>'Exposure Inputs'!$E$60/$K836</f>
        <v>35901079235.705956</v>
      </c>
    </row>
    <row r="837" spans="1:12" x14ac:dyDescent="0.35">
      <c r="A837" s="45" t="s">
        <v>1177</v>
      </c>
      <c r="B837" s="46">
        <v>2023</v>
      </c>
      <c r="C837" s="46" t="s">
        <v>1025</v>
      </c>
      <c r="D837" s="46" t="s">
        <v>701</v>
      </c>
      <c r="E837" s="46">
        <v>1.95366045255766E-4</v>
      </c>
      <c r="F837" s="46">
        <v>1.1980658730201201E-4</v>
      </c>
      <c r="G837" s="60">
        <f>($E837*'Exposure Inputs'!$C$39*'Exposure Inputs'!$C$43/'Exposure Inputs'!$C$37)</f>
        <v>6.7401285613239271E-10</v>
      </c>
      <c r="H837" s="60">
        <f>'Exposure Inputs'!$E$60/$G837</f>
        <v>31750136225.586346</v>
      </c>
      <c r="I837" s="60">
        <f>($E837*'Exposure Inputs'!$D$39*'Exposure Inputs'!$C$43/'Exposure Inputs'!$D$37)</f>
        <v>1.0456210872843814E-9</v>
      </c>
      <c r="J837" s="61">
        <f>'Exposure Inputs'!$E$60/$I837</f>
        <v>20466304916.993092</v>
      </c>
      <c r="K837" s="60">
        <f>($E837*'Exposure Inputs'!$E$39*'Exposure Inputs'!$C$43/'Exposure Inputs'!$E$37)</f>
        <v>5.8978428756457667E-10</v>
      </c>
      <c r="L837" s="61">
        <f>'Exposure Inputs'!$E$60/$K837</f>
        <v>36284452555.302887</v>
      </c>
    </row>
    <row r="838" spans="1:12" x14ac:dyDescent="0.35">
      <c r="A838" s="45" t="s">
        <v>1177</v>
      </c>
      <c r="B838" s="46">
        <v>2020</v>
      </c>
      <c r="C838" s="46" t="s">
        <v>1025</v>
      </c>
      <c r="D838" s="46" t="s">
        <v>701</v>
      </c>
      <c r="E838" s="46">
        <v>1.8780938488938801E-4</v>
      </c>
      <c r="F838" s="46">
        <v>1.15172528764814E-4</v>
      </c>
      <c r="G838" s="60">
        <f>($E838*'Exposure Inputs'!$C$39*'Exposure Inputs'!$C$43/'Exposure Inputs'!$C$37)</f>
        <v>6.4794237786838864E-10</v>
      </c>
      <c r="H838" s="60">
        <f>'Exposure Inputs'!$E$60/$G838</f>
        <v>33027628275.221119</v>
      </c>
      <c r="I838" s="60">
        <f>($E838*'Exposure Inputs'!$D$39*'Exposure Inputs'!$C$43/'Exposure Inputs'!$D$37)</f>
        <v>1.0051769895488374E-9</v>
      </c>
      <c r="J838" s="61">
        <f>'Exposure Inputs'!$E$60/$I838</f>
        <v>21289783015.830032</v>
      </c>
      <c r="K838" s="60">
        <f>($E838*'Exposure Inputs'!$E$39*'Exposure Inputs'!$C$43/'Exposure Inputs'!$E$37)</f>
        <v>5.6697172796796394E-10</v>
      </c>
      <c r="L838" s="61">
        <f>'Exposure Inputs'!$E$60/$K838</f>
        <v>37744386438.276123</v>
      </c>
    </row>
    <row r="839" spans="1:12" x14ac:dyDescent="0.35">
      <c r="A839" s="45" t="s">
        <v>1177</v>
      </c>
      <c r="B839" s="46">
        <v>2020</v>
      </c>
      <c r="C839" s="46" t="s">
        <v>1095</v>
      </c>
      <c r="D839" s="46" t="s">
        <v>780</v>
      </c>
      <c r="E839" s="46">
        <v>1.8447527162872399E-4</v>
      </c>
      <c r="F839" s="46">
        <v>1.26549862087822E-4</v>
      </c>
      <c r="G839" s="60">
        <f>($E839*'Exposure Inputs'!$C$39*'Exposure Inputs'!$C$43/'Exposure Inputs'!$C$37)</f>
        <v>6.3643968711909773E-10</v>
      </c>
      <c r="H839" s="60">
        <f>'Exposure Inputs'!$E$60/$G839</f>
        <v>33624553014.393318</v>
      </c>
      <c r="I839" s="60">
        <f>($E839*'Exposure Inputs'!$D$39*'Exposure Inputs'!$C$43/'Exposure Inputs'!$D$37)</f>
        <v>9.8733243970302981E-10</v>
      </c>
      <c r="J839" s="61">
        <f>'Exposure Inputs'!$E$60/$I839</f>
        <v>21674563844.409588</v>
      </c>
      <c r="K839" s="60">
        <f>($E839*'Exposure Inputs'!$E$39*'Exposure Inputs'!$C$43/'Exposure Inputs'!$E$37)</f>
        <v>5.569064803886008E-10</v>
      </c>
      <c r="L839" s="61">
        <f>'Exposure Inputs'!$E$60/$K839</f>
        <v>38426559491.76136</v>
      </c>
    </row>
    <row r="840" spans="1:12" x14ac:dyDescent="0.35">
      <c r="A840" s="45" t="s">
        <v>1177</v>
      </c>
      <c r="B840" s="46">
        <v>2021</v>
      </c>
      <c r="C840" s="46" t="s">
        <v>1025</v>
      </c>
      <c r="D840" s="46" t="s">
        <v>701</v>
      </c>
      <c r="E840" s="46">
        <v>1.8377016434740001E-4</v>
      </c>
      <c r="F840" s="46">
        <v>1.1269551067365999E-4</v>
      </c>
      <c r="G840" s="60">
        <f>($E840*'Exposure Inputs'!$C$39*'Exposure Inputs'!$C$43/'Exposure Inputs'!$C$37)</f>
        <v>6.3400706699853011E-10</v>
      </c>
      <c r="H840" s="60">
        <f>'Exposure Inputs'!$E$60/$G840</f>
        <v>33753566977.274109</v>
      </c>
      <c r="I840" s="60">
        <f>($E840*'Exposure Inputs'!$D$39*'Exposure Inputs'!$C$43/'Exposure Inputs'!$D$37)</f>
        <v>9.8355862608467619E-10</v>
      </c>
      <c r="J840" s="61">
        <f>'Exposure Inputs'!$E$60/$I840</f>
        <v>21757726923.903404</v>
      </c>
      <c r="K840" s="60">
        <f>($E840*'Exposure Inputs'!$E$39*'Exposure Inputs'!$C$43/'Exposure Inputs'!$E$37)</f>
        <v>5.547778546336604E-10</v>
      </c>
      <c r="L840" s="61">
        <f>'Exposure Inputs'!$E$60/$K840</f>
        <v>38573998261.216072</v>
      </c>
    </row>
    <row r="841" spans="1:12" x14ac:dyDescent="0.35">
      <c r="A841" s="45" t="s">
        <v>1177</v>
      </c>
      <c r="B841" s="46">
        <v>2020</v>
      </c>
      <c r="C841" s="46" t="s">
        <v>930</v>
      </c>
      <c r="D841" s="46" t="s">
        <v>505</v>
      </c>
      <c r="E841" s="46">
        <v>1.7804024518750701E-4</v>
      </c>
      <c r="F841" s="46">
        <v>7.6212639962281703E-5</v>
      </c>
      <c r="G841" s="60">
        <f>($E841*'Exposure Inputs'!$C$39*'Exposure Inputs'!$C$43/'Exposure Inputs'!$C$37)</f>
        <v>6.1423884589689918E-10</v>
      </c>
      <c r="H841" s="60">
        <f>'Exposure Inputs'!$E$60/$G841</f>
        <v>34839867492.83522</v>
      </c>
      <c r="I841" s="60">
        <f>($E841*'Exposure Inputs'!$D$39*'Exposure Inputs'!$C$43/'Exposure Inputs'!$D$37)</f>
        <v>9.5289145311623468E-10</v>
      </c>
      <c r="J841" s="61">
        <f>'Exposure Inputs'!$E$60/$I841</f>
        <v>22457961953.605228</v>
      </c>
      <c r="K841" s="60">
        <f>($E841*'Exposure Inputs'!$E$39*'Exposure Inputs'!$C$43/'Exposure Inputs'!$E$37)</f>
        <v>5.3747998547171931E-10</v>
      </c>
      <c r="L841" s="61">
        <f>'Exposure Inputs'!$E$60/$K841</f>
        <v>39815436069.155746</v>
      </c>
    </row>
    <row r="842" spans="1:12" x14ac:dyDescent="0.35">
      <c r="A842" s="45" t="s">
        <v>1176</v>
      </c>
      <c r="B842" s="46">
        <v>2021</v>
      </c>
      <c r="C842" s="46" t="s">
        <v>939</v>
      </c>
      <c r="D842" s="46" t="s">
        <v>302</v>
      </c>
      <c r="E842" s="46">
        <v>1.7142114037978001E-4</v>
      </c>
      <c r="F842" s="46">
        <v>9.8369542175005093E-5</v>
      </c>
      <c r="G842" s="60">
        <f>($E842*'Exposure Inputs'!$C$39*'Exposure Inputs'!$C$43/'Exposure Inputs'!$C$37)</f>
        <v>5.9140293431024117E-10</v>
      </c>
      <c r="H842" s="60">
        <f>'Exposure Inputs'!$E$60/$G842</f>
        <v>36185143425.030556</v>
      </c>
      <c r="I842" s="60">
        <f>($E842*'Exposure Inputs'!$D$39*'Exposure Inputs'!$C$43/'Exposure Inputs'!$D$37)</f>
        <v>9.1746525837065356E-10</v>
      </c>
      <c r="J842" s="61">
        <f>'Exposure Inputs'!$E$60/$I842</f>
        <v>23325133899.897987</v>
      </c>
      <c r="K842" s="60">
        <f>($E842*'Exposure Inputs'!$E$39*'Exposure Inputs'!$C$43/'Exposure Inputs'!$E$37)</f>
        <v>5.1749778227858114E-10</v>
      </c>
      <c r="L842" s="61">
        <f>'Exposure Inputs'!$E$60/$K842</f>
        <v>41352834220.41774</v>
      </c>
    </row>
    <row r="843" spans="1:12" x14ac:dyDescent="0.35">
      <c r="A843" s="45" t="s">
        <v>1177</v>
      </c>
      <c r="B843" s="46">
        <v>2022</v>
      </c>
      <c r="C843" s="46" t="s">
        <v>1070</v>
      </c>
      <c r="D843" s="46" t="s">
        <v>771</v>
      </c>
      <c r="E843" s="46">
        <v>1.6541874689651899E-4</v>
      </c>
      <c r="F843" s="46">
        <v>1.14621431391234E-4</v>
      </c>
      <c r="G843" s="60">
        <f>($E843*'Exposure Inputs'!$C$39*'Exposure Inputs'!$C$43/'Exposure Inputs'!$C$37)</f>
        <v>5.7069467679299066E-10</v>
      </c>
      <c r="H843" s="60">
        <f>'Exposure Inputs'!$E$60/$G843</f>
        <v>37498159471.640678</v>
      </c>
      <c r="I843" s="60">
        <f>($E843*'Exposure Inputs'!$D$39*'Exposure Inputs'!$C$43/'Exposure Inputs'!$D$37)</f>
        <v>8.8533977212221445E-10</v>
      </c>
      <c r="J843" s="61">
        <f>'Exposure Inputs'!$E$60/$I843</f>
        <v>24171510954.153645</v>
      </c>
      <c r="K843" s="60">
        <f>($E843*'Exposure Inputs'!$E$39*'Exposure Inputs'!$C$43/'Exposure Inputs'!$E$37)</f>
        <v>4.9937734912156673E-10</v>
      </c>
      <c r="L843" s="61">
        <f>'Exposure Inputs'!$E$60/$K843</f>
        <v>42853365371.18438</v>
      </c>
    </row>
    <row r="844" spans="1:12" x14ac:dyDescent="0.35">
      <c r="A844" s="45" t="s">
        <v>1177</v>
      </c>
      <c r="B844" s="46">
        <v>2021</v>
      </c>
      <c r="C844" s="46" t="s">
        <v>909</v>
      </c>
      <c r="D844" s="46" t="s">
        <v>784</v>
      </c>
      <c r="E844" s="46">
        <v>1.63024556609667E-4</v>
      </c>
      <c r="F844" s="46">
        <v>6.1389061692893501E-5</v>
      </c>
      <c r="G844" s="60">
        <f>($E844*'Exposure Inputs'!$C$39*'Exposure Inputs'!$C$43/'Exposure Inputs'!$C$37)</f>
        <v>5.6243472030335125E-10</v>
      </c>
      <c r="H844" s="60">
        <f>'Exposure Inputs'!$E$60/$G844</f>
        <v>38048860120.971603</v>
      </c>
      <c r="I844" s="60">
        <f>($E844*'Exposure Inputs'!$D$39*'Exposure Inputs'!$C$43/'Exposure Inputs'!$D$37)</f>
        <v>8.7252579593906286E-10</v>
      </c>
      <c r="J844" s="61">
        <f>'Exposure Inputs'!$E$60/$I844</f>
        <v>24526495491.136829</v>
      </c>
      <c r="K844" s="60">
        <f>($E844*'Exposure Inputs'!$E$39*'Exposure Inputs'!$C$43/'Exposure Inputs'!$E$37)</f>
        <v>4.9214960485937216E-10</v>
      </c>
      <c r="L844" s="61">
        <f>'Exposure Inputs'!$E$60/$K844</f>
        <v>43482712956.997856</v>
      </c>
    </row>
    <row r="845" spans="1:12" x14ac:dyDescent="0.35">
      <c r="A845" s="45" t="s">
        <v>1177</v>
      </c>
      <c r="B845" s="46">
        <v>2022</v>
      </c>
      <c r="C845" s="46" t="s">
        <v>930</v>
      </c>
      <c r="D845" s="46" t="s">
        <v>505</v>
      </c>
      <c r="E845" s="46">
        <v>1.5825799572222901E-4</v>
      </c>
      <c r="F845" s="46">
        <v>6.7744568855361505E-5</v>
      </c>
      <c r="G845" s="60">
        <f>($E845*'Exposure Inputs'!$C$39*'Exposure Inputs'!$C$43/'Exposure Inputs'!$C$37)</f>
        <v>5.4599008524169014E-10</v>
      </c>
      <c r="H845" s="60">
        <f>'Exposure Inputs'!$E$60/$G845</f>
        <v>39194850929.439476</v>
      </c>
      <c r="I845" s="60">
        <f>($E845*'Exposure Inputs'!$D$39*'Exposure Inputs'!$C$43/'Exposure Inputs'!$D$37)</f>
        <v>8.4701462499221156E-10</v>
      </c>
      <c r="J845" s="61">
        <f>'Exposure Inputs'!$E$60/$I845</f>
        <v>25265207197.805794</v>
      </c>
      <c r="K845" s="60">
        <f>($E845*'Exposure Inputs'!$E$39*'Exposure Inputs'!$C$43/'Exposure Inputs'!$E$37)</f>
        <v>4.777599870859744E-10</v>
      </c>
      <c r="L845" s="61">
        <f>'Exposure Inputs'!$E$60/$K845</f>
        <v>44792365577.800056</v>
      </c>
    </row>
    <row r="846" spans="1:12" x14ac:dyDescent="0.35">
      <c r="A846" s="45" t="s">
        <v>1177</v>
      </c>
      <c r="B846" s="46">
        <v>2020</v>
      </c>
      <c r="C846" s="46" t="s">
        <v>1022</v>
      </c>
      <c r="D846" s="46" t="s">
        <v>769</v>
      </c>
      <c r="E846" s="46">
        <v>1.53288563036433E-4</v>
      </c>
      <c r="F846" s="46">
        <v>8.8251532092192199E-5</v>
      </c>
      <c r="G846" s="60">
        <f>($E846*'Exposure Inputs'!$C$39*'Exposure Inputs'!$C$43/'Exposure Inputs'!$C$37)</f>
        <v>5.2884554247569385E-10</v>
      </c>
      <c r="H846" s="60">
        <f>'Exposure Inputs'!$E$60/$G846</f>
        <v>40465501325.433899</v>
      </c>
      <c r="I846" s="60">
        <f>($E846*'Exposure Inputs'!$D$39*'Exposure Inputs'!$C$43/'Exposure Inputs'!$D$37)</f>
        <v>8.2041766132175414E-10</v>
      </c>
      <c r="J846" s="61">
        <f>'Exposure Inputs'!$E$60/$I846</f>
        <v>26084275130.697456</v>
      </c>
      <c r="K846" s="60">
        <f>($E846*'Exposure Inputs'!$E$39*'Exposure Inputs'!$C$43/'Exposure Inputs'!$E$37)</f>
        <v>4.6275792614772227E-10</v>
      </c>
      <c r="L846" s="61">
        <f>'Exposure Inputs'!$E$60/$K846</f>
        <v>46244480733.472427</v>
      </c>
    </row>
    <row r="847" spans="1:12" x14ac:dyDescent="0.35">
      <c r="A847" s="45" t="s">
        <v>1176</v>
      </c>
      <c r="B847" s="46">
        <v>2022</v>
      </c>
      <c r="C847" s="46" t="s">
        <v>890</v>
      </c>
      <c r="D847" s="46" t="s">
        <v>41</v>
      </c>
      <c r="E847" s="46">
        <v>1.49851780100985E-4</v>
      </c>
      <c r="F847" s="46">
        <v>8.3131597384333706E-5</v>
      </c>
      <c r="G847" s="60">
        <f>($E847*'Exposure Inputs'!$C$39*'Exposure Inputs'!$C$43/'Exposure Inputs'!$C$37)</f>
        <v>5.1698864134839832E-10</v>
      </c>
      <c r="H847" s="60">
        <f>'Exposure Inputs'!$E$60/$G847</f>
        <v>41393559332.725365</v>
      </c>
      <c r="I847" s="60">
        <f>($E847*'Exposure Inputs'!$D$39*'Exposure Inputs'!$C$43/'Exposure Inputs'!$D$37)</f>
        <v>8.0202361180808875E-10</v>
      </c>
      <c r="J847" s="61">
        <f>'Exposure Inputs'!$E$60/$I847</f>
        <v>26682506206.713364</v>
      </c>
      <c r="K847" s="60">
        <f>($E847*'Exposure Inputs'!$E$39*'Exposure Inputs'!$C$43/'Exposure Inputs'!$E$37)</f>
        <v>4.5238273238033211E-10</v>
      </c>
      <c r="L847" s="61">
        <f>'Exposure Inputs'!$E$60/$K847</f>
        <v>47305077024.930206</v>
      </c>
    </row>
    <row r="848" spans="1:12" x14ac:dyDescent="0.35">
      <c r="A848" s="45" t="s">
        <v>1177</v>
      </c>
      <c r="B848" s="46">
        <v>2022</v>
      </c>
      <c r="C848" s="46" t="s">
        <v>1019</v>
      </c>
      <c r="D848" s="46" t="s">
        <v>786</v>
      </c>
      <c r="E848" s="46">
        <v>1.42753742324563E-4</v>
      </c>
      <c r="F848" s="46">
        <v>9.5410478910314898E-5</v>
      </c>
      <c r="G848" s="60">
        <f>($E848*'Exposure Inputs'!$C$39*'Exposure Inputs'!$C$43/'Exposure Inputs'!$C$37)</f>
        <v>4.9250041101974234E-10</v>
      </c>
      <c r="H848" s="60">
        <f>'Exposure Inputs'!$E$60/$G848</f>
        <v>43451740386.755051</v>
      </c>
      <c r="I848" s="60">
        <f>($E848*'Exposure Inputs'!$D$39*'Exposure Inputs'!$C$43/'Exposure Inputs'!$D$37)</f>
        <v>7.6403411384977395E-10</v>
      </c>
      <c r="J848" s="61">
        <f>'Exposure Inputs'!$E$60/$I848</f>
        <v>28009220546.672752</v>
      </c>
      <c r="K848" s="60">
        <f>($E848*'Exposure Inputs'!$E$39*'Exposure Inputs'!$C$43/'Exposure Inputs'!$E$37)</f>
        <v>4.3095469381000155E-10</v>
      </c>
      <c r="L848" s="61">
        <f>'Exposure Inputs'!$E$60/$K848</f>
        <v>49657192060.738495</v>
      </c>
    </row>
    <row r="849" spans="1:12" x14ac:dyDescent="0.35">
      <c r="A849" s="45" t="s">
        <v>1177</v>
      </c>
      <c r="B849" s="46">
        <v>2023</v>
      </c>
      <c r="C849" s="46" t="s">
        <v>1019</v>
      </c>
      <c r="D849" s="46" t="s">
        <v>786</v>
      </c>
      <c r="E849" s="46">
        <v>1.38103798201651E-4</v>
      </c>
      <c r="F849" s="46">
        <v>9.2302655686566902E-5</v>
      </c>
      <c r="G849" s="60">
        <f>($E849*'Exposure Inputs'!$C$39*'Exposure Inputs'!$C$43/'Exposure Inputs'!$C$37)</f>
        <v>4.7645810379569592E-10</v>
      </c>
      <c r="H849" s="60">
        <f>'Exposure Inputs'!$E$60/$G849</f>
        <v>44914757099.348793</v>
      </c>
      <c r="I849" s="60">
        <f>($E849*'Exposure Inputs'!$D$39*'Exposure Inputs'!$C$43/'Exposure Inputs'!$D$37)</f>
        <v>7.3914708896658283E-10</v>
      </c>
      <c r="J849" s="61">
        <f>'Exposure Inputs'!$E$60/$I849</f>
        <v>28952288819.69865</v>
      </c>
      <c r="K849" s="60">
        <f>($E849*'Exposure Inputs'!$E$39*'Exposure Inputs'!$C$43/'Exposure Inputs'!$E$37)</f>
        <v>4.1691712664649366E-10</v>
      </c>
      <c r="L849" s="61">
        <f>'Exposure Inputs'!$E$60/$K849</f>
        <v>51329145847.599533</v>
      </c>
    </row>
    <row r="850" spans="1:12" x14ac:dyDescent="0.35">
      <c r="A850" s="45" t="s">
        <v>1176</v>
      </c>
      <c r="B850" s="46">
        <v>2021</v>
      </c>
      <c r="C850" s="46" t="s">
        <v>1110</v>
      </c>
      <c r="D850" s="46" t="s">
        <v>755</v>
      </c>
      <c r="E850" s="46">
        <v>1.32548169499626E-4</v>
      </c>
      <c r="F850" s="46">
        <v>7.5626432902596797E-5</v>
      </c>
      <c r="G850" s="60">
        <f>($E850*'Exposure Inputs'!$C$39*'Exposure Inputs'!$C$43/'Exposure Inputs'!$C$37)</f>
        <v>4.5729118477370974E-10</v>
      </c>
      <c r="H850" s="60">
        <f>'Exposure Inputs'!$E$60/$G850</f>
        <v>46797315829.715317</v>
      </c>
      <c r="I850" s="60">
        <f>($E850*'Exposure Inputs'!$D$39*'Exposure Inputs'!$C$43/'Exposure Inputs'!$D$37)</f>
        <v>7.0941273816701247E-10</v>
      </c>
      <c r="J850" s="61">
        <f>'Exposure Inputs'!$E$60/$I850</f>
        <v>30165796085.496754</v>
      </c>
      <c r="K850" s="60">
        <f>($E850*'Exposure Inputs'!$E$39*'Exposure Inputs'!$C$43/'Exposure Inputs'!$E$37)</f>
        <v>4.0014541735736151E-10</v>
      </c>
      <c r="L850" s="61">
        <f>'Exposure Inputs'!$E$60/$K850</f>
        <v>53480557496.646538</v>
      </c>
    </row>
    <row r="851" spans="1:12" x14ac:dyDescent="0.35">
      <c r="A851" s="45" t="s">
        <v>1177</v>
      </c>
      <c r="B851" s="46">
        <v>2020</v>
      </c>
      <c r="C851" s="46" t="s">
        <v>1092</v>
      </c>
      <c r="D851" s="46" t="s">
        <v>791</v>
      </c>
      <c r="E851" s="46">
        <v>1.2514951167979699E-4</v>
      </c>
      <c r="F851" s="46">
        <v>7.7797049081202306E-5</v>
      </c>
      <c r="G851" s="60">
        <f>($E851*'Exposure Inputs'!$C$39*'Exposure Inputs'!$C$43/'Exposure Inputs'!$C$37)</f>
        <v>4.3176581529529972E-10</v>
      </c>
      <c r="H851" s="60">
        <f>'Exposure Inputs'!$E$60/$G851</f>
        <v>49563905343.835037</v>
      </c>
      <c r="I851" s="60">
        <f>($E851*'Exposure Inputs'!$D$39*'Exposure Inputs'!$C$43/'Exposure Inputs'!$D$37)</f>
        <v>6.6981428786370222E-10</v>
      </c>
      <c r="J851" s="61">
        <f>'Exposure Inputs'!$E$60/$I851</f>
        <v>31949154247.295776</v>
      </c>
      <c r="K851" s="60">
        <f>($E851*'Exposure Inputs'!$E$39*'Exposure Inputs'!$C$43/'Exposure Inputs'!$E$37)</f>
        <v>3.7780984658051922E-10</v>
      </c>
      <c r="L851" s="61">
        <f>'Exposure Inputs'!$E$60/$K851</f>
        <v>56642250575.751495</v>
      </c>
    </row>
    <row r="852" spans="1:12" x14ac:dyDescent="0.35">
      <c r="A852" s="45" t="s">
        <v>1177</v>
      </c>
      <c r="B852" s="46">
        <v>2020</v>
      </c>
      <c r="C852" s="46" t="s">
        <v>1080</v>
      </c>
      <c r="D852" s="46" t="s">
        <v>788</v>
      </c>
      <c r="E852" s="46">
        <v>1.2405361710877399E-4</v>
      </c>
      <c r="F852" s="46">
        <v>1.2405361710877399E-4</v>
      </c>
      <c r="G852" s="60">
        <f>($E852*'Exposure Inputs'!$C$39*'Exposure Inputs'!$C$43/'Exposure Inputs'!$C$37)</f>
        <v>4.2798497902527033E-10</v>
      </c>
      <c r="H852" s="60">
        <f>'Exposure Inputs'!$E$60/$G852</f>
        <v>50001754848.355171</v>
      </c>
      <c r="I852" s="60">
        <f>($E852*'Exposure Inputs'!$D$39*'Exposure Inputs'!$C$43/'Exposure Inputs'!$D$37)</f>
        <v>6.639489366385087E-10</v>
      </c>
      <c r="J852" s="61">
        <f>'Exposure Inputs'!$E$60/$I852</f>
        <v>32231394342.380531</v>
      </c>
      <c r="K852" s="60">
        <f>($E852*'Exposure Inputs'!$E$39*'Exposure Inputs'!$C$43/'Exposure Inputs'!$E$37)</f>
        <v>3.7450148561139318E-10</v>
      </c>
      <c r="L852" s="61">
        <f>'Exposure Inputs'!$E$60/$K852</f>
        <v>57142630462.63591</v>
      </c>
    </row>
    <row r="853" spans="1:12" x14ac:dyDescent="0.35">
      <c r="A853" s="45" t="s">
        <v>1176</v>
      </c>
      <c r="B853" s="46">
        <v>2023</v>
      </c>
      <c r="C853" s="46" t="s">
        <v>976</v>
      </c>
      <c r="D853" s="46" t="s">
        <v>244</v>
      </c>
      <c r="E853" s="46">
        <v>1.2345542454620699E-4</v>
      </c>
      <c r="F853" s="46">
        <v>5.3260993586145598E-5</v>
      </c>
      <c r="G853" s="60">
        <f>($E853*'Exposure Inputs'!$C$39*'Exposure Inputs'!$C$43/'Exposure Inputs'!$C$37)</f>
        <v>4.2592121468441415E-10</v>
      </c>
      <c r="H853" s="60">
        <f>'Exposure Inputs'!$E$60/$G853</f>
        <v>50244034018.958893</v>
      </c>
      <c r="I853" s="60">
        <f>($E853*'Exposure Inputs'!$D$39*'Exposure Inputs'!$C$43/'Exposure Inputs'!$D$37)</f>
        <v>6.6074734264167124E-10</v>
      </c>
      <c r="J853" s="61">
        <f>'Exposure Inputs'!$E$60/$I853</f>
        <v>32387568770.905212</v>
      </c>
      <c r="K853" s="60">
        <f>($E853*'Exposure Inputs'!$E$39*'Exposure Inputs'!$C$43/'Exposure Inputs'!$E$37)</f>
        <v>3.726956212715683E-10</v>
      </c>
      <c r="L853" s="61">
        <f>'Exposure Inputs'!$E$60/$K853</f>
        <v>57419510127.291458</v>
      </c>
    </row>
    <row r="854" spans="1:12" x14ac:dyDescent="0.35">
      <c r="A854" s="45" t="s">
        <v>1175</v>
      </c>
      <c r="B854" s="46">
        <v>2019</v>
      </c>
      <c r="C854" s="46" t="s">
        <v>1131</v>
      </c>
      <c r="D854" s="46" t="s">
        <v>789</v>
      </c>
      <c r="E854" s="46">
        <v>1.1880367032758099E-4</v>
      </c>
      <c r="F854" s="46">
        <v>1.08606430889041E-4</v>
      </c>
      <c r="G854" s="60">
        <f>($E854*'Exposure Inputs'!$C$39*'Exposure Inputs'!$C$43/'Exposure Inputs'!$C$37)</f>
        <v>4.0987266263015446E-10</v>
      </c>
      <c r="H854" s="60">
        <f>'Exposure Inputs'!$E$60/$G854</f>
        <v>52211337693.702515</v>
      </c>
      <c r="I854" s="60">
        <f>($E854*'Exposure Inputs'!$D$39*'Exposure Inputs'!$C$43/'Exposure Inputs'!$D$37)</f>
        <v>6.3585062992226451E-10</v>
      </c>
      <c r="J854" s="61">
        <f>'Exposure Inputs'!$E$60/$I854</f>
        <v>33655703073.874821</v>
      </c>
      <c r="K854" s="60">
        <f>($E854*'Exposure Inputs'!$E$39*'Exposure Inputs'!$C$43/'Exposure Inputs'!$E$37)</f>
        <v>3.5865258966816906E-10</v>
      </c>
      <c r="L854" s="61">
        <f>'Exposure Inputs'!$E$60/$K854</f>
        <v>59667769358.084412</v>
      </c>
    </row>
    <row r="855" spans="1:12" x14ac:dyDescent="0.35">
      <c r="A855" s="45" t="s">
        <v>1176</v>
      </c>
      <c r="B855" s="46">
        <v>2020</v>
      </c>
      <c r="C855" s="46" t="s">
        <v>1110</v>
      </c>
      <c r="D855" s="46" t="s">
        <v>755</v>
      </c>
      <c r="E855" s="46">
        <v>1.11049829827665E-4</v>
      </c>
      <c r="F855" s="46">
        <v>6.33603808789707E-5</v>
      </c>
      <c r="G855" s="60">
        <f>($E855*'Exposure Inputs'!$C$39*'Exposure Inputs'!$C$43/'Exposure Inputs'!$C$37)</f>
        <v>3.8312191290544434E-10</v>
      </c>
      <c r="H855" s="60">
        <f>'Exposure Inputs'!$E$60/$G855</f>
        <v>55856893795.791794</v>
      </c>
      <c r="I855" s="60">
        <f>($E855*'Exposure Inputs'!$D$39*'Exposure Inputs'!$C$43/'Exposure Inputs'!$D$37)</f>
        <v>5.943512018945451E-10</v>
      </c>
      <c r="J855" s="61">
        <f>'Exposure Inputs'!$E$60/$I855</f>
        <v>36005647724.418953</v>
      </c>
      <c r="K855" s="60">
        <f>($E855*'Exposure Inputs'!$E$39*'Exposure Inputs'!$C$43/'Exposure Inputs'!$E$37)</f>
        <v>3.3524476929106421E-10</v>
      </c>
      <c r="L855" s="61">
        <f>'Exposure Inputs'!$E$60/$K855</f>
        <v>63833956441.003319</v>
      </c>
    </row>
    <row r="856" spans="1:12" x14ac:dyDescent="0.35">
      <c r="A856" s="45" t="s">
        <v>1177</v>
      </c>
      <c r="B856" s="46">
        <v>2019</v>
      </c>
      <c r="C856" s="46" t="s">
        <v>1080</v>
      </c>
      <c r="D856" s="46" t="s">
        <v>788</v>
      </c>
      <c r="E856" s="46">
        <v>1.07346248626621E-4</v>
      </c>
      <c r="F856" s="46">
        <v>1.07346248626621E-4</v>
      </c>
      <c r="G856" s="60">
        <f>($E856*'Exposure Inputs'!$C$39*'Exposure Inputs'!$C$43/'Exposure Inputs'!$C$37)</f>
        <v>3.7034455776184249E-10</v>
      </c>
      <c r="H856" s="60">
        <f>'Exposure Inputs'!$E$60/$G856</f>
        <v>57784027202.47802</v>
      </c>
      <c r="I856" s="60">
        <f>($E856*'Exposure Inputs'!$D$39*'Exposure Inputs'!$C$43/'Exposure Inputs'!$D$37)</f>
        <v>5.7452921800163351E-10</v>
      </c>
      <c r="J856" s="61">
        <f>'Exposure Inputs'!$E$60/$I856</f>
        <v>37247888061.1763</v>
      </c>
      <c r="K856" s="60">
        <f>($E856*'Exposure Inputs'!$E$39*'Exposure Inputs'!$C$43/'Exposure Inputs'!$E$37)</f>
        <v>3.240641467973464E-10</v>
      </c>
      <c r="L856" s="61">
        <f>'Exposure Inputs'!$E$60/$K856</f>
        <v>66036308587.331924</v>
      </c>
    </row>
    <row r="857" spans="1:12" x14ac:dyDescent="0.35">
      <c r="A857" s="45" t="s">
        <v>1177</v>
      </c>
      <c r="B857" s="46">
        <v>2020</v>
      </c>
      <c r="C857" s="46" t="s">
        <v>1019</v>
      </c>
      <c r="D857" s="46" t="s">
        <v>786</v>
      </c>
      <c r="E857" s="46">
        <v>1.0183415326332099E-4</v>
      </c>
      <c r="F857" s="46">
        <v>6.80615805517E-5</v>
      </c>
      <c r="G857" s="60">
        <f>($E857*'Exposure Inputs'!$C$39*'Exposure Inputs'!$C$43/'Exposure Inputs'!$C$37)</f>
        <v>3.5132782875845749E-10</v>
      </c>
      <c r="H857" s="60">
        <f>'Exposure Inputs'!$E$60/$G857</f>
        <v>60911770284.820732</v>
      </c>
      <c r="I857" s="60">
        <f>($E857*'Exposure Inputs'!$D$39*'Exposure Inputs'!$C$43/'Exposure Inputs'!$D$37)</f>
        <v>5.4502786253608428E-10</v>
      </c>
      <c r="J857" s="61">
        <f>'Exposure Inputs'!$E$60/$I857</f>
        <v>39264047713.8601</v>
      </c>
      <c r="K857" s="60">
        <f>($E857*'Exposure Inputs'!$E$39*'Exposure Inputs'!$C$43/'Exposure Inputs'!$E$37)</f>
        <v>3.0742385890813885E-10</v>
      </c>
      <c r="L857" s="61">
        <f>'Exposure Inputs'!$E$60/$K857</f>
        <v>69610732478.621704</v>
      </c>
    </row>
    <row r="858" spans="1:12" x14ac:dyDescent="0.35">
      <c r="A858" s="45" t="s">
        <v>1177</v>
      </c>
      <c r="B858" s="46">
        <v>2023</v>
      </c>
      <c r="C858" s="46" t="s">
        <v>1045</v>
      </c>
      <c r="D858" s="46" t="s">
        <v>793</v>
      </c>
      <c r="E858" s="46">
        <v>9.9791302114497001E-5</v>
      </c>
      <c r="F858" s="46">
        <v>7.3127184623962595E-5</v>
      </c>
      <c r="G858" s="60">
        <f>($E858*'Exposure Inputs'!$C$39*'Exposure Inputs'!$C$43/'Exposure Inputs'!$C$37)</f>
        <v>3.4427999229501471E-10</v>
      </c>
      <c r="H858" s="60">
        <f>'Exposure Inputs'!$E$60/$G858</f>
        <v>62158709419.460732</v>
      </c>
      <c r="I858" s="60">
        <f>($E858*'Exposure Inputs'!$D$39*'Exposure Inputs'!$C$43/'Exposure Inputs'!$D$37)</f>
        <v>5.3409429300716708E-10</v>
      </c>
      <c r="J858" s="61">
        <f>'Exposure Inputs'!$E$60/$I858</f>
        <v>40067831242.886597</v>
      </c>
      <c r="K858" s="60">
        <f>($E858*'Exposure Inputs'!$E$39*'Exposure Inputs'!$C$43/'Exposure Inputs'!$E$37)</f>
        <v>3.0125676110036832E-10</v>
      </c>
      <c r="L858" s="61">
        <f>'Exposure Inputs'!$E$60/$K858</f>
        <v>71035750108.427475</v>
      </c>
    </row>
    <row r="859" spans="1:12" x14ac:dyDescent="0.35">
      <c r="A859" s="45" t="s">
        <v>1177</v>
      </c>
      <c r="B859" s="46">
        <v>2021</v>
      </c>
      <c r="C859" s="46" t="s">
        <v>1019</v>
      </c>
      <c r="D859" s="46" t="s">
        <v>786</v>
      </c>
      <c r="E859" s="46">
        <v>9.9509181201865306E-5</v>
      </c>
      <c r="F859" s="46">
        <v>6.6507668939825995E-5</v>
      </c>
      <c r="G859" s="60">
        <f>($E859*'Exposure Inputs'!$C$39*'Exposure Inputs'!$C$43/'Exposure Inputs'!$C$37)</f>
        <v>3.4330667514643532E-10</v>
      </c>
      <c r="H859" s="60">
        <f>'Exposure Inputs'!$E$60/$G859</f>
        <v>62334937096.320549</v>
      </c>
      <c r="I859" s="60">
        <f>($E859*'Exposure Inputs'!$D$39*'Exposure Inputs'!$C$43/'Exposure Inputs'!$D$37)</f>
        <v>5.3258435009449037E-10</v>
      </c>
      <c r="J859" s="61">
        <f>'Exposure Inputs'!$E$60/$I859</f>
        <v>40181428530.904526</v>
      </c>
      <c r="K859" s="60">
        <f>($E859*'Exposure Inputs'!$E$39*'Exposure Inputs'!$C$43/'Exposure Inputs'!$E$37)</f>
        <v>3.0040507532638586E-10</v>
      </c>
      <c r="L859" s="61">
        <f>'Exposure Inputs'!$E$60/$K859</f>
        <v>71237145300.388824</v>
      </c>
    </row>
    <row r="860" spans="1:12" x14ac:dyDescent="0.35">
      <c r="A860" s="45" t="s">
        <v>1176</v>
      </c>
      <c r="B860" s="46">
        <v>2023</v>
      </c>
      <c r="C860" s="46" t="s">
        <v>939</v>
      </c>
      <c r="D860" s="46" t="s">
        <v>302</v>
      </c>
      <c r="E860" s="46">
        <v>9.8750329143539696E-5</v>
      </c>
      <c r="F860" s="46">
        <v>5.6667600308572503E-5</v>
      </c>
      <c r="G860" s="60">
        <f>($E860*'Exposure Inputs'!$C$39*'Exposure Inputs'!$C$43/'Exposure Inputs'!$C$37)</f>
        <v>3.4068863554521197E-10</v>
      </c>
      <c r="H860" s="60">
        <f>'Exposure Inputs'!$E$60/$G860</f>
        <v>62813953173.850601</v>
      </c>
      <c r="I860" s="60">
        <f>($E860*'Exposure Inputs'!$D$39*'Exposure Inputs'!$C$43/'Exposure Inputs'!$D$37)</f>
        <v>5.2852288837387448E-10</v>
      </c>
      <c r="J860" s="61">
        <f>'Exposure Inputs'!$E$60/$I860</f>
        <v>40490204815.617645</v>
      </c>
      <c r="K860" s="60">
        <f>($E860*'Exposure Inputs'!$E$39*'Exposure Inputs'!$C$43/'Exposure Inputs'!$E$37)</f>
        <v>2.9811420118804442E-10</v>
      </c>
      <c r="L860" s="61">
        <f>'Exposure Inputs'!$E$60/$K860</f>
        <v>71784570861.491135</v>
      </c>
    </row>
    <row r="861" spans="1:12" x14ac:dyDescent="0.35">
      <c r="A861" s="45" t="s">
        <v>1177</v>
      </c>
      <c r="B861" s="46">
        <v>2021</v>
      </c>
      <c r="C861" s="46" t="s">
        <v>1095</v>
      </c>
      <c r="D861" s="46" t="s">
        <v>780</v>
      </c>
      <c r="E861" s="46">
        <v>9.49010654837538E-5</v>
      </c>
      <c r="F861" s="46">
        <v>6.5102041281323006E-5</v>
      </c>
      <c r="G861" s="60">
        <f>($E861*'Exposure Inputs'!$C$39*'Exposure Inputs'!$C$43/'Exposure Inputs'!$C$37)</f>
        <v>3.2740867591895062E-10</v>
      </c>
      <c r="H861" s="60">
        <f>'Exposure Inputs'!$E$60/$G861</f>
        <v>65361737711.854424</v>
      </c>
      <c r="I861" s="60">
        <f>($E861*'Exposure Inputs'!$D$39*'Exposure Inputs'!$C$43/'Exposure Inputs'!$D$37)</f>
        <v>5.0792119554685137E-10</v>
      </c>
      <c r="J861" s="61">
        <f>'Exposure Inputs'!$E$60/$I861</f>
        <v>42132520138.207214</v>
      </c>
      <c r="K861" s="60">
        <f>($E861*'Exposure Inputs'!$E$39*'Exposure Inputs'!$C$43/'Exposure Inputs'!$E$37)</f>
        <v>2.8649378259246432E-10</v>
      </c>
      <c r="L861" s="61">
        <f>'Exposure Inputs'!$E$60/$K861</f>
        <v>74696210878.828629</v>
      </c>
    </row>
    <row r="862" spans="1:12" x14ac:dyDescent="0.35">
      <c r="A862" s="45" t="s">
        <v>1177</v>
      </c>
      <c r="B862" s="46">
        <v>2019</v>
      </c>
      <c r="C862" s="46" t="s">
        <v>1092</v>
      </c>
      <c r="D862" s="46" t="s">
        <v>791</v>
      </c>
      <c r="E862" s="46">
        <v>9.4366208181891699E-5</v>
      </c>
      <c r="F862" s="46">
        <v>5.8661136036367697E-5</v>
      </c>
      <c r="G862" s="60">
        <f>($E862*'Exposure Inputs'!$C$39*'Exposure Inputs'!$C$43/'Exposure Inputs'!$C$37)</f>
        <v>3.2556341822752637E-10</v>
      </c>
      <c r="H862" s="60">
        <f>'Exposure Inputs'!$E$60/$G862</f>
        <v>65732200861.22879</v>
      </c>
      <c r="I862" s="60">
        <f>($E862*'Exposure Inputs'!$D$39*'Exposure Inputs'!$C$43/'Exposure Inputs'!$D$37)</f>
        <v>5.0505857900167385E-10</v>
      </c>
      <c r="J862" s="61">
        <f>'Exposure Inputs'!$E$60/$I862</f>
        <v>42371322634.099983</v>
      </c>
      <c r="K862" s="60">
        <f>($E862*'Exposure Inputs'!$E$39*'Exposure Inputs'!$C$43/'Exposure Inputs'!$E$37)</f>
        <v>2.848791190396731E-10</v>
      </c>
      <c r="L862" s="61">
        <f>'Exposure Inputs'!$E$60/$K862</f>
        <v>75119580796.723022</v>
      </c>
    </row>
    <row r="863" spans="1:12" x14ac:dyDescent="0.35">
      <c r="A863" s="45" t="s">
        <v>1177</v>
      </c>
      <c r="B863" s="46">
        <v>2019</v>
      </c>
      <c r="C863" s="46" t="s">
        <v>1019</v>
      </c>
      <c r="D863" s="46" t="s">
        <v>786</v>
      </c>
      <c r="E863" s="46">
        <v>9.3464173062461305E-5</v>
      </c>
      <c r="F863" s="46">
        <v>6.2467444759320895E-5</v>
      </c>
      <c r="G863" s="60">
        <f>($E863*'Exposure Inputs'!$C$39*'Exposure Inputs'!$C$43/'Exposure Inputs'!$C$37)</f>
        <v>3.2245139706549152E-10</v>
      </c>
      <c r="H863" s="60">
        <f>'Exposure Inputs'!$E$60/$G863</f>
        <v>66366591042.102234</v>
      </c>
      <c r="I863" s="60">
        <f>($E863*'Exposure Inputs'!$D$39*'Exposure Inputs'!$C$43/'Exposure Inputs'!$D$37)</f>
        <v>5.0023078540472254E-10</v>
      </c>
      <c r="J863" s="61">
        <f>'Exposure Inputs'!$E$60/$I863</f>
        <v>42780253883.586685</v>
      </c>
      <c r="K863" s="60">
        <f>($E863*'Exposure Inputs'!$E$39*'Exposure Inputs'!$C$43/'Exposure Inputs'!$E$37)</f>
        <v>2.821559941508266E-10</v>
      </c>
      <c r="L863" s="61">
        <f>'Exposure Inputs'!$E$60/$K863</f>
        <v>75844569825.30246</v>
      </c>
    </row>
    <row r="864" spans="1:12" x14ac:dyDescent="0.35">
      <c r="A864" s="45" t="s">
        <v>1175</v>
      </c>
      <c r="B864" s="46">
        <v>2021</v>
      </c>
      <c r="C864" s="46" t="s">
        <v>1131</v>
      </c>
      <c r="D864" s="46" t="s">
        <v>789</v>
      </c>
      <c r="E864" s="46">
        <v>8.8376688853618199E-5</v>
      </c>
      <c r="F864" s="46">
        <v>8.0791079296769095E-5</v>
      </c>
      <c r="G864" s="60">
        <f>($E864*'Exposure Inputs'!$C$39*'Exposure Inputs'!$C$43/'Exposure Inputs'!$C$37)</f>
        <v>3.0489957654498279E-10</v>
      </c>
      <c r="H864" s="60">
        <f>'Exposure Inputs'!$E$60/$G864</f>
        <v>70187044017.894165</v>
      </c>
      <c r="I864" s="60">
        <f>($E864*'Exposure Inputs'!$D$39*'Exposure Inputs'!$C$43/'Exposure Inputs'!$D$37)</f>
        <v>4.7300199668133684E-10</v>
      </c>
      <c r="J864" s="61">
        <f>'Exposure Inputs'!$E$60/$I864</f>
        <v>45242937979.429413</v>
      </c>
      <c r="K864" s="60">
        <f>($E864*'Exposure Inputs'!$E$39*'Exposure Inputs'!$C$43/'Exposure Inputs'!$E$37)</f>
        <v>2.667975512562059E-10</v>
      </c>
      <c r="L864" s="61">
        <f>'Exposure Inputs'!$E$60/$K864</f>
        <v>80210631241.699677</v>
      </c>
    </row>
    <row r="865" spans="1:12" x14ac:dyDescent="0.35">
      <c r="A865" s="45" t="s">
        <v>1175</v>
      </c>
      <c r="B865" s="46">
        <v>2020</v>
      </c>
      <c r="C865" s="46" t="s">
        <v>1131</v>
      </c>
      <c r="D865" s="46" t="s">
        <v>789</v>
      </c>
      <c r="E865" s="46">
        <v>8.8011524561352195E-5</v>
      </c>
      <c r="F865" s="46">
        <v>8.0457258040559005E-5</v>
      </c>
      <c r="G865" s="60">
        <f>($E865*'Exposure Inputs'!$C$39*'Exposure Inputs'!$C$43/'Exposure Inputs'!$C$37)</f>
        <v>3.0363975973666505E-10</v>
      </c>
      <c r="H865" s="60">
        <f>'Exposure Inputs'!$E$60/$G865</f>
        <v>70478253633.711823</v>
      </c>
      <c r="I865" s="60">
        <f>($E865*'Exposure Inputs'!$D$39*'Exposure Inputs'!$C$43/'Exposure Inputs'!$D$37)</f>
        <v>4.710475962438569E-10</v>
      </c>
      <c r="J865" s="61">
        <f>'Exposure Inputs'!$E$60/$I865</f>
        <v>45430653230.467651</v>
      </c>
      <c r="K865" s="60">
        <f>($E865*'Exposure Inputs'!$E$39*'Exposure Inputs'!$C$43/'Exposure Inputs'!$E$37)</f>
        <v>2.6569516848710094E-10</v>
      </c>
      <c r="L865" s="61">
        <f>'Exposure Inputs'!$E$60/$K865</f>
        <v>80543429230.776291</v>
      </c>
    </row>
    <row r="866" spans="1:12" x14ac:dyDescent="0.35">
      <c r="A866" s="45" t="s">
        <v>1177</v>
      </c>
      <c r="B866" s="46">
        <v>2023</v>
      </c>
      <c r="C866" s="46" t="s">
        <v>930</v>
      </c>
      <c r="D866" s="46" t="s">
        <v>505</v>
      </c>
      <c r="E866" s="46">
        <v>7.91289978611143E-5</v>
      </c>
      <c r="F866" s="46">
        <v>3.38722844276808E-5</v>
      </c>
      <c r="G866" s="60">
        <f>($E866*'Exposure Inputs'!$C$39*'Exposure Inputs'!$C$43/'Exposure Inputs'!$C$37)</f>
        <v>2.7299504262084435E-10</v>
      </c>
      <c r="H866" s="60">
        <f>'Exposure Inputs'!$E$60/$G866</f>
        <v>78389701858.879166</v>
      </c>
      <c r="I866" s="60">
        <f>($E866*'Exposure Inputs'!$D$39*'Exposure Inputs'!$C$43/'Exposure Inputs'!$D$37)</f>
        <v>4.2350731249610469E-10</v>
      </c>
      <c r="J866" s="61">
        <f>'Exposure Inputs'!$E$60/$I866</f>
        <v>50530414395.611717</v>
      </c>
      <c r="K866" s="60">
        <f>($E866*'Exposure Inputs'!$E$39*'Exposure Inputs'!$C$43/'Exposure Inputs'!$E$37)</f>
        <v>2.3887999354298658E-10</v>
      </c>
      <c r="L866" s="61">
        <f>'Exposure Inputs'!$E$60/$K866</f>
        <v>89584731155.600342</v>
      </c>
    </row>
    <row r="867" spans="1:12" x14ac:dyDescent="0.35">
      <c r="A867" s="45" t="s">
        <v>1177</v>
      </c>
      <c r="B867" s="46">
        <v>2019</v>
      </c>
      <c r="C867" s="46" t="s">
        <v>1060</v>
      </c>
      <c r="D867" s="46" t="s">
        <v>107</v>
      </c>
      <c r="E867" s="46">
        <v>7.5826552702461803E-5</v>
      </c>
      <c r="F867" s="46">
        <v>7.4528875519539993E-5</v>
      </c>
      <c r="G867" s="60">
        <f>($E867*'Exposure Inputs'!$C$39*'Exposure Inputs'!$C$43/'Exposure Inputs'!$C$37)</f>
        <v>2.6160160682349326E-10</v>
      </c>
      <c r="H867" s="60">
        <f>'Exposure Inputs'!$E$60/$G867</f>
        <v>81803778882.898514</v>
      </c>
      <c r="I867" s="60">
        <f>($E867*'Exposure Inputs'!$D$39*'Exposure Inputs'!$C$43/'Exposure Inputs'!$D$37)</f>
        <v>4.0583225390049984E-10</v>
      </c>
      <c r="J867" s="61">
        <f>'Exposure Inputs'!$E$60/$I867</f>
        <v>52731146414.121033</v>
      </c>
      <c r="K867" s="60">
        <f>($E867*'Exposure Inputs'!$E$39*'Exposure Inputs'!$C$43/'Exposure Inputs'!$E$37)</f>
        <v>2.2891034778101676E-10</v>
      </c>
      <c r="L867" s="61">
        <f>'Exposure Inputs'!$E$60/$K867</f>
        <v>93486381054.612473</v>
      </c>
    </row>
    <row r="868" spans="1:12" x14ac:dyDescent="0.35">
      <c r="A868" s="45" t="s">
        <v>1176</v>
      </c>
      <c r="B868" s="46">
        <v>2022</v>
      </c>
      <c r="C868" s="46" t="s">
        <v>992</v>
      </c>
      <c r="D868" s="46" t="s">
        <v>312</v>
      </c>
      <c r="E868" s="46">
        <v>7.3740683356123406E-5</v>
      </c>
      <c r="F868" s="46">
        <v>3.2188237617539303E-5</v>
      </c>
      <c r="G868" s="60">
        <f>($E868*'Exposure Inputs'!$C$39*'Exposure Inputs'!$C$43/'Exposure Inputs'!$C$37)</f>
        <v>2.5440535757862574E-10</v>
      </c>
      <c r="H868" s="60">
        <f>'Exposure Inputs'!$E$60/$G868</f>
        <v>84117725364.278854</v>
      </c>
      <c r="I868" s="60">
        <f>($E868*'Exposure Inputs'!$D$39*'Exposure Inputs'!$C$43/'Exposure Inputs'!$D$37)</f>
        <v>3.9466844613136475E-10</v>
      </c>
      <c r="J868" s="61">
        <f>'Exposure Inputs'!$E$60/$I868</f>
        <v>54222728494.684479</v>
      </c>
      <c r="K868" s="60">
        <f>($E868*'Exposure Inputs'!$E$39*'Exposure Inputs'!$C$43/'Exposure Inputs'!$E$37)</f>
        <v>2.2261338371659896E-10</v>
      </c>
      <c r="L868" s="61">
        <f>'Exposure Inputs'!$E$60/$K868</f>
        <v>96130788017.864929</v>
      </c>
    </row>
    <row r="869" spans="1:12" x14ac:dyDescent="0.35">
      <c r="A869" s="45" t="s">
        <v>1176</v>
      </c>
      <c r="B869" s="46">
        <v>2019</v>
      </c>
      <c r="C869" s="46" t="s">
        <v>967</v>
      </c>
      <c r="D869" s="46" t="s">
        <v>274</v>
      </c>
      <c r="E869" s="46">
        <v>7.0652765990248797E-5</v>
      </c>
      <c r="F869" s="46">
        <v>4.0036140629464197E-5</v>
      </c>
      <c r="G869" s="60">
        <f>($E869*'Exposure Inputs'!$C$39*'Exposure Inputs'!$C$43/'Exposure Inputs'!$C$37)</f>
        <v>2.4375204266635839E-10</v>
      </c>
      <c r="H869" s="60">
        <f>'Exposure Inputs'!$E$60/$G869</f>
        <v>87794136065.115051</v>
      </c>
      <c r="I869" s="60">
        <f>($E869*'Exposure Inputs'!$D$39*'Exposure Inputs'!$C$43/'Exposure Inputs'!$D$37)</f>
        <v>3.7814156445485271E-10</v>
      </c>
      <c r="J869" s="61">
        <f>'Exposure Inputs'!$E$60/$I869</f>
        <v>56592562181.973518</v>
      </c>
      <c r="K869" s="60">
        <f>($E869*'Exposure Inputs'!$E$39*'Exposure Inputs'!$C$43/'Exposure Inputs'!$E$37)</f>
        <v>2.1329136902716617E-10</v>
      </c>
      <c r="L869" s="61">
        <f>'Exposure Inputs'!$E$60/$K869</f>
        <v>100332236121.91432</v>
      </c>
    </row>
    <row r="870" spans="1:12" x14ac:dyDescent="0.35">
      <c r="A870" s="45" t="s">
        <v>1176</v>
      </c>
      <c r="B870" s="46">
        <v>2020</v>
      </c>
      <c r="C870" s="46" t="s">
        <v>967</v>
      </c>
      <c r="D870" s="46" t="s">
        <v>274</v>
      </c>
      <c r="E870" s="46">
        <v>6.5935315942517494E-5</v>
      </c>
      <c r="F870" s="46">
        <v>3.73629474306373E-5</v>
      </c>
      <c r="G870" s="60">
        <f>($E870*'Exposure Inputs'!$C$39*'Exposure Inputs'!$C$43/'Exposure Inputs'!$C$37)</f>
        <v>2.2747684000168537E-10</v>
      </c>
      <c r="H870" s="60">
        <f>'Exposure Inputs'!$E$60/$G870</f>
        <v>94075511159.032486</v>
      </c>
      <c r="I870" s="60">
        <f>($E870*'Exposure Inputs'!$D$39*'Exposure Inputs'!$C$43/'Exposure Inputs'!$D$37)</f>
        <v>3.5289324025572745E-10</v>
      </c>
      <c r="J870" s="61">
        <f>'Exposure Inputs'!$E$60/$I870</f>
        <v>60641569627.381599</v>
      </c>
      <c r="K870" s="60">
        <f>($E870*'Exposure Inputs'!$E$39*'Exposure Inputs'!$C$43/'Exposure Inputs'!$E$37)</f>
        <v>1.9905001039250567E-10</v>
      </c>
      <c r="L870" s="61">
        <f>'Exposure Inputs'!$E$60/$K870</f>
        <v>107510670096.43179</v>
      </c>
    </row>
    <row r="871" spans="1:12" x14ac:dyDescent="0.35">
      <c r="A871" s="45" t="s">
        <v>1177</v>
      </c>
      <c r="B871" s="46">
        <v>2019</v>
      </c>
      <c r="C871" s="46" t="s">
        <v>915</v>
      </c>
      <c r="D871" s="46" t="s">
        <v>488</v>
      </c>
      <c r="E871" s="46">
        <v>6.2758033602616997E-5</v>
      </c>
      <c r="F871" s="46">
        <v>3.1343512501136501E-5</v>
      </c>
      <c r="G871" s="60">
        <f>($E871*'Exposure Inputs'!$C$39*'Exposure Inputs'!$C$43/'Exposure Inputs'!$C$37)</f>
        <v>2.1651521592902868E-10</v>
      </c>
      <c r="H871" s="60">
        <f>'Exposure Inputs'!$E$60/$G871</f>
        <v>98838319090.768585</v>
      </c>
      <c r="I871" s="60">
        <f>($E871*'Exposure Inputs'!$D$39*'Exposure Inputs'!$C$43/'Exposure Inputs'!$D$37)</f>
        <v>3.3588806716893604E-10</v>
      </c>
      <c r="J871" s="61">
        <f>'Exposure Inputs'!$E$60/$I871</f>
        <v>63711700687.588867</v>
      </c>
      <c r="K871" s="60">
        <f>($E871*'Exposure Inputs'!$E$39*'Exposure Inputs'!$C$43/'Exposure Inputs'!$E$37)</f>
        <v>1.8945821464940981E-10</v>
      </c>
      <c r="L871" s="61">
        <f>'Exposure Inputs'!$E$60/$K871</f>
        <v>112953666535.91899</v>
      </c>
    </row>
    <row r="872" spans="1:12" x14ac:dyDescent="0.35">
      <c r="A872" s="45" t="s">
        <v>1177</v>
      </c>
      <c r="B872" s="46">
        <v>2022</v>
      </c>
      <c r="C872" s="46" t="s">
        <v>1022</v>
      </c>
      <c r="D872" s="46" t="s">
        <v>769</v>
      </c>
      <c r="E872" s="46">
        <v>6.2665657808560495E-5</v>
      </c>
      <c r="F872" s="46">
        <v>3.60779708650284E-5</v>
      </c>
      <c r="G872" s="60">
        <f>($E872*'Exposure Inputs'!$C$39*'Exposure Inputs'!$C$43/'Exposure Inputs'!$C$37)</f>
        <v>2.1619651943953374E-10</v>
      </c>
      <c r="H872" s="60">
        <f>'Exposure Inputs'!$E$60/$G872</f>
        <v>98984017205.629395</v>
      </c>
      <c r="I872" s="60">
        <f>($E872*'Exposure Inputs'!$D$39*'Exposure Inputs'!$C$43/'Exposure Inputs'!$D$37)</f>
        <v>3.3539366151060549E-10</v>
      </c>
      <c r="J872" s="61">
        <f>'Exposure Inputs'!$E$60/$I872</f>
        <v>63805618459.260323</v>
      </c>
      <c r="K872" s="60">
        <f>($E872*'Exposure Inputs'!$E$39*'Exposure Inputs'!$C$43/'Exposure Inputs'!$E$37)</f>
        <v>1.8917934432772981E-10</v>
      </c>
      <c r="L872" s="61">
        <f>'Exposure Inputs'!$E$60/$K872</f>
        <v>113120172162.80836</v>
      </c>
    </row>
    <row r="873" spans="1:12" x14ac:dyDescent="0.35">
      <c r="A873" s="45" t="s">
        <v>1177</v>
      </c>
      <c r="B873" s="46">
        <v>2023</v>
      </c>
      <c r="C873" s="46" t="s">
        <v>932</v>
      </c>
      <c r="D873" s="46" t="s">
        <v>798</v>
      </c>
      <c r="E873" s="46">
        <v>6.2617626023486902E-5</v>
      </c>
      <c r="F873" s="46">
        <v>3.2882434596194401E-5</v>
      </c>
      <c r="G873" s="60">
        <f>($E873*'Exposure Inputs'!$C$39*'Exposure Inputs'!$C$43/'Exposure Inputs'!$C$37)</f>
        <v>2.1603080978102985E-10</v>
      </c>
      <c r="H873" s="60">
        <f>'Exposure Inputs'!$E$60/$G873</f>
        <v>99059944374.097244</v>
      </c>
      <c r="I873" s="60">
        <f>($E873*'Exposure Inputs'!$D$39*'Exposure Inputs'!$C$43/'Exposure Inputs'!$D$37)</f>
        <v>3.3513658998485944E-10</v>
      </c>
      <c r="J873" s="61">
        <f>'Exposure Inputs'!$E$60/$I873</f>
        <v>63854561511.671379</v>
      </c>
      <c r="K873" s="60">
        <f>($E873*'Exposure Inputs'!$E$39*'Exposure Inputs'!$C$43/'Exposure Inputs'!$E$37)</f>
        <v>1.8903434271241329E-10</v>
      </c>
      <c r="L873" s="61">
        <f>'Exposure Inputs'!$E$60/$K873</f>
        <v>113206942680.02303</v>
      </c>
    </row>
    <row r="874" spans="1:12" x14ac:dyDescent="0.35">
      <c r="A874" s="45" t="s">
        <v>1177</v>
      </c>
      <c r="B874" s="46">
        <v>2023</v>
      </c>
      <c r="C874" s="46" t="s">
        <v>1067</v>
      </c>
      <c r="D874" s="46" t="s">
        <v>796</v>
      </c>
      <c r="E874" s="46">
        <v>6.2056101582344495E-5</v>
      </c>
      <c r="F874" s="46">
        <v>4.2063667578063E-5</v>
      </c>
      <c r="G874" s="60">
        <f>($E874*'Exposure Inputs'!$C$39*'Exposure Inputs'!$C$43/'Exposure Inputs'!$C$37)</f>
        <v>2.1409355045908852E-10</v>
      </c>
      <c r="H874" s="60">
        <f>'Exposure Inputs'!$E$60/$G874</f>
        <v>99956303934.010193</v>
      </c>
      <c r="I874" s="60">
        <f>($E874*'Exposure Inputs'!$D$39*'Exposure Inputs'!$C$43/'Exposure Inputs'!$D$37)</f>
        <v>3.3213124790550575E-10</v>
      </c>
      <c r="J874" s="61">
        <f>'Exposure Inputs'!$E$60/$I874</f>
        <v>64432359601.673149</v>
      </c>
      <c r="K874" s="60">
        <f>($E874*'Exposure Inputs'!$E$39*'Exposure Inputs'!$C$43/'Exposure Inputs'!$E$37)</f>
        <v>1.8733917458820981E-10</v>
      </c>
      <c r="L874" s="61">
        <f>'Exposure Inputs'!$E$60/$K874</f>
        <v>114231313589.58601</v>
      </c>
    </row>
    <row r="875" spans="1:12" x14ac:dyDescent="0.35">
      <c r="A875" s="45" t="s">
        <v>1177</v>
      </c>
      <c r="B875" s="46">
        <v>2019</v>
      </c>
      <c r="C875" s="46" t="s">
        <v>864</v>
      </c>
      <c r="D875" s="46" t="s">
        <v>686</v>
      </c>
      <c r="E875" s="46">
        <v>5.9835819980906998E-5</v>
      </c>
      <c r="F875" s="46">
        <v>4.9009896044329302E-5</v>
      </c>
      <c r="G875" s="60">
        <f>($E875*'Exposure Inputs'!$C$39*'Exposure Inputs'!$C$43/'Exposure Inputs'!$C$37)</f>
        <v>2.0643357893412916E-10</v>
      </c>
      <c r="H875" s="60">
        <f>'Exposure Inputs'!$E$60/$G875</f>
        <v>103665305375.67494</v>
      </c>
      <c r="I875" s="60">
        <f>($E875*'Exposure Inputs'!$D$39*'Exposure Inputs'!$C$43/'Exposure Inputs'!$D$37)</f>
        <v>3.2024805060203746E-10</v>
      </c>
      <c r="J875" s="61">
        <f>'Exposure Inputs'!$E$60/$I875</f>
        <v>66823201452.030472</v>
      </c>
      <c r="K875" s="60">
        <f>($E875*'Exposure Inputs'!$E$39*'Exposure Inputs'!$C$43/'Exposure Inputs'!$E$37)</f>
        <v>1.8063643767820982E-10</v>
      </c>
      <c r="L875" s="61">
        <f>'Exposure Inputs'!$E$60/$K875</f>
        <v>118470006799.63853</v>
      </c>
    </row>
    <row r="876" spans="1:12" x14ac:dyDescent="0.35">
      <c r="A876" s="45" t="s">
        <v>1177</v>
      </c>
      <c r="B876" s="46">
        <v>2022</v>
      </c>
      <c r="C876" s="46" t="s">
        <v>932</v>
      </c>
      <c r="D876" s="46" t="s">
        <v>798</v>
      </c>
      <c r="E876" s="46">
        <v>5.8843000425554603E-5</v>
      </c>
      <c r="F876" s="46">
        <v>3.0900263006000698E-5</v>
      </c>
      <c r="G876" s="60">
        <f>($E876*'Exposure Inputs'!$C$39*'Exposure Inputs'!$C$43/'Exposure Inputs'!$C$37)</f>
        <v>2.0300835146816341E-10</v>
      </c>
      <c r="H876" s="60">
        <f>'Exposure Inputs'!$E$60/$G876</f>
        <v>105414382439.11868</v>
      </c>
      <c r="I876" s="60">
        <f>($E876*'Exposure Inputs'!$D$39*'Exposure Inputs'!$C$43/'Exposure Inputs'!$D$37)</f>
        <v>3.1493436847479925E-10</v>
      </c>
      <c r="J876" s="61">
        <f>'Exposure Inputs'!$E$60/$I876</f>
        <v>67950665732.795074</v>
      </c>
      <c r="K876" s="60">
        <f>($E876*'Exposure Inputs'!$E$39*'Exposure Inputs'!$C$43/'Exposure Inputs'!$E$37)</f>
        <v>1.77639246567712E-10</v>
      </c>
      <c r="L876" s="61">
        <f>'Exposure Inputs'!$E$60/$K876</f>
        <v>120468873931.20534</v>
      </c>
    </row>
    <row r="877" spans="1:12" x14ac:dyDescent="0.35">
      <c r="A877" s="45" t="s">
        <v>1174</v>
      </c>
      <c r="B877" s="46">
        <v>2021</v>
      </c>
      <c r="C877" s="46" t="s">
        <v>1033</v>
      </c>
      <c r="D877" s="46" t="s">
        <v>221</v>
      </c>
      <c r="E877" s="46">
        <v>5.7806837414707099E-5</v>
      </c>
      <c r="F877" s="46">
        <v>3.9932480419537597E-5</v>
      </c>
      <c r="G877" s="60">
        <f>($E877*'Exposure Inputs'!$C$39*'Exposure Inputs'!$C$43/'Exposure Inputs'!$C$37)</f>
        <v>1.9943358908073952E-10</v>
      </c>
      <c r="H877" s="60">
        <f>'Exposure Inputs'!$E$60/$G877</f>
        <v>107303890476.2243</v>
      </c>
      <c r="I877" s="60">
        <f>($E877*'Exposure Inputs'!$D$39*'Exposure Inputs'!$C$43/'Exposure Inputs'!$D$37)</f>
        <v>3.0938870728998167E-10</v>
      </c>
      <c r="J877" s="61">
        <f>'Exposure Inputs'!$E$60/$I877</f>
        <v>69168652558.292496</v>
      </c>
      <c r="K877" s="60">
        <f>($E877*'Exposure Inputs'!$E$39*'Exposure Inputs'!$C$43/'Exposure Inputs'!$E$37)</f>
        <v>1.7451120728968181E-10</v>
      </c>
      <c r="L877" s="61">
        <f>'Exposure Inputs'!$E$60/$K877</f>
        <v>122628227334.86011</v>
      </c>
    </row>
    <row r="878" spans="1:12" x14ac:dyDescent="0.35">
      <c r="A878" s="45" t="s">
        <v>1177</v>
      </c>
      <c r="B878" s="46">
        <v>2019</v>
      </c>
      <c r="C878" s="46" t="s">
        <v>932</v>
      </c>
      <c r="D878" s="46" t="s">
        <v>798</v>
      </c>
      <c r="E878" s="46">
        <v>5.7238933987134699E-5</v>
      </c>
      <c r="F878" s="46">
        <v>3.0057918556060899E-5</v>
      </c>
      <c r="G878" s="60">
        <f>($E878*'Exposure Inputs'!$C$39*'Exposure Inputs'!$C$43/'Exposure Inputs'!$C$37)</f>
        <v>1.9747432225561472E-10</v>
      </c>
      <c r="H878" s="60">
        <f>'Exposure Inputs'!$E$60/$G878</f>
        <v>108368519793.16789</v>
      </c>
      <c r="I878" s="60">
        <f>($E878*'Exposure Inputs'!$D$39*'Exposure Inputs'!$C$43/'Exposure Inputs'!$D$37)</f>
        <v>3.0634922415649559E-10</v>
      </c>
      <c r="J878" s="61">
        <f>'Exposure Inputs'!$E$60/$I878</f>
        <v>69854918219.306519</v>
      </c>
      <c r="K878" s="60">
        <f>($E878*'Exposure Inputs'!$E$39*'Exposure Inputs'!$C$43/'Exposure Inputs'!$E$37)</f>
        <v>1.7279678184795379E-10</v>
      </c>
      <c r="L878" s="61">
        <f>'Exposure Inputs'!$E$60/$K878</f>
        <v>123844899026.1297</v>
      </c>
    </row>
    <row r="879" spans="1:12" x14ac:dyDescent="0.35">
      <c r="A879" s="45" t="s">
        <v>1176</v>
      </c>
      <c r="B879" s="46">
        <v>2020</v>
      </c>
      <c r="C879" s="46" t="s">
        <v>992</v>
      </c>
      <c r="D879" s="46" t="s">
        <v>312</v>
      </c>
      <c r="E879" s="46">
        <v>5.7015039650881403E-5</v>
      </c>
      <c r="F879" s="46">
        <v>2.48873967602526E-5</v>
      </c>
      <c r="G879" s="60">
        <f>($E879*'Exposure Inputs'!$C$39*'Exposure Inputs'!$C$43/'Exposure Inputs'!$C$37)</f>
        <v>1.9670188679554087E-10</v>
      </c>
      <c r="H879" s="60">
        <f>'Exposure Inputs'!$E$60/$G879</f>
        <v>108794075891.32045</v>
      </c>
      <c r="I879" s="60">
        <f>($E879*'Exposure Inputs'!$D$39*'Exposure Inputs'!$C$43/'Exposure Inputs'!$D$37)</f>
        <v>3.0515091644133711E-10</v>
      </c>
      <c r="J879" s="61">
        <f>'Exposure Inputs'!$E$60/$I879</f>
        <v>70129233919.944595</v>
      </c>
      <c r="K879" s="60">
        <f>($E879*'Exposure Inputs'!$E$39*'Exposure Inputs'!$C$43/'Exposure Inputs'!$E$37)</f>
        <v>1.7212087441775516E-10</v>
      </c>
      <c r="L879" s="61">
        <f>'Exposure Inputs'!$E$60/$K879</f>
        <v>124331229854.5497</v>
      </c>
    </row>
    <row r="880" spans="1:12" x14ac:dyDescent="0.35">
      <c r="A880" s="45" t="s">
        <v>1177</v>
      </c>
      <c r="B880" s="46">
        <v>2021</v>
      </c>
      <c r="C880" s="46" t="s">
        <v>1111</v>
      </c>
      <c r="D880" s="46" t="s">
        <v>802</v>
      </c>
      <c r="E880" s="46">
        <v>5.3489523321460699E-5</v>
      </c>
      <c r="F880" s="46">
        <v>3.0985422680680403E-5</v>
      </c>
      <c r="G880" s="60">
        <f>($E880*'Exposure Inputs'!$C$39*'Exposure Inputs'!$C$43/'Exposure Inputs'!$C$37)</f>
        <v>1.8453885545903942E-10</v>
      </c>
      <c r="H880" s="60">
        <f>'Exposure Inputs'!$E$60/$G880</f>
        <v>115964737869.25584</v>
      </c>
      <c r="I880" s="60">
        <f>($E880*'Exposure Inputs'!$D$39*'Exposure Inputs'!$C$43/'Exposure Inputs'!$D$37)</f>
        <v>2.8628195580500094E-10</v>
      </c>
      <c r="J880" s="61">
        <f>'Exposure Inputs'!$E$60/$I880</f>
        <v>74751480371.24794</v>
      </c>
      <c r="K880" s="60">
        <f>($E880*'Exposure Inputs'!$E$39*'Exposure Inputs'!$C$43/'Exposure Inputs'!$E$37)</f>
        <v>1.6147780625346629E-10</v>
      </c>
      <c r="L880" s="61">
        <f>'Exposure Inputs'!$E$60/$K880</f>
        <v>132525951996.20892</v>
      </c>
    </row>
    <row r="881" spans="1:12" x14ac:dyDescent="0.35">
      <c r="A881" s="45" t="s">
        <v>1176</v>
      </c>
      <c r="B881" s="46">
        <v>2021</v>
      </c>
      <c r="C881" s="46" t="s">
        <v>992</v>
      </c>
      <c r="D881" s="46" t="s">
        <v>312</v>
      </c>
      <c r="E881" s="46">
        <v>5.30415441684396E-5</v>
      </c>
      <c r="F881" s="46">
        <v>2.3152942847703701E-5</v>
      </c>
      <c r="G881" s="60">
        <f>($E881*'Exposure Inputs'!$C$39*'Exposure Inputs'!$C$43/'Exposure Inputs'!$C$37)</f>
        <v>1.8299332738111664E-10</v>
      </c>
      <c r="H881" s="60">
        <f>'Exposure Inputs'!$E$60/$G881</f>
        <v>116944154774.72922</v>
      </c>
      <c r="I881" s="60">
        <f>($E881*'Exposure Inputs'!$D$39*'Exposure Inputs'!$C$43/'Exposure Inputs'!$D$37)</f>
        <v>2.8388432090150772E-10</v>
      </c>
      <c r="J881" s="61">
        <f>'Exposure Inputs'!$E$60/$I881</f>
        <v>75382817663.341904</v>
      </c>
      <c r="K881" s="60">
        <f>($E881*'Exposure Inputs'!$E$39*'Exposure Inputs'!$C$43/'Exposure Inputs'!$E$37)</f>
        <v>1.6012541635755351E-10</v>
      </c>
      <c r="L881" s="61">
        <f>'Exposure Inputs'!$E$60/$K881</f>
        <v>133645241878.49525</v>
      </c>
    </row>
    <row r="882" spans="1:12" x14ac:dyDescent="0.35">
      <c r="A882" s="45" t="s">
        <v>1177</v>
      </c>
      <c r="B882" s="46">
        <v>2022</v>
      </c>
      <c r="C882" s="46" t="s">
        <v>1067</v>
      </c>
      <c r="D882" s="46" t="s">
        <v>796</v>
      </c>
      <c r="E882" s="46">
        <v>5.2988821952247003E-5</v>
      </c>
      <c r="F882" s="46">
        <v>3.5917567090399198E-5</v>
      </c>
      <c r="G882" s="60">
        <f>($E882*'Exposure Inputs'!$C$39*'Exposure Inputs'!$C$43/'Exposure Inputs'!$C$37)</f>
        <v>1.8281143573525217E-10</v>
      </c>
      <c r="H882" s="60">
        <f>'Exposure Inputs'!$E$60/$G882</f>
        <v>117060510541.53699</v>
      </c>
      <c r="I882" s="60">
        <f>($E882*'Exposure Inputs'!$D$39*'Exposure Inputs'!$C$43/'Exposure Inputs'!$D$37)</f>
        <v>2.8360214565991355E-10</v>
      </c>
      <c r="J882" s="61">
        <f>'Exposure Inputs'!$E$60/$I882</f>
        <v>75457821203.024963</v>
      </c>
      <c r="K882" s="60">
        <f>($E882*'Exposure Inputs'!$E$39*'Exposure Inputs'!$C$43/'Exposure Inputs'!$E$37)</f>
        <v>1.5996625495017964E-10</v>
      </c>
      <c r="L882" s="61">
        <f>'Exposure Inputs'!$E$60/$K882</f>
        <v>133778214703.25024</v>
      </c>
    </row>
    <row r="883" spans="1:12" x14ac:dyDescent="0.35">
      <c r="A883" s="45" t="s">
        <v>1177</v>
      </c>
      <c r="B883" s="46">
        <v>2019</v>
      </c>
      <c r="C883" s="46" t="s">
        <v>1097</v>
      </c>
      <c r="D883" s="46" t="s">
        <v>800</v>
      </c>
      <c r="E883" s="46">
        <v>5.2939535360149803E-5</v>
      </c>
      <c r="F883" s="46">
        <v>3.0277407838635302E-5</v>
      </c>
      <c r="G883" s="60">
        <f>($E883*'Exposure Inputs'!$C$39*'Exposure Inputs'!$C$43/'Exposure Inputs'!$C$37)</f>
        <v>1.8264139699251683E-10</v>
      </c>
      <c r="H883" s="60">
        <f>'Exposure Inputs'!$E$60/$G883</f>
        <v>117169493621.8474</v>
      </c>
      <c r="I883" s="60">
        <f>($E883*'Exposure Inputs'!$D$39*'Exposure Inputs'!$C$43/'Exposure Inputs'!$D$37)</f>
        <v>2.8333835826559055E-10</v>
      </c>
      <c r="J883" s="61">
        <f>'Exposure Inputs'!$E$60/$I883</f>
        <v>75528072270.188202</v>
      </c>
      <c r="K883" s="60">
        <f>($E883*'Exposure Inputs'!$E$39*'Exposure Inputs'!$C$43/'Exposure Inputs'!$E$37)</f>
        <v>1.5981746523818808E-10</v>
      </c>
      <c r="L883" s="61">
        <f>'Exposure Inputs'!$E$60/$K883</f>
        <v>133902761929.71748</v>
      </c>
    </row>
    <row r="884" spans="1:12" x14ac:dyDescent="0.35">
      <c r="A884" s="45" t="s">
        <v>1177</v>
      </c>
      <c r="B884" s="46">
        <v>2023</v>
      </c>
      <c r="C884" s="46" t="s">
        <v>1056</v>
      </c>
      <c r="D884" s="46" t="s">
        <v>476</v>
      </c>
      <c r="E884" s="46">
        <v>5.0788664892431303E-5</v>
      </c>
      <c r="F884" s="46">
        <v>2.7186517975608399E-5</v>
      </c>
      <c r="G884" s="60">
        <f>($E884*'Exposure Inputs'!$C$39*'Exposure Inputs'!$C$43/'Exposure Inputs'!$C$37)</f>
        <v>1.7522089387888802E-10</v>
      </c>
      <c r="H884" s="60">
        <f>'Exposure Inputs'!$E$60/$G884</f>
        <v>122131553642.17918</v>
      </c>
      <c r="I884" s="60">
        <f>($E884*'Exposure Inputs'!$D$39*'Exposure Inputs'!$C$43/'Exposure Inputs'!$D$37)</f>
        <v>2.7182665717075914E-10</v>
      </c>
      <c r="J884" s="61">
        <f>'Exposure Inputs'!$E$60/$I884</f>
        <v>78726642275.399445</v>
      </c>
      <c r="K884" s="60">
        <f>($E884*'Exposure Inputs'!$E$39*'Exposure Inputs'!$C$43/'Exposure Inputs'!$E$37)</f>
        <v>1.533242713733775E-10</v>
      </c>
      <c r="L884" s="61">
        <f>'Exposure Inputs'!$E$60/$K884</f>
        <v>139573466146.70294</v>
      </c>
    </row>
    <row r="885" spans="1:12" x14ac:dyDescent="0.35">
      <c r="A885" s="45" t="s">
        <v>1177</v>
      </c>
      <c r="B885" s="46">
        <v>2021</v>
      </c>
      <c r="C885" s="46" t="s">
        <v>932</v>
      </c>
      <c r="D885" s="46" t="s">
        <v>798</v>
      </c>
      <c r="E885" s="46">
        <v>4.9804448931346903E-5</v>
      </c>
      <c r="F885" s="46">
        <v>2.6153842593301899E-5</v>
      </c>
      <c r="G885" s="60">
        <f>($E885*'Exposure Inputs'!$C$39*'Exposure Inputs'!$C$43/'Exposure Inputs'!$C$37)</f>
        <v>1.7182534881314684E-10</v>
      </c>
      <c r="H885" s="60">
        <f>'Exposure Inputs'!$E$60/$G885</f>
        <v>124545069442.99376</v>
      </c>
      <c r="I885" s="60">
        <f>($E885*'Exposure Inputs'!$D$39*'Exposure Inputs'!$C$43/'Exposure Inputs'!$D$37)</f>
        <v>2.6655902244946231E-10</v>
      </c>
      <c r="J885" s="61">
        <f>'Exposure Inputs'!$E$60/$I885</f>
        <v>80282407263.319275</v>
      </c>
      <c r="K885" s="60">
        <f>($E885*'Exposure Inputs'!$E$39*'Exposure Inputs'!$C$43/'Exposure Inputs'!$E$37)</f>
        <v>1.5035305337765104E-10</v>
      </c>
      <c r="L885" s="61">
        <f>'Exposure Inputs'!$E$60/$K885</f>
        <v>142331662172.82132</v>
      </c>
    </row>
    <row r="886" spans="1:12" x14ac:dyDescent="0.35">
      <c r="A886" s="45" t="s">
        <v>1177</v>
      </c>
      <c r="B886" s="46">
        <v>2020</v>
      </c>
      <c r="C886" s="46" t="s">
        <v>1067</v>
      </c>
      <c r="D886" s="46" t="s">
        <v>796</v>
      </c>
      <c r="E886" s="46">
        <v>4.6546299532802097E-5</v>
      </c>
      <c r="F886" s="46">
        <v>3.1550613406462798E-5</v>
      </c>
      <c r="G886" s="60">
        <f>($E886*'Exposure Inputs'!$C$39*'Exposure Inputs'!$C$43/'Exposure Inputs'!$C$37)</f>
        <v>1.6058473338816726E-10</v>
      </c>
      <c r="H886" s="60">
        <f>'Exposure Inputs'!$E$60/$G886</f>
        <v>133262979291.26097</v>
      </c>
      <c r="I886" s="60">
        <f>($E886*'Exposure Inputs'!$D$39*'Exposure Inputs'!$C$43/'Exposure Inputs'!$D$37)</f>
        <v>2.4912103975302532E-10</v>
      </c>
      <c r="J886" s="61">
        <f>'Exposure Inputs'!$E$60/$I886</f>
        <v>85902017835.248367</v>
      </c>
      <c r="K886" s="60">
        <f>($E886*'Exposure Inputs'!$E$39*'Exposure Inputs'!$C$43/'Exposure Inputs'!$E$37)</f>
        <v>1.4051713066506294E-10</v>
      </c>
      <c r="L886" s="61">
        <f>'Exposure Inputs'!$E$60/$K886</f>
        <v>152294598521.29419</v>
      </c>
    </row>
    <row r="887" spans="1:12" x14ac:dyDescent="0.35">
      <c r="A887" s="45" t="s">
        <v>1177</v>
      </c>
      <c r="B887" s="46">
        <v>2020</v>
      </c>
      <c r="C887" s="46" t="s">
        <v>932</v>
      </c>
      <c r="D887" s="46" t="s">
        <v>798</v>
      </c>
      <c r="E887" s="46">
        <v>4.5177088240122699E-5</v>
      </c>
      <c r="F887" s="46">
        <v>2.37238736700932E-5</v>
      </c>
      <c r="G887" s="60">
        <f>($E887*'Exposure Inputs'!$C$39*'Exposure Inputs'!$C$43/'Exposure Inputs'!$C$37)</f>
        <v>1.5586095442842332E-10</v>
      </c>
      <c r="H887" s="60">
        <f>'Exposure Inputs'!$E$60/$G887</f>
        <v>137301866772.71767</v>
      </c>
      <c r="I887" s="60">
        <f>($E887*'Exposure Inputs'!$D$39*'Exposure Inputs'!$C$43/'Exposure Inputs'!$D$37)</f>
        <v>2.4179286663727642E-10</v>
      </c>
      <c r="J887" s="61">
        <f>'Exposure Inputs'!$E$60/$I887</f>
        <v>88505505963.097885</v>
      </c>
      <c r="K887" s="60">
        <f>($E887*'Exposure Inputs'!$E$39*'Exposure Inputs'!$C$43/'Exposure Inputs'!$E$37)</f>
        <v>1.3638366261169118E-10</v>
      </c>
      <c r="L887" s="61">
        <f>'Exposure Inputs'!$E$60/$K887</f>
        <v>156910289621.19641</v>
      </c>
    </row>
    <row r="888" spans="1:12" x14ac:dyDescent="0.35">
      <c r="A888" s="45" t="s">
        <v>1177</v>
      </c>
      <c r="B888" s="46">
        <v>2023</v>
      </c>
      <c r="C888" s="46" t="s">
        <v>1097</v>
      </c>
      <c r="D888" s="46" t="s">
        <v>800</v>
      </c>
      <c r="E888" s="46">
        <v>4.51609413974505E-5</v>
      </c>
      <c r="F888" s="46">
        <v>2.5828640764697599E-5</v>
      </c>
      <c r="G888" s="60">
        <f>($E888*'Exposure Inputs'!$C$39*'Exposure Inputs'!$C$43/'Exposure Inputs'!$C$37)</f>
        <v>1.5580524782120424E-10</v>
      </c>
      <c r="H888" s="60">
        <f>'Exposure Inputs'!$E$60/$G888</f>
        <v>137350957681.20575</v>
      </c>
      <c r="I888" s="60">
        <f>($E888*'Exposure Inputs'!$D$39*'Exposure Inputs'!$C$43/'Exposure Inputs'!$D$37)</f>
        <v>2.417064469159323E-10</v>
      </c>
      <c r="J888" s="61">
        <f>'Exposure Inputs'!$E$60/$I888</f>
        <v>88537150221.082489</v>
      </c>
      <c r="K888" s="60">
        <f>($E888*'Exposure Inputs'!$E$39*'Exposure Inputs'!$C$43/'Exposure Inputs'!$E$37)</f>
        <v>1.3633491742626568E-10</v>
      </c>
      <c r="L888" s="61">
        <f>'Exposure Inputs'!$E$60/$K888</f>
        <v>156966391325.05295</v>
      </c>
    </row>
    <row r="889" spans="1:12" x14ac:dyDescent="0.35">
      <c r="A889" s="45" t="s">
        <v>1177</v>
      </c>
      <c r="B889" s="46">
        <v>2019</v>
      </c>
      <c r="C889" s="46" t="s">
        <v>1104</v>
      </c>
      <c r="D889" s="46" t="s">
        <v>486</v>
      </c>
      <c r="E889" s="46">
        <v>4.4893767884471299E-5</v>
      </c>
      <c r="F889" s="46">
        <v>2.24703364936627E-5</v>
      </c>
      <c r="G889" s="60">
        <f>($E889*'Exposure Inputs'!$C$39*'Exposure Inputs'!$C$43/'Exposure Inputs'!$C$37)</f>
        <v>1.54883499201426E-10</v>
      </c>
      <c r="H889" s="60">
        <f>'Exposure Inputs'!$E$60/$G889</f>
        <v>138168365967.56699</v>
      </c>
      <c r="I889" s="60">
        <f>($E889*'Exposure Inputs'!$D$39*'Exposure Inputs'!$C$43/'Exposure Inputs'!$D$37)</f>
        <v>2.4027650417040977E-10</v>
      </c>
      <c r="J889" s="61">
        <f>'Exposure Inputs'!$E$60/$I889</f>
        <v>89064055904.619843</v>
      </c>
      <c r="K889" s="60">
        <f>($E889*'Exposure Inputs'!$E$39*'Exposure Inputs'!$C$43/'Exposure Inputs'!$E$37)</f>
        <v>1.3552835587764921E-10</v>
      </c>
      <c r="L889" s="61">
        <f>'Exposure Inputs'!$E$60/$K889</f>
        <v>157900535732.31018</v>
      </c>
    </row>
    <row r="890" spans="1:12" x14ac:dyDescent="0.35">
      <c r="A890" s="45" t="s">
        <v>1177</v>
      </c>
      <c r="B890" s="46">
        <v>2022</v>
      </c>
      <c r="C890" s="46" t="s">
        <v>1104</v>
      </c>
      <c r="D890" s="46" t="s">
        <v>486</v>
      </c>
      <c r="E890" s="46">
        <v>4.4893767884471299E-5</v>
      </c>
      <c r="F890" s="46">
        <v>2.24703364936627E-5</v>
      </c>
      <c r="G890" s="60">
        <f>($E890*'Exposure Inputs'!$C$39*'Exposure Inputs'!$C$43/'Exposure Inputs'!$C$37)</f>
        <v>1.54883499201426E-10</v>
      </c>
      <c r="H890" s="60">
        <f>'Exposure Inputs'!$E$60/$G890</f>
        <v>138168365967.56699</v>
      </c>
      <c r="I890" s="60">
        <f>($E890*'Exposure Inputs'!$D$39*'Exposure Inputs'!$C$43/'Exposure Inputs'!$D$37)</f>
        <v>2.4027650417040977E-10</v>
      </c>
      <c r="J890" s="61">
        <f>'Exposure Inputs'!$E$60/$I890</f>
        <v>89064055904.619843</v>
      </c>
      <c r="K890" s="60">
        <f>($E890*'Exposure Inputs'!$E$39*'Exposure Inputs'!$C$43/'Exposure Inputs'!$E$37)</f>
        <v>1.3552835587764921E-10</v>
      </c>
      <c r="L890" s="61">
        <f>'Exposure Inputs'!$E$60/$K890</f>
        <v>157900535732.31018</v>
      </c>
    </row>
    <row r="891" spans="1:12" x14ac:dyDescent="0.35">
      <c r="A891" s="45" t="s">
        <v>1177</v>
      </c>
      <c r="B891" s="46">
        <v>2023</v>
      </c>
      <c r="C891" s="46" t="s">
        <v>1104</v>
      </c>
      <c r="D891" s="46" t="s">
        <v>486</v>
      </c>
      <c r="E891" s="46">
        <v>4.4893767884471299E-5</v>
      </c>
      <c r="F891" s="46">
        <v>2.24703364936627E-5</v>
      </c>
      <c r="G891" s="60">
        <f>($E891*'Exposure Inputs'!$C$39*'Exposure Inputs'!$C$43/'Exposure Inputs'!$C$37)</f>
        <v>1.54883499201426E-10</v>
      </c>
      <c r="H891" s="60">
        <f>'Exposure Inputs'!$E$60/$G891</f>
        <v>138168365967.56699</v>
      </c>
      <c r="I891" s="60">
        <f>($E891*'Exposure Inputs'!$D$39*'Exposure Inputs'!$C$43/'Exposure Inputs'!$D$37)</f>
        <v>2.4027650417040977E-10</v>
      </c>
      <c r="J891" s="61">
        <f>'Exposure Inputs'!$E$60/$I891</f>
        <v>89064055904.619843</v>
      </c>
      <c r="K891" s="60">
        <f>($E891*'Exposure Inputs'!$E$39*'Exposure Inputs'!$C$43/'Exposure Inputs'!$E$37)</f>
        <v>1.3552835587764921E-10</v>
      </c>
      <c r="L891" s="61">
        <f>'Exposure Inputs'!$E$60/$K891</f>
        <v>157900535732.31018</v>
      </c>
    </row>
    <row r="892" spans="1:12" x14ac:dyDescent="0.35">
      <c r="A892" s="45" t="s">
        <v>1177</v>
      </c>
      <c r="B892" s="46">
        <v>2022</v>
      </c>
      <c r="C892" s="46" t="s">
        <v>1097</v>
      </c>
      <c r="D892" s="46" t="s">
        <v>800</v>
      </c>
      <c r="E892" s="46">
        <v>4.4802480603712103E-5</v>
      </c>
      <c r="F892" s="46">
        <v>2.5623628318473E-5</v>
      </c>
      <c r="G892" s="60">
        <f>($E892*'Exposure Inputs'!$C$39*'Exposure Inputs'!$C$43/'Exposure Inputs'!$C$37)</f>
        <v>1.5456855808280677E-10</v>
      </c>
      <c r="H892" s="60">
        <f>'Exposure Inputs'!$E$60/$G892</f>
        <v>138449890879.71829</v>
      </c>
      <c r="I892" s="60">
        <f>($E892*'Exposure Inputs'!$D$39*'Exposure Inputs'!$C$43/'Exposure Inputs'!$D$37)</f>
        <v>2.3978792435789574E-10</v>
      </c>
      <c r="J892" s="61">
        <f>'Exposure Inputs'!$E$60/$I892</f>
        <v>89245528344.702652</v>
      </c>
      <c r="K892" s="60">
        <f>($E892*'Exposure Inputs'!$E$39*'Exposure Inputs'!$C$43/'Exposure Inputs'!$E$37)</f>
        <v>1.3525277163384785E-10</v>
      </c>
      <c r="L892" s="61">
        <f>'Exposure Inputs'!$E$60/$K892</f>
        <v>158222265920.97809</v>
      </c>
    </row>
    <row r="893" spans="1:12" x14ac:dyDescent="0.35">
      <c r="A893" s="45" t="s">
        <v>1175</v>
      </c>
      <c r="B893" s="46">
        <v>2023</v>
      </c>
      <c r="C893" s="46" t="s">
        <v>1131</v>
      </c>
      <c r="D893" s="46" t="s">
        <v>789</v>
      </c>
      <c r="E893" s="46">
        <v>4.3825152554807899E-5</v>
      </c>
      <c r="F893" s="46">
        <v>4.0063521514288303E-5</v>
      </c>
      <c r="G893" s="60">
        <f>($E893*'Exposure Inputs'!$C$39*'Exposure Inputs'!$C$43/'Exposure Inputs'!$C$37)</f>
        <v>1.5119677631408728E-10</v>
      </c>
      <c r="H893" s="60">
        <f>'Exposure Inputs'!$E$60/$G893</f>
        <v>141537409207.35571</v>
      </c>
      <c r="I893" s="60">
        <f>($E893*'Exposure Inputs'!$D$39*'Exposure Inputs'!$C$43/'Exposure Inputs'!$D$37)</f>
        <v>2.3455715451869018E-10</v>
      </c>
      <c r="J893" s="61">
        <f>'Exposure Inputs'!$E$60/$I893</f>
        <v>91235758908.794174</v>
      </c>
      <c r="K893" s="60">
        <f>($E893*'Exposure Inputs'!$E$39*'Exposure Inputs'!$C$43/'Exposure Inputs'!$E$37)</f>
        <v>1.3230234733526914E-10</v>
      </c>
      <c r="L893" s="61">
        <f>'Exposure Inputs'!$E$60/$K893</f>
        <v>161750720459.78122</v>
      </c>
    </row>
    <row r="894" spans="1:12" x14ac:dyDescent="0.35">
      <c r="A894" s="45" t="s">
        <v>1177</v>
      </c>
      <c r="B894" s="46">
        <v>2021</v>
      </c>
      <c r="C894" s="46" t="s">
        <v>1097</v>
      </c>
      <c r="D894" s="46" t="s">
        <v>800</v>
      </c>
      <c r="E894" s="46">
        <v>4.3414719983672699E-5</v>
      </c>
      <c r="F894" s="46">
        <v>2.4829934267524501E-5</v>
      </c>
      <c r="G894" s="60">
        <f>($E894*'Exposure Inputs'!$C$39*'Exposure Inputs'!$C$43/'Exposure Inputs'!$C$37)</f>
        <v>1.4978078394367082E-10</v>
      </c>
      <c r="H894" s="60">
        <f>'Exposure Inputs'!$E$60/$G894</f>
        <v>142875470648.14441</v>
      </c>
      <c r="I894" s="60">
        <f>($E894*'Exposure Inputs'!$D$39*'Exposure Inputs'!$C$43/'Exposure Inputs'!$D$37)</f>
        <v>2.3236047315205107E-10</v>
      </c>
      <c r="J894" s="61">
        <f>'Exposure Inputs'!$E$60/$I894</f>
        <v>92098280355.955185</v>
      </c>
      <c r="K894" s="60">
        <f>($E894*'Exposure Inputs'!$E$39*'Exposure Inputs'!$C$43/'Exposure Inputs'!$E$37)</f>
        <v>1.3106330561108741E-10</v>
      </c>
      <c r="L894" s="61">
        <f>'Exposure Inputs'!$E$60/$K894</f>
        <v>163279873800.08252</v>
      </c>
    </row>
    <row r="895" spans="1:12" x14ac:dyDescent="0.35">
      <c r="A895" s="45" t="s">
        <v>1177</v>
      </c>
      <c r="B895" s="46">
        <v>2019</v>
      </c>
      <c r="C895" s="46" t="s">
        <v>1157</v>
      </c>
      <c r="D895" s="46" t="s">
        <v>507</v>
      </c>
      <c r="E895" s="46">
        <v>4.3029884504464603E-5</v>
      </c>
      <c r="F895" s="46">
        <v>2.1371911640391899E-5</v>
      </c>
      <c r="G895" s="60">
        <f>($E895*'Exposure Inputs'!$C$39*'Exposure Inputs'!$C$43/'Exposure Inputs'!$C$37)</f>
        <v>1.4845310154040287E-10</v>
      </c>
      <c r="H895" s="60">
        <f>'Exposure Inputs'!$E$60/$G895</f>
        <v>144153269806.73282</v>
      </c>
      <c r="I895" s="60">
        <f>($E895*'Exposure Inputs'!$D$39*'Exposure Inputs'!$C$43/'Exposure Inputs'!$D$37)</f>
        <v>2.3030079030558523E-10</v>
      </c>
      <c r="J895" s="61">
        <f>'Exposure Inputs'!$E$60/$I895</f>
        <v>92921956418.839996</v>
      </c>
      <c r="K895" s="60">
        <f>($E895*'Exposure Inputs'!$E$39*'Exposure Inputs'!$C$43/'Exposure Inputs'!$E$37)</f>
        <v>1.2990153812668559E-10</v>
      </c>
      <c r="L895" s="61">
        <f>'Exposure Inputs'!$E$60/$K895</f>
        <v>164740158651.00684</v>
      </c>
    </row>
    <row r="896" spans="1:12" x14ac:dyDescent="0.35">
      <c r="A896" s="45" t="s">
        <v>1177</v>
      </c>
      <c r="B896" s="46">
        <v>2020</v>
      </c>
      <c r="C896" s="46" t="s">
        <v>915</v>
      </c>
      <c r="D896" s="46" t="s">
        <v>488</v>
      </c>
      <c r="E896" s="46">
        <v>4.18386890684113E-5</v>
      </c>
      <c r="F896" s="46">
        <v>2.08956750007577E-5</v>
      </c>
      <c r="G896" s="60">
        <f>($E896*'Exposure Inputs'!$C$39*'Exposure Inputs'!$C$43/'Exposure Inputs'!$C$37)</f>
        <v>1.4434347728601902E-10</v>
      </c>
      <c r="H896" s="60">
        <f>'Exposure Inputs'!$E$60/$G896</f>
        <v>148257478636.15298</v>
      </c>
      <c r="I896" s="60">
        <f>($E896*'Exposure Inputs'!$D$39*'Exposure Inputs'!$C$43/'Exposure Inputs'!$D$37)</f>
        <v>2.2392537811262387E-10</v>
      </c>
      <c r="J896" s="61">
        <f>'Exposure Inputs'!$E$60/$I896</f>
        <v>95567551031.383362</v>
      </c>
      <c r="K896" s="60">
        <f>($E896*'Exposure Inputs'!$E$39*'Exposure Inputs'!$C$43/'Exposure Inputs'!$E$37)</f>
        <v>1.2630547643293977E-10</v>
      </c>
      <c r="L896" s="61">
        <f>'Exposure Inputs'!$E$60/$K896</f>
        <v>169430499803.87863</v>
      </c>
    </row>
    <row r="897" spans="1:12" x14ac:dyDescent="0.35">
      <c r="A897" s="45" t="s">
        <v>1177</v>
      </c>
      <c r="B897" s="46">
        <v>2022</v>
      </c>
      <c r="C897" s="46" t="s">
        <v>1057</v>
      </c>
      <c r="D897" s="46" t="s">
        <v>808</v>
      </c>
      <c r="E897" s="46">
        <v>4.1192248657676502E-5</v>
      </c>
      <c r="F897" s="46">
        <v>4.1192248657676502E-5</v>
      </c>
      <c r="G897" s="60">
        <f>($E897*'Exposure Inputs'!$C$39*'Exposure Inputs'!$C$43/'Exposure Inputs'!$C$37)</f>
        <v>1.4211325786898394E-10</v>
      </c>
      <c r="H897" s="60">
        <f>'Exposure Inputs'!$E$60/$G897</f>
        <v>150584120868.78577</v>
      </c>
      <c r="I897" s="60">
        <f>($E897*'Exposure Inputs'!$D$39*'Exposure Inputs'!$C$43/'Exposure Inputs'!$D$37)</f>
        <v>2.2046555619601509E-10</v>
      </c>
      <c r="J897" s="61">
        <f>'Exposure Inputs'!$E$60/$I897</f>
        <v>97067316860.02388</v>
      </c>
      <c r="K897" s="60">
        <f>($E897*'Exposure Inputs'!$E$39*'Exposure Inputs'!$C$43/'Exposure Inputs'!$E$37)</f>
        <v>1.2435395821185361E-10</v>
      </c>
      <c r="L897" s="61">
        <f>'Exposure Inputs'!$E$60/$K897</f>
        <v>172089415630.35922</v>
      </c>
    </row>
    <row r="898" spans="1:12" x14ac:dyDescent="0.35">
      <c r="A898" s="45" t="s">
        <v>1177</v>
      </c>
      <c r="B898" s="46">
        <v>2019</v>
      </c>
      <c r="C898" s="46" t="s">
        <v>1111</v>
      </c>
      <c r="D898" s="46" t="s">
        <v>802</v>
      </c>
      <c r="E898" s="46">
        <v>4.1145787170354398E-5</v>
      </c>
      <c r="F898" s="46">
        <v>2.3834940523600302E-5</v>
      </c>
      <c r="G898" s="60">
        <f>($E898*'Exposure Inputs'!$C$39*'Exposure Inputs'!$C$43/'Exposure Inputs'!$C$37)</f>
        <v>1.4195296573772269E-10</v>
      </c>
      <c r="H898" s="60">
        <f>'Exposure Inputs'!$E$60/$G898</f>
        <v>150754159230.03253</v>
      </c>
      <c r="I898" s="60">
        <f>($E898*'Exposure Inputs'!$D$39*'Exposure Inputs'!$C$43/'Exposure Inputs'!$D$37)</f>
        <v>2.2021688908077005E-10</v>
      </c>
      <c r="J898" s="61">
        <f>'Exposure Inputs'!$E$60/$I898</f>
        <v>97176924482.622284</v>
      </c>
      <c r="K898" s="60">
        <f>($E898*'Exposure Inputs'!$E$39*'Exposure Inputs'!$C$43/'Exposure Inputs'!$E$37)</f>
        <v>1.2421369711805101E-10</v>
      </c>
      <c r="L898" s="61">
        <f>'Exposure Inputs'!$E$60/$K898</f>
        <v>172283737595.07156</v>
      </c>
    </row>
    <row r="899" spans="1:12" x14ac:dyDescent="0.35">
      <c r="A899" s="45" t="s">
        <v>1177</v>
      </c>
      <c r="B899" s="46">
        <v>2022</v>
      </c>
      <c r="C899" s="46" t="s">
        <v>1007</v>
      </c>
      <c r="D899" s="46" t="s">
        <v>484</v>
      </c>
      <c r="E899" s="46">
        <v>3.9610499779089203E-5</v>
      </c>
      <c r="F899" s="46">
        <v>3.9610499779089203E-5</v>
      </c>
      <c r="G899" s="60">
        <f>($E899*'Exposure Inputs'!$C$39*'Exposure Inputs'!$C$43/'Exposure Inputs'!$C$37)</f>
        <v>1.3665622423785776E-10</v>
      </c>
      <c r="H899" s="60">
        <f>'Exposure Inputs'!$E$60/$G899</f>
        <v>156597331144.9913</v>
      </c>
      <c r="I899" s="60">
        <f>($E899*'Exposure Inputs'!$D$39*'Exposure Inputs'!$C$43/'Exposure Inputs'!$D$37)</f>
        <v>2.1199985797259013E-10</v>
      </c>
      <c r="J899" s="61">
        <f>'Exposure Inputs'!$E$60/$I899</f>
        <v>100943463852.54109</v>
      </c>
      <c r="K899" s="60">
        <f>($E899*'Exposure Inputs'!$E$39*'Exposure Inputs'!$C$43/'Exposure Inputs'!$E$37)</f>
        <v>1.1957886725762777E-10</v>
      </c>
      <c r="L899" s="61">
        <f>'Exposure Inputs'!$E$60/$K899</f>
        <v>178961387499.13541</v>
      </c>
    </row>
    <row r="900" spans="1:12" x14ac:dyDescent="0.35">
      <c r="A900" s="45" t="s">
        <v>1177</v>
      </c>
      <c r="B900" s="46">
        <v>2019</v>
      </c>
      <c r="C900" s="46" t="s">
        <v>1067</v>
      </c>
      <c r="D900" s="46" t="s">
        <v>796</v>
      </c>
      <c r="E900" s="46">
        <v>3.94052845428841E-5</v>
      </c>
      <c r="F900" s="46">
        <v>2.6710198474704699E-5</v>
      </c>
      <c r="G900" s="60">
        <f>($E900*'Exposure Inputs'!$C$39*'Exposure Inputs'!$C$43/'Exposure Inputs'!$C$37)</f>
        <v>1.3594823167295015E-10</v>
      </c>
      <c r="H900" s="60">
        <f>'Exposure Inputs'!$E$60/$G900</f>
        <v>157412860297.30679</v>
      </c>
      <c r="I900" s="60">
        <f>($E900*'Exposure Inputs'!$D$39*'Exposure Inputs'!$C$43/'Exposure Inputs'!$D$37)</f>
        <v>2.1090152290557689E-10</v>
      </c>
      <c r="J900" s="61">
        <f>'Exposure Inputs'!$E$60/$I900</f>
        <v>101469158236.38235</v>
      </c>
      <c r="K900" s="60">
        <f>($E900*'Exposure Inputs'!$E$39*'Exposure Inputs'!$C$43/'Exposure Inputs'!$E$37)</f>
        <v>1.1895934956342371E-10</v>
      </c>
      <c r="L900" s="61">
        <f>'Exposure Inputs'!$E$60/$K900</f>
        <v>179893384408.5159</v>
      </c>
    </row>
    <row r="901" spans="1:12" x14ac:dyDescent="0.35">
      <c r="A901" s="45" t="s">
        <v>1177</v>
      </c>
      <c r="B901" s="46">
        <v>2021</v>
      </c>
      <c r="C901" s="46" t="s">
        <v>1104</v>
      </c>
      <c r="D901" s="46" t="s">
        <v>486</v>
      </c>
      <c r="E901" s="46">
        <v>3.9282046898912401E-5</v>
      </c>
      <c r="F901" s="46">
        <v>1.9661544431954801E-5</v>
      </c>
      <c r="G901" s="60">
        <f>($E901*'Exposure Inputs'!$C$39*'Exposure Inputs'!$C$43/'Exposure Inputs'!$C$37)</f>
        <v>1.3552306180124779E-10</v>
      </c>
      <c r="H901" s="60">
        <f>'Exposure Inputs'!$E$60/$G901</f>
        <v>157906703962.93365</v>
      </c>
      <c r="I901" s="60">
        <f>($E901*'Exposure Inputs'!$D$39*'Exposure Inputs'!$C$43/'Exposure Inputs'!$D$37)</f>
        <v>2.1024194114910863E-10</v>
      </c>
      <c r="J901" s="61">
        <f>'Exposure Inputs'!$E$60/$I901</f>
        <v>101787492462.42264</v>
      </c>
      <c r="K901" s="60">
        <f>($E901*'Exposure Inputs'!$E$39*'Exposure Inputs'!$C$43/'Exposure Inputs'!$E$37)</f>
        <v>1.1858731139294311E-10</v>
      </c>
      <c r="L901" s="61">
        <f>'Exposure Inputs'!$E$60/$K901</f>
        <v>180457755122.64014</v>
      </c>
    </row>
    <row r="902" spans="1:12" x14ac:dyDescent="0.35">
      <c r="A902" s="45" t="s">
        <v>1175</v>
      </c>
      <c r="B902" s="46">
        <v>2022</v>
      </c>
      <c r="C902" s="46" t="s">
        <v>1131</v>
      </c>
      <c r="D902" s="46" t="s">
        <v>789</v>
      </c>
      <c r="E902" s="46">
        <v>3.819287983436E-5</v>
      </c>
      <c r="F902" s="46">
        <v>3.4914681951714999E-5</v>
      </c>
      <c r="G902" s="60">
        <f>($E902*'Exposure Inputs'!$C$39*'Exposure Inputs'!$C$43/'Exposure Inputs'!$C$37)</f>
        <v>1.3176543542854202E-10</v>
      </c>
      <c r="H902" s="60">
        <f>'Exposure Inputs'!$E$60/$G902</f>
        <v>162409815065.69281</v>
      </c>
      <c r="I902" s="60">
        <f>($E902*'Exposure Inputs'!$D$39*'Exposure Inputs'!$C$43/'Exposure Inputs'!$D$37)</f>
        <v>2.0441259629657464E-10</v>
      </c>
      <c r="J902" s="61">
        <f>'Exposure Inputs'!$E$60/$I902</f>
        <v>104690221579.84596</v>
      </c>
      <c r="K902" s="60">
        <f>($E902*'Exposure Inputs'!$E$39*'Exposure Inputs'!$C$43/'Exposure Inputs'!$E$37)</f>
        <v>1.1529925987731321E-10</v>
      </c>
      <c r="L902" s="61">
        <f>'Exposure Inputs'!$E$60/$K902</f>
        <v>185603966779.76212</v>
      </c>
    </row>
    <row r="903" spans="1:12" x14ac:dyDescent="0.35">
      <c r="A903" s="45" t="s">
        <v>1177</v>
      </c>
      <c r="B903" s="46">
        <v>2023</v>
      </c>
      <c r="C903" s="46" t="s">
        <v>1057</v>
      </c>
      <c r="D903" s="46" t="s">
        <v>808</v>
      </c>
      <c r="E903" s="46">
        <v>3.5857108018278701E-5</v>
      </c>
      <c r="F903" s="46">
        <v>3.5857108018278701E-5</v>
      </c>
      <c r="G903" s="60">
        <f>($E903*'Exposure Inputs'!$C$39*'Exposure Inputs'!$C$43/'Exposure Inputs'!$C$37)</f>
        <v>1.2370702266306155E-10</v>
      </c>
      <c r="H903" s="60">
        <f>'Exposure Inputs'!$E$60/$G903</f>
        <v>172989370686.63248</v>
      </c>
      <c r="I903" s="60">
        <f>($E903*'Exposure Inputs'!$D$39*'Exposure Inputs'!$C$43/'Exposure Inputs'!$D$37)</f>
        <v>1.919112823513508E-10</v>
      </c>
      <c r="J903" s="61">
        <f>'Exposure Inputs'!$E$60/$I903</f>
        <v>111509858814.97536</v>
      </c>
      <c r="K903" s="60">
        <f>($E903*'Exposure Inputs'!$E$39*'Exposure Inputs'!$C$43/'Exposure Inputs'!$E$37)</f>
        <v>1.0824787326272816E-10</v>
      </c>
      <c r="L903" s="61">
        <f>'Exposure Inputs'!$E$60/$K903</f>
        <v>197694415187.81723</v>
      </c>
    </row>
    <row r="904" spans="1:12" x14ac:dyDescent="0.35">
      <c r="A904" s="45" t="s">
        <v>1177</v>
      </c>
      <c r="B904" s="46">
        <v>2022</v>
      </c>
      <c r="C904" s="46" t="s">
        <v>1146</v>
      </c>
      <c r="D904" s="46" t="s">
        <v>544</v>
      </c>
      <c r="E904" s="46">
        <v>3.4571794697406099E-5</v>
      </c>
      <c r="F904" s="46">
        <v>2.4393147454856199E-5</v>
      </c>
      <c r="G904" s="60">
        <f>($E904*'Exposure Inputs'!$C$39*'Exposure Inputs'!$C$43/'Exposure Inputs'!$C$37)</f>
        <v>1.1927269170605105E-10</v>
      </c>
      <c r="H904" s="60">
        <f>'Exposure Inputs'!$E$60/$G904</f>
        <v>179420785209.91669</v>
      </c>
      <c r="I904" s="60">
        <f>($E904*'Exposure Inputs'!$D$39*'Exposure Inputs'!$C$43/'Exposure Inputs'!$D$37)</f>
        <v>1.8503214063400447E-10</v>
      </c>
      <c r="J904" s="61">
        <f>'Exposure Inputs'!$E$60/$I904</f>
        <v>115655582466.23447</v>
      </c>
      <c r="K904" s="60">
        <f>($E904*'Exposure Inputs'!$E$39*'Exposure Inputs'!$C$43/'Exposure Inputs'!$E$37)</f>
        <v>1.0436768210537691E-10</v>
      </c>
      <c r="L904" s="61">
        <f>'Exposure Inputs'!$E$60/$K904</f>
        <v>205044316097.70795</v>
      </c>
    </row>
    <row r="905" spans="1:12" x14ac:dyDescent="0.35">
      <c r="A905" s="45" t="s">
        <v>1177</v>
      </c>
      <c r="B905" s="46">
        <v>2020</v>
      </c>
      <c r="C905" s="46" t="s">
        <v>1104</v>
      </c>
      <c r="D905" s="46" t="s">
        <v>486</v>
      </c>
      <c r="E905" s="46">
        <v>3.3670325913353503E-5</v>
      </c>
      <c r="F905" s="46">
        <v>1.6852752370247E-5</v>
      </c>
      <c r="G905" s="60">
        <f>($E905*'Exposure Inputs'!$C$39*'Exposure Inputs'!$C$43/'Exposure Inputs'!$C$37)</f>
        <v>1.1616262440106959E-10</v>
      </c>
      <c r="H905" s="60">
        <f>'Exposure Inputs'!$E$60/$G905</f>
        <v>184224487956.75586</v>
      </c>
      <c r="I905" s="60">
        <f>($E905*'Exposure Inputs'!$D$39*'Exposure Inputs'!$C$43/'Exposure Inputs'!$D$37)</f>
        <v>1.8020737812780746E-10</v>
      </c>
      <c r="J905" s="61">
        <f>'Exposure Inputs'!$E$60/$I905</f>
        <v>118752074539.49304</v>
      </c>
      <c r="K905" s="60">
        <f>($E905*'Exposure Inputs'!$E$39*'Exposure Inputs'!$C$43/'Exposure Inputs'!$E$37)</f>
        <v>1.0164626690823699E-10</v>
      </c>
      <c r="L905" s="61">
        <f>'Exposure Inputs'!$E$60/$K905</f>
        <v>210534047643.08005</v>
      </c>
    </row>
    <row r="906" spans="1:12" x14ac:dyDescent="0.35">
      <c r="A906" s="45" t="s">
        <v>1177</v>
      </c>
      <c r="B906" s="46">
        <v>2021</v>
      </c>
      <c r="C906" s="46" t="s">
        <v>1129</v>
      </c>
      <c r="D906" s="46" t="s">
        <v>806</v>
      </c>
      <c r="E906" s="46">
        <v>3.2876681064185302E-5</v>
      </c>
      <c r="F906" s="46">
        <v>1.9232750004697299E-5</v>
      </c>
      <c r="G906" s="60">
        <f>($E906*'Exposure Inputs'!$C$39*'Exposure Inputs'!$C$43/'Exposure Inputs'!$C$37)</f>
        <v>1.134245496714393E-10</v>
      </c>
      <c r="H906" s="60">
        <f>'Exposure Inputs'!$E$60/$G906</f>
        <v>188671677004.58231</v>
      </c>
      <c r="I906" s="60">
        <f>($E906*'Exposure Inputs'!$D$39*'Exposure Inputs'!$C$43/'Exposure Inputs'!$D$37)</f>
        <v>1.7595970147028757E-10</v>
      </c>
      <c r="J906" s="61">
        <f>'Exposure Inputs'!$E$60/$I906</f>
        <v>121618756005.98007</v>
      </c>
      <c r="K906" s="60">
        <f>($E906*'Exposure Inputs'!$E$39*'Exposure Inputs'!$C$43/'Exposure Inputs'!$E$37)</f>
        <v>9.9250357929616009E-11</v>
      </c>
      <c r="L906" s="61">
        <f>'Exposure Inputs'!$E$60/$K906</f>
        <v>215616350876.79922</v>
      </c>
    </row>
    <row r="907" spans="1:12" x14ac:dyDescent="0.35">
      <c r="A907" s="45" t="s">
        <v>1176</v>
      </c>
      <c r="B907" s="46">
        <v>2022</v>
      </c>
      <c r="C907" s="46" t="s">
        <v>935</v>
      </c>
      <c r="D907" s="46" t="s">
        <v>230</v>
      </c>
      <c r="E907" s="46">
        <v>3.2413546590770498E-5</v>
      </c>
      <c r="F907" s="46">
        <v>1.39838140237338E-5</v>
      </c>
      <c r="G907" s="60">
        <f>($E907*'Exposure Inputs'!$C$39*'Exposure Inputs'!$C$43/'Exposure Inputs'!$C$37)</f>
        <v>1.1182673573815822E-10</v>
      </c>
      <c r="H907" s="60">
        <f>'Exposure Inputs'!$E$60/$G907</f>
        <v>191367474501.87582</v>
      </c>
      <c r="I907" s="60">
        <f>($E907*'Exposure Inputs'!$D$39*'Exposure Inputs'!$C$43/'Exposure Inputs'!$D$37)</f>
        <v>1.7348095358440551E-10</v>
      </c>
      <c r="J907" s="61">
        <f>'Exposure Inputs'!$E$60/$I907</f>
        <v>123356481261.14336</v>
      </c>
      <c r="K907" s="60">
        <f>($E907*'Exposure Inputs'!$E$39*'Exposure Inputs'!$C$43/'Exposure Inputs'!$E$37)</f>
        <v>9.7852216123080743E-11</v>
      </c>
      <c r="L907" s="61">
        <f>'Exposure Inputs'!$E$60/$K907</f>
        <v>218697141954.17499</v>
      </c>
    </row>
    <row r="908" spans="1:12" x14ac:dyDescent="0.35">
      <c r="A908" s="45" t="s">
        <v>1177</v>
      </c>
      <c r="B908" s="46">
        <v>2023</v>
      </c>
      <c r="C908" s="46" t="s">
        <v>1011</v>
      </c>
      <c r="D908" s="46" t="s">
        <v>804</v>
      </c>
      <c r="E908" s="46">
        <v>3.0865847542641297E-5</v>
      </c>
      <c r="F908" s="46">
        <v>1.7932896717415E-5</v>
      </c>
      <c r="G908" s="60">
        <f>($E908*'Exposure Inputs'!$C$39*'Exposure Inputs'!$C$43/'Exposure Inputs'!$C$37)</f>
        <v>1.064871740221125E-10</v>
      </c>
      <c r="H908" s="60">
        <f>'Exposure Inputs'!$E$60/$G908</f>
        <v>200963169475.75491</v>
      </c>
      <c r="I908" s="60">
        <f>($E908*'Exposure Inputs'!$D$39*'Exposure Inputs'!$C$43/'Exposure Inputs'!$D$37)</f>
        <v>1.6519749389019286E-10</v>
      </c>
      <c r="J908" s="61">
        <f>'Exposure Inputs'!$E$60/$I908</f>
        <v>129541916744.96362</v>
      </c>
      <c r="K908" s="60">
        <f>($E908*'Exposure Inputs'!$E$39*'Exposure Inputs'!$C$43/'Exposure Inputs'!$E$37)</f>
        <v>9.3179917109860512E-11</v>
      </c>
      <c r="L908" s="61">
        <f>'Exposure Inputs'!$E$60/$K908</f>
        <v>229663222116.51123</v>
      </c>
    </row>
    <row r="909" spans="1:12" x14ac:dyDescent="0.35">
      <c r="A909" s="45" t="s">
        <v>1177</v>
      </c>
      <c r="B909" s="46">
        <v>2022</v>
      </c>
      <c r="C909" s="46" t="s">
        <v>1129</v>
      </c>
      <c r="D909" s="46" t="s">
        <v>806</v>
      </c>
      <c r="E909" s="46">
        <v>2.8042961317277599E-5</v>
      </c>
      <c r="F909" s="46">
        <v>1.6405039892975699E-5</v>
      </c>
      <c r="G909" s="60">
        <f>($E909*'Exposure Inputs'!$C$39*'Exposure Inputs'!$C$43/'Exposure Inputs'!$C$37)</f>
        <v>9.6748216544607734E-11</v>
      </c>
      <c r="H909" s="60">
        <f>'Exposure Inputs'!$E$60/$G909</f>
        <v>221192707879.35501</v>
      </c>
      <c r="I909" s="60">
        <f>($E909*'Exposure Inputs'!$D$39*'Exposure Inputs'!$C$43/'Exposure Inputs'!$D$37)</f>
        <v>1.50089088740359E-10</v>
      </c>
      <c r="J909" s="61">
        <f>'Exposure Inputs'!$E$60/$I909</f>
        <v>142581983671.17899</v>
      </c>
      <c r="K909" s="60">
        <f>($E909*'Exposure Inputs'!$E$39*'Exposure Inputs'!$C$43/'Exposure Inputs'!$E$37)</f>
        <v>8.465799642951727E-11</v>
      </c>
      <c r="L909" s="61">
        <f>'Exposure Inputs'!$E$60/$K909</f>
        <v>252781791473.37546</v>
      </c>
    </row>
    <row r="910" spans="1:12" x14ac:dyDescent="0.35">
      <c r="A910" s="45" t="s">
        <v>1177</v>
      </c>
      <c r="B910" s="46">
        <v>2020</v>
      </c>
      <c r="C910" s="46" t="s">
        <v>849</v>
      </c>
      <c r="D910" s="46" t="s">
        <v>483</v>
      </c>
      <c r="E910" s="46">
        <v>2.7492289627501798E-5</v>
      </c>
      <c r="F910" s="46">
        <v>1.2142613643546301E-5</v>
      </c>
      <c r="G910" s="60">
        <f>($E910*'Exposure Inputs'!$C$39*'Exposure Inputs'!$C$43/'Exposure Inputs'!$C$37)</f>
        <v>9.4848399214881219E-11</v>
      </c>
      <c r="H910" s="60">
        <f>'Exposure Inputs'!$E$60/$G910</f>
        <v>225623206897.96576</v>
      </c>
      <c r="I910" s="60">
        <f>($E910*'Exposure Inputs'!$D$39*'Exposure Inputs'!$C$43/'Exposure Inputs'!$D$37)</f>
        <v>1.4714183180916457E-10</v>
      </c>
      <c r="J910" s="61">
        <f>'Exposure Inputs'!$E$60/$I910</f>
        <v>145437906656.99136</v>
      </c>
      <c r="K910" s="60">
        <f>($E910*'Exposure Inputs'!$E$39*'Exposure Inputs'!$C$43/'Exposure Inputs'!$E$37)</f>
        <v>8.2995591328307318E-11</v>
      </c>
      <c r="L910" s="61">
        <f>'Exposure Inputs'!$E$60/$K910</f>
        <v>257845021133.08154</v>
      </c>
    </row>
    <row r="911" spans="1:12" x14ac:dyDescent="0.35">
      <c r="A911" s="45" t="s">
        <v>1175</v>
      </c>
      <c r="B911" s="46">
        <v>2023</v>
      </c>
      <c r="C911" s="46" t="s">
        <v>892</v>
      </c>
      <c r="D911" s="46" t="s">
        <v>45</v>
      </c>
      <c r="E911" s="46">
        <v>2.6198559151077099E-5</v>
      </c>
      <c r="F911" s="46">
        <v>1.4063839837032801E-5</v>
      </c>
      <c r="G911" s="60">
        <f>($E911*'Exposure Inputs'!$C$39*'Exposure Inputs'!$C$43/'Exposure Inputs'!$C$37)</f>
        <v>9.0385029071216002E-11</v>
      </c>
      <c r="H911" s="60">
        <f>'Exposure Inputs'!$E$60/$G911</f>
        <v>236764873783.89346</v>
      </c>
      <c r="I911" s="60">
        <f>($E911*'Exposure Inputs'!$D$39*'Exposure Inputs'!$C$43/'Exposure Inputs'!$D$37)</f>
        <v>1.4021764052689153E-10</v>
      </c>
      <c r="J911" s="61">
        <f>'Exposure Inputs'!$E$60/$I911</f>
        <v>152619883772.01239</v>
      </c>
      <c r="K911" s="60">
        <f>($E911*'Exposure Inputs'!$E$39*'Exposure Inputs'!$C$43/'Exposure Inputs'!$E$37)</f>
        <v>7.9089989890044073E-11</v>
      </c>
      <c r="L911" s="61">
        <f>'Exposure Inputs'!$E$60/$K911</f>
        <v>270577857321.15579</v>
      </c>
    </row>
    <row r="912" spans="1:12" x14ac:dyDescent="0.35">
      <c r="A912" s="45" t="s">
        <v>1177</v>
      </c>
      <c r="B912" s="46">
        <v>2019</v>
      </c>
      <c r="C912" s="46" t="s">
        <v>1057</v>
      </c>
      <c r="D912" s="46" t="s">
        <v>808</v>
      </c>
      <c r="E912" s="46">
        <v>2.5000717182294601E-5</v>
      </c>
      <c r="F912" s="46">
        <v>2.5000717182294601E-5</v>
      </c>
      <c r="G912" s="60">
        <f>($E912*'Exposure Inputs'!$C$39*'Exposure Inputs'!$C$43/'Exposure Inputs'!$C$37)</f>
        <v>8.625247427891639E-11</v>
      </c>
      <c r="H912" s="60">
        <f>'Exposure Inputs'!$E$60/$G912</f>
        <v>248108824458.74399</v>
      </c>
      <c r="I912" s="60">
        <f>($E912*'Exposure Inputs'!$D$39*'Exposure Inputs'!$C$43/'Exposure Inputs'!$D$37)</f>
        <v>1.3380665534185846E-10</v>
      </c>
      <c r="J912" s="61">
        <f>'Exposure Inputs'!$E$60/$I912</f>
        <v>159932254082.02457</v>
      </c>
      <c r="K912" s="60">
        <f>($E912*'Exposure Inputs'!$E$39*'Exposure Inputs'!$C$43/'Exposure Inputs'!$E$37)</f>
        <v>7.5473863191832761E-11</v>
      </c>
      <c r="L912" s="61">
        <f>'Exposure Inputs'!$E$60/$K912</f>
        <v>283541865951.75842</v>
      </c>
    </row>
    <row r="913" spans="1:12" x14ac:dyDescent="0.35">
      <c r="A913" s="45" t="s">
        <v>1177</v>
      </c>
      <c r="B913" s="46">
        <v>2023</v>
      </c>
      <c r="C913" s="46" t="s">
        <v>849</v>
      </c>
      <c r="D913" s="46" t="s">
        <v>483</v>
      </c>
      <c r="E913" s="46">
        <v>2.3410719587363699E-5</v>
      </c>
      <c r="F913" s="46">
        <v>1.03398926360209E-5</v>
      </c>
      <c r="G913" s="60">
        <f>($E913*'Exposure Inputs'!$C$39*'Exposure Inputs'!$C$43/'Exposure Inputs'!$C$37)</f>
        <v>8.0766982576404769E-11</v>
      </c>
      <c r="H913" s="60">
        <f>'Exposure Inputs'!$E$60/$G913</f>
        <v>264959756045.80508</v>
      </c>
      <c r="I913" s="60">
        <f>($E913*'Exposure Inputs'!$D$39*'Exposure Inputs'!$C$43/'Exposure Inputs'!$D$37)</f>
        <v>1.2529680905912967E-10</v>
      </c>
      <c r="J913" s="61">
        <f>'Exposure Inputs'!$E$60/$I913</f>
        <v>170794453272.15778</v>
      </c>
      <c r="K913" s="60">
        <f>($E913*'Exposure Inputs'!$E$39*'Exposure Inputs'!$C$43/'Exposure Inputs'!$E$37)</f>
        <v>7.0673870452418718E-11</v>
      </c>
      <c r="L913" s="61">
        <f>'Exposure Inputs'!$E$60/$K913</f>
        <v>302799321206.09668</v>
      </c>
    </row>
    <row r="914" spans="1:12" x14ac:dyDescent="0.35">
      <c r="A914" s="45" t="s">
        <v>1177</v>
      </c>
      <c r="B914" s="46">
        <v>2021</v>
      </c>
      <c r="C914" s="46" t="s">
        <v>915</v>
      </c>
      <c r="D914" s="46" t="s">
        <v>488</v>
      </c>
      <c r="E914" s="46">
        <v>2.0919344534205701E-5</v>
      </c>
      <c r="F914" s="46">
        <v>1.0447837500378799E-5</v>
      </c>
      <c r="G914" s="60">
        <f>($E914*'Exposure Inputs'!$C$39*'Exposure Inputs'!$C$43/'Exposure Inputs'!$C$37)</f>
        <v>7.2171738643009679E-11</v>
      </c>
      <c r="H914" s="60">
        <f>'Exposure Inputs'!$E$60/$G914</f>
        <v>296514957272.3053</v>
      </c>
      <c r="I914" s="60">
        <f>($E914*'Exposure Inputs'!$D$39*'Exposure Inputs'!$C$43/'Exposure Inputs'!$D$37)</f>
        <v>1.1196268905631221E-10</v>
      </c>
      <c r="J914" s="61">
        <f>'Exposure Inputs'!$E$60/$I914</f>
        <v>191135102062.76627</v>
      </c>
      <c r="K914" s="60">
        <f>($E914*'Exposure Inputs'!$E$39*'Exposure Inputs'!$C$43/'Exposure Inputs'!$E$37)</f>
        <v>6.3152738216470052E-11</v>
      </c>
      <c r="L914" s="61">
        <f>'Exposure Inputs'!$E$60/$K914</f>
        <v>338860999607.75635</v>
      </c>
    </row>
    <row r="915" spans="1:12" x14ac:dyDescent="0.35">
      <c r="A915" s="45" t="s">
        <v>1177</v>
      </c>
      <c r="B915" s="46">
        <v>2020</v>
      </c>
      <c r="C915" s="46" t="s">
        <v>1097</v>
      </c>
      <c r="D915" s="46" t="s">
        <v>800</v>
      </c>
      <c r="E915" s="46">
        <v>2.0657581953031099E-5</v>
      </c>
      <c r="F915" s="46">
        <v>1.1814573541247301E-5</v>
      </c>
      <c r="G915" s="60">
        <f>($E915*'Exposure Inputs'!$C$39*'Exposure Inputs'!$C$43/'Exposure Inputs'!$C$37)</f>
        <v>7.1268657737957303E-11</v>
      </c>
      <c r="H915" s="60">
        <f>'Exposure Inputs'!$E$60/$G915</f>
        <v>300272247004.9057</v>
      </c>
      <c r="I915" s="60">
        <f>($E915*'Exposure Inputs'!$D$39*'Exposure Inputs'!$C$43/'Exposure Inputs'!$D$37)</f>
        <v>1.1056170622749039E-10</v>
      </c>
      <c r="J915" s="61">
        <f>'Exposure Inputs'!$E$60/$I915</f>
        <v>193557070799.60962</v>
      </c>
      <c r="K915" s="60">
        <f>($E915*'Exposure Inputs'!$E$39*'Exposure Inputs'!$C$43/'Exposure Inputs'!$E$37)</f>
        <v>6.2362511556320296E-11</v>
      </c>
      <c r="L915" s="61">
        <f>'Exposure Inputs'!$E$60/$K915</f>
        <v>343154877280.29388</v>
      </c>
    </row>
    <row r="916" spans="1:12" x14ac:dyDescent="0.35">
      <c r="A916" s="45" t="s">
        <v>1177</v>
      </c>
      <c r="B916" s="46">
        <v>2023</v>
      </c>
      <c r="C916" s="46" t="s">
        <v>1129</v>
      </c>
      <c r="D916" s="46" t="s">
        <v>806</v>
      </c>
      <c r="E916" s="46">
        <v>1.9817080955654202E-5</v>
      </c>
      <c r="F916" s="46">
        <v>1.15929270080167E-5</v>
      </c>
      <c r="G916" s="60">
        <f>($E916*'Exposure Inputs'!$C$39*'Exposure Inputs'!$C$43/'Exposure Inputs'!$C$37)</f>
        <v>6.8368929297007006E-11</v>
      </c>
      <c r="H916" s="60">
        <f>'Exposure Inputs'!$E$60/$G916</f>
        <v>313007680828.73615</v>
      </c>
      <c r="I916" s="60">
        <f>($E916*'Exposure Inputs'!$D$39*'Exposure Inputs'!$C$43/'Exposure Inputs'!$D$37)</f>
        <v>1.0606325018519152E-10</v>
      </c>
      <c r="J916" s="61">
        <f>'Exposure Inputs'!$E$60/$I916</f>
        <v>201766398471.0498</v>
      </c>
      <c r="K916" s="60">
        <f>($E916*'Exposure Inputs'!$E$39*'Exposure Inputs'!$C$43/'Exposure Inputs'!$E$37)</f>
        <v>5.982515005480513E-11</v>
      </c>
      <c r="L916" s="61">
        <f>'Exposure Inputs'!$E$60/$K916</f>
        <v>357709090247.09015</v>
      </c>
    </row>
    <row r="917" spans="1:12" x14ac:dyDescent="0.35">
      <c r="A917" s="45" t="s">
        <v>1177</v>
      </c>
      <c r="B917" s="46">
        <v>2019</v>
      </c>
      <c r="C917" s="46" t="s">
        <v>849</v>
      </c>
      <c r="D917" s="46" t="s">
        <v>483</v>
      </c>
      <c r="E917" s="46">
        <v>1.8629451826059E-5</v>
      </c>
      <c r="F917" s="46">
        <v>8.2281337414911007E-6</v>
      </c>
      <c r="G917" s="60">
        <f>($E917*'Exposure Inputs'!$C$39*'Exposure Inputs'!$C$43/'Exposure Inputs'!$C$37)</f>
        <v>6.4271608799903555E-11</v>
      </c>
      <c r="H917" s="60">
        <f>'Exposure Inputs'!$E$60/$G917</f>
        <v>332961946955.84021</v>
      </c>
      <c r="I917" s="60">
        <f>($E917*'Exposure Inputs'!$D$39*'Exposure Inputs'!$C$43/'Exposure Inputs'!$D$37)</f>
        <v>9.9706925266231259E-11</v>
      </c>
      <c r="J917" s="61">
        <f>'Exposure Inputs'!$E$60/$I917</f>
        <v>214629023439.03439</v>
      </c>
      <c r="K917" s="60">
        <f>($E917*'Exposure Inputs'!$E$39*'Exposure Inputs'!$C$43/'Exposure Inputs'!$E$37)</f>
        <v>5.6239854569234721E-11</v>
      </c>
      <c r="L917" s="61">
        <f>'Exposure Inputs'!$E$60/$K917</f>
        <v>380513075005.47113</v>
      </c>
    </row>
    <row r="918" spans="1:12" x14ac:dyDescent="0.35">
      <c r="A918" s="45" t="s">
        <v>1177</v>
      </c>
      <c r="B918" s="46">
        <v>2021</v>
      </c>
      <c r="C918" s="46" t="s">
        <v>1057</v>
      </c>
      <c r="D918" s="46" t="s">
        <v>808</v>
      </c>
      <c r="E918" s="46">
        <v>1.67498601469468E-5</v>
      </c>
      <c r="F918" s="46">
        <v>1.67498601469468E-5</v>
      </c>
      <c r="G918" s="60">
        <f>($E918*'Exposure Inputs'!$C$39*'Exposure Inputs'!$C$43/'Exposure Inputs'!$C$37)</f>
        <v>5.7787017506966465E-11</v>
      </c>
      <c r="H918" s="60">
        <f>'Exposure Inputs'!$E$60/$G918</f>
        <v>370325393543.9762</v>
      </c>
      <c r="I918" s="60">
        <f>($E918*'Exposure Inputs'!$D$39*'Exposure Inputs'!$C$43/'Exposure Inputs'!$D$37)</f>
        <v>8.9647138814644843E-11</v>
      </c>
      <c r="J918" s="61">
        <f>'Exposure Inputs'!$E$60/$I918</f>
        <v>238713697759.46573</v>
      </c>
      <c r="K918" s="60">
        <f>($E918*'Exposure Inputs'!$E$39*'Exposure Inputs'!$C$43/'Exposure Inputs'!$E$37)</f>
        <v>5.0565615537952609E-11</v>
      </c>
      <c r="L918" s="61">
        <f>'Exposure Inputs'!$E$60/$K918</f>
        <v>423212488809.47528</v>
      </c>
    </row>
    <row r="919" spans="1:12" x14ac:dyDescent="0.35">
      <c r="A919" s="45" t="s">
        <v>1177</v>
      </c>
      <c r="B919" s="46">
        <v>2020</v>
      </c>
      <c r="C919" s="46" t="s">
        <v>1111</v>
      </c>
      <c r="D919" s="46" t="s">
        <v>802</v>
      </c>
      <c r="E919" s="46">
        <v>1.6458314868141801E-5</v>
      </c>
      <c r="F919" s="46">
        <v>9.5339762094401396E-6</v>
      </c>
      <c r="G919" s="60">
        <f>($E919*'Exposure Inputs'!$C$39*'Exposure Inputs'!$C$43/'Exposure Inputs'!$C$37)</f>
        <v>5.6781186295089209E-11</v>
      </c>
      <c r="H919" s="60">
        <f>'Exposure Inputs'!$E$60/$G919</f>
        <v>376885398075.08044</v>
      </c>
      <c r="I919" s="60">
        <f>($E919*'Exposure Inputs'!$D$39*'Exposure Inputs'!$C$43/'Exposure Inputs'!$D$37)</f>
        <v>8.8086755632308231E-11</v>
      </c>
      <c r="J919" s="61">
        <f>'Exposure Inputs'!$E$60/$I919</f>
        <v>242942311206.55511</v>
      </c>
      <c r="K919" s="60">
        <f>($E919*'Exposure Inputs'!$E$39*'Exposure Inputs'!$C$43/'Exposure Inputs'!$E$37)</f>
        <v>4.9685478847220535E-11</v>
      </c>
      <c r="L919" s="61">
        <f>'Exposure Inputs'!$E$60/$K919</f>
        <v>430709343987.6778</v>
      </c>
    </row>
    <row r="920" spans="1:12" x14ac:dyDescent="0.35">
      <c r="A920" s="45" t="s">
        <v>1177</v>
      </c>
      <c r="B920" s="46">
        <v>2019</v>
      </c>
      <c r="C920" s="46" t="s">
        <v>1037</v>
      </c>
      <c r="D920" s="46" t="s">
        <v>751</v>
      </c>
      <c r="E920" s="46">
        <v>1.6292890142651899E-5</v>
      </c>
      <c r="F920" s="46">
        <v>9.5251249766953908E-6</v>
      </c>
      <c r="G920" s="60">
        <f>($E920*'Exposure Inputs'!$C$39*'Exposure Inputs'!$C$43/'Exposure Inputs'!$C$37)</f>
        <v>5.621047099214906E-11</v>
      </c>
      <c r="H920" s="60">
        <f>'Exposure Inputs'!$E$60/$G920</f>
        <v>380711985192.02844</v>
      </c>
      <c r="I920" s="60">
        <f>($E920*'Exposure Inputs'!$D$39*'Exposure Inputs'!$C$43/'Exposure Inputs'!$D$37)</f>
        <v>8.7201383862080587E-11</v>
      </c>
      <c r="J920" s="61">
        <f>'Exposure Inputs'!$E$60/$I920</f>
        <v>245408949402.07205</v>
      </c>
      <c r="K920" s="60">
        <f>($E920*'Exposure Inputs'!$E$39*'Exposure Inputs'!$C$43/'Exposure Inputs'!$E$37)</f>
        <v>4.9186083449515168E-11</v>
      </c>
      <c r="L920" s="61">
        <f>'Exposure Inputs'!$E$60/$K920</f>
        <v>435082415577.26508</v>
      </c>
    </row>
    <row r="921" spans="1:12" x14ac:dyDescent="0.35">
      <c r="A921" s="45" t="s">
        <v>1177</v>
      </c>
      <c r="B921" s="46">
        <v>2023</v>
      </c>
      <c r="C921" s="46" t="s">
        <v>1022</v>
      </c>
      <c r="D921" s="46" t="s">
        <v>769</v>
      </c>
      <c r="E921" s="46">
        <v>1.4955792467578001E-5</v>
      </c>
      <c r="F921" s="46">
        <v>8.6103723120094801E-6</v>
      </c>
      <c r="G921" s="60">
        <f>($E921*'Exposure Inputs'!$C$39*'Exposure Inputs'!$C$43/'Exposure Inputs'!$C$37)</f>
        <v>5.1597484013144116E-11</v>
      </c>
      <c r="H921" s="60">
        <f>'Exposure Inputs'!$E$60/$G921</f>
        <v>414748905092.90125</v>
      </c>
      <c r="I921" s="60">
        <f>($E921*'Exposure Inputs'!$D$39*'Exposure Inputs'!$C$43/'Exposure Inputs'!$D$37)</f>
        <v>8.0045086446192122E-11</v>
      </c>
      <c r="J921" s="61">
        <f>'Exposure Inputs'!$E$60/$I921</f>
        <v>267349327111.85837</v>
      </c>
      <c r="K921" s="60">
        <f>($E921*'Exposure Inputs'!$E$39*'Exposure Inputs'!$C$43/'Exposure Inputs'!$E$37)</f>
        <v>4.514956216627321E-11</v>
      </c>
      <c r="L921" s="61">
        <f>'Exposure Inputs'!$E$60/$K921</f>
        <v>473980233101.48132</v>
      </c>
    </row>
    <row r="922" spans="1:12" x14ac:dyDescent="0.35">
      <c r="A922" s="45" t="s">
        <v>1176</v>
      </c>
      <c r="B922" s="46">
        <v>2020</v>
      </c>
      <c r="C922" s="46" t="s">
        <v>947</v>
      </c>
      <c r="D922" s="46" t="s">
        <v>306</v>
      </c>
      <c r="E922" s="46">
        <v>1.4732962548059599E-5</v>
      </c>
      <c r="F922" s="46">
        <v>6.8343976602255798E-6</v>
      </c>
      <c r="G922" s="60">
        <f>($E922*'Exposure Inputs'!$C$39*'Exposure Inputs'!$C$43/'Exposure Inputs'!$C$37)</f>
        <v>5.0828720790805621E-11</v>
      </c>
      <c r="H922" s="60">
        <f>'Exposure Inputs'!$E$60/$G922</f>
        <v>421021809462.31946</v>
      </c>
      <c r="I922" s="60">
        <f>($E922*'Exposure Inputs'!$D$39*'Exposure Inputs'!$C$43/'Exposure Inputs'!$D$37)</f>
        <v>7.8852475609333065E-11</v>
      </c>
      <c r="J922" s="61">
        <f>'Exposure Inputs'!$E$60/$I922</f>
        <v>271392874283.67145</v>
      </c>
      <c r="K922" s="60">
        <f>($E922*'Exposure Inputs'!$E$39*'Exposure Inputs'!$C$43/'Exposure Inputs'!$E$37)</f>
        <v>4.4476868069613885E-11</v>
      </c>
      <c r="L922" s="61">
        <f>'Exposure Inputs'!$E$60/$K922</f>
        <v>481148986626.15698</v>
      </c>
    </row>
    <row r="923" spans="1:12" x14ac:dyDescent="0.35">
      <c r="A923" s="45" t="s">
        <v>1176</v>
      </c>
      <c r="B923" s="46">
        <v>2022</v>
      </c>
      <c r="C923" s="46" t="s">
        <v>976</v>
      </c>
      <c r="D923" s="46" t="s">
        <v>244</v>
      </c>
      <c r="E923" s="46">
        <v>1.41360070913142E-5</v>
      </c>
      <c r="F923" s="46">
        <v>6.0985394995130499E-6</v>
      </c>
      <c r="G923" s="60">
        <f>($E923*'Exposure Inputs'!$C$39*'Exposure Inputs'!$C$43/'Exposure Inputs'!$C$37)</f>
        <v>4.8769224465033995E-11</v>
      </c>
      <c r="H923" s="60">
        <f>'Exposure Inputs'!$E$60/$G923</f>
        <v>438801318551.68475</v>
      </c>
      <c r="I923" s="60">
        <f>($E923*'Exposure Inputs'!$D$39*'Exposure Inputs'!$C$43/'Exposure Inputs'!$D$37)</f>
        <v>7.5657502742245028E-11</v>
      </c>
      <c r="J923" s="61">
        <f>'Exposure Inputs'!$E$60/$I923</f>
        <v>282853639419.03992</v>
      </c>
      <c r="K923" s="60">
        <f>($E923*'Exposure Inputs'!$E$39*'Exposure Inputs'!$C$43/'Exposure Inputs'!$E$37)</f>
        <v>4.2674738388873052E-11</v>
      </c>
      <c r="L923" s="61">
        <f>'Exposure Inputs'!$E$60/$K923</f>
        <v>501467631857.34729</v>
      </c>
    </row>
    <row r="924" spans="1:12" x14ac:dyDescent="0.35">
      <c r="A924" s="45" t="s">
        <v>1177</v>
      </c>
      <c r="B924" s="46">
        <v>2020</v>
      </c>
      <c r="C924" s="46" t="s">
        <v>1057</v>
      </c>
      <c r="D924" s="46" t="s">
        <v>808</v>
      </c>
      <c r="E924" s="46">
        <v>1.3027669003180799E-5</v>
      </c>
      <c r="F924" s="46">
        <v>1.3027669003180799E-5</v>
      </c>
      <c r="G924" s="60">
        <f>($E924*'Exposure Inputs'!$C$39*'Exposure Inputs'!$C$43/'Exposure Inputs'!$C$37)</f>
        <v>4.4945458060973757E-11</v>
      </c>
      <c r="H924" s="60">
        <f>'Exposure Inputs'!$E$60/$G924</f>
        <v>476132648842.25684</v>
      </c>
      <c r="I924" s="60">
        <f>($E924*'Exposure Inputs'!$D$39*'Exposure Inputs'!$C$43/'Exposure Inputs'!$D$37)</f>
        <v>6.9725552411390205E-11</v>
      </c>
      <c r="J924" s="61">
        <f>'Exposure Inputs'!$E$60/$I924</f>
        <v>306917611405.02838</v>
      </c>
      <c r="K924" s="60">
        <f>($E924*'Exposure Inputs'!$E$39*'Exposure Inputs'!$C$43/'Exposure Inputs'!$E$37)</f>
        <v>3.9328812085074111E-11</v>
      </c>
      <c r="L924" s="61">
        <f>'Exposure Inputs'!$E$60/$K924</f>
        <v>544130342755.04163</v>
      </c>
    </row>
    <row r="925" spans="1:12" x14ac:dyDescent="0.35">
      <c r="A925" s="45" t="s">
        <v>1177</v>
      </c>
      <c r="B925" s="46">
        <v>2022</v>
      </c>
      <c r="C925" s="46" t="s">
        <v>1111</v>
      </c>
      <c r="D925" s="46" t="s">
        <v>802</v>
      </c>
      <c r="E925" s="46">
        <v>1.2343736151106301E-5</v>
      </c>
      <c r="F925" s="46">
        <v>7.1504821570800996E-6</v>
      </c>
      <c r="G925" s="60">
        <f>($E925*'Exposure Inputs'!$C$39*'Exposure Inputs'!$C$43/'Exposure Inputs'!$C$37)</f>
        <v>4.2585889721316736E-11</v>
      </c>
      <c r="H925" s="60">
        <f>'Exposure Inputs'!$E$60/$G925</f>
        <v>502513864100.10925</v>
      </c>
      <c r="I925" s="60">
        <f>($E925*'Exposure Inputs'!$D$39*'Exposure Inputs'!$C$43/'Exposure Inputs'!$D$37)</f>
        <v>6.6065066724230896E-11</v>
      </c>
      <c r="J925" s="61">
        <f>'Exposure Inputs'!$E$60/$I925</f>
        <v>323923081608.74152</v>
      </c>
      <c r="K925" s="60">
        <f>($E925*'Exposure Inputs'!$E$39*'Exposure Inputs'!$C$43/'Exposure Inputs'!$E$37)</f>
        <v>3.7264109135415246E-11</v>
      </c>
      <c r="L925" s="61">
        <f>'Exposure Inputs'!$E$60/$K925</f>
        <v>574279125316.90613</v>
      </c>
    </row>
    <row r="926" spans="1:12" x14ac:dyDescent="0.35">
      <c r="A926" s="45" t="s">
        <v>1177</v>
      </c>
      <c r="B926" s="46">
        <v>2023</v>
      </c>
      <c r="C926" s="46" t="s">
        <v>1111</v>
      </c>
      <c r="D926" s="46" t="s">
        <v>802</v>
      </c>
      <c r="E926" s="46">
        <v>1.2343736151106301E-5</v>
      </c>
      <c r="F926" s="46">
        <v>7.1504821570800996E-6</v>
      </c>
      <c r="G926" s="60">
        <f>($E926*'Exposure Inputs'!$C$39*'Exposure Inputs'!$C$43/'Exposure Inputs'!$C$37)</f>
        <v>4.2585889721316736E-11</v>
      </c>
      <c r="H926" s="60">
        <f>'Exposure Inputs'!$E$60/$G926</f>
        <v>502513864100.10925</v>
      </c>
      <c r="I926" s="60">
        <f>($E926*'Exposure Inputs'!$D$39*'Exposure Inputs'!$C$43/'Exposure Inputs'!$D$37)</f>
        <v>6.6065066724230896E-11</v>
      </c>
      <c r="J926" s="61">
        <f>'Exposure Inputs'!$E$60/$I926</f>
        <v>323923081608.74152</v>
      </c>
      <c r="K926" s="60">
        <f>($E926*'Exposure Inputs'!$E$39*'Exposure Inputs'!$C$43/'Exposure Inputs'!$E$37)</f>
        <v>3.7264109135415246E-11</v>
      </c>
      <c r="L926" s="61">
        <f>'Exposure Inputs'!$E$60/$K926</f>
        <v>574279125316.90613</v>
      </c>
    </row>
    <row r="927" spans="1:12" x14ac:dyDescent="0.35">
      <c r="A927" s="45" t="s">
        <v>1177</v>
      </c>
      <c r="B927" s="46">
        <v>2019</v>
      </c>
      <c r="C927" s="46" t="s">
        <v>1132</v>
      </c>
      <c r="D927" s="46" t="s">
        <v>810</v>
      </c>
      <c r="E927" s="46">
        <v>1.1266521814930701E-5</v>
      </c>
      <c r="F927" s="46">
        <v>9.98004984925504E-6</v>
      </c>
      <c r="G927" s="60">
        <f>($E927*'Exposure Inputs'!$C$39*'Exposure Inputs'!$C$43/'Exposure Inputs'!$C$37)</f>
        <v>3.8869500261510921E-11</v>
      </c>
      <c r="H927" s="60">
        <f>'Exposure Inputs'!$E$60/$G927</f>
        <v>550560204170.9436</v>
      </c>
      <c r="I927" s="60">
        <f>($E927*'Exposure Inputs'!$D$39*'Exposure Inputs'!$C$43/'Exposure Inputs'!$D$37)</f>
        <v>6.0299694220755861E-11</v>
      </c>
      <c r="J927" s="61">
        <f>'Exposure Inputs'!$E$60/$I927</f>
        <v>354894005293.87543</v>
      </c>
      <c r="K927" s="60">
        <f>($E927*'Exposure Inputs'!$E$39*'Exposure Inputs'!$C$43/'Exposure Inputs'!$E$37)</f>
        <v>3.4012141328092681E-11</v>
      </c>
      <c r="L927" s="61">
        <f>'Exposure Inputs'!$E$60/$K927</f>
        <v>629187083329.10657</v>
      </c>
    </row>
    <row r="928" spans="1:12" x14ac:dyDescent="0.35">
      <c r="A928" s="45" t="s">
        <v>1175</v>
      </c>
      <c r="B928" s="46">
        <v>2022</v>
      </c>
      <c r="C928" s="46" t="s">
        <v>892</v>
      </c>
      <c r="D928" s="46" t="s">
        <v>45</v>
      </c>
      <c r="E928" s="46">
        <v>1.12271003239371E-5</v>
      </c>
      <c r="F928" s="46">
        <v>6.0269017040068102E-6</v>
      </c>
      <c r="G928" s="60">
        <f>($E928*'Exposure Inputs'!$C$39*'Exposure Inputs'!$C$43/'Exposure Inputs'!$C$37)</f>
        <v>3.8733496117582994E-11</v>
      </c>
      <c r="H928" s="60">
        <f>'Exposure Inputs'!$E$60/$G928</f>
        <v>552493375114.8147</v>
      </c>
      <c r="I928" s="60">
        <f>($E928*'Exposure Inputs'!$D$39*'Exposure Inputs'!$C$43/'Exposure Inputs'!$D$37)</f>
        <v>6.0088705959099976E-11</v>
      </c>
      <c r="J928" s="61">
        <f>'Exposure Inputs'!$E$60/$I928</f>
        <v>356140137458.87854</v>
      </c>
      <c r="K928" s="60">
        <f>($E928*'Exposure Inputs'!$E$39*'Exposure Inputs'!$C$43/'Exposure Inputs'!$E$37)</f>
        <v>3.3893133053395017E-11</v>
      </c>
      <c r="L928" s="61">
        <f>'Exposure Inputs'!$E$60/$K928</f>
        <v>631396335248.39917</v>
      </c>
    </row>
    <row r="929" spans="1:12" x14ac:dyDescent="0.35">
      <c r="A929" s="45" t="s">
        <v>1176</v>
      </c>
      <c r="B929" s="46">
        <v>2019</v>
      </c>
      <c r="C929" s="46" t="s">
        <v>869</v>
      </c>
      <c r="D929" s="46" t="s">
        <v>7</v>
      </c>
      <c r="E929" s="46">
        <v>1.06002380581273E-5</v>
      </c>
      <c r="F929" s="46">
        <v>5.6921384920828504E-6</v>
      </c>
      <c r="G929" s="60">
        <f>($E929*'Exposure Inputs'!$C$39*'Exposure Inputs'!$C$43/'Exposure Inputs'!$C$37)</f>
        <v>3.6570821300539188E-11</v>
      </c>
      <c r="H929" s="60">
        <f>'Exposure Inputs'!$E$60/$G929</f>
        <v>585165966717.96606</v>
      </c>
      <c r="I929" s="60">
        <f>($E929*'Exposure Inputs'!$D$39*'Exposure Inputs'!$C$43/'Exposure Inputs'!$D$37)</f>
        <v>5.6733668480117941E-11</v>
      </c>
      <c r="J929" s="61">
        <f>'Exposure Inputs'!$E$60/$I929</f>
        <v>377201061967.27844</v>
      </c>
      <c r="K929" s="60">
        <f>($E929*'Exposure Inputs'!$E$39*'Exposure Inputs'!$C$43/'Exposure Inputs'!$E$37)</f>
        <v>3.2000718666044679E-11</v>
      </c>
      <c r="L929" s="61">
        <f>'Exposure Inputs'!$E$60/$K929</f>
        <v>668734981339.87561</v>
      </c>
    </row>
    <row r="930" spans="1:12" x14ac:dyDescent="0.35">
      <c r="A930" s="45" t="s">
        <v>1177</v>
      </c>
      <c r="B930" s="46">
        <v>2020</v>
      </c>
      <c r="C930" s="46" t="s">
        <v>1011</v>
      </c>
      <c r="D930" s="46" t="s">
        <v>804</v>
      </c>
      <c r="E930" s="46">
        <v>1.04992601120865E-5</v>
      </c>
      <c r="F930" s="46">
        <v>6.1000154601039197E-6</v>
      </c>
      <c r="G930" s="60">
        <f>($E930*'Exposure Inputs'!$C$39*'Exposure Inputs'!$C$43/'Exposure Inputs'!$C$37)</f>
        <v>3.6222447386698428E-11</v>
      </c>
      <c r="H930" s="60">
        <f>'Exposure Inputs'!$E$60/$G930</f>
        <v>590793873521.04993</v>
      </c>
      <c r="I930" s="60">
        <f>($E930*'Exposure Inputs'!$D$39*'Exposure Inputs'!$C$43/'Exposure Inputs'!$D$37)</f>
        <v>5.6193223135110849E-11</v>
      </c>
      <c r="J930" s="61">
        <f>'Exposure Inputs'!$E$60/$I930</f>
        <v>380828840313.1084</v>
      </c>
      <c r="K930" s="60">
        <f>($E930*'Exposure Inputs'!$E$39*'Exposure Inputs'!$C$43/'Exposure Inputs'!$E$37)</f>
        <v>3.1695879583657358E-11</v>
      </c>
      <c r="L930" s="61">
        <f>'Exposure Inputs'!$E$60/$K930</f>
        <v>675166623583.27502</v>
      </c>
    </row>
    <row r="931" spans="1:12" x14ac:dyDescent="0.35">
      <c r="A931" s="45" t="s">
        <v>1177</v>
      </c>
      <c r="B931" s="46">
        <v>2021</v>
      </c>
      <c r="C931" s="46" t="s">
        <v>1037</v>
      </c>
      <c r="D931" s="46" t="s">
        <v>751</v>
      </c>
      <c r="E931" s="46">
        <v>9.9871491448275605E-6</v>
      </c>
      <c r="F931" s="46">
        <v>5.8386721405767403E-6</v>
      </c>
      <c r="G931" s="60">
        <f>($E931*'Exposure Inputs'!$C$39*'Exposure Inputs'!$C$43/'Exposure Inputs'!$C$37)</f>
        <v>3.4455664549655081E-11</v>
      </c>
      <c r="H931" s="60">
        <f>'Exposure Inputs'!$E$60/$G931</f>
        <v>621088006274.26074</v>
      </c>
      <c r="I931" s="60">
        <f>($E931*'Exposure Inputs'!$D$39*'Exposure Inputs'!$C$43/'Exposure Inputs'!$D$37)</f>
        <v>5.34523475356968E-11</v>
      </c>
      <c r="J931" s="61">
        <f>'Exposure Inputs'!$E$60/$I931</f>
        <v>400356597728.63202</v>
      </c>
      <c r="K931" s="60">
        <f>($E931*'Exposure Inputs'!$E$39*'Exposure Inputs'!$C$43/'Exposure Inputs'!$E$37)</f>
        <v>3.0149884210800185E-11</v>
      </c>
      <c r="L931" s="61">
        <f>'Exposure Inputs'!$E$60/$K931</f>
        <v>709787137170.30347</v>
      </c>
    </row>
    <row r="932" spans="1:12" x14ac:dyDescent="0.35">
      <c r="A932" s="45" t="s">
        <v>1177</v>
      </c>
      <c r="B932" s="46">
        <v>2020</v>
      </c>
      <c r="C932" s="46" t="s">
        <v>913</v>
      </c>
      <c r="D932" s="46" t="s">
        <v>812</v>
      </c>
      <c r="E932" s="46">
        <v>9.3658493548081002E-6</v>
      </c>
      <c r="F932" s="46">
        <v>5.2190379545641101E-6</v>
      </c>
      <c r="G932" s="60">
        <f>($E932*'Exposure Inputs'!$C$39*'Exposure Inputs'!$C$43/'Exposure Inputs'!$C$37)</f>
        <v>3.2312180274087945E-11</v>
      </c>
      <c r="H932" s="60">
        <f>'Exposure Inputs'!$E$60/$G932</f>
        <v>662288951673.16418</v>
      </c>
      <c r="I932" s="60">
        <f>($E932*'Exposure Inputs'!$D$39*'Exposure Inputs'!$C$43/'Exposure Inputs'!$D$37)</f>
        <v>5.0127081053902514E-11</v>
      </c>
      <c r="J932" s="61">
        <f>'Exposure Inputs'!$E$60/$I932</f>
        <v>426914943979.84613</v>
      </c>
      <c r="K932" s="60">
        <f>($E932*'Exposure Inputs'!$E$39*'Exposure Inputs'!$C$43/'Exposure Inputs'!$E$37)</f>
        <v>2.8274262203194266E-11</v>
      </c>
      <c r="L932" s="61">
        <f>'Exposure Inputs'!$E$60/$K932</f>
        <v>756872092583.98779</v>
      </c>
    </row>
    <row r="933" spans="1:12" x14ac:dyDescent="0.35">
      <c r="A933" s="45" t="s">
        <v>1176</v>
      </c>
      <c r="B933" s="46">
        <v>2020</v>
      </c>
      <c r="C933" s="46" t="s">
        <v>1156</v>
      </c>
      <c r="D933" s="46" t="s">
        <v>722</v>
      </c>
      <c r="E933" s="46">
        <v>9.2732685905353507E-6</v>
      </c>
      <c r="F933" s="46">
        <v>6.32199797072645E-6</v>
      </c>
      <c r="G933" s="60">
        <f>($E933*'Exposure Inputs'!$C$39*'Exposure Inputs'!$C$43/'Exposure Inputs'!$C$37)</f>
        <v>3.1992776637346963E-11</v>
      </c>
      <c r="H933" s="60">
        <f>'Exposure Inputs'!$E$60/$G933</f>
        <v>668900991076.17236</v>
      </c>
      <c r="I933" s="60">
        <f>($E933*'Exposure Inputs'!$D$39*'Exposure Inputs'!$C$43/'Exposure Inputs'!$D$37)</f>
        <v>4.9631578371879343E-11</v>
      </c>
      <c r="J933" s="61">
        <f>'Exposure Inputs'!$E$60/$I933</f>
        <v>431177099379.23273</v>
      </c>
      <c r="K933" s="60">
        <f>($E933*'Exposure Inputs'!$E$39*'Exposure Inputs'!$C$43/'Exposure Inputs'!$E$37)</f>
        <v>2.7994773103502946E-11</v>
      </c>
      <c r="L933" s="61">
        <f>'Exposure Inputs'!$E$60/$K933</f>
        <v>764428413864.2384</v>
      </c>
    </row>
    <row r="934" spans="1:12" x14ac:dyDescent="0.35">
      <c r="A934" s="45" t="s">
        <v>1177</v>
      </c>
      <c r="B934" s="46">
        <v>2019</v>
      </c>
      <c r="C934" s="46" t="s">
        <v>1129</v>
      </c>
      <c r="D934" s="46" t="s">
        <v>806</v>
      </c>
      <c r="E934" s="46">
        <v>8.7310119557247707E-6</v>
      </c>
      <c r="F934" s="46">
        <v>5.1076132017293504E-6</v>
      </c>
      <c r="G934" s="60">
        <f>($E934*'Exposure Inputs'!$C$39*'Exposure Inputs'!$C$43/'Exposure Inputs'!$C$37)</f>
        <v>3.0121991247250464E-11</v>
      </c>
      <c r="H934" s="60">
        <f>'Exposure Inputs'!$E$60/$G934</f>
        <v>710444400051.18823</v>
      </c>
      <c r="I934" s="60">
        <f>($E934*'Exposure Inputs'!$D$39*'Exposure Inputs'!$C$43/'Exposure Inputs'!$D$37)</f>
        <v>4.6729359763033992E-11</v>
      </c>
      <c r="J934" s="61">
        <f>'Exposure Inputs'!$E$60/$I934</f>
        <v>457956199454.04883</v>
      </c>
      <c r="K934" s="60">
        <f>($E934*'Exposure Inputs'!$E$39*'Exposure Inputs'!$C$43/'Exposure Inputs'!$E$37)</f>
        <v>2.6357771941810629E-11</v>
      </c>
      <c r="L934" s="61">
        <f>'Exposure Inputs'!$E$60/$K934</f>
        <v>811904740933.49866</v>
      </c>
    </row>
    <row r="935" spans="1:12" x14ac:dyDescent="0.35">
      <c r="A935" s="45" t="s">
        <v>1177</v>
      </c>
      <c r="B935" s="46">
        <v>2019</v>
      </c>
      <c r="C935" s="46" t="s">
        <v>1102</v>
      </c>
      <c r="D935" s="46" t="s">
        <v>814</v>
      </c>
      <c r="E935" s="46">
        <v>7.9510894539940395E-6</v>
      </c>
      <c r="F935" s="46">
        <v>4.0221489648062696E-6</v>
      </c>
      <c r="G935" s="60">
        <f>($E935*'Exposure Inputs'!$C$39*'Exposure Inputs'!$C$43/'Exposure Inputs'!$C$37)</f>
        <v>2.7431258616279437E-11</v>
      </c>
      <c r="H935" s="60">
        <f>'Exposure Inputs'!$E$60/$G935</f>
        <v>780131903510.24915</v>
      </c>
      <c r="I935" s="60">
        <f>($E935*'Exposure Inputs'!$D$39*'Exposure Inputs'!$C$43/'Exposure Inputs'!$D$37)</f>
        <v>4.2555126655179368E-11</v>
      </c>
      <c r="J935" s="61">
        <f>'Exposure Inputs'!$E$60/$I935</f>
        <v>502877130960.09344</v>
      </c>
      <c r="K935" s="60">
        <f>($E935*'Exposure Inputs'!$E$39*'Exposure Inputs'!$C$43/'Exposure Inputs'!$E$37)</f>
        <v>2.4003288917717856E-11</v>
      </c>
      <c r="L935" s="61">
        <f>'Exposure Inputs'!$E$60/$K935</f>
        <v>891544490980.30652</v>
      </c>
    </row>
    <row r="936" spans="1:12" x14ac:dyDescent="0.35">
      <c r="A936" s="45" t="s">
        <v>1177</v>
      </c>
      <c r="B936" s="46">
        <v>2022</v>
      </c>
      <c r="C936" s="46" t="s">
        <v>1102</v>
      </c>
      <c r="D936" s="46" t="s">
        <v>814</v>
      </c>
      <c r="E936" s="46">
        <v>7.8505955529565694E-6</v>
      </c>
      <c r="F936" s="46">
        <v>3.9713129828485799E-6</v>
      </c>
      <c r="G936" s="60">
        <f>($E936*'Exposure Inputs'!$C$39*'Exposure Inputs'!$C$43/'Exposure Inputs'!$C$37)</f>
        <v>2.7084554657700165E-11</v>
      </c>
      <c r="H936" s="60">
        <f>'Exposure Inputs'!$E$60/$G936</f>
        <v>790118215730.6012</v>
      </c>
      <c r="I936" s="60">
        <f>($E936*'Exposure Inputs'!$D$39*'Exposure Inputs'!$C$43/'Exposure Inputs'!$D$37)</f>
        <v>4.2017271973570374E-11</v>
      </c>
      <c r="J936" s="61">
        <f>'Exposure Inputs'!$E$60/$I936</f>
        <v>509314360376.87042</v>
      </c>
      <c r="K936" s="60">
        <f>($E936*'Exposure Inputs'!$E$39*'Exposure Inputs'!$C$43/'Exposure Inputs'!$E$37)</f>
        <v>2.3699911103265118E-11</v>
      </c>
      <c r="L936" s="61">
        <f>'Exposure Inputs'!$E$60/$K936</f>
        <v>902956973414.62756</v>
      </c>
    </row>
    <row r="937" spans="1:12" x14ac:dyDescent="0.35">
      <c r="A937" s="45" t="s">
        <v>1176</v>
      </c>
      <c r="B937" s="46">
        <v>2022</v>
      </c>
      <c r="C937" s="46" t="s">
        <v>1156</v>
      </c>
      <c r="D937" s="46" t="s">
        <v>722</v>
      </c>
      <c r="E937" s="46">
        <v>7.7277238254461298E-6</v>
      </c>
      <c r="F937" s="46">
        <v>5.2683316422720401E-6</v>
      </c>
      <c r="G937" s="60">
        <f>($E937*'Exposure Inputs'!$C$39*'Exposure Inputs'!$C$43/'Exposure Inputs'!$C$37)</f>
        <v>2.6660647197789147E-11</v>
      </c>
      <c r="H937" s="60">
        <f>'Exposure Inputs'!$E$60/$G937</f>
        <v>802681189291.40662</v>
      </c>
      <c r="I937" s="60">
        <f>($E937*'Exposure Inputs'!$D$39*'Exposure Inputs'!$C$43/'Exposure Inputs'!$D$37)</f>
        <v>4.1359648643232812E-11</v>
      </c>
      <c r="J937" s="61">
        <f>'Exposure Inputs'!$E$60/$I937</f>
        <v>517412519255.07898</v>
      </c>
      <c r="K937" s="60">
        <f>($E937*'Exposure Inputs'!$E$39*'Exposure Inputs'!$C$43/'Exposure Inputs'!$E$37)</f>
        <v>2.3328977586252465E-11</v>
      </c>
      <c r="L937" s="61">
        <f>'Exposure Inputs'!$E$60/$K937</f>
        <v>917314096637.08569</v>
      </c>
    </row>
    <row r="938" spans="1:12" x14ac:dyDescent="0.35">
      <c r="A938" s="45" t="s">
        <v>1176</v>
      </c>
      <c r="B938" s="46">
        <v>2021</v>
      </c>
      <c r="C938" s="46" t="s">
        <v>1156</v>
      </c>
      <c r="D938" s="46" t="s">
        <v>722</v>
      </c>
      <c r="E938" s="46">
        <v>6.9798795842739198E-6</v>
      </c>
      <c r="F938" s="46">
        <v>4.7584930962457096E-6</v>
      </c>
      <c r="G938" s="60">
        <f>($E938*'Exposure Inputs'!$C$39*'Exposure Inputs'!$C$43/'Exposure Inputs'!$C$37)</f>
        <v>2.4080584565745026E-11</v>
      </c>
      <c r="H938" s="60">
        <f>'Exposure Inputs'!$E$60/$G938</f>
        <v>888682745286.91479</v>
      </c>
      <c r="I938" s="60">
        <f>($E938*'Exposure Inputs'!$D$39*'Exposure Inputs'!$C$43/'Exposure Inputs'!$D$37)</f>
        <v>3.7357102000339288E-11</v>
      </c>
      <c r="J938" s="61">
        <f>'Exposure Inputs'!$E$60/$I938</f>
        <v>572849574889.55212</v>
      </c>
      <c r="K938" s="60">
        <f>($E938*'Exposure Inputs'!$E$39*'Exposure Inputs'!$C$43/'Exposure Inputs'!$E$37)</f>
        <v>2.1071334594034473E-11</v>
      </c>
      <c r="L938" s="61">
        <f>'Exposure Inputs'!$E$60/$K938</f>
        <v>1015597749848.2025</v>
      </c>
    </row>
    <row r="939" spans="1:12" x14ac:dyDescent="0.35">
      <c r="A939" s="45" t="s">
        <v>1177</v>
      </c>
      <c r="B939" s="46">
        <v>2021</v>
      </c>
      <c r="C939" s="46" t="s">
        <v>849</v>
      </c>
      <c r="D939" s="46" t="s">
        <v>483</v>
      </c>
      <c r="E939" s="46">
        <v>6.3847417056446302E-6</v>
      </c>
      <c r="F939" s="46">
        <v>2.8199707189147901E-6</v>
      </c>
      <c r="G939" s="60">
        <f>($E939*'Exposure Inputs'!$C$39*'Exposure Inputs'!$C$43/'Exposure Inputs'!$C$37)</f>
        <v>2.2027358884473976E-11</v>
      </c>
      <c r="H939" s="60">
        <f>'Exposure Inputs'!$E$60/$G939</f>
        <v>971519105501.2876</v>
      </c>
      <c r="I939" s="60">
        <f>($E939*'Exposure Inputs'!$D$39*'Exposure Inputs'!$C$43/'Exposure Inputs'!$D$37)</f>
        <v>3.4171857016126192E-11</v>
      </c>
      <c r="J939" s="61">
        <f>'Exposure Inputs'!$E$60/$I939</f>
        <v>626246328664.58008</v>
      </c>
      <c r="K939" s="60">
        <f>($E939*'Exposure Inputs'!$E$39*'Exposure Inputs'!$C$43/'Exposure Inputs'!$E$37)</f>
        <v>1.9274691941568698E-11</v>
      </c>
      <c r="L939" s="61">
        <f>'Exposure Inputs'!$E$60/$K939</f>
        <v>1110264177755.6902</v>
      </c>
    </row>
    <row r="940" spans="1:12" x14ac:dyDescent="0.35">
      <c r="A940" s="45" t="s">
        <v>1177</v>
      </c>
      <c r="B940" s="46">
        <v>2020</v>
      </c>
      <c r="C940" s="46" t="s">
        <v>1102</v>
      </c>
      <c r="D940" s="46" t="s">
        <v>814</v>
      </c>
      <c r="E940" s="46">
        <v>6.30528399572834E-6</v>
      </c>
      <c r="F940" s="46">
        <v>3.1895995690865798E-6</v>
      </c>
      <c r="G940" s="60">
        <f>($E940*'Exposure Inputs'!$C$39*'Exposure Inputs'!$C$43/'Exposure Inputs'!$C$37)</f>
        <v>2.1753229785262775E-11</v>
      </c>
      <c r="H940" s="60">
        <f>'Exposure Inputs'!$E$60/$G940</f>
        <v>983761961384.59949</v>
      </c>
      <c r="I940" s="60">
        <f>($E940*'Exposure Inputs'!$D$39*'Exposure Inputs'!$C$43/'Exposure Inputs'!$D$37)</f>
        <v>3.3746590399672801E-11</v>
      </c>
      <c r="J940" s="61">
        <f>'Exposure Inputs'!$E$60/$I940</f>
        <v>634138138003.04663</v>
      </c>
      <c r="K940" s="60">
        <f>($E940*'Exposure Inputs'!$E$39*'Exposure Inputs'!$C$43/'Exposure Inputs'!$E$37)</f>
        <v>1.9034819609745934E-11</v>
      </c>
      <c r="L940" s="61">
        <f>'Exposure Inputs'!$E$60/$K940</f>
        <v>1124255466494.8376</v>
      </c>
    </row>
    <row r="941" spans="1:12" x14ac:dyDescent="0.35">
      <c r="A941" s="45" t="s">
        <v>1177</v>
      </c>
      <c r="B941" s="46">
        <v>2021</v>
      </c>
      <c r="C941" s="46" t="s">
        <v>1102</v>
      </c>
      <c r="D941" s="46" t="s">
        <v>814</v>
      </c>
      <c r="E941" s="46">
        <v>6.23867079504487E-6</v>
      </c>
      <c r="F941" s="46">
        <v>3.1559025244587098E-6</v>
      </c>
      <c r="G941" s="60">
        <f>($E941*'Exposure Inputs'!$C$39*'Exposure Inputs'!$C$43/'Exposure Inputs'!$C$37)</f>
        <v>2.1523414242904805E-11</v>
      </c>
      <c r="H941" s="60">
        <f>'Exposure Inputs'!$E$60/$G941</f>
        <v>994266047128.39697</v>
      </c>
      <c r="I941" s="60">
        <f>($E941*'Exposure Inputs'!$D$39*'Exposure Inputs'!$C$43/'Exposure Inputs'!$D$37)</f>
        <v>3.3390069043902128E-11</v>
      </c>
      <c r="J941" s="61">
        <f>'Exposure Inputs'!$E$60/$I941</f>
        <v>640909126958.16003</v>
      </c>
      <c r="K941" s="60">
        <f>($E941*'Exposure Inputs'!$E$39*'Exposure Inputs'!$C$43/'Exposure Inputs'!$E$37)</f>
        <v>1.8833723154852439E-11</v>
      </c>
      <c r="L941" s="61">
        <f>'Exposure Inputs'!$E$60/$K941</f>
        <v>1136259666983.9211</v>
      </c>
    </row>
    <row r="942" spans="1:12" x14ac:dyDescent="0.35">
      <c r="A942" s="45" t="s">
        <v>1177</v>
      </c>
      <c r="B942" s="46">
        <v>2020</v>
      </c>
      <c r="C942" s="46" t="s">
        <v>1129</v>
      </c>
      <c r="D942" s="46" t="s">
        <v>806</v>
      </c>
      <c r="E942" s="46">
        <v>6.0686152702292303E-6</v>
      </c>
      <c r="F942" s="46">
        <v>3.5501199205340102E-6</v>
      </c>
      <c r="G942" s="60">
        <f>($E942*'Exposure Inputs'!$C$39*'Exposure Inputs'!$C$43/'Exposure Inputs'!$C$37)</f>
        <v>2.0936722682290847E-11</v>
      </c>
      <c r="H942" s="60">
        <f>'Exposure Inputs'!$E$60/$G942</f>
        <v>1022127499357.911</v>
      </c>
      <c r="I942" s="60">
        <f>($E942*'Exposure Inputs'!$D$39*'Exposure Inputs'!$C$43/'Exposure Inputs'!$D$37)</f>
        <v>3.2479912713902921E-11</v>
      </c>
      <c r="J942" s="61">
        <f>'Exposure Inputs'!$E$60/$I942</f>
        <v>658868765704.52722</v>
      </c>
      <c r="K942" s="60">
        <f>($E942*'Exposure Inputs'!$E$39*'Exposure Inputs'!$C$43/'Exposure Inputs'!$E$37)</f>
        <v>1.8320347985597676E-11</v>
      </c>
      <c r="L942" s="61">
        <f>'Exposure Inputs'!$E$60/$K942</f>
        <v>1168100082859.9629</v>
      </c>
    </row>
    <row r="943" spans="1:12" x14ac:dyDescent="0.35">
      <c r="A943" s="45" t="s">
        <v>1177</v>
      </c>
      <c r="B943" s="46">
        <v>2020</v>
      </c>
      <c r="C943" s="46" t="s">
        <v>1132</v>
      </c>
      <c r="D943" s="46" t="s">
        <v>810</v>
      </c>
      <c r="E943" s="46">
        <v>5.5414169584523299E-6</v>
      </c>
      <c r="F943" s="46">
        <v>4.90866821094435E-6</v>
      </c>
      <c r="G943" s="60">
        <f>($E943*'Exposure Inputs'!$C$39*'Exposure Inputs'!$C$43/'Exposure Inputs'!$C$37)</f>
        <v>1.9117888506660542E-11</v>
      </c>
      <c r="H943" s="60">
        <f>'Exposure Inputs'!$E$60/$G943</f>
        <v>1119370478206.5437</v>
      </c>
      <c r="I943" s="60">
        <f>($E943*'Exposure Inputs'!$D$39*'Exposure Inputs'!$C$43/'Exposure Inputs'!$D$37)</f>
        <v>2.9658287946646273E-11</v>
      </c>
      <c r="J943" s="61">
        <f>'Exposure Inputs'!$E$60/$I943</f>
        <v>721552101675.50781</v>
      </c>
      <c r="K943" s="60">
        <f>($E943*'Exposure Inputs'!$E$39*'Exposure Inputs'!$C$43/'Exposure Inputs'!$E$37)</f>
        <v>1.6728805912308918E-11</v>
      </c>
      <c r="L943" s="61">
        <f>'Exposure Inputs'!$E$60/$K943</f>
        <v>1279230574625.4163</v>
      </c>
    </row>
    <row r="944" spans="1:12" x14ac:dyDescent="0.35">
      <c r="A944" s="45" t="s">
        <v>1177</v>
      </c>
      <c r="B944" s="46">
        <v>2023</v>
      </c>
      <c r="C944" s="46" t="s">
        <v>1037</v>
      </c>
      <c r="D944" s="46" t="s">
        <v>751</v>
      </c>
      <c r="E944" s="46">
        <v>5.5287998235445797E-6</v>
      </c>
      <c r="F944" s="46">
        <v>3.2322386531369501E-6</v>
      </c>
      <c r="G944" s="60">
        <f>($E944*'Exposure Inputs'!$C$39*'Exposure Inputs'!$C$43/'Exposure Inputs'!$C$37)</f>
        <v>1.9074359391228801E-11</v>
      </c>
      <c r="H944" s="60">
        <f>'Exposure Inputs'!$E$60/$G944</f>
        <v>1121924965398.3464</v>
      </c>
      <c r="I944" s="60">
        <f>($E944*'Exposure Inputs'!$D$39*'Exposure Inputs'!$C$43/'Exposure Inputs'!$D$37)</f>
        <v>2.9590759618970997E-11</v>
      </c>
      <c r="J944" s="61">
        <f>'Exposure Inputs'!$E$60/$I944</f>
        <v>723198737564.01294</v>
      </c>
      <c r="K944" s="60">
        <f>($E944*'Exposure Inputs'!$E$39*'Exposure Inputs'!$C$43/'Exposure Inputs'!$E$37)</f>
        <v>1.6690716448436465E-11</v>
      </c>
      <c r="L944" s="61">
        <f>'Exposure Inputs'!$E$60/$K944</f>
        <v>1282149874519.2981</v>
      </c>
    </row>
    <row r="945" spans="1:12" x14ac:dyDescent="0.35">
      <c r="A945" s="45" t="s">
        <v>1177</v>
      </c>
      <c r="B945" s="46">
        <v>2021</v>
      </c>
      <c r="C945" s="46" t="s">
        <v>1022</v>
      </c>
      <c r="D945" s="46" t="s">
        <v>769</v>
      </c>
      <c r="E945" s="46">
        <v>5.5203772355973999E-6</v>
      </c>
      <c r="F945" s="46">
        <v>3.1782002461105901E-6</v>
      </c>
      <c r="G945" s="60">
        <f>($E945*'Exposure Inputs'!$C$39*'Exposure Inputs'!$C$43/'Exposure Inputs'!$C$37)</f>
        <v>1.9045301462811033E-11</v>
      </c>
      <c r="H945" s="60">
        <f>'Exposure Inputs'!$E$60/$G945</f>
        <v>1123636716477.6514</v>
      </c>
      <c r="I945" s="60">
        <f>($E945*'Exposure Inputs'!$D$39*'Exposure Inputs'!$C$43/'Exposure Inputs'!$D$37)</f>
        <v>2.9545680979253689E-11</v>
      </c>
      <c r="J945" s="61">
        <f>'Exposure Inputs'!$E$60/$I945</f>
        <v>724302141318.94934</v>
      </c>
      <c r="K945" s="60">
        <f>($E945*'Exposure Inputs'!$E$39*'Exposure Inputs'!$C$43/'Exposure Inputs'!$E$37)</f>
        <v>1.6665289767841209E-11</v>
      </c>
      <c r="L945" s="61">
        <f>'Exposure Inputs'!$E$60/$K945</f>
        <v>1284106085049.616</v>
      </c>
    </row>
    <row r="946" spans="1:12" x14ac:dyDescent="0.35">
      <c r="A946" s="45" t="s">
        <v>1177</v>
      </c>
      <c r="B946" s="46">
        <v>2021</v>
      </c>
      <c r="C946" s="46" t="s">
        <v>913</v>
      </c>
      <c r="D946" s="46" t="s">
        <v>812</v>
      </c>
      <c r="E946" s="46">
        <v>4.6829246774040501E-6</v>
      </c>
      <c r="F946" s="46">
        <v>2.6095189772820601E-6</v>
      </c>
      <c r="G946" s="60">
        <f>($E946*'Exposure Inputs'!$C$39*'Exposure Inputs'!$C$43/'Exposure Inputs'!$C$37)</f>
        <v>1.6156090137043972E-11</v>
      </c>
      <c r="H946" s="60">
        <f>'Exposure Inputs'!$E$60/$G946</f>
        <v>1324577903346.3284</v>
      </c>
      <c r="I946" s="60">
        <f>($E946*'Exposure Inputs'!$D$39*'Exposure Inputs'!$C$43/'Exposure Inputs'!$D$37)</f>
        <v>2.5063540526951257E-11</v>
      </c>
      <c r="J946" s="61">
        <f>'Exposure Inputs'!$E$60/$I946</f>
        <v>853829887959.69226</v>
      </c>
      <c r="K946" s="60">
        <f>($E946*'Exposure Inputs'!$E$39*'Exposure Inputs'!$C$43/'Exposure Inputs'!$E$37)</f>
        <v>1.4137131101597133E-11</v>
      </c>
      <c r="L946" s="61">
        <f>'Exposure Inputs'!$E$60/$K946</f>
        <v>1513744185167.9756</v>
      </c>
    </row>
    <row r="947" spans="1:12" x14ac:dyDescent="0.35">
      <c r="A947" s="45" t="s">
        <v>1177</v>
      </c>
      <c r="B947" s="46">
        <v>2022</v>
      </c>
      <c r="C947" s="46" t="s">
        <v>849</v>
      </c>
      <c r="D947" s="46" t="s">
        <v>483</v>
      </c>
      <c r="E947" s="46">
        <v>4.2564944704297501E-6</v>
      </c>
      <c r="F947" s="46">
        <v>1.87998047927653E-6</v>
      </c>
      <c r="G947" s="60">
        <f>($E947*'Exposure Inputs'!$C$39*'Exposure Inputs'!$C$43/'Exposure Inputs'!$C$37)</f>
        <v>1.4684905922982638E-11</v>
      </c>
      <c r="H947" s="60">
        <f>'Exposure Inputs'!$E$60/$G947</f>
        <v>1457278658251.9329</v>
      </c>
      <c r="I947" s="60">
        <f>($E947*'Exposure Inputs'!$D$39*'Exposure Inputs'!$C$43/'Exposure Inputs'!$D$37)</f>
        <v>2.2781238010750778E-11</v>
      </c>
      <c r="J947" s="61">
        <f>'Exposure Inputs'!$E$60/$I947</f>
        <v>939369492996.87073</v>
      </c>
      <c r="K947" s="60">
        <f>($E947*'Exposure Inputs'!$E$39*'Exposure Inputs'!$C$43/'Exposure Inputs'!$E$37)</f>
        <v>1.2849794627712453E-11</v>
      </c>
      <c r="L947" s="61">
        <f>'Exposure Inputs'!$E$60/$K947</f>
        <v>1665396266633.5369</v>
      </c>
    </row>
    <row r="948" spans="1:12" x14ac:dyDescent="0.35">
      <c r="A948" s="45" t="s">
        <v>1177</v>
      </c>
      <c r="B948" s="46">
        <v>2023</v>
      </c>
      <c r="C948" s="46" t="s">
        <v>1102</v>
      </c>
      <c r="D948" s="46" t="s">
        <v>814</v>
      </c>
      <c r="E948" s="46">
        <v>4.2328096537681798E-6</v>
      </c>
      <c r="F948" s="46">
        <v>2.1412148694382502E-6</v>
      </c>
      <c r="G948" s="60">
        <f>($E948*'Exposure Inputs'!$C$39*'Exposure Inputs'!$C$43/'Exposure Inputs'!$C$37)</f>
        <v>1.4603193305500223E-11</v>
      </c>
      <c r="H948" s="60">
        <f>'Exposure Inputs'!$E$60/$G948</f>
        <v>1465432905824.7686</v>
      </c>
      <c r="I948" s="60">
        <f>($E948*'Exposure Inputs'!$D$39*'Exposure Inputs'!$C$43/'Exposure Inputs'!$D$37)</f>
        <v>2.2654474203266318E-11</v>
      </c>
      <c r="J948" s="61">
        <f>'Exposure Inputs'!$E$60/$I948</f>
        <v>944625763899.41333</v>
      </c>
      <c r="K948" s="60">
        <f>($E948*'Exposure Inputs'!$E$39*'Exposure Inputs'!$C$43/'Exposure Inputs'!$E$37)</f>
        <v>1.2778293294394504E-11</v>
      </c>
      <c r="L948" s="61">
        <f>'Exposure Inputs'!$E$60/$K948</f>
        <v>1674715042687.8687</v>
      </c>
    </row>
    <row r="949" spans="1:12" x14ac:dyDescent="0.35">
      <c r="A949" s="45" t="s">
        <v>1177</v>
      </c>
      <c r="B949" s="46">
        <v>2019</v>
      </c>
      <c r="C949" s="46" t="s">
        <v>1011</v>
      </c>
      <c r="D949" s="46" t="s">
        <v>804</v>
      </c>
      <c r="E949" s="46">
        <v>4.1640592854373198E-6</v>
      </c>
      <c r="F949" s="46">
        <v>2.4192967644183E-6</v>
      </c>
      <c r="G949" s="60">
        <f>($E949*'Exposure Inputs'!$C$39*'Exposure Inputs'!$C$43/'Exposure Inputs'!$C$37)</f>
        <v>1.4366004534758755E-11</v>
      </c>
      <c r="H949" s="60">
        <f>'Exposure Inputs'!$E$60/$G949</f>
        <v>1489627818801.1421</v>
      </c>
      <c r="I949" s="60">
        <f>($E949*'Exposure Inputs'!$D$39*'Exposure Inputs'!$C$43/'Exposure Inputs'!$D$37)</f>
        <v>2.2286514485439178E-11</v>
      </c>
      <c r="J949" s="61">
        <f>'Exposure Inputs'!$E$60/$I949</f>
        <v>960221932145.63098</v>
      </c>
      <c r="K949" s="60">
        <f>($E949*'Exposure Inputs'!$E$39*'Exposure Inputs'!$C$43/'Exposure Inputs'!$E$37)</f>
        <v>1.2570745012640966E-11</v>
      </c>
      <c r="L949" s="61">
        <f>'Exposure Inputs'!$E$60/$K949</f>
        <v>1702365291673.6802</v>
      </c>
    </row>
    <row r="950" spans="1:12" x14ac:dyDescent="0.35">
      <c r="A950" s="45" t="s">
        <v>1177</v>
      </c>
      <c r="B950" s="46">
        <v>2023</v>
      </c>
      <c r="C950" s="46" t="s">
        <v>1083</v>
      </c>
      <c r="D950" s="46" t="s">
        <v>132</v>
      </c>
      <c r="E950" s="46">
        <v>3.1984852630441499E-6</v>
      </c>
      <c r="F950" s="46">
        <v>2.2663986044480999E-6</v>
      </c>
      <c r="G950" s="60">
        <f>($E950*'Exposure Inputs'!$C$39*'Exposure Inputs'!$C$43/'Exposure Inputs'!$C$37)</f>
        <v>1.1034774157502318E-11</v>
      </c>
      <c r="H950" s="60">
        <f>'Exposure Inputs'!$E$60/$G950</f>
        <v>1939323786291.5913</v>
      </c>
      <c r="I950" s="60">
        <f>($E950*'Exposure Inputs'!$D$39*'Exposure Inputs'!$C$43/'Exposure Inputs'!$D$37)</f>
        <v>1.7118653520517988E-11</v>
      </c>
      <c r="J950" s="61">
        <f>'Exposure Inputs'!$E$60/$I950</f>
        <v>1250098319610.8557</v>
      </c>
      <c r="K950" s="60">
        <f>($E950*'Exposure Inputs'!$E$39*'Exposure Inputs'!$C$43/'Exposure Inputs'!$E$37)</f>
        <v>9.6558045676804544E-12</v>
      </c>
      <c r="L950" s="61">
        <f>'Exposure Inputs'!$E$60/$K950</f>
        <v>2216283464521.3589</v>
      </c>
    </row>
    <row r="951" spans="1:12" x14ac:dyDescent="0.35">
      <c r="A951" s="45" t="s">
        <v>1176</v>
      </c>
      <c r="B951" s="46">
        <v>2023</v>
      </c>
      <c r="C951" s="46" t="s">
        <v>955</v>
      </c>
      <c r="D951" s="46" t="s">
        <v>205</v>
      </c>
      <c r="E951" s="46">
        <v>2.8755477895696799E-6</v>
      </c>
      <c r="F951" s="46">
        <v>1.44179030714436E-6</v>
      </c>
      <c r="G951" s="60">
        <f>($E951*'Exposure Inputs'!$C$39*'Exposure Inputs'!$C$43/'Exposure Inputs'!$C$37)</f>
        <v>9.9206398740153981E-12</v>
      </c>
      <c r="H951" s="60">
        <f>'Exposure Inputs'!$E$60/$G951</f>
        <v>2157118922948.8992</v>
      </c>
      <c r="I951" s="60">
        <f>($E951*'Exposure Inputs'!$D$39*'Exposure Inputs'!$C$43/'Exposure Inputs'!$D$37)</f>
        <v>1.5390255775161666E-11</v>
      </c>
      <c r="J951" s="61">
        <f>'Exposure Inputs'!$E$60/$I951</f>
        <v>1390490210990.3501</v>
      </c>
      <c r="K951" s="60">
        <f>($E951*'Exposure Inputs'!$E$39*'Exposure Inputs'!$C$43/'Exposure Inputs'!$E$37)</f>
        <v>8.6808989873801656E-12</v>
      </c>
      <c r="L951" s="61">
        <f>'Exposure Inputs'!$E$60/$K951</f>
        <v>2465182469132.5396</v>
      </c>
    </row>
    <row r="952" spans="1:12" x14ac:dyDescent="0.35">
      <c r="A952" s="45" t="s">
        <v>1177</v>
      </c>
      <c r="B952" s="46">
        <v>2020</v>
      </c>
      <c r="C952" s="46" t="s">
        <v>1037</v>
      </c>
      <c r="D952" s="46" t="s">
        <v>751</v>
      </c>
      <c r="E952" s="46">
        <v>2.6273100074374699E-6</v>
      </c>
      <c r="F952" s="46">
        <v>1.5359740324923801E-6</v>
      </c>
      <c r="G952" s="60">
        <f>($E952*'Exposure Inputs'!$C$39*'Exposure Inputs'!$C$43/'Exposure Inputs'!$C$37)</f>
        <v>9.0642195256592719E-12</v>
      </c>
      <c r="H952" s="60">
        <f>'Exposure Inputs'!$E$60/$G952</f>
        <v>2360931345431.3657</v>
      </c>
      <c r="I952" s="60">
        <f>($E952*'Exposure Inputs'!$D$39*'Exposure Inputs'!$C$43/'Exposure Inputs'!$D$37)</f>
        <v>1.4061659194735756E-11</v>
      </c>
      <c r="J952" s="61">
        <f>'Exposure Inputs'!$E$60/$I952</f>
        <v>1521868771219.5078</v>
      </c>
      <c r="K952" s="60">
        <f>($E952*'Exposure Inputs'!$E$39*'Exposure Inputs'!$C$43/'Exposure Inputs'!$E$37)</f>
        <v>7.9315019092451907E-12</v>
      </c>
      <c r="L952" s="61">
        <f>'Exposure Inputs'!$E$60/$K952</f>
        <v>2698101853200.7832</v>
      </c>
    </row>
    <row r="953" spans="1:12" x14ac:dyDescent="0.35">
      <c r="A953" s="45" t="s">
        <v>1177</v>
      </c>
      <c r="B953" s="46">
        <v>2021</v>
      </c>
      <c r="C953" s="46" t="s">
        <v>1067</v>
      </c>
      <c r="D953" s="46" t="s">
        <v>796</v>
      </c>
      <c r="E953" s="46">
        <v>2.6182511635240698E-6</v>
      </c>
      <c r="F953" s="46">
        <v>1.77473679090545E-6</v>
      </c>
      <c r="G953" s="60">
        <f>($E953*'Exposure Inputs'!$C$39*'Exposure Inputs'!$C$43/'Exposure Inputs'!$C$37)</f>
        <v>9.0329665141580428E-12</v>
      </c>
      <c r="H953" s="60">
        <f>'Exposure Inputs'!$E$60/$G953</f>
        <v>2369099892760.3882</v>
      </c>
      <c r="I953" s="60">
        <f>($E953*'Exposure Inputs'!$D$39*'Exposure Inputs'!$C$43/'Exposure Inputs'!$D$37)</f>
        <v>1.4013175241396431E-11</v>
      </c>
      <c r="J953" s="61">
        <f>'Exposure Inputs'!$E$60/$I953</f>
        <v>1527134259820.1506</v>
      </c>
      <c r="K953" s="60">
        <f>($E953*'Exposure Inputs'!$E$39*'Exposure Inputs'!$C$43/'Exposure Inputs'!$E$37)</f>
        <v>7.9041544559217203E-12</v>
      </c>
      <c r="L953" s="61">
        <f>'Exposure Inputs'!$E$60/$K953</f>
        <v>2707436971195.2319</v>
      </c>
    </row>
    <row r="954" spans="1:12" x14ac:dyDescent="0.35">
      <c r="A954" s="45" t="s">
        <v>1176</v>
      </c>
      <c r="B954" s="46">
        <v>2023</v>
      </c>
      <c r="C954" s="46" t="s">
        <v>869</v>
      </c>
      <c r="D954" s="46" t="s">
        <v>7</v>
      </c>
      <c r="E954" s="46">
        <v>2.5639550157332899E-6</v>
      </c>
      <c r="F954" s="46">
        <v>1.37679804519434E-6</v>
      </c>
      <c r="G954" s="60">
        <f>($E954*'Exposure Inputs'!$C$39*'Exposure Inputs'!$C$43/'Exposure Inputs'!$C$37)</f>
        <v>8.8456448042798505E-12</v>
      </c>
      <c r="H954" s="60">
        <f>'Exposure Inputs'!$E$60/$G954</f>
        <v>2419269648906.3057</v>
      </c>
      <c r="I954" s="60">
        <f>($E954*'Exposure Inputs'!$D$39*'Exposure Inputs'!$C$43/'Exposure Inputs'!$D$37)</f>
        <v>1.3722576140544367E-11</v>
      </c>
      <c r="J954" s="61">
        <f>'Exposure Inputs'!$E$60/$I954</f>
        <v>1559473948683.1567</v>
      </c>
      <c r="K954" s="60">
        <f>($E954*'Exposure Inputs'!$E$39*'Exposure Inputs'!$C$43/'Exposure Inputs'!$E$37)</f>
        <v>7.7402415569306857E-12</v>
      </c>
      <c r="L954" s="61">
        <f>'Exposure Inputs'!$E$60/$K954</f>
        <v>2764771595640.7378</v>
      </c>
    </row>
    <row r="955" spans="1:12" x14ac:dyDescent="0.35">
      <c r="A955" s="45" t="s">
        <v>1177</v>
      </c>
      <c r="B955" s="46">
        <v>2019</v>
      </c>
      <c r="C955" s="46" t="s">
        <v>1020</v>
      </c>
      <c r="D955" s="46" t="s">
        <v>816</v>
      </c>
      <c r="E955" s="46">
        <v>2.24540972301814E-6</v>
      </c>
      <c r="F955" s="46">
        <v>1.3093689257853799E-6</v>
      </c>
      <c r="G955" s="60">
        <f>($E955*'Exposure Inputs'!$C$39*'Exposure Inputs'!$C$43/'Exposure Inputs'!$C$37)</f>
        <v>7.7466635444125828E-12</v>
      </c>
      <c r="H955" s="60">
        <f>'Exposure Inputs'!$E$60/$G955</f>
        <v>2762479598773.2197</v>
      </c>
      <c r="I955" s="60">
        <f>($E955*'Exposure Inputs'!$D$39*'Exposure Inputs'!$C$43/'Exposure Inputs'!$D$37)</f>
        <v>1.2017685841505538E-11</v>
      </c>
      <c r="J955" s="61">
        <f>'Exposure Inputs'!$E$60/$I955</f>
        <v>1780708888735.5266</v>
      </c>
      <c r="K955" s="60">
        <f>($E955*'Exposure Inputs'!$E$39*'Exposure Inputs'!$C$43/'Exposure Inputs'!$E$37)</f>
        <v>6.778595390243441E-12</v>
      </c>
      <c r="L955" s="61">
        <f>'Exposure Inputs'!$E$60/$K955</f>
        <v>3156996216473.02</v>
      </c>
    </row>
    <row r="956" spans="1:12" x14ac:dyDescent="0.35">
      <c r="A956" s="45" t="s">
        <v>1177</v>
      </c>
      <c r="B956" s="46">
        <v>2022</v>
      </c>
      <c r="C956" s="46" t="s">
        <v>1083</v>
      </c>
      <c r="D956" s="46" t="s">
        <v>132</v>
      </c>
      <c r="E956" s="46">
        <v>2.13232865354433E-6</v>
      </c>
      <c r="F956" s="46">
        <v>1.51093604852756E-6</v>
      </c>
      <c r="G956" s="60">
        <f>($E956*'Exposure Inputs'!$C$39*'Exposure Inputs'!$C$43/'Exposure Inputs'!$C$37)</f>
        <v>7.3565338547279384E-12</v>
      </c>
      <c r="H956" s="60">
        <f>'Exposure Inputs'!$E$60/$G956</f>
        <v>2908978660683.5942</v>
      </c>
      <c r="I956" s="60">
        <f>($E956*'Exposure Inputs'!$D$39*'Exposure Inputs'!$C$43/'Exposure Inputs'!$D$37)</f>
        <v>1.1412463216152754E-11</v>
      </c>
      <c r="J956" s="61">
        <f>'Exposure Inputs'!$E$60/$I956</f>
        <v>1875142955090.6482</v>
      </c>
      <c r="K956" s="60">
        <f>($E956*'Exposure Inputs'!$E$39*'Exposure Inputs'!$C$43/'Exposure Inputs'!$E$37)</f>
        <v>6.4372185767376006E-12</v>
      </c>
      <c r="L956" s="61">
        <f>'Exposure Inputs'!$E$60/$K956</f>
        <v>3324417175662.4697</v>
      </c>
    </row>
    <row r="957" spans="1:12" x14ac:dyDescent="0.35">
      <c r="A957" s="45" t="s">
        <v>1177</v>
      </c>
      <c r="B957" s="46">
        <v>2021</v>
      </c>
      <c r="C957" s="46" t="s">
        <v>1012</v>
      </c>
      <c r="D957" s="46" t="s">
        <v>818</v>
      </c>
      <c r="E957" s="46">
        <v>1.4704945231867899E-6</v>
      </c>
      <c r="F957" s="46">
        <v>7.2327457861416297E-7</v>
      </c>
      <c r="G957" s="60">
        <f>($E957*'Exposure Inputs'!$C$39*'Exposure Inputs'!$C$43/'Exposure Inputs'!$C$37)</f>
        <v>5.0732061049944254E-12</v>
      </c>
      <c r="H957" s="60">
        <f>'Exposure Inputs'!$E$60/$G957</f>
        <v>4218239818589.7305</v>
      </c>
      <c r="I957" s="60">
        <f>($E957*'Exposure Inputs'!$D$39*'Exposure Inputs'!$C$43/'Exposure Inputs'!$D$37)</f>
        <v>7.8702523776194391E-12</v>
      </c>
      <c r="J957" s="61">
        <f>'Exposure Inputs'!$E$60/$I957</f>
        <v>2719099588325.1436</v>
      </c>
      <c r="K957" s="60">
        <f>($E957*'Exposure Inputs'!$E$39*'Exposure Inputs'!$C$43/'Exposure Inputs'!$E$37)</f>
        <v>4.4392287492431398E-12</v>
      </c>
      <c r="L957" s="61">
        <f>'Exposure Inputs'!$E$60/$K957</f>
        <v>4820657192682.0762</v>
      </c>
    </row>
    <row r="958" spans="1:12" x14ac:dyDescent="0.35">
      <c r="A958" s="45" t="s">
        <v>1177</v>
      </c>
      <c r="B958" s="46">
        <v>2021</v>
      </c>
      <c r="C958" s="46" t="s">
        <v>1046</v>
      </c>
      <c r="D958" s="46" t="s">
        <v>819</v>
      </c>
      <c r="E958" s="46">
        <v>1.2640885749990101E-6</v>
      </c>
      <c r="F958" s="46">
        <v>7.4243038650525503E-7</v>
      </c>
      <c r="G958" s="60">
        <f>($E958*'Exposure Inputs'!$C$39*'Exposure Inputs'!$C$43/'Exposure Inputs'!$C$37)</f>
        <v>4.3611055837465844E-12</v>
      </c>
      <c r="H958" s="60">
        <f>'Exposure Inputs'!$E$60/$G958</f>
        <v>4907012588678.3652</v>
      </c>
      <c r="I958" s="60">
        <f>($E958*'Exposure Inputs'!$D$39*'Exposure Inputs'!$C$43/'Exposure Inputs'!$D$37)</f>
        <v>6.7655444859101952E-12</v>
      </c>
      <c r="J958" s="61">
        <f>'Exposure Inputs'!$E$60/$I958</f>
        <v>3163086141044.1191</v>
      </c>
      <c r="K958" s="60">
        <f>($E958*'Exposure Inputs'!$E$39*'Exposure Inputs'!$C$43/'Exposure Inputs'!$E$37)</f>
        <v>3.8161164528272E-12</v>
      </c>
      <c r="L958" s="61">
        <f>'Exposure Inputs'!$E$60/$K958</f>
        <v>5607795323998.9941</v>
      </c>
    </row>
    <row r="959" spans="1:12" x14ac:dyDescent="0.35">
      <c r="A959" s="45" t="s">
        <v>1177</v>
      </c>
      <c r="B959" s="46">
        <v>2020</v>
      </c>
      <c r="C959" s="46" t="s">
        <v>1012</v>
      </c>
      <c r="D959" s="46" t="s">
        <v>818</v>
      </c>
      <c r="E959" s="46">
        <v>1.24728408605705E-6</v>
      </c>
      <c r="F959" s="46">
        <v>6.1348672676455296E-7</v>
      </c>
      <c r="G959" s="60">
        <f>($E959*'Exposure Inputs'!$C$39*'Exposure Inputs'!$C$43/'Exposure Inputs'!$C$37)</f>
        <v>4.3031300968968228E-12</v>
      </c>
      <c r="H959" s="60">
        <f>'Exposure Inputs'!$E$60/$G959</f>
        <v>4973124102251.1689</v>
      </c>
      <c r="I959" s="60">
        <f>($E959*'Exposure Inputs'!$D$39*'Exposure Inputs'!$C$43/'Exposure Inputs'!$D$37)</f>
        <v>6.6756049676292819E-12</v>
      </c>
      <c r="J959" s="61">
        <f>'Exposure Inputs'!$E$60/$I959</f>
        <v>3205701970648.4839</v>
      </c>
      <c r="K959" s="60">
        <f>($E959*'Exposure Inputs'!$E$39*'Exposure Inputs'!$C$43/'Exposure Inputs'!$E$37)</f>
        <v>3.7653859201722266E-12</v>
      </c>
      <c r="L959" s="61">
        <f>'Exposure Inputs'!$E$60/$K959</f>
        <v>5683348388103.9141</v>
      </c>
    </row>
    <row r="960" spans="1:12" x14ac:dyDescent="0.35">
      <c r="A960" s="45" t="s">
        <v>1177</v>
      </c>
      <c r="B960" s="46">
        <v>2019</v>
      </c>
      <c r="C960" s="46" t="s">
        <v>913</v>
      </c>
      <c r="D960" s="46" t="s">
        <v>812</v>
      </c>
      <c r="E960" s="46">
        <v>1.21756041612505E-6</v>
      </c>
      <c r="F960" s="46">
        <v>6.7847493409333495E-7</v>
      </c>
      <c r="G960" s="60">
        <f>($E960*'Exposure Inputs'!$C$39*'Exposure Inputs'!$C$43/'Exposure Inputs'!$C$37)</f>
        <v>4.2005834356314235E-12</v>
      </c>
      <c r="H960" s="60">
        <f>'Exposure Inputs'!$E$60/$G960</f>
        <v>5094530397485.8896</v>
      </c>
      <c r="I960" s="60">
        <f>($E960*'Exposure Inputs'!$D$39*'Exposure Inputs'!$C$43/'Exposure Inputs'!$D$37)</f>
        <v>6.5165205370073102E-12</v>
      </c>
      <c r="J960" s="61">
        <f>'Exposure Inputs'!$E$60/$I960</f>
        <v>3283961107537.2861</v>
      </c>
      <c r="K960" s="60">
        <f>($E960*'Exposure Inputs'!$E$39*'Exposure Inputs'!$C$43/'Exposure Inputs'!$E$37)</f>
        <v>3.675654086415245E-12</v>
      </c>
      <c r="L960" s="61">
        <f>'Exposure Inputs'!$E$60/$K960</f>
        <v>5822093019876.8447</v>
      </c>
    </row>
    <row r="961" spans="1:12" x14ac:dyDescent="0.35">
      <c r="A961" s="45" t="s">
        <v>1177</v>
      </c>
      <c r="B961" s="46">
        <v>2019</v>
      </c>
      <c r="C961" s="46" t="s">
        <v>1069</v>
      </c>
      <c r="D961" s="46" t="s">
        <v>821</v>
      </c>
      <c r="E961" s="46">
        <v>1.00409414509596E-6</v>
      </c>
      <c r="F961" s="46">
        <v>5.8643099553525399E-7</v>
      </c>
      <c r="G961" s="60">
        <f>($E961*'Exposure Inputs'!$C$39*'Exposure Inputs'!$C$43/'Exposure Inputs'!$C$37)</f>
        <v>3.4641248005810628E-12</v>
      </c>
      <c r="H961" s="60">
        <f>'Exposure Inputs'!$E$60/$G961</f>
        <v>6177606533231.834</v>
      </c>
      <c r="I961" s="60">
        <f>($E961*'Exposure Inputs'!$D$39*'Exposure Inputs'!$C$43/'Exposure Inputs'!$D$37)</f>
        <v>5.37402500192204E-12</v>
      </c>
      <c r="J961" s="61">
        <f>'Exposure Inputs'!$E$60/$I961</f>
        <v>3982117685039.8369</v>
      </c>
      <c r="K961" s="60">
        <f>($E961*'Exposure Inputs'!$E$39*'Exposure Inputs'!$C$43/'Exposure Inputs'!$E$37)</f>
        <v>3.0312276078368602E-12</v>
      </c>
      <c r="L961" s="61">
        <f>'Exposure Inputs'!$E$60/$K961</f>
        <v>7059845966259.0078</v>
      </c>
    </row>
    <row r="962" spans="1:12" x14ac:dyDescent="0.35">
      <c r="A962" s="45" t="s">
        <v>1177</v>
      </c>
      <c r="B962" s="46">
        <v>2019</v>
      </c>
      <c r="C962" s="46" t="s">
        <v>1012</v>
      </c>
      <c r="D962" s="46" t="s">
        <v>818</v>
      </c>
      <c r="E962" s="46">
        <v>9.9151131840402003E-7</v>
      </c>
      <c r="F962" s="46">
        <v>4.8768283030099197E-7</v>
      </c>
      <c r="G962" s="60">
        <f>($E962*'Exposure Inputs'!$C$39*'Exposure Inputs'!$C$43/'Exposure Inputs'!$C$37)</f>
        <v>3.4207140484938695E-12</v>
      </c>
      <c r="H962" s="60">
        <f>'Exposure Inputs'!$E$60/$G962</f>
        <v>6256003774832.4375</v>
      </c>
      <c r="I962" s="60">
        <f>($E962*'Exposure Inputs'!$D$39*'Exposure Inputs'!$C$43/'Exposure Inputs'!$D$37)</f>
        <v>5.3066802956834876E-12</v>
      </c>
      <c r="J962" s="61">
        <f>'Exposure Inputs'!$E$60/$I962</f>
        <v>4032652959592.647</v>
      </c>
      <c r="K962" s="60">
        <f>($E962*'Exposure Inputs'!$E$39*'Exposure Inputs'!$C$43/'Exposure Inputs'!$E$37)</f>
        <v>2.9932417159366645E-12</v>
      </c>
      <c r="L962" s="61">
        <f>'Exposure Inputs'!$E$60/$K962</f>
        <v>7149439313925.6953</v>
      </c>
    </row>
    <row r="963" spans="1:12" x14ac:dyDescent="0.35">
      <c r="A963" s="45" t="s">
        <v>1177</v>
      </c>
      <c r="B963" s="46">
        <v>2021</v>
      </c>
      <c r="C963" s="46" t="s">
        <v>1011</v>
      </c>
      <c r="D963" s="46" t="s">
        <v>804</v>
      </c>
      <c r="E963" s="46">
        <v>9.8701681042341295E-7</v>
      </c>
      <c r="F963" s="46">
        <v>5.7345162789464198E-7</v>
      </c>
      <c r="G963" s="60">
        <f>($E963*'Exposure Inputs'!$C$39*'Exposure Inputs'!$C$43/'Exposure Inputs'!$C$37)</f>
        <v>3.4052079959607751E-12</v>
      </c>
      <c r="H963" s="60">
        <f>'Exposure Inputs'!$E$60/$G963</f>
        <v>6284491292568.4639</v>
      </c>
      <c r="I963" s="60">
        <f>($E963*'Exposure Inputs'!$D$39*'Exposure Inputs'!$C$43/'Exposure Inputs'!$D$37)</f>
        <v>5.2826251825478439E-12</v>
      </c>
      <c r="J963" s="61">
        <f>'Exposure Inputs'!$E$60/$I963</f>
        <v>4051016163459.5928</v>
      </c>
      <c r="K963" s="60">
        <f>($E963*'Exposure Inputs'!$E$39*'Exposure Inputs'!$C$43/'Exposure Inputs'!$E$37)</f>
        <v>2.9796733899574731E-12</v>
      </c>
      <c r="L963" s="61">
        <f>'Exposure Inputs'!$E$60/$K963</f>
        <v>7181995205288.3975</v>
      </c>
    </row>
    <row r="964" spans="1:12" x14ac:dyDescent="0.35">
      <c r="A964" s="45" t="s">
        <v>1177</v>
      </c>
      <c r="B964" s="46">
        <v>2020</v>
      </c>
      <c r="C964" s="46" t="s">
        <v>1069</v>
      </c>
      <c r="D964" s="46" t="s">
        <v>821</v>
      </c>
      <c r="E964" s="46">
        <v>8.1746802027904298E-7</v>
      </c>
      <c r="F964" s="46">
        <v>4.7743390128488304E-7</v>
      </c>
      <c r="G964" s="60">
        <f>($E964*'Exposure Inputs'!$C$39*'Exposure Inputs'!$C$43/'Exposure Inputs'!$C$37)</f>
        <v>2.8202646699626985E-12</v>
      </c>
      <c r="H964" s="60">
        <f>'Exposure Inputs'!$E$60/$G964</f>
        <v>7587940319191.0498</v>
      </c>
      <c r="I964" s="60">
        <f>($E964*'Exposure Inputs'!$D$39*'Exposure Inputs'!$C$43/'Exposure Inputs'!$D$37)</f>
        <v>4.3751809536061453E-12</v>
      </c>
      <c r="J964" s="61">
        <f>'Exposure Inputs'!$E$60/$I964</f>
        <v>4891226266278.5469</v>
      </c>
      <c r="K964" s="60">
        <f>($E964*'Exposure Inputs'!$E$39*'Exposure Inputs'!$C$43/'Exposure Inputs'!$E$37)</f>
        <v>2.4678279857480541E-12</v>
      </c>
      <c r="L964" s="61">
        <f>'Exposure Inputs'!$E$60/$K964</f>
        <v>8671593046025.5225</v>
      </c>
    </row>
    <row r="965" spans="1:12" x14ac:dyDescent="0.35">
      <c r="A965" s="45" t="s">
        <v>1177</v>
      </c>
      <c r="B965" s="46">
        <v>2022</v>
      </c>
      <c r="C965" s="46" t="s">
        <v>1012</v>
      </c>
      <c r="D965" s="46" t="s">
        <v>818</v>
      </c>
      <c r="E965" s="46">
        <v>7.7107203264171703E-7</v>
      </c>
      <c r="F965" s="46">
        <v>3.79257991577887E-7</v>
      </c>
      <c r="G965" s="60">
        <f>($E965*'Exposure Inputs'!$C$39*'Exposure Inputs'!$C$43/'Exposure Inputs'!$C$37)</f>
        <v>2.6601985126139242E-12</v>
      </c>
      <c r="H965" s="60">
        <f>'Exposure Inputs'!$E$60/$G965</f>
        <v>8044512429627.7617</v>
      </c>
      <c r="I965" s="60">
        <f>($E965*'Exposure Inputs'!$D$39*'Exposure Inputs'!$C$43/'Exposure Inputs'!$D$37)</f>
        <v>4.1268644000542601E-12</v>
      </c>
      <c r="J965" s="61">
        <f>'Exposure Inputs'!$E$60/$I965</f>
        <v>5185535051677.1602</v>
      </c>
      <c r="K965" s="60">
        <f>($E965*'Exposure Inputs'!$E$39*'Exposure Inputs'!$C$43/'Exposure Inputs'!$E$37)</f>
        <v>2.3277646268429192E-12</v>
      </c>
      <c r="L965" s="61">
        <f>'Exposure Inputs'!$E$60/$K965</f>
        <v>9193369360983.9785</v>
      </c>
    </row>
    <row r="966" spans="1:12" x14ac:dyDescent="0.35">
      <c r="A966" s="45" t="s">
        <v>1177</v>
      </c>
      <c r="B966" s="46">
        <v>2023</v>
      </c>
      <c r="C966" s="46" t="s">
        <v>913</v>
      </c>
      <c r="D966" s="46" t="s">
        <v>812</v>
      </c>
      <c r="E966" s="46">
        <v>6.5560945483656702E-7</v>
      </c>
      <c r="F966" s="46">
        <v>3.6533265681948802E-7</v>
      </c>
      <c r="G966" s="60">
        <f>($E966*'Exposure Inputs'!$C$39*'Exposure Inputs'!$C$43/'Exposure Inputs'!$C$37)</f>
        <v>2.2618526191861566E-12</v>
      </c>
      <c r="H966" s="60">
        <f>'Exposure Inputs'!$E$60/$G966</f>
        <v>9461270738188.0566</v>
      </c>
      <c r="I966" s="60">
        <f>($E966*'Exposure Inputs'!$D$39*'Exposure Inputs'!$C$43/'Exposure Inputs'!$D$37)</f>
        <v>3.5088956737731757E-12</v>
      </c>
      <c r="J966" s="61">
        <f>'Exposure Inputs'!$E$60/$I966</f>
        <v>6098784913997.8027</v>
      </c>
      <c r="K966" s="60">
        <f>($E966*'Exposure Inputs'!$E$39*'Exposure Inputs'!$C$43/'Exposure Inputs'!$E$37)</f>
        <v>1.9791983542235985E-12</v>
      </c>
      <c r="L966" s="61">
        <f>'Exposure Inputs'!$E$60/$K966</f>
        <v>10812458465485.541</v>
      </c>
    </row>
    <row r="967" spans="1:12" x14ac:dyDescent="0.35">
      <c r="A967" s="45" t="s">
        <v>1177</v>
      </c>
      <c r="B967" s="46">
        <v>2022</v>
      </c>
      <c r="C967" s="46" t="s">
        <v>1011</v>
      </c>
      <c r="D967" s="46" t="s">
        <v>804</v>
      </c>
      <c r="E967" s="46">
        <v>4.5442203385907302E-7</v>
      </c>
      <c r="F967" s="46">
        <v>2.6401683569694301E-7</v>
      </c>
      <c r="G967" s="60">
        <f>($E967*'Exposure Inputs'!$C$39*'Exposure Inputs'!$C$43/'Exposure Inputs'!$C$37)</f>
        <v>1.5677560168138021E-12</v>
      </c>
      <c r="H967" s="60">
        <f>'Exposure Inputs'!$E$60/$G967</f>
        <v>13650083157385.59</v>
      </c>
      <c r="I967" s="60">
        <f>($E967*'Exposure Inputs'!$D$39*'Exposure Inputs'!$C$43/'Exposure Inputs'!$D$37)</f>
        <v>2.4321179276964472E-12</v>
      </c>
      <c r="J967" s="61">
        <f>'Exposure Inputs'!$E$60/$I967</f>
        <v>8798915445793.6855</v>
      </c>
      <c r="K967" s="60">
        <f>($E967*'Exposure Inputs'!$E$39*'Exposure Inputs'!$C$43/'Exposure Inputs'!$E$37)</f>
        <v>1.3718401022160696E-12</v>
      </c>
      <c r="L967" s="61">
        <f>'Exposure Inputs'!$E$60/$K967</f>
        <v>15599485658299.719</v>
      </c>
    </row>
    <row r="968" spans="1:12" x14ac:dyDescent="0.35">
      <c r="A968" s="45" t="s">
        <v>1177</v>
      </c>
      <c r="B968" s="46">
        <v>2021</v>
      </c>
      <c r="C968" s="46" t="s">
        <v>1069</v>
      </c>
      <c r="D968" s="46" t="s">
        <v>821</v>
      </c>
      <c r="E968" s="46">
        <v>4.1539226943907497E-7</v>
      </c>
      <c r="F968" s="46">
        <v>2.4260563941593901E-7</v>
      </c>
      <c r="G968" s="60">
        <f>($E968*'Exposure Inputs'!$C$39*'Exposure Inputs'!$C$43/'Exposure Inputs'!$C$37)</f>
        <v>1.4331033295648087E-12</v>
      </c>
      <c r="H968" s="60">
        <f>'Exposure Inputs'!$E$60/$G968</f>
        <v>14932628763411.322</v>
      </c>
      <c r="I968" s="60">
        <f>($E968*'Exposure Inputs'!$D$39*'Exposure Inputs'!$C$43/'Exposure Inputs'!$D$37)</f>
        <v>2.2232262308006835E-12</v>
      </c>
      <c r="J968" s="61">
        <f>'Exposure Inputs'!$E$60/$I968</f>
        <v>9625651093677.9023</v>
      </c>
      <c r="K968" s="60">
        <f>($E968*'Exposure Inputs'!$E$39*'Exposure Inputs'!$C$43/'Exposure Inputs'!$E$37)</f>
        <v>1.2540143983066415E-12</v>
      </c>
      <c r="L968" s="61">
        <f>'Exposure Inputs'!$E$60/$K968</f>
        <v>17065194808686.002</v>
      </c>
    </row>
    <row r="969" spans="1:12" x14ac:dyDescent="0.35">
      <c r="A969" s="45" t="s">
        <v>1177</v>
      </c>
      <c r="B969" s="46">
        <v>2020</v>
      </c>
      <c r="C969" s="46" t="s">
        <v>1101</v>
      </c>
      <c r="D969" s="46" t="s">
        <v>823</v>
      </c>
      <c r="E969" s="46">
        <v>4.0595286293925399E-7</v>
      </c>
      <c r="F969" s="46">
        <v>1.6498544039213499E-7</v>
      </c>
      <c r="G969" s="60">
        <f>($E969*'Exposure Inputs'!$C$39*'Exposure Inputs'!$C$43/'Exposure Inputs'!$C$37)</f>
        <v>1.4005373771404265E-12</v>
      </c>
      <c r="H969" s="60">
        <f>'Exposure Inputs'!$E$60/$G969</f>
        <v>15279849255929.072</v>
      </c>
      <c r="I969" s="60">
        <f>($E969*'Exposure Inputs'!$D$39*'Exposure Inputs'!$C$43/'Exposure Inputs'!$D$37)</f>
        <v>2.1727054636185422E-12</v>
      </c>
      <c r="J969" s="61">
        <f>'Exposure Inputs'!$E$60/$I969</f>
        <v>9849471250631.123</v>
      </c>
      <c r="K969" s="60">
        <f>($E969*'Exposure Inputs'!$E$39*'Exposure Inputs'!$C$43/'Exposure Inputs'!$E$37)</f>
        <v>1.2255180767977479E-12</v>
      </c>
      <c r="L969" s="61">
        <f>'Exposure Inputs'!$E$60/$K969</f>
        <v>17462002727791.443</v>
      </c>
    </row>
    <row r="970" spans="1:12" x14ac:dyDescent="0.35">
      <c r="A970" s="45" t="s">
        <v>1177</v>
      </c>
      <c r="B970" s="46">
        <v>2019</v>
      </c>
      <c r="C970" s="46" t="s">
        <v>1101</v>
      </c>
      <c r="D970" s="46" t="s">
        <v>823</v>
      </c>
      <c r="E970" s="46">
        <v>3.7972798707377199E-7</v>
      </c>
      <c r="F970" s="46">
        <v>1.5432725051617601E-7</v>
      </c>
      <c r="G970" s="60">
        <f>($E970*'Exposure Inputs'!$C$39*'Exposure Inputs'!$C$43/'Exposure Inputs'!$C$37)</f>
        <v>1.3100615554045134E-12</v>
      </c>
      <c r="H970" s="60">
        <f>'Exposure Inputs'!$E$60/$G970</f>
        <v>16335110294410.729</v>
      </c>
      <c r="I970" s="60">
        <f>($E970*'Exposure Inputs'!$D$39*'Exposure Inputs'!$C$43/'Exposure Inputs'!$D$37)</f>
        <v>2.0323469730708926E-12</v>
      </c>
      <c r="J970" s="61">
        <f>'Exposure Inputs'!$E$60/$I970</f>
        <v>10529698070041.861</v>
      </c>
      <c r="K970" s="60">
        <f>($E970*'Exposure Inputs'!$E$39*'Exposure Inputs'!$C$43/'Exposure Inputs'!$E$37)</f>
        <v>1.1463486402227081E-12</v>
      </c>
      <c r="L970" s="61">
        <f>'Exposure Inputs'!$E$60/$K970</f>
        <v>18667968233331.258</v>
      </c>
    </row>
    <row r="971" spans="1:12" x14ac:dyDescent="0.35">
      <c r="A971" s="45" t="s">
        <v>1176</v>
      </c>
      <c r="B971" s="46">
        <v>2023</v>
      </c>
      <c r="C971" s="46" t="s">
        <v>953</v>
      </c>
      <c r="D971" s="46" t="s">
        <v>180</v>
      </c>
      <c r="E971" s="46">
        <v>2.4067264690302501E-7</v>
      </c>
      <c r="F971" s="46">
        <v>1.0672619058815901E-7</v>
      </c>
      <c r="G971" s="60">
        <f>($E971*'Exposure Inputs'!$C$39*'Exposure Inputs'!$C$43/'Exposure Inputs'!$C$37)</f>
        <v>8.3032063181543651E-13</v>
      </c>
      <c r="H971" s="60">
        <f>'Exposure Inputs'!$E$60/$G971</f>
        <v>25773176264704.434</v>
      </c>
      <c r="I971" s="60">
        <f>($E971*'Exposure Inputs'!$D$39*'Exposure Inputs'!$C$43/'Exposure Inputs'!$D$37)</f>
        <v>1.2881071242697112E-12</v>
      </c>
      <c r="J971" s="61">
        <f>'Exposure Inputs'!$E$60/$I971</f>
        <v>16613525068524.615</v>
      </c>
      <c r="K971" s="60">
        <f>($E971*'Exposure Inputs'!$E$39*'Exposure Inputs'!$C$43/'Exposure Inputs'!$E$37)</f>
        <v>7.2655893404686797E-13</v>
      </c>
      <c r="L971" s="61">
        <f>'Exposure Inputs'!$E$60/$K971</f>
        <v>29453908000007.543</v>
      </c>
    </row>
    <row r="972" spans="1:12" x14ac:dyDescent="0.35">
      <c r="A972" s="45" t="s">
        <v>1177</v>
      </c>
      <c r="B972" s="46">
        <v>2021</v>
      </c>
      <c r="C972" s="46" t="s">
        <v>1101</v>
      </c>
      <c r="D972" s="46" t="s">
        <v>823</v>
      </c>
      <c r="E972" s="46">
        <v>2.3380612657738499E-7</v>
      </c>
      <c r="F972" s="46">
        <v>9.5022378904915602E-8</v>
      </c>
      <c r="G972" s="60">
        <f>($E972*'Exposure Inputs'!$C$39*'Exposure Inputs'!$C$43/'Exposure Inputs'!$C$37)</f>
        <v>8.0663113669197835E-13</v>
      </c>
      <c r="H972" s="60">
        <f>'Exposure Inputs'!$E$60/$G972</f>
        <v>26530094149058.172</v>
      </c>
      <c r="I972" s="60">
        <f>($E972*'Exposure Inputs'!$D$39*'Exposure Inputs'!$C$43/'Exposure Inputs'!$D$37)</f>
        <v>1.251356733794455E-12</v>
      </c>
      <c r="J972" s="61">
        <f>'Exposure Inputs'!$E$60/$I972</f>
        <v>17101438320557.369</v>
      </c>
      <c r="K972" s="60">
        <f>($E972*'Exposure Inputs'!$E$39*'Exposure Inputs'!$C$43/'Exposure Inputs'!$E$37)</f>
        <v>7.0582981608267173E-13</v>
      </c>
      <c r="L972" s="61">
        <f>'Exposure Inputs'!$E$60/$K972</f>
        <v>30318923219720.547</v>
      </c>
    </row>
    <row r="973" spans="1:12" x14ac:dyDescent="0.35">
      <c r="A973" s="45" t="s">
        <v>1177</v>
      </c>
      <c r="B973" s="46">
        <v>2021</v>
      </c>
      <c r="C973" s="46" t="s">
        <v>866</v>
      </c>
      <c r="D973" s="46" t="s">
        <v>102</v>
      </c>
      <c r="E973" s="46">
        <v>2.1777678141072001E-7</v>
      </c>
      <c r="F973" s="46">
        <v>1.09068502020161E-7</v>
      </c>
      <c r="G973" s="60">
        <f>($E973*'Exposure Inputs'!$C$39*'Exposure Inputs'!$C$43/'Exposure Inputs'!$C$37)</f>
        <v>7.5132989586698413E-13</v>
      </c>
      <c r="H973" s="60">
        <f>'Exposure Inputs'!$E$60/$G973</f>
        <v>28482827740144.48</v>
      </c>
      <c r="I973" s="60">
        <f>($E973*'Exposure Inputs'!$D$39*'Exposure Inputs'!$C$43/'Exposure Inputs'!$D$37)</f>
        <v>1.1655658723390651E-12</v>
      </c>
      <c r="J973" s="61">
        <f>'Exposure Inputs'!$E$60/$I973</f>
        <v>18360180670916.816</v>
      </c>
      <c r="K973" s="60">
        <f>($E973*'Exposure Inputs'!$E$39*'Exposure Inputs'!$C$43/'Exposure Inputs'!$E$37)</f>
        <v>6.57439340107834E-13</v>
      </c>
      <c r="L973" s="61">
        <f>'Exposure Inputs'!$E$60/$K973</f>
        <v>32550531576783.867</v>
      </c>
    </row>
    <row r="974" spans="1:12" x14ac:dyDescent="0.35">
      <c r="A974" s="45" t="s">
        <v>1177</v>
      </c>
      <c r="B974" s="46">
        <v>2022</v>
      </c>
      <c r="C974" s="46" t="s">
        <v>1101</v>
      </c>
      <c r="D974" s="46" t="s">
        <v>823</v>
      </c>
      <c r="E974" s="46">
        <v>1.9933682420074599E-7</v>
      </c>
      <c r="F974" s="46">
        <v>8.1013528243181301E-8</v>
      </c>
      <c r="G974" s="60">
        <f>($E974*'Exposure Inputs'!$C$39*'Exposure Inputs'!$C$43/'Exposure Inputs'!$C$37)</f>
        <v>6.8771204349257373E-13</v>
      </c>
      <c r="H974" s="60">
        <f>'Exposure Inputs'!$E$60/$G974</f>
        <v>31117675199229.059</v>
      </c>
      <c r="I974" s="60">
        <f>($E974*'Exposure Inputs'!$D$39*'Exposure Inputs'!$C$43/'Exposure Inputs'!$D$37)</f>
        <v>1.0668731436096268E-12</v>
      </c>
      <c r="J974" s="61">
        <f>'Exposure Inputs'!$E$60/$I974</f>
        <v>20058617210660.938</v>
      </c>
      <c r="K974" s="60">
        <f>($E974*'Exposure Inputs'!$E$39*'Exposure Inputs'!$C$43/'Exposure Inputs'!$E$37)</f>
        <v>6.0177154475696896E-13</v>
      </c>
      <c r="L974" s="61">
        <f>'Exposure Inputs'!$E$60/$K974</f>
        <v>35561668188618.969</v>
      </c>
    </row>
    <row r="975" spans="1:12" x14ac:dyDescent="0.35">
      <c r="A975" s="45" t="s">
        <v>1177</v>
      </c>
      <c r="B975" s="46">
        <v>2022</v>
      </c>
      <c r="C975" s="46" t="s">
        <v>913</v>
      </c>
      <c r="D975" s="46" t="s">
        <v>812</v>
      </c>
      <c r="E975" s="46">
        <v>1.87316987096162E-7</v>
      </c>
      <c r="F975" s="46">
        <v>1.04380759091282E-7</v>
      </c>
      <c r="G975" s="60">
        <f>($E975*'Exposure Inputs'!$C$39*'Exposure Inputs'!$C$43/'Exposure Inputs'!$C$37)</f>
        <v>6.4624360548175898E-13</v>
      </c>
      <c r="H975" s="60">
        <f>'Exposure Inputs'!$E$60/$G975</f>
        <v>33114447583658.203</v>
      </c>
      <c r="I975" s="60">
        <f>($E975*'Exposure Inputs'!$D$39*'Exposure Inputs'!$C$43/'Exposure Inputs'!$D$37)</f>
        <v>1.0025416210780502E-12</v>
      </c>
      <c r="J975" s="61">
        <f>'Exposure Inputs'!$E$60/$I975</f>
        <v>21345747198992.309</v>
      </c>
      <c r="K975" s="60">
        <f>($E975*'Exposure Inputs'!$E$39*'Exposure Inputs'!$C$43/'Exposure Inputs'!$E$37)</f>
        <v>5.6548524406388528E-13</v>
      </c>
      <c r="L975" s="61">
        <f>'Exposure Inputs'!$E$60/$K975</f>
        <v>37843604629199.398</v>
      </c>
    </row>
    <row r="976" spans="1:12" x14ac:dyDescent="0.35">
      <c r="A976" s="45" t="s">
        <v>1176</v>
      </c>
      <c r="B976" s="46">
        <v>2020</v>
      </c>
      <c r="C976" s="46" t="s">
        <v>886</v>
      </c>
      <c r="D976" s="46" t="s">
        <v>824</v>
      </c>
      <c r="E976" s="46">
        <v>1.87231553590418E-7</v>
      </c>
      <c r="F976" s="46">
        <v>1.05992574989325E-7</v>
      </c>
      <c r="G976" s="60">
        <f>($E976*'Exposure Inputs'!$C$39*'Exposure Inputs'!$C$43/'Exposure Inputs'!$C$37)</f>
        <v>6.4594885988694214E-13</v>
      </c>
      <c r="H976" s="60">
        <f>'Exposure Inputs'!$E$60/$G976</f>
        <v>33129557661492.824</v>
      </c>
      <c r="I976" s="60">
        <f>($E976*'Exposure Inputs'!$D$39*'Exposure Inputs'!$C$43/'Exposure Inputs'!$D$37)</f>
        <v>1.0020843713289979E-12</v>
      </c>
      <c r="J976" s="61">
        <f>'Exposure Inputs'!$E$60/$I976</f>
        <v>21355487234691.227</v>
      </c>
      <c r="K976" s="60">
        <f>($E976*'Exposure Inputs'!$E$39*'Exposure Inputs'!$C$43/'Exposure Inputs'!$E$37)</f>
        <v>5.6522733159371483E-13</v>
      </c>
      <c r="L976" s="61">
        <f>'Exposure Inputs'!$E$60/$K976</f>
        <v>37860872615024.766</v>
      </c>
    </row>
    <row r="977" spans="1:12" x14ac:dyDescent="0.35">
      <c r="A977" s="45" t="s">
        <v>1176</v>
      </c>
      <c r="B977" s="46">
        <v>2020</v>
      </c>
      <c r="C977" s="46" t="s">
        <v>996</v>
      </c>
      <c r="D977" s="46" t="s">
        <v>219</v>
      </c>
      <c r="E977" s="46">
        <v>1.59071017090756E-7</v>
      </c>
      <c r="F977" s="46">
        <v>7.1262658938891101E-8</v>
      </c>
      <c r="G977" s="60">
        <f>($E977*'Exposure Inputs'!$C$39*'Exposure Inputs'!$C$43/'Exposure Inputs'!$C$37)</f>
        <v>5.4879500896310827E-13</v>
      </c>
      <c r="H977" s="60">
        <f>'Exposure Inputs'!$E$60/$G977</f>
        <v>38994523730150.352</v>
      </c>
      <c r="I977" s="60">
        <f>($E977*'Exposure Inputs'!$D$39*'Exposure Inputs'!$C$43/'Exposure Inputs'!$D$37)</f>
        <v>8.5136600696460958E-13</v>
      </c>
      <c r="J977" s="61">
        <f>'Exposure Inputs'!$E$60/$I977</f>
        <v>25136075230790.34</v>
      </c>
      <c r="K977" s="60">
        <f>($E977*'Exposure Inputs'!$E$39*'Exposure Inputs'!$C$43/'Exposure Inputs'!$E$37)</f>
        <v>4.8021439121737657E-13</v>
      </c>
      <c r="L977" s="61">
        <f>'Exposure Inputs'!$E$60/$K977</f>
        <v>44563429150362.453</v>
      </c>
    </row>
    <row r="978" spans="1:12" x14ac:dyDescent="0.35">
      <c r="A978" s="45" t="s">
        <v>1177</v>
      </c>
      <c r="B978" s="46">
        <v>2023</v>
      </c>
      <c r="C978" s="46" t="s">
        <v>1101</v>
      </c>
      <c r="D978" s="46" t="s">
        <v>823</v>
      </c>
      <c r="E978" s="46">
        <v>1.5798877173765499E-7</v>
      </c>
      <c r="F978" s="46">
        <v>6.4209048541800394E-8</v>
      </c>
      <c r="G978" s="60">
        <f>($E978*'Exposure Inputs'!$C$39*'Exposure Inputs'!$C$43/'Exposure Inputs'!$C$37)</f>
        <v>5.4506126249490981E-13</v>
      </c>
      <c r="H978" s="60">
        <f>'Exposure Inputs'!$E$60/$G978</f>
        <v>39261641713530.961</v>
      </c>
      <c r="I978" s="60">
        <f>($E978*'Exposure Inputs'!$D$39*'Exposure Inputs'!$C$43/'Exposure Inputs'!$D$37)</f>
        <v>8.4557370789167454E-13</v>
      </c>
      <c r="J978" s="61">
        <f>'Exposure Inputs'!$E$60/$I978</f>
        <v>25308260888761.605</v>
      </c>
      <c r="K978" s="60">
        <f>($E978*'Exposure Inputs'!$E$39*'Exposure Inputs'!$C$43/'Exposure Inputs'!$E$37)</f>
        <v>4.7694723543443007E-13</v>
      </c>
      <c r="L978" s="61">
        <f>'Exposure Inputs'!$E$60/$K978</f>
        <v>44868694920744.617</v>
      </c>
    </row>
    <row r="979" spans="1:12" x14ac:dyDescent="0.35">
      <c r="A979" s="45" t="s">
        <v>1177</v>
      </c>
      <c r="B979" s="46">
        <v>2020</v>
      </c>
      <c r="C979" s="46" t="s">
        <v>866</v>
      </c>
      <c r="D979" s="46" t="s">
        <v>102</v>
      </c>
      <c r="E979" s="46">
        <v>1.5263714850827901E-7</v>
      </c>
      <c r="F979" s="46">
        <v>7.6444812126364306E-8</v>
      </c>
      <c r="G979" s="60">
        <f>($E979*'Exposure Inputs'!$C$39*'Exposure Inputs'!$C$43/'Exposure Inputs'!$C$37)</f>
        <v>5.2659816235356262E-13</v>
      </c>
      <c r="H979" s="60">
        <f>'Exposure Inputs'!$E$60/$G979</f>
        <v>40638197262891.039</v>
      </c>
      <c r="I979" s="60">
        <f>($E979*'Exposure Inputs'!$D$39*'Exposure Inputs'!$C$43/'Exposure Inputs'!$D$37)</f>
        <v>8.1693121736825389E-13</v>
      </c>
      <c r="J979" s="61">
        <f>'Exposure Inputs'!$E$60/$I979</f>
        <v>26195595840908.316</v>
      </c>
      <c r="K979" s="60">
        <f>($E979*'Exposure Inputs'!$E$39*'Exposure Inputs'!$C$43/'Exposure Inputs'!$E$37)</f>
        <v>4.6079139172310639E-13</v>
      </c>
      <c r="L979" s="61">
        <f>'Exposure Inputs'!$E$60/$K979</f>
        <v>46441839809497.672</v>
      </c>
    </row>
    <row r="980" spans="1:12" x14ac:dyDescent="0.35">
      <c r="A980" s="45" t="s">
        <v>1176</v>
      </c>
      <c r="B980" s="46">
        <v>2021</v>
      </c>
      <c r="C980" s="46" t="s">
        <v>886</v>
      </c>
      <c r="D980" s="46" t="s">
        <v>824</v>
      </c>
      <c r="E980" s="46">
        <v>1.2818710585227599E-7</v>
      </c>
      <c r="F980" s="46">
        <v>7.2567263205187E-8</v>
      </c>
      <c r="G980" s="60">
        <f>($E980*'Exposure Inputs'!$C$39*'Exposure Inputs'!$C$43/'Exposure Inputs'!$C$37)</f>
        <v>4.4224551519035223E-13</v>
      </c>
      <c r="H980" s="60">
        <f>'Exposure Inputs'!$E$60/$G980</f>
        <v>48389411005759.93</v>
      </c>
      <c r="I980" s="60">
        <f>($E980*'Exposure Inputs'!$D$39*'Exposure Inputs'!$C$43/'Exposure Inputs'!$D$37)</f>
        <v>6.8607183413894199E-13</v>
      </c>
      <c r="J980" s="61">
        <f>'Exposure Inputs'!$E$60/$I980</f>
        <v>31192069015423.406</v>
      </c>
      <c r="K980" s="60">
        <f>($E980*'Exposure Inputs'!$E$39*'Exposure Inputs'!$C$43/'Exposure Inputs'!$E$37)</f>
        <v>3.8697994219555017E-13</v>
      </c>
      <c r="L980" s="61">
        <f>'Exposure Inputs'!$E$60/$K980</f>
        <v>55300023765020.023</v>
      </c>
    </row>
    <row r="981" spans="1:12" x14ac:dyDescent="0.35">
      <c r="A981" s="45" t="s">
        <v>1177</v>
      </c>
      <c r="B981" s="46">
        <v>2019</v>
      </c>
      <c r="C981" s="46" t="s">
        <v>866</v>
      </c>
      <c r="D981" s="46" t="s">
        <v>102</v>
      </c>
      <c r="E981" s="46">
        <v>1.13956844353259E-7</v>
      </c>
      <c r="F981" s="46">
        <v>5.7072669675991301E-8</v>
      </c>
      <c r="G981" s="60">
        <f>($E981*'Exposure Inputs'!$C$39*'Exposure Inputs'!$C$43/'Exposure Inputs'!$C$37)</f>
        <v>3.9315111301874355E-13</v>
      </c>
      <c r="H981" s="60">
        <f>'Exposure Inputs'!$E$60/$G981</f>
        <v>54431996480141.594</v>
      </c>
      <c r="I981" s="60">
        <f>($E981*'Exposure Inputs'!$D$39*'Exposure Inputs'!$C$43/'Exposure Inputs'!$D$37)</f>
        <v>6.0990987118645666E-13</v>
      </c>
      <c r="J981" s="61">
        <f>'Exposure Inputs'!$E$60/$I981</f>
        <v>35087151415291.27</v>
      </c>
      <c r="K981" s="60">
        <f>($E981*'Exposure Inputs'!$E$39*'Exposure Inputs'!$C$43/'Exposure Inputs'!$E$37)</f>
        <v>3.4402066219851772E-13</v>
      </c>
      <c r="L981" s="61">
        <f>'Exposure Inputs'!$E$60/$K981</f>
        <v>62205565977461.82</v>
      </c>
    </row>
    <row r="982" spans="1:12" x14ac:dyDescent="0.35">
      <c r="A982" s="45" t="s">
        <v>1177</v>
      </c>
      <c r="B982" s="46">
        <v>2023</v>
      </c>
      <c r="C982" s="46" t="s">
        <v>1012</v>
      </c>
      <c r="D982" s="46" t="s">
        <v>818</v>
      </c>
      <c r="E982" s="46">
        <v>6.8825525585532298E-8</v>
      </c>
      <c r="F982" s="46">
        <v>3.3852389268267199E-8</v>
      </c>
      <c r="G982" s="60">
        <f>($E982*'Exposure Inputs'!$C$39*'Exposure Inputs'!$C$43/'Exposure Inputs'!$C$37)</f>
        <v>2.3744806327008648E-13</v>
      </c>
      <c r="H982" s="60">
        <f>'Exposure Inputs'!$E$60/$G982</f>
        <v>90124971773968.359</v>
      </c>
      <c r="I982" s="60">
        <f>($E982*'Exposure Inputs'!$D$39*'Exposure Inputs'!$C$43/'Exposure Inputs'!$D$37)</f>
        <v>3.6836196792256729E-13</v>
      </c>
      <c r="J982" s="61">
        <f>'Exposure Inputs'!$E$60/$I982</f>
        <v>58095031147456.719</v>
      </c>
      <c r="K982" s="60">
        <f>($E982*'Exposure Inputs'!$E$39*'Exposure Inputs'!$C$43/'Exposure Inputs'!$E$37)</f>
        <v>2.0777517157896543E-13</v>
      </c>
      <c r="L982" s="61">
        <f>'Exposure Inputs'!$E$60/$K982</f>
        <v>102995944305438.25</v>
      </c>
    </row>
    <row r="983" spans="1:12" x14ac:dyDescent="0.35">
      <c r="A983" s="45" t="s">
        <v>1177</v>
      </c>
      <c r="B983" s="46">
        <v>2020</v>
      </c>
      <c r="C983" s="46" t="s">
        <v>1027</v>
      </c>
      <c r="D983" s="46" t="s">
        <v>826</v>
      </c>
      <c r="E983" s="46">
        <v>5.11413063391786E-8</v>
      </c>
      <c r="F983" s="46">
        <v>3.3317067682020101E-8</v>
      </c>
      <c r="G983" s="60">
        <f>($E983*'Exposure Inputs'!$C$39*'Exposure Inputs'!$C$43/'Exposure Inputs'!$C$37)</f>
        <v>1.764375068701662E-13</v>
      </c>
      <c r="H983" s="60">
        <f>'Exposure Inputs'!$E$60/$G983</f>
        <v>121289403707951.19</v>
      </c>
      <c r="I983" s="60">
        <f>($E983*'Exposure Inputs'!$D$39*'Exposure Inputs'!$C$43/'Exposure Inputs'!$D$37)</f>
        <v>2.7371403392799815E-13</v>
      </c>
      <c r="J983" s="61">
        <f>'Exposure Inputs'!$E$60/$I983</f>
        <v>78183787995428.016</v>
      </c>
      <c r="K983" s="60">
        <f>($E983*'Exposure Inputs'!$E$39*'Exposure Inputs'!$C$43/'Exposure Inputs'!$E$37)</f>
        <v>1.5438884932582218E-13</v>
      </c>
      <c r="L983" s="61">
        <f>'Exposure Inputs'!$E$60/$K983</f>
        <v>138611046674992.98</v>
      </c>
    </row>
    <row r="984" spans="1:12" x14ac:dyDescent="0.35">
      <c r="A984" s="45" t="s">
        <v>1177</v>
      </c>
      <c r="B984" s="46">
        <v>2023</v>
      </c>
      <c r="C984" s="46" t="s">
        <v>1027</v>
      </c>
      <c r="D984" s="46" t="s">
        <v>826</v>
      </c>
      <c r="E984" s="46">
        <v>4.9700816805785199E-8</v>
      </c>
      <c r="F984" s="46">
        <v>3.2378630815331299E-8</v>
      </c>
      <c r="G984" s="60">
        <f>($E984*'Exposure Inputs'!$C$39*'Exposure Inputs'!$C$43/'Exposure Inputs'!$C$37)</f>
        <v>1.7146781797995895E-13</v>
      </c>
      <c r="H984" s="60">
        <f>'Exposure Inputs'!$E$60/$G984</f>
        <v>124804760754004.69</v>
      </c>
      <c r="I984" s="60">
        <f>($E984*'Exposure Inputs'!$D$39*'Exposure Inputs'!$C$43/'Exposure Inputs'!$D$37)</f>
        <v>2.6600437163659687E-13</v>
      </c>
      <c r="J984" s="61">
        <f>'Exposure Inputs'!$E$60/$I984</f>
        <v>80449805649193.281</v>
      </c>
      <c r="K984" s="60">
        <f>($E984*'Exposure Inputs'!$E$39*'Exposure Inputs'!$C$43/'Exposure Inputs'!$E$37)</f>
        <v>1.5004020167784212E-13</v>
      </c>
      <c r="L984" s="61">
        <f>'Exposure Inputs'!$E$60/$K984</f>
        <v>142628440649185.97</v>
      </c>
    </row>
    <row r="985" spans="1:12" x14ac:dyDescent="0.35">
      <c r="A985" s="45" t="s">
        <v>1177</v>
      </c>
      <c r="B985" s="46">
        <v>2022</v>
      </c>
      <c r="C985" s="46" t="s">
        <v>866</v>
      </c>
      <c r="D985" s="46" t="s">
        <v>102</v>
      </c>
      <c r="E985" s="46">
        <v>4.4265606694645699E-8</v>
      </c>
      <c r="F985" s="46">
        <v>2.2169413019715699E-8</v>
      </c>
      <c r="G985" s="60">
        <f>($E985*'Exposure Inputs'!$C$39*'Exposure Inputs'!$C$43/'Exposure Inputs'!$C$37)</f>
        <v>1.5271634309652766E-13</v>
      </c>
      <c r="H985" s="60">
        <f>'Exposure Inputs'!$E$60/$G985</f>
        <v>140129075684281.33</v>
      </c>
      <c r="I985" s="60">
        <f>($E985*'Exposure Inputs'!$D$39*'Exposure Inputs'!$C$43/'Exposure Inputs'!$D$37)</f>
        <v>2.3691451470373757E-13</v>
      </c>
      <c r="J985" s="61">
        <f>'Exposure Inputs'!$E$60/$I985</f>
        <v>90327939707538.703</v>
      </c>
      <c r="K985" s="60">
        <f>($E985*'Exposure Inputs'!$E$39*'Exposure Inputs'!$C$43/'Exposure Inputs'!$E$37)</f>
        <v>1.3363202021025114E-13</v>
      </c>
      <c r="L985" s="61">
        <f>'Exposure Inputs'!$E$60/$K985</f>
        <v>160141259305442.78</v>
      </c>
    </row>
    <row r="986" spans="1:12" x14ac:dyDescent="0.35">
      <c r="A986" s="45" t="s">
        <v>1177</v>
      </c>
      <c r="B986" s="46">
        <v>2022</v>
      </c>
      <c r="C986" s="46" t="s">
        <v>1027</v>
      </c>
      <c r="D986" s="46" t="s">
        <v>826</v>
      </c>
      <c r="E986" s="46">
        <v>3.5798914437425E-8</v>
      </c>
      <c r="F986" s="46">
        <v>2.33219473774141E-8</v>
      </c>
      <c r="G986" s="60">
        <f>($E986*'Exposure Inputs'!$C$39*'Exposure Inputs'!$C$43/'Exposure Inputs'!$C$37)</f>
        <v>1.2350625480911625E-13</v>
      </c>
      <c r="H986" s="60">
        <f>'Exposure Inputs'!$E$60/$G986</f>
        <v>173270576725644.66</v>
      </c>
      <c r="I986" s="60">
        <f>($E986*'Exposure Inputs'!$D$39*'Exposure Inputs'!$C$43/'Exposure Inputs'!$D$37)</f>
        <v>1.9159982374959863E-13</v>
      </c>
      <c r="J986" s="61">
        <f>'Exposure Inputs'!$E$60/$I986</f>
        <v>111691125707754.36</v>
      </c>
      <c r="K986" s="60">
        <f>($E986*'Exposure Inputs'!$E$39*'Exposure Inputs'!$C$43/'Exposure Inputs'!$E$37)</f>
        <v>1.0807219452807548E-13</v>
      </c>
      <c r="L986" s="61">
        <f>'Exposure Inputs'!$E$60/$K986</f>
        <v>198015780964275.78</v>
      </c>
    </row>
    <row r="987" spans="1:12" x14ac:dyDescent="0.35">
      <c r="A987" s="45" t="s">
        <v>1177</v>
      </c>
      <c r="B987" s="46">
        <v>2020</v>
      </c>
      <c r="C987" s="46" t="s">
        <v>1081</v>
      </c>
      <c r="D987" s="46" t="s">
        <v>128</v>
      </c>
      <c r="E987" s="46">
        <v>3.0959535826210298E-8</v>
      </c>
      <c r="F987" s="46">
        <v>2.1937461961010599E-8</v>
      </c>
      <c r="G987" s="60">
        <f>($E987*'Exposure Inputs'!$C$39*'Exposure Inputs'!$C$43/'Exposure Inputs'!$C$37)</f>
        <v>1.0681039860042553E-13</v>
      </c>
      <c r="H987" s="60">
        <f>'Exposure Inputs'!$E$60/$G987</f>
        <v>200355024233705.47</v>
      </c>
      <c r="I987" s="60">
        <f>($E987*'Exposure Inputs'!$D$39*'Exposure Inputs'!$C$43/'Exposure Inputs'!$D$37)</f>
        <v>1.6569892414028048E-13</v>
      </c>
      <c r="J987" s="61">
        <f>'Exposure Inputs'!$E$60/$I987</f>
        <v>129149903121174.09</v>
      </c>
      <c r="K987" s="60">
        <f>($E987*'Exposure Inputs'!$E$39*'Exposure Inputs'!$C$43/'Exposure Inputs'!$E$37)</f>
        <v>9.3462749664031092E-14</v>
      </c>
      <c r="L987" s="61">
        <f>'Exposure Inputs'!$E$60/$K987</f>
        <v>228968226132081.53</v>
      </c>
    </row>
    <row r="988" spans="1:12" x14ac:dyDescent="0.35">
      <c r="A988" s="45" t="s">
        <v>1177</v>
      </c>
      <c r="B988" s="46">
        <v>2019</v>
      </c>
      <c r="C988" s="46" t="s">
        <v>1081</v>
      </c>
      <c r="D988" s="46" t="s">
        <v>128</v>
      </c>
      <c r="E988" s="46">
        <v>2.7990855499161902E-8</v>
      </c>
      <c r="F988" s="46">
        <v>1.9833899681698599E-8</v>
      </c>
      <c r="G988" s="60">
        <f>($E988*'Exposure Inputs'!$C$39*'Exposure Inputs'!$C$43/'Exposure Inputs'!$C$37)</f>
        <v>9.656845147210857E-14</v>
      </c>
      <c r="H988" s="60">
        <f>'Exposure Inputs'!$E$60/$G988</f>
        <v>221604464747794.63</v>
      </c>
      <c r="I988" s="60">
        <f>($E988*'Exposure Inputs'!$D$39*'Exposure Inputs'!$C$43/'Exposure Inputs'!$D$37)</f>
        <v>1.4981021253072568E-13</v>
      </c>
      <c r="J988" s="61">
        <f>'Exposure Inputs'!$E$60/$I988</f>
        <v>142847404315716.56</v>
      </c>
      <c r="K988" s="60">
        <f>($E988*'Exposure Inputs'!$E$39*'Exposure Inputs'!$C$43/'Exposure Inputs'!$E$37)</f>
        <v>8.4500695846526499E-14</v>
      </c>
      <c r="L988" s="61">
        <f>'Exposure Inputs'!$E$60/$K988</f>
        <v>253252352369589.03</v>
      </c>
    </row>
    <row r="989" spans="1:12" x14ac:dyDescent="0.35">
      <c r="A989" s="45" t="s">
        <v>1177</v>
      </c>
      <c r="B989" s="46">
        <v>2022</v>
      </c>
      <c r="C989" s="46" t="s">
        <v>1069</v>
      </c>
      <c r="D989" s="46" t="s">
        <v>821</v>
      </c>
      <c r="E989" s="46">
        <v>2.0651027901706799E-8</v>
      </c>
      <c r="F989" s="46">
        <v>1.2061023271943099E-8</v>
      </c>
      <c r="G989" s="60">
        <f>($E989*'Exposure Inputs'!$C$39*'Exposure Inputs'!$C$43/'Exposure Inputs'!$C$37)</f>
        <v>7.1246046260888461E-14</v>
      </c>
      <c r="H989" s="60">
        <f>'Exposure Inputs'!$E$60/$G989</f>
        <v>300367544911019.63</v>
      </c>
      <c r="I989" s="60">
        <f>($E989*'Exposure Inputs'!$D$39*'Exposure Inputs'!$C$43/'Exposure Inputs'!$D$37)</f>
        <v>1.1052662820631809E-13</v>
      </c>
      <c r="J989" s="61">
        <f>'Exposure Inputs'!$E$60/$I989</f>
        <v>193618500331458.59</v>
      </c>
      <c r="K989" s="60">
        <f>($E989*'Exposure Inputs'!$E$39*'Exposure Inputs'!$C$43/'Exposure Inputs'!$E$37)</f>
        <v>6.2342725741001659E-14</v>
      </c>
      <c r="L989" s="61">
        <f>'Exposure Inputs'!$E$60/$K989</f>
        <v>343263784918624.69</v>
      </c>
    </row>
    <row r="990" spans="1:12" x14ac:dyDescent="0.35">
      <c r="A990" s="45" t="s">
        <v>1177</v>
      </c>
      <c r="B990" s="46">
        <v>2022</v>
      </c>
      <c r="C990" s="46" t="s">
        <v>1081</v>
      </c>
      <c r="D990" s="46" t="s">
        <v>128</v>
      </c>
      <c r="E990" s="46">
        <v>1.03531530228599E-8</v>
      </c>
      <c r="F990" s="46">
        <v>7.3360886897803197E-9</v>
      </c>
      <c r="G990" s="60">
        <f>($E990*'Exposure Inputs'!$C$39*'Exposure Inputs'!$C$43/'Exposure Inputs'!$C$37)</f>
        <v>3.5718377928866658E-14</v>
      </c>
      <c r="H990" s="60">
        <f>'Exposure Inputs'!$E$60/$G990</f>
        <v>599131350326664.13</v>
      </c>
      <c r="I990" s="60">
        <f>($E990*'Exposure Inputs'!$D$39*'Exposure Inputs'!$C$43/'Exposure Inputs'!$D$37)</f>
        <v>5.541124153079946E-14</v>
      </c>
      <c r="J990" s="61">
        <f>'Exposure Inputs'!$E$60/$I990</f>
        <v>386203221743464.25</v>
      </c>
      <c r="K990" s="60">
        <f>($E990*'Exposure Inputs'!$E$39*'Exposure Inputs'!$C$43/'Exposure Inputs'!$E$37)</f>
        <v>3.1254801578444981E-14</v>
      </c>
      <c r="L990" s="61">
        <f>'Exposure Inputs'!$E$60/$K990</f>
        <v>684694796295191</v>
      </c>
    </row>
    <row r="991" spans="1:12" x14ac:dyDescent="0.35">
      <c r="A991" s="48" t="s">
        <v>1173</v>
      </c>
      <c r="B991" s="49">
        <v>2023</v>
      </c>
      <c r="C991" s="49" t="s">
        <v>1159</v>
      </c>
      <c r="D991" s="49" t="s">
        <v>828</v>
      </c>
      <c r="E991" s="49">
        <v>0</v>
      </c>
      <c r="F991" s="49" t="e">
        <v>#N/A</v>
      </c>
      <c r="G991" s="60">
        <f>($E991*'Exposure Inputs'!$C$39*'Exposure Inputs'!$C$43/'Exposure Inputs'!$C$37)</f>
        <v>0</v>
      </c>
      <c r="H991" s="60" t="e">
        <f>'Exposure Inputs'!$E$60/$G991</f>
        <v>#DIV/0!</v>
      </c>
      <c r="I991" s="60">
        <f>($E991*'Exposure Inputs'!$D$39*'Exposure Inputs'!$C$43/'Exposure Inputs'!$D$37)</f>
        <v>0</v>
      </c>
      <c r="J991" s="61" t="e">
        <f>'Exposure Inputs'!$E$60/$I991</f>
        <v>#DIV/0!</v>
      </c>
      <c r="K991" s="60">
        <f>($E991*'Exposure Inputs'!$E$39*'Exposure Inputs'!$C$43/'Exposure Inputs'!$E$37)</f>
        <v>0</v>
      </c>
      <c r="L991" s="61" t="e">
        <f>'Exposure Inputs'!$E$60/$K991</f>
        <v>#DIV/0!</v>
      </c>
    </row>
  </sheetData>
  <sheetProtection sheet="1" objects="1" scenarios="1" formatCells="0" formatColumns="0" formatRows="0" sort="0" autoFilter="0"/>
  <autoFilter ref="A4:L991" xr:uid="{D6AFFC3A-92A6-4353-B856-2A1EC2DB35A9}"/>
  <mergeCells count="4">
    <mergeCell ref="E2:F3"/>
    <mergeCell ref="G2:H2"/>
    <mergeCell ref="I2:J2"/>
    <mergeCell ref="K2:L2"/>
  </mergeCells>
  <conditionalFormatting sqref="G5:L991">
    <cfRule type="cellIs" dxfId="43" priority="1" operator="between">
      <formula>10</formula>
      <formula>9999.999</formula>
    </cfRule>
    <cfRule type="cellIs" dxfId="42" priority="2" operator="greaterThanOrEqual">
      <formula>10000</formula>
    </cfRule>
    <cfRule type="cellIs" dxfId="41" priority="3" operator="lessThan">
      <formula>0.1</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92F8C-BD8D-496E-9EC4-E3081694846E}">
  <sheetPr codeName="Sheet6"/>
  <dimension ref="A1:L991"/>
  <sheetViews>
    <sheetView zoomScaleNormal="100" workbookViewId="0"/>
  </sheetViews>
  <sheetFormatPr defaultColWidth="8.453125" defaultRowHeight="14.5" x14ac:dyDescent="0.35"/>
  <cols>
    <col min="1" max="1" width="66.453125" style="2" bestFit="1" customWidth="1"/>
    <col min="2" max="2" width="8.453125" style="2"/>
    <col min="3" max="3" width="13.1796875" style="2" bestFit="1" customWidth="1"/>
    <col min="4" max="4" width="52.453125" style="2" customWidth="1"/>
    <col min="5" max="5" width="13.453125" style="2" customWidth="1"/>
    <col min="6" max="6" width="15" style="2" customWidth="1"/>
    <col min="7" max="7" width="15.81640625" style="2" customWidth="1"/>
    <col min="8" max="8" width="16.7265625" style="2" customWidth="1"/>
    <col min="9" max="9" width="11.453125" style="2" customWidth="1"/>
    <col min="10" max="10" width="16.1796875" style="2" customWidth="1"/>
    <col min="11" max="11" width="11.453125" style="2" customWidth="1"/>
    <col min="12" max="12" width="17.81640625" style="2" customWidth="1"/>
    <col min="13" max="16384" width="8.453125" style="2"/>
  </cols>
  <sheetData>
    <row r="1" spans="1:12" ht="26.25" customHeight="1" x14ac:dyDescent="0.35">
      <c r="E1" s="22" t="s">
        <v>1186</v>
      </c>
    </row>
    <row r="2" spans="1:12" s="34" customFormat="1" ht="20.25" customHeight="1" x14ac:dyDescent="0.35">
      <c r="E2" s="62"/>
      <c r="F2" s="62"/>
      <c r="G2" s="63" t="s">
        <v>348</v>
      </c>
      <c r="H2" s="63"/>
      <c r="I2" s="64" t="s">
        <v>351</v>
      </c>
      <c r="J2" s="64"/>
      <c r="K2" s="64" t="s">
        <v>352</v>
      </c>
      <c r="L2" s="64"/>
    </row>
    <row r="3" spans="1:12" s="34" customFormat="1" ht="24.75" customHeight="1" x14ac:dyDescent="0.35">
      <c r="E3" s="62"/>
      <c r="F3" s="62"/>
      <c r="G3" s="41" t="s">
        <v>354</v>
      </c>
      <c r="H3" s="41" t="s">
        <v>355</v>
      </c>
      <c r="I3" s="42" t="s">
        <v>354</v>
      </c>
      <c r="J3" s="42" t="s">
        <v>355</v>
      </c>
      <c r="K3" s="42" t="s">
        <v>354</v>
      </c>
      <c r="L3" s="42" t="s">
        <v>355</v>
      </c>
    </row>
    <row r="4" spans="1:12" s="34" customFormat="1" ht="49.5" customHeight="1" x14ac:dyDescent="0.35">
      <c r="A4" s="57" t="s">
        <v>343</v>
      </c>
      <c r="B4" s="44" t="s">
        <v>313</v>
      </c>
      <c r="C4" s="44" t="s">
        <v>550</v>
      </c>
      <c r="D4" s="44" t="s">
        <v>473</v>
      </c>
      <c r="E4" s="44" t="s">
        <v>341</v>
      </c>
      <c r="F4" s="44" t="s">
        <v>340</v>
      </c>
      <c r="G4" s="43" t="s">
        <v>1187</v>
      </c>
      <c r="H4" s="43" t="s">
        <v>1163</v>
      </c>
      <c r="I4" s="44" t="s">
        <v>1187</v>
      </c>
      <c r="J4" s="44" t="s">
        <v>1163</v>
      </c>
      <c r="K4" s="44" t="s">
        <v>1187</v>
      </c>
      <c r="L4" s="44" t="s">
        <v>1163</v>
      </c>
    </row>
    <row r="5" spans="1:12" s="34" customFormat="1" ht="15" customHeight="1" x14ac:dyDescent="0.35">
      <c r="A5" s="45" t="s">
        <v>1176</v>
      </c>
      <c r="B5" s="46">
        <v>2020</v>
      </c>
      <c r="C5" s="46" t="s">
        <v>1123</v>
      </c>
      <c r="D5" s="46" t="s">
        <v>600</v>
      </c>
      <c r="E5" s="46">
        <v>27.542912203468401</v>
      </c>
      <c r="F5" s="46">
        <v>19.400662526667201</v>
      </c>
      <c r="G5" s="65">
        <f>($E5*'Exposure Inputs'!$C$53*'Exposure Inputs'!$C$49*'Exposure Inputs'!$C$50*'Exposure Inputs'!$C$54*'Exposure Inputs'!$C$55)/'Exposure Inputs'!$C$48</f>
        <v>1.8448931166688225E-4</v>
      </c>
      <c r="H5" s="65">
        <f>'Exposure Inputs'!$E$64/$G5</f>
        <v>115995.8796889019</v>
      </c>
      <c r="I5" s="65">
        <f>($E5*'Exposure Inputs'!$C$53*'Exposure Inputs'!$D$49*'Exposure Inputs'!$D$50*'Exposure Inputs'!$C$54*'Exposure Inputs'!$C$55)/'Exposure Inputs'!$D$48</f>
        <v>1.4124858820288564E-4</v>
      </c>
      <c r="J5" s="65">
        <f>'Exposure Inputs'!$E$64/$I5</f>
        <v>151505.93908423083</v>
      </c>
      <c r="K5" s="65">
        <f>($E5*'Exposure Inputs'!$C$53*'Exposure Inputs'!$E$49*'Exposure Inputs'!$E$50*'Exposure Inputs'!$C$54*'Exposure Inputs'!$C$55)/'Exposure Inputs'!$E$48</f>
        <v>8.5684440832223957E-5</v>
      </c>
      <c r="L5" s="65">
        <f>'Exposure Inputs'!$E$64/$K5</f>
        <v>249753.62845516697</v>
      </c>
    </row>
    <row r="6" spans="1:12" s="34" customFormat="1" ht="15" customHeight="1" x14ac:dyDescent="0.35">
      <c r="A6" s="45" t="s">
        <v>1177</v>
      </c>
      <c r="B6" s="46">
        <v>2019</v>
      </c>
      <c r="C6" s="46" t="s">
        <v>923</v>
      </c>
      <c r="D6" s="46" t="s">
        <v>76</v>
      </c>
      <c r="E6" s="46">
        <v>20</v>
      </c>
      <c r="F6" s="46">
        <v>20</v>
      </c>
      <c r="G6" s="65">
        <f>($E6*'Exposure Inputs'!$C$53*'Exposure Inputs'!$C$49*'Exposure Inputs'!$C$50*'Exposure Inputs'!$C$54*'Exposure Inputs'!$C$55)/'Exposure Inputs'!$C$48</f>
        <v>1.3396500000000002E-4</v>
      </c>
      <c r="H6" s="65">
        <f>'Exposure Inputs'!$E$64/$G6</f>
        <v>159743.21651177542</v>
      </c>
      <c r="I6" s="65">
        <f>($E6*'Exposure Inputs'!$C$53*'Exposure Inputs'!$D$49*'Exposure Inputs'!$D$50*'Exposure Inputs'!$C$54*'Exposure Inputs'!$C$55)/'Exposure Inputs'!$D$48</f>
        <v>1.0256619718309862E-4</v>
      </c>
      <c r="J6" s="65">
        <f>'Exposure Inputs'!$E$64/$I6</f>
        <v>208645.73892505004</v>
      </c>
      <c r="K6" s="65">
        <f>($E6*'Exposure Inputs'!$C$53*'Exposure Inputs'!$E$49*'Exposure Inputs'!$E$50*'Exposure Inputs'!$C$54*'Exposure Inputs'!$C$55)/'Exposure Inputs'!$E$48</f>
        <v>6.2218867924528315E-5</v>
      </c>
      <c r="L6" s="65">
        <f>'Exposure Inputs'!$E$64/$K6</f>
        <v>343947.11305191647</v>
      </c>
    </row>
    <row r="7" spans="1:12" s="34" customFormat="1" x14ac:dyDescent="0.35">
      <c r="A7" s="45" t="s">
        <v>1177</v>
      </c>
      <c r="B7" s="46">
        <v>2020</v>
      </c>
      <c r="C7" s="46" t="s">
        <v>923</v>
      </c>
      <c r="D7" s="46" t="s">
        <v>76</v>
      </c>
      <c r="E7" s="46">
        <v>20</v>
      </c>
      <c r="F7" s="46">
        <v>20</v>
      </c>
      <c r="G7" s="65">
        <f>($E7*'Exposure Inputs'!$C$53*'Exposure Inputs'!$C$49*'Exposure Inputs'!$C$50*'Exposure Inputs'!$C$54*'Exposure Inputs'!$C$55)/'Exposure Inputs'!$C$48</f>
        <v>1.3396500000000002E-4</v>
      </c>
      <c r="H7" s="65">
        <f>'Exposure Inputs'!$E$64/$G7</f>
        <v>159743.21651177542</v>
      </c>
      <c r="I7" s="65">
        <f>($E7*'Exposure Inputs'!$C$53*'Exposure Inputs'!$D$49*'Exposure Inputs'!$D$50*'Exposure Inputs'!$C$54*'Exposure Inputs'!$C$55)/'Exposure Inputs'!$D$48</f>
        <v>1.0256619718309862E-4</v>
      </c>
      <c r="J7" s="65">
        <f>'Exposure Inputs'!$E$64/$I7</f>
        <v>208645.73892505004</v>
      </c>
      <c r="K7" s="65">
        <f>($E7*'Exposure Inputs'!$C$53*'Exposure Inputs'!$E$49*'Exposure Inputs'!$E$50*'Exposure Inputs'!$C$54*'Exposure Inputs'!$C$55)/'Exposure Inputs'!$E$48</f>
        <v>6.2218867924528315E-5</v>
      </c>
      <c r="L7" s="65">
        <f>'Exposure Inputs'!$E$64/$K7</f>
        <v>343947.11305191647</v>
      </c>
    </row>
    <row r="8" spans="1:12" s="34" customFormat="1" x14ac:dyDescent="0.35">
      <c r="A8" s="45" t="s">
        <v>1177</v>
      </c>
      <c r="B8" s="46">
        <v>2021</v>
      </c>
      <c r="C8" s="46" t="s">
        <v>923</v>
      </c>
      <c r="D8" s="46" t="s">
        <v>76</v>
      </c>
      <c r="E8" s="46">
        <v>20</v>
      </c>
      <c r="F8" s="46">
        <v>20</v>
      </c>
      <c r="G8" s="65">
        <f>($E8*'Exposure Inputs'!$C$53*'Exposure Inputs'!$C$49*'Exposure Inputs'!$C$50*'Exposure Inputs'!$C$54*'Exposure Inputs'!$C$55)/'Exposure Inputs'!$C$48</f>
        <v>1.3396500000000002E-4</v>
      </c>
      <c r="H8" s="65">
        <f>'Exposure Inputs'!$E$64/$G8</f>
        <v>159743.21651177542</v>
      </c>
      <c r="I8" s="65">
        <f>($E8*'Exposure Inputs'!$C$53*'Exposure Inputs'!$D$49*'Exposure Inputs'!$D$50*'Exposure Inputs'!$C$54*'Exposure Inputs'!$C$55)/'Exposure Inputs'!$D$48</f>
        <v>1.0256619718309862E-4</v>
      </c>
      <c r="J8" s="65">
        <f>'Exposure Inputs'!$E$64/$I8</f>
        <v>208645.73892505004</v>
      </c>
      <c r="K8" s="65">
        <f>($E8*'Exposure Inputs'!$C$53*'Exposure Inputs'!$E$49*'Exposure Inputs'!$E$50*'Exposure Inputs'!$C$54*'Exposure Inputs'!$C$55)/'Exposure Inputs'!$E$48</f>
        <v>6.2218867924528315E-5</v>
      </c>
      <c r="L8" s="65">
        <f>'Exposure Inputs'!$E$64/$K8</f>
        <v>343947.11305191647</v>
      </c>
    </row>
    <row r="9" spans="1:12" s="34" customFormat="1" x14ac:dyDescent="0.35">
      <c r="A9" s="45" t="s">
        <v>1177</v>
      </c>
      <c r="B9" s="46">
        <v>2022</v>
      </c>
      <c r="C9" s="46" t="s">
        <v>923</v>
      </c>
      <c r="D9" s="46" t="s">
        <v>76</v>
      </c>
      <c r="E9" s="46">
        <v>20</v>
      </c>
      <c r="F9" s="46">
        <v>20</v>
      </c>
      <c r="G9" s="65">
        <f>($E9*'Exposure Inputs'!$C$53*'Exposure Inputs'!$C$49*'Exposure Inputs'!$C$50*'Exposure Inputs'!$C$54*'Exposure Inputs'!$C$55)/'Exposure Inputs'!$C$48</f>
        <v>1.3396500000000002E-4</v>
      </c>
      <c r="H9" s="65">
        <f>'Exposure Inputs'!$E$64/$G9</f>
        <v>159743.21651177542</v>
      </c>
      <c r="I9" s="65">
        <f>($E9*'Exposure Inputs'!$C$53*'Exposure Inputs'!$D$49*'Exposure Inputs'!$D$50*'Exposure Inputs'!$C$54*'Exposure Inputs'!$C$55)/'Exposure Inputs'!$D$48</f>
        <v>1.0256619718309862E-4</v>
      </c>
      <c r="J9" s="65">
        <f>'Exposure Inputs'!$E$64/$I9</f>
        <v>208645.73892505004</v>
      </c>
      <c r="K9" s="65">
        <f>($E9*'Exposure Inputs'!$C$53*'Exposure Inputs'!$E$49*'Exposure Inputs'!$E$50*'Exposure Inputs'!$C$54*'Exposure Inputs'!$C$55)/'Exposure Inputs'!$E$48</f>
        <v>6.2218867924528315E-5</v>
      </c>
      <c r="L9" s="65">
        <f>'Exposure Inputs'!$E$64/$K9</f>
        <v>343947.11305191647</v>
      </c>
    </row>
    <row r="10" spans="1:12" s="34" customFormat="1" x14ac:dyDescent="0.35">
      <c r="A10" s="45" t="s">
        <v>1177</v>
      </c>
      <c r="B10" s="46">
        <v>2021</v>
      </c>
      <c r="C10" s="46" t="s">
        <v>1051</v>
      </c>
      <c r="D10" s="46" t="s">
        <v>494</v>
      </c>
      <c r="E10" s="46">
        <v>9.7296608619398999</v>
      </c>
      <c r="F10" s="46">
        <v>5.6597801436135997</v>
      </c>
      <c r="G10" s="65">
        <f>($E10*'Exposure Inputs'!$C$53*'Exposure Inputs'!$C$49*'Exposure Inputs'!$C$50*'Exposure Inputs'!$C$54*'Exposure Inputs'!$C$55)/'Exposure Inputs'!$C$48</f>
        <v>6.517170086848894E-5</v>
      </c>
      <c r="H10" s="65">
        <f>'Exposure Inputs'!$E$64/$G10</f>
        <v>328363.38034484343</v>
      </c>
      <c r="I10" s="65">
        <f>($E10*'Exposure Inputs'!$C$53*'Exposure Inputs'!$D$49*'Exposure Inputs'!$D$50*'Exposure Inputs'!$C$54*'Exposure Inputs'!$C$55)/'Exposure Inputs'!$D$48</f>
        <v>4.9896715724520244E-5</v>
      </c>
      <c r="J10" s="65">
        <f>'Exposure Inputs'!$E$64/$I10</f>
        <v>428885.94347871299</v>
      </c>
      <c r="K10" s="65">
        <f>($E10*'Exposure Inputs'!$C$53*'Exposure Inputs'!$E$49*'Exposure Inputs'!$E$50*'Exposure Inputs'!$C$54*'Exposure Inputs'!$C$55)/'Exposure Inputs'!$E$48</f>
        <v>3.0268424205974545E-5</v>
      </c>
      <c r="L10" s="65">
        <f>'Exposure Inputs'!$E$64/$K10</f>
        <v>707007.40330499108</v>
      </c>
    </row>
    <row r="11" spans="1:12" s="34" customFormat="1" x14ac:dyDescent="0.35">
      <c r="A11" s="45" t="s">
        <v>1177</v>
      </c>
      <c r="B11" s="46">
        <v>2019</v>
      </c>
      <c r="C11" s="46" t="s">
        <v>1130</v>
      </c>
      <c r="D11" s="46" t="s">
        <v>604</v>
      </c>
      <c r="E11" s="46">
        <v>8.3324307450623998</v>
      </c>
      <c r="F11" s="46">
        <v>8.3324307450623998</v>
      </c>
      <c r="G11" s="65">
        <f>($E11*'Exposure Inputs'!$C$53*'Exposure Inputs'!$C$49*'Exposure Inputs'!$C$50*'Exposure Inputs'!$C$54*'Exposure Inputs'!$C$55)/'Exposure Inputs'!$C$48</f>
        <v>5.5812704238114215E-5</v>
      </c>
      <c r="H11" s="65">
        <f>'Exposure Inputs'!$E$64/$G11</f>
        <v>383425.24864412582</v>
      </c>
      <c r="I11" s="65">
        <f>($E11*'Exposure Inputs'!$C$53*'Exposure Inputs'!$D$49*'Exposure Inputs'!$D$50*'Exposure Inputs'!$C$54*'Exposure Inputs'!$C$55)/'Exposure Inputs'!$D$48</f>
        <v>4.273128674062916E-5</v>
      </c>
      <c r="J11" s="65">
        <f>'Exposure Inputs'!$E$64/$I11</f>
        <v>500804.01579980395</v>
      </c>
      <c r="K11" s="65">
        <f>($E11*'Exposure Inputs'!$C$53*'Exposure Inputs'!$E$49*'Exposure Inputs'!$E$50*'Exposure Inputs'!$C$54*'Exposure Inputs'!$C$55)/'Exposure Inputs'!$E$48</f>
        <v>2.5921720400865817E-5</v>
      </c>
      <c r="L11" s="65">
        <f>'Exposure Inputs'!$E$64/$K11</f>
        <v>825562.48848688346</v>
      </c>
    </row>
    <row r="12" spans="1:12" s="34" customFormat="1" x14ac:dyDescent="0.35">
      <c r="A12" s="45" t="s">
        <v>1177</v>
      </c>
      <c r="B12" s="46">
        <v>2020</v>
      </c>
      <c r="C12" s="46" t="s">
        <v>1130</v>
      </c>
      <c r="D12" s="46" t="s">
        <v>604</v>
      </c>
      <c r="E12" s="46">
        <v>7.6380615163072001</v>
      </c>
      <c r="F12" s="46">
        <v>7.6380615163072001</v>
      </c>
      <c r="G12" s="65">
        <f>($E12*'Exposure Inputs'!$C$53*'Exposure Inputs'!$C$49*'Exposure Inputs'!$C$50*'Exposure Inputs'!$C$54*'Exposure Inputs'!$C$55)/'Exposure Inputs'!$C$48</f>
        <v>5.1161645551604706E-5</v>
      </c>
      <c r="H12" s="65">
        <f>'Exposure Inputs'!$E$64/$G12</f>
        <v>418282.08942995541</v>
      </c>
      <c r="I12" s="65">
        <f>($E12*'Exposure Inputs'!$C$53*'Exposure Inputs'!$D$49*'Exposure Inputs'!$D$50*'Exposure Inputs'!$C$54*'Exposure Inputs'!$C$55)/'Exposure Inputs'!$D$48</f>
        <v>3.9170346178910068E-5</v>
      </c>
      <c r="J12" s="65">
        <f>'Exposure Inputs'!$E$64/$I12</f>
        <v>546331.65359978611</v>
      </c>
      <c r="K12" s="65">
        <f>($E12*'Exposure Inputs'!$C$53*'Exposure Inputs'!$E$49*'Exposure Inputs'!$E$50*'Exposure Inputs'!$C$54*'Exposure Inputs'!$C$55)/'Exposure Inputs'!$E$48</f>
        <v>2.3761577034127002E-5</v>
      </c>
      <c r="L12" s="65">
        <f>'Exposure Inputs'!$E$64/$K12</f>
        <v>900613.62380387273</v>
      </c>
    </row>
    <row r="13" spans="1:12" s="34" customFormat="1" x14ac:dyDescent="0.35">
      <c r="A13" s="45" t="s">
        <v>1177</v>
      </c>
      <c r="B13" s="46">
        <v>2021</v>
      </c>
      <c r="C13" s="46" t="s">
        <v>1130</v>
      </c>
      <c r="D13" s="46" t="s">
        <v>604</v>
      </c>
      <c r="E13" s="46">
        <v>7.2214399790540797</v>
      </c>
      <c r="F13" s="46">
        <v>7.2214399790540797</v>
      </c>
      <c r="G13" s="65">
        <f>($E13*'Exposure Inputs'!$C$53*'Exposure Inputs'!$C$49*'Exposure Inputs'!$C$50*'Exposure Inputs'!$C$54*'Exposure Inputs'!$C$55)/'Exposure Inputs'!$C$48</f>
        <v>4.8371010339698988E-5</v>
      </c>
      <c r="H13" s="65">
        <f>'Exposure Inputs'!$E$64/$G13</f>
        <v>442413.74843552982</v>
      </c>
      <c r="I13" s="65">
        <f>($E13*'Exposure Inputs'!$C$53*'Exposure Inputs'!$D$49*'Exposure Inputs'!$D$50*'Exposure Inputs'!$C$54*'Exposure Inputs'!$C$55)/'Exposure Inputs'!$D$48</f>
        <v>3.7033781841878609E-5</v>
      </c>
      <c r="J13" s="65">
        <f>'Exposure Inputs'!$E$64/$I13</f>
        <v>577850.78746131214</v>
      </c>
      <c r="K13" s="65">
        <f>($E13*'Exposure Inputs'!$C$53*'Exposure Inputs'!$E$49*'Exposure Inputs'!$E$50*'Exposure Inputs'!$C$54*'Exposure Inputs'!$C$55)/'Exposure Inputs'!$E$48</f>
        <v>2.2465491014083714E-5</v>
      </c>
      <c r="L13" s="65">
        <f>'Exposure Inputs'!$E$64/$K13</f>
        <v>952572.10210024996</v>
      </c>
    </row>
    <row r="14" spans="1:12" s="34" customFormat="1" x14ac:dyDescent="0.35">
      <c r="A14" s="45" t="s">
        <v>1177</v>
      </c>
      <c r="B14" s="46">
        <v>2023</v>
      </c>
      <c r="C14" s="46" t="s">
        <v>857</v>
      </c>
      <c r="D14" s="46" t="s">
        <v>607</v>
      </c>
      <c r="E14" s="46">
        <v>6.5674246773901697</v>
      </c>
      <c r="F14" s="46">
        <v>6.5674246773901697</v>
      </c>
      <c r="G14" s="65">
        <f>($E14*'Exposure Inputs'!$C$53*'Exposure Inputs'!$C$49*'Exposure Inputs'!$C$50*'Exposure Inputs'!$C$54*'Exposure Inputs'!$C$55)/'Exposure Inputs'!$C$48</f>
        <v>4.3990252345328699E-5</v>
      </c>
      <c r="H14" s="65">
        <f>'Exposure Inputs'!$E$64/$G14</f>
        <v>486471.4080748494</v>
      </c>
      <c r="I14" s="65">
        <f>($E14*'Exposure Inputs'!$C$53*'Exposure Inputs'!$D$49*'Exposure Inputs'!$D$50*'Exposure Inputs'!$C$54*'Exposure Inputs'!$C$55)/'Exposure Inputs'!$D$48</f>
        <v>3.3679788722317391E-5</v>
      </c>
      <c r="J14" s="65">
        <f>'Exposure Inputs'!$E$64/$I14</f>
        <v>635395.90988644236</v>
      </c>
      <c r="K14" s="65">
        <f>($E14*'Exposure Inputs'!$C$53*'Exposure Inputs'!$E$49*'Exposure Inputs'!$E$50*'Exposure Inputs'!$C$54*'Exposure Inputs'!$C$55)/'Exposure Inputs'!$E$48</f>
        <v>2.0430886430341343E-5</v>
      </c>
      <c r="L14" s="65">
        <f>'Exposure Inputs'!$E$64/$K14</f>
        <v>1047433.75051116</v>
      </c>
    </row>
    <row r="15" spans="1:12" s="34" customFormat="1" x14ac:dyDescent="0.35">
      <c r="A15" s="45" t="s">
        <v>1176</v>
      </c>
      <c r="B15" s="46">
        <v>2021</v>
      </c>
      <c r="C15" s="46" t="s">
        <v>1076</v>
      </c>
      <c r="D15" s="46" t="s">
        <v>118</v>
      </c>
      <c r="E15" s="46">
        <v>6.20777403609807</v>
      </c>
      <c r="F15" s="46">
        <v>6.20777403609807</v>
      </c>
      <c r="G15" s="65">
        <f>($E15*'Exposure Inputs'!$C$53*'Exposure Inputs'!$C$49*'Exposure Inputs'!$C$50*'Exposure Inputs'!$C$54*'Exposure Inputs'!$C$55)/'Exposure Inputs'!$C$48</f>
        <v>4.1581222437293893E-5</v>
      </c>
      <c r="H15" s="65">
        <f>'Exposure Inputs'!$E$64/$G15</f>
        <v>514655.38398424996</v>
      </c>
      <c r="I15" s="65">
        <f>($E15*'Exposure Inputs'!$C$53*'Exposure Inputs'!$D$49*'Exposure Inputs'!$D$50*'Exposure Inputs'!$C$54*'Exposure Inputs'!$C$55)/'Exposure Inputs'!$D$48</f>
        <v>3.1835388792727718E-5</v>
      </c>
      <c r="J15" s="65">
        <f>'Exposure Inputs'!$E$64/$I15</f>
        <v>672207.90483603219</v>
      </c>
      <c r="K15" s="65">
        <f>($E15*'Exposure Inputs'!$C$53*'Exposure Inputs'!$E$49*'Exposure Inputs'!$E$50*'Exposure Inputs'!$C$54*'Exposure Inputs'!$C$55)/'Exposure Inputs'!$E$48</f>
        <v>1.9312033642865092E-5</v>
      </c>
      <c r="L15" s="65">
        <f>'Exposure Inputs'!$E$64/$K15</f>
        <v>1108117.3736410879</v>
      </c>
    </row>
    <row r="16" spans="1:12" s="34" customFormat="1" x14ac:dyDescent="0.35">
      <c r="A16" s="45" t="s">
        <v>1177</v>
      </c>
      <c r="B16" s="46">
        <v>2023</v>
      </c>
      <c r="C16" s="46" t="s">
        <v>928</v>
      </c>
      <c r="D16" s="46" t="s">
        <v>82</v>
      </c>
      <c r="E16" s="46">
        <v>5.8624759593685702</v>
      </c>
      <c r="F16" s="46">
        <v>4.2853514516010698</v>
      </c>
      <c r="G16" s="65">
        <f>($E16*'Exposure Inputs'!$C$53*'Exposure Inputs'!$C$49*'Exposure Inputs'!$C$50*'Exposure Inputs'!$C$54*'Exposure Inputs'!$C$55)/'Exposure Inputs'!$C$48</f>
        <v>3.9268329594840519E-5</v>
      </c>
      <c r="H16" s="65">
        <f>'Exposure Inputs'!$E$64/$G16</f>
        <v>544968.43183295871</v>
      </c>
      <c r="I16" s="65">
        <f>($E16*'Exposure Inputs'!$C$53*'Exposure Inputs'!$D$49*'Exposure Inputs'!$D$50*'Exposure Inputs'!$C$54*'Exposure Inputs'!$C$55)/'Exposure Inputs'!$D$48</f>
        <v>3.0064593261488596E-5</v>
      </c>
      <c r="J16" s="65">
        <f>'Exposure Inputs'!$E$64/$I16</f>
        <v>711800.7489365387</v>
      </c>
      <c r="K16" s="65">
        <f>($E16*'Exposure Inputs'!$C$53*'Exposure Inputs'!$E$49*'Exposure Inputs'!$E$50*'Exposure Inputs'!$C$54*'Exposure Inputs'!$C$55)/'Exposure Inputs'!$E$48</f>
        <v>1.8237830871333769E-5</v>
      </c>
      <c r="L16" s="65">
        <f>'Exposure Inputs'!$E$64/$K16</f>
        <v>1173385.1547903391</v>
      </c>
    </row>
    <row r="17" spans="1:12" s="34" customFormat="1" x14ac:dyDescent="0.35">
      <c r="A17" s="45" t="s">
        <v>1177</v>
      </c>
      <c r="B17" s="46">
        <v>2022</v>
      </c>
      <c r="C17" s="46" t="s">
        <v>1051</v>
      </c>
      <c r="D17" s="46" t="s">
        <v>494</v>
      </c>
      <c r="E17" s="46">
        <v>5.7871588769902802</v>
      </c>
      <c r="F17" s="46">
        <v>3.3664119813315101</v>
      </c>
      <c r="G17" s="65">
        <f>($E17*'Exposure Inputs'!$C$53*'Exposure Inputs'!$C$49*'Exposure Inputs'!$C$50*'Exposure Inputs'!$C$54*'Exposure Inputs'!$C$55)/'Exposure Inputs'!$C$48</f>
        <v>3.8763836947800149E-5</v>
      </c>
      <c r="H17" s="65">
        <f>'Exposure Inputs'!$E$64/$G17</f>
        <v>552060.93320476753</v>
      </c>
      <c r="I17" s="65">
        <f>($E17*'Exposure Inputs'!$C$53*'Exposure Inputs'!$D$49*'Exposure Inputs'!$D$50*'Exposure Inputs'!$C$54*'Exposure Inputs'!$C$55)/'Exposure Inputs'!$D$48</f>
        <v>2.9678343925365224E-5</v>
      </c>
      <c r="J17" s="65">
        <f>'Exposure Inputs'!$E$64/$I17</f>
        <v>721064.49247358565</v>
      </c>
      <c r="K17" s="65">
        <f>($E17*'Exposure Inputs'!$C$53*'Exposure Inputs'!$E$49*'Exposure Inputs'!$E$50*'Exposure Inputs'!$C$54*'Exposure Inputs'!$C$55)/'Exposure Inputs'!$E$48</f>
        <v>1.8003523691285992E-5</v>
      </c>
      <c r="L17" s="65">
        <f>'Exposure Inputs'!$E$64/$K17</f>
        <v>1188656.1968065151</v>
      </c>
    </row>
    <row r="18" spans="1:12" s="34" customFormat="1" x14ac:dyDescent="0.35">
      <c r="A18" s="45" t="s">
        <v>1177</v>
      </c>
      <c r="B18" s="46">
        <v>2022</v>
      </c>
      <c r="C18" s="46" t="s">
        <v>1130</v>
      </c>
      <c r="D18" s="46" t="s">
        <v>604</v>
      </c>
      <c r="E18" s="46">
        <v>5.6938276757926403</v>
      </c>
      <c r="F18" s="46">
        <v>5.6938276757926403</v>
      </c>
      <c r="G18" s="65">
        <f>($E18*'Exposure Inputs'!$C$53*'Exposure Inputs'!$C$49*'Exposure Inputs'!$C$50*'Exposure Inputs'!$C$54*'Exposure Inputs'!$C$55)/'Exposure Inputs'!$C$48</f>
        <v>3.8138681229378049E-5</v>
      </c>
      <c r="H18" s="65">
        <f>'Exposure Inputs'!$E$64/$G18</f>
        <v>561110.11996701336</v>
      </c>
      <c r="I18" s="65">
        <f>($E18*'Exposure Inputs'!$C$53*'Exposure Inputs'!$D$49*'Exposure Inputs'!$D$50*'Exposure Inputs'!$C$54*'Exposure Inputs'!$C$55)/'Exposure Inputs'!$D$48</f>
        <v>2.9199712606096594E-5</v>
      </c>
      <c r="J18" s="65">
        <f>'Exposure Inputs'!$E$64/$I18</f>
        <v>732883.9255606886</v>
      </c>
      <c r="K18" s="65">
        <f>($E18*'Exposure Inputs'!$C$53*'Exposure Inputs'!$E$49*'Exposure Inputs'!$E$50*'Exposure Inputs'!$C$54*'Exposure Inputs'!$C$55)/'Exposure Inputs'!$E$48</f>
        <v>1.771317560725831E-5</v>
      </c>
      <c r="L18" s="65">
        <f>'Exposure Inputs'!$E$64/$K18</f>
        <v>1208140.2270539757</v>
      </c>
    </row>
    <row r="19" spans="1:12" s="34" customFormat="1" x14ac:dyDescent="0.35">
      <c r="A19" s="45" t="s">
        <v>1177</v>
      </c>
      <c r="B19" s="46">
        <v>2022</v>
      </c>
      <c r="C19" s="46" t="s">
        <v>910</v>
      </c>
      <c r="D19" s="46" t="s">
        <v>609</v>
      </c>
      <c r="E19" s="46">
        <v>5</v>
      </c>
      <c r="F19" s="46">
        <v>5</v>
      </c>
      <c r="G19" s="65">
        <f>($E19*'Exposure Inputs'!$C$53*'Exposure Inputs'!$C$49*'Exposure Inputs'!$C$50*'Exposure Inputs'!$C$54*'Exposure Inputs'!$C$55)/'Exposure Inputs'!$C$48</f>
        <v>3.3491250000000006E-5</v>
      </c>
      <c r="H19" s="65">
        <f>'Exposure Inputs'!$E$64/$G19</f>
        <v>638972.86604710168</v>
      </c>
      <c r="I19" s="65">
        <f>($E19*'Exposure Inputs'!$C$53*'Exposure Inputs'!$D$49*'Exposure Inputs'!$D$50*'Exposure Inputs'!$C$54*'Exposure Inputs'!$C$55)/'Exposure Inputs'!$D$48</f>
        <v>2.5641549295774655E-5</v>
      </c>
      <c r="J19" s="65">
        <f>'Exposure Inputs'!$E$64/$I19</f>
        <v>834582.95570020017</v>
      </c>
      <c r="K19" s="65">
        <f>($E19*'Exposure Inputs'!$C$53*'Exposure Inputs'!$E$49*'Exposure Inputs'!$E$50*'Exposure Inputs'!$C$54*'Exposure Inputs'!$C$55)/'Exposure Inputs'!$E$48</f>
        <v>1.5554716981132079E-5</v>
      </c>
      <c r="L19" s="65">
        <f>'Exposure Inputs'!$E$64/$K19</f>
        <v>1375788.4522076659</v>
      </c>
    </row>
    <row r="20" spans="1:12" s="34" customFormat="1" x14ac:dyDescent="0.35">
      <c r="A20" s="45" t="s">
        <v>1177</v>
      </c>
      <c r="B20" s="46">
        <v>2023</v>
      </c>
      <c r="C20" s="46" t="s">
        <v>910</v>
      </c>
      <c r="D20" s="46" t="s">
        <v>609</v>
      </c>
      <c r="E20" s="46">
        <v>5</v>
      </c>
      <c r="F20" s="46">
        <v>5</v>
      </c>
      <c r="G20" s="65">
        <f>($E20*'Exposure Inputs'!$C$53*'Exposure Inputs'!$C$49*'Exposure Inputs'!$C$50*'Exposure Inputs'!$C$54*'Exposure Inputs'!$C$55)/'Exposure Inputs'!$C$48</f>
        <v>3.3491250000000006E-5</v>
      </c>
      <c r="H20" s="65">
        <f>'Exposure Inputs'!$E$64/$G20</f>
        <v>638972.86604710168</v>
      </c>
      <c r="I20" s="65">
        <f>($E20*'Exposure Inputs'!$C$53*'Exposure Inputs'!$D$49*'Exposure Inputs'!$D$50*'Exposure Inputs'!$C$54*'Exposure Inputs'!$C$55)/'Exposure Inputs'!$D$48</f>
        <v>2.5641549295774655E-5</v>
      </c>
      <c r="J20" s="65">
        <f>'Exposure Inputs'!$E$64/$I20</f>
        <v>834582.95570020017</v>
      </c>
      <c r="K20" s="65">
        <f>($E20*'Exposure Inputs'!$C$53*'Exposure Inputs'!$E$49*'Exposure Inputs'!$E$50*'Exposure Inputs'!$C$54*'Exposure Inputs'!$C$55)/'Exposure Inputs'!$E$48</f>
        <v>1.5554716981132079E-5</v>
      </c>
      <c r="L20" s="65">
        <f>'Exposure Inputs'!$E$64/$K20</f>
        <v>1375788.4522076659</v>
      </c>
    </row>
    <row r="21" spans="1:12" s="34" customFormat="1" x14ac:dyDescent="0.35">
      <c r="A21" s="45" t="s">
        <v>1177</v>
      </c>
      <c r="B21" s="46">
        <v>2021</v>
      </c>
      <c r="C21" s="46" t="s">
        <v>1087</v>
      </c>
      <c r="D21" s="46" t="s">
        <v>516</v>
      </c>
      <c r="E21" s="46">
        <v>5</v>
      </c>
      <c r="F21" s="46">
        <v>5</v>
      </c>
      <c r="G21" s="65">
        <f>($E21*'Exposure Inputs'!$C$53*'Exposure Inputs'!$C$49*'Exposure Inputs'!$C$50*'Exposure Inputs'!$C$54*'Exposure Inputs'!$C$55)/'Exposure Inputs'!$C$48</f>
        <v>3.3491250000000006E-5</v>
      </c>
      <c r="H21" s="65">
        <f>'Exposure Inputs'!$E$64/$G21</f>
        <v>638972.86604710168</v>
      </c>
      <c r="I21" s="65">
        <f>($E21*'Exposure Inputs'!$C$53*'Exposure Inputs'!$D$49*'Exposure Inputs'!$D$50*'Exposure Inputs'!$C$54*'Exposure Inputs'!$C$55)/'Exposure Inputs'!$D$48</f>
        <v>2.5641549295774655E-5</v>
      </c>
      <c r="J21" s="65">
        <f>'Exposure Inputs'!$E$64/$I21</f>
        <v>834582.95570020017</v>
      </c>
      <c r="K21" s="65">
        <f>($E21*'Exposure Inputs'!$C$53*'Exposure Inputs'!$E$49*'Exposure Inputs'!$E$50*'Exposure Inputs'!$C$54*'Exposure Inputs'!$C$55)/'Exposure Inputs'!$E$48</f>
        <v>1.5554716981132079E-5</v>
      </c>
      <c r="L21" s="65">
        <f>'Exposure Inputs'!$E$64/$K21</f>
        <v>1375788.4522076659</v>
      </c>
    </row>
    <row r="22" spans="1:12" s="34" customFormat="1" x14ac:dyDescent="0.35">
      <c r="A22" s="45" t="s">
        <v>1177</v>
      </c>
      <c r="B22" s="46">
        <v>2022</v>
      </c>
      <c r="C22" s="46" t="s">
        <v>1087</v>
      </c>
      <c r="D22" s="46" t="s">
        <v>516</v>
      </c>
      <c r="E22" s="46">
        <v>5</v>
      </c>
      <c r="F22" s="46">
        <v>5</v>
      </c>
      <c r="G22" s="65">
        <f>($E22*'Exposure Inputs'!$C$53*'Exposure Inputs'!$C$49*'Exposure Inputs'!$C$50*'Exposure Inputs'!$C$54*'Exposure Inputs'!$C$55)/'Exposure Inputs'!$C$48</f>
        <v>3.3491250000000006E-5</v>
      </c>
      <c r="H22" s="65">
        <f>'Exposure Inputs'!$E$64/$G22</f>
        <v>638972.86604710168</v>
      </c>
      <c r="I22" s="65">
        <f>($E22*'Exposure Inputs'!$C$53*'Exposure Inputs'!$D$49*'Exposure Inputs'!$D$50*'Exposure Inputs'!$C$54*'Exposure Inputs'!$C$55)/'Exposure Inputs'!$D$48</f>
        <v>2.5641549295774655E-5</v>
      </c>
      <c r="J22" s="65">
        <f>'Exposure Inputs'!$E$64/$I22</f>
        <v>834582.95570020017</v>
      </c>
      <c r="K22" s="65">
        <f>($E22*'Exposure Inputs'!$C$53*'Exposure Inputs'!$E$49*'Exposure Inputs'!$E$50*'Exposure Inputs'!$C$54*'Exposure Inputs'!$C$55)/'Exposure Inputs'!$E$48</f>
        <v>1.5554716981132079E-5</v>
      </c>
      <c r="L22" s="65">
        <f>'Exposure Inputs'!$E$64/$K22</f>
        <v>1375788.4522076659</v>
      </c>
    </row>
    <row r="23" spans="1:12" s="34" customFormat="1" x14ac:dyDescent="0.35">
      <c r="A23" s="45" t="s">
        <v>1177</v>
      </c>
      <c r="B23" s="46">
        <v>2023</v>
      </c>
      <c r="C23" s="46" t="s">
        <v>1087</v>
      </c>
      <c r="D23" s="46" t="s">
        <v>516</v>
      </c>
      <c r="E23" s="46">
        <v>5</v>
      </c>
      <c r="F23" s="46">
        <v>5</v>
      </c>
      <c r="G23" s="65">
        <f>($E23*'Exposure Inputs'!$C$53*'Exposure Inputs'!$C$49*'Exposure Inputs'!$C$50*'Exposure Inputs'!$C$54*'Exposure Inputs'!$C$55)/'Exposure Inputs'!$C$48</f>
        <v>3.3491250000000006E-5</v>
      </c>
      <c r="H23" s="65">
        <f>'Exposure Inputs'!$E$64/$G23</f>
        <v>638972.86604710168</v>
      </c>
      <c r="I23" s="65">
        <f>($E23*'Exposure Inputs'!$C$53*'Exposure Inputs'!$D$49*'Exposure Inputs'!$D$50*'Exposure Inputs'!$C$54*'Exposure Inputs'!$C$55)/'Exposure Inputs'!$D$48</f>
        <v>2.5641549295774655E-5</v>
      </c>
      <c r="J23" s="65">
        <f>'Exposure Inputs'!$E$64/$I23</f>
        <v>834582.95570020017</v>
      </c>
      <c r="K23" s="65">
        <f>($E23*'Exposure Inputs'!$C$53*'Exposure Inputs'!$E$49*'Exposure Inputs'!$E$50*'Exposure Inputs'!$C$54*'Exposure Inputs'!$C$55)/'Exposure Inputs'!$E$48</f>
        <v>1.5554716981132079E-5</v>
      </c>
      <c r="L23" s="65">
        <f>'Exposure Inputs'!$E$64/$K23</f>
        <v>1375788.4522076659</v>
      </c>
    </row>
    <row r="24" spans="1:12" s="34" customFormat="1" x14ac:dyDescent="0.35">
      <c r="A24" s="45" t="s">
        <v>1177</v>
      </c>
      <c r="B24" s="46">
        <v>2019</v>
      </c>
      <c r="C24" s="46" t="s">
        <v>1137</v>
      </c>
      <c r="D24" s="46" t="s">
        <v>293</v>
      </c>
      <c r="E24" s="46">
        <v>5</v>
      </c>
      <c r="F24" s="46">
        <v>5</v>
      </c>
      <c r="G24" s="65">
        <f>($E24*'Exposure Inputs'!$C$53*'Exposure Inputs'!$C$49*'Exposure Inputs'!$C$50*'Exposure Inputs'!$C$54*'Exposure Inputs'!$C$55)/'Exposure Inputs'!$C$48</f>
        <v>3.3491250000000006E-5</v>
      </c>
      <c r="H24" s="65">
        <f>'Exposure Inputs'!$E$64/$G24</f>
        <v>638972.86604710168</v>
      </c>
      <c r="I24" s="65">
        <f>($E24*'Exposure Inputs'!$C$53*'Exposure Inputs'!$D$49*'Exposure Inputs'!$D$50*'Exposure Inputs'!$C$54*'Exposure Inputs'!$C$55)/'Exposure Inputs'!$D$48</f>
        <v>2.5641549295774655E-5</v>
      </c>
      <c r="J24" s="65">
        <f>'Exposure Inputs'!$E$64/$I24</f>
        <v>834582.95570020017</v>
      </c>
      <c r="K24" s="65">
        <f>($E24*'Exposure Inputs'!$C$53*'Exposure Inputs'!$E$49*'Exposure Inputs'!$E$50*'Exposure Inputs'!$C$54*'Exposure Inputs'!$C$55)/'Exposure Inputs'!$E$48</f>
        <v>1.5554716981132079E-5</v>
      </c>
      <c r="L24" s="65">
        <f>'Exposure Inputs'!$E$64/$K24</f>
        <v>1375788.4522076659</v>
      </c>
    </row>
    <row r="25" spans="1:12" s="34" customFormat="1" x14ac:dyDescent="0.35">
      <c r="A25" s="45" t="s">
        <v>1177</v>
      </c>
      <c r="B25" s="46">
        <v>2020</v>
      </c>
      <c r="C25" s="46" t="s">
        <v>1137</v>
      </c>
      <c r="D25" s="46" t="s">
        <v>293</v>
      </c>
      <c r="E25" s="46">
        <v>5</v>
      </c>
      <c r="F25" s="46">
        <v>5</v>
      </c>
      <c r="G25" s="65">
        <f>($E25*'Exposure Inputs'!$C$53*'Exposure Inputs'!$C$49*'Exposure Inputs'!$C$50*'Exposure Inputs'!$C$54*'Exposure Inputs'!$C$55)/'Exposure Inputs'!$C$48</f>
        <v>3.3491250000000006E-5</v>
      </c>
      <c r="H25" s="65">
        <f>'Exposure Inputs'!$E$64/$G25</f>
        <v>638972.86604710168</v>
      </c>
      <c r="I25" s="65">
        <f>($E25*'Exposure Inputs'!$C$53*'Exposure Inputs'!$D$49*'Exposure Inputs'!$D$50*'Exposure Inputs'!$C$54*'Exposure Inputs'!$C$55)/'Exposure Inputs'!$D$48</f>
        <v>2.5641549295774655E-5</v>
      </c>
      <c r="J25" s="65">
        <f>'Exposure Inputs'!$E$64/$I25</f>
        <v>834582.95570020017</v>
      </c>
      <c r="K25" s="65">
        <f>($E25*'Exposure Inputs'!$C$53*'Exposure Inputs'!$E$49*'Exposure Inputs'!$E$50*'Exposure Inputs'!$C$54*'Exposure Inputs'!$C$55)/'Exposure Inputs'!$E$48</f>
        <v>1.5554716981132079E-5</v>
      </c>
      <c r="L25" s="65">
        <f>'Exposure Inputs'!$E$64/$K25</f>
        <v>1375788.4522076659</v>
      </c>
    </row>
    <row r="26" spans="1:12" s="34" customFormat="1" x14ac:dyDescent="0.35">
      <c r="A26" s="45" t="s">
        <v>1177</v>
      </c>
      <c r="B26" s="46">
        <v>2019</v>
      </c>
      <c r="C26" s="46" t="s">
        <v>1138</v>
      </c>
      <c r="D26" s="46" t="s">
        <v>295</v>
      </c>
      <c r="E26" s="46">
        <v>5</v>
      </c>
      <c r="F26" s="46">
        <v>5</v>
      </c>
      <c r="G26" s="65">
        <f>($E26*'Exposure Inputs'!$C$53*'Exposure Inputs'!$C$49*'Exposure Inputs'!$C$50*'Exposure Inputs'!$C$54*'Exposure Inputs'!$C$55)/'Exposure Inputs'!$C$48</f>
        <v>3.3491250000000006E-5</v>
      </c>
      <c r="H26" s="65">
        <f>'Exposure Inputs'!$E$64/$G26</f>
        <v>638972.86604710168</v>
      </c>
      <c r="I26" s="65">
        <f>($E26*'Exposure Inputs'!$C$53*'Exposure Inputs'!$D$49*'Exposure Inputs'!$D$50*'Exposure Inputs'!$C$54*'Exposure Inputs'!$C$55)/'Exposure Inputs'!$D$48</f>
        <v>2.5641549295774655E-5</v>
      </c>
      <c r="J26" s="65">
        <f>'Exposure Inputs'!$E$64/$I26</f>
        <v>834582.95570020017</v>
      </c>
      <c r="K26" s="65">
        <f>($E26*'Exposure Inputs'!$C$53*'Exposure Inputs'!$E$49*'Exposure Inputs'!$E$50*'Exposure Inputs'!$C$54*'Exposure Inputs'!$C$55)/'Exposure Inputs'!$E$48</f>
        <v>1.5554716981132079E-5</v>
      </c>
      <c r="L26" s="65">
        <f>'Exposure Inputs'!$E$64/$K26</f>
        <v>1375788.4522076659</v>
      </c>
    </row>
    <row r="27" spans="1:12" s="34" customFormat="1" x14ac:dyDescent="0.35">
      <c r="A27" s="45" t="s">
        <v>1177</v>
      </c>
      <c r="B27" s="46">
        <v>2020</v>
      </c>
      <c r="C27" s="46" t="s">
        <v>1138</v>
      </c>
      <c r="D27" s="46" t="s">
        <v>295</v>
      </c>
      <c r="E27" s="46">
        <v>5</v>
      </c>
      <c r="F27" s="46">
        <v>5</v>
      </c>
      <c r="G27" s="65">
        <f>($E27*'Exposure Inputs'!$C$53*'Exposure Inputs'!$C$49*'Exposure Inputs'!$C$50*'Exposure Inputs'!$C$54*'Exposure Inputs'!$C$55)/'Exposure Inputs'!$C$48</f>
        <v>3.3491250000000006E-5</v>
      </c>
      <c r="H27" s="65">
        <f>'Exposure Inputs'!$E$64/$G27</f>
        <v>638972.86604710168</v>
      </c>
      <c r="I27" s="65">
        <f>($E27*'Exposure Inputs'!$C$53*'Exposure Inputs'!$D$49*'Exposure Inputs'!$D$50*'Exposure Inputs'!$C$54*'Exposure Inputs'!$C$55)/'Exposure Inputs'!$D$48</f>
        <v>2.5641549295774655E-5</v>
      </c>
      <c r="J27" s="65">
        <f>'Exposure Inputs'!$E$64/$I27</f>
        <v>834582.95570020017</v>
      </c>
      <c r="K27" s="65">
        <f>($E27*'Exposure Inputs'!$C$53*'Exposure Inputs'!$E$49*'Exposure Inputs'!$E$50*'Exposure Inputs'!$C$54*'Exposure Inputs'!$C$55)/'Exposure Inputs'!$E$48</f>
        <v>1.5554716981132079E-5</v>
      </c>
      <c r="L27" s="65">
        <f>'Exposure Inputs'!$E$64/$K27</f>
        <v>1375788.4522076659</v>
      </c>
    </row>
    <row r="28" spans="1:12" s="34" customFormat="1" x14ac:dyDescent="0.35">
      <c r="A28" s="45" t="s">
        <v>1177</v>
      </c>
      <c r="B28" s="46">
        <v>2020</v>
      </c>
      <c r="C28" s="46" t="s">
        <v>928</v>
      </c>
      <c r="D28" s="46" t="s">
        <v>82</v>
      </c>
      <c r="E28" s="46">
        <v>4.9068403808893599</v>
      </c>
      <c r="F28" s="46">
        <v>3.5868011561592499</v>
      </c>
      <c r="G28" s="65">
        <f>($E28*'Exposure Inputs'!$C$53*'Exposure Inputs'!$C$49*'Exposure Inputs'!$C$50*'Exposure Inputs'!$C$54*'Exposure Inputs'!$C$55)/'Exposure Inputs'!$C$48</f>
        <v>3.2867243581292156E-5</v>
      </c>
      <c r="H28" s="65">
        <f>'Exposure Inputs'!$E$64/$G28</f>
        <v>651104.18971004779</v>
      </c>
      <c r="I28" s="65">
        <f>($E28*'Exposure Inputs'!$C$53*'Exposure Inputs'!$D$49*'Exposure Inputs'!$D$50*'Exposure Inputs'!$C$54*'Exposure Inputs'!$C$55)/'Exposure Inputs'!$D$48</f>
        <v>2.5163797902614432E-5</v>
      </c>
      <c r="J28" s="65">
        <f>'Exposure Inputs'!$E$64/$I28</f>
        <v>850428.06665430311</v>
      </c>
      <c r="K28" s="65">
        <f>($E28*'Exposure Inputs'!$C$53*'Exposure Inputs'!$E$49*'Exposure Inputs'!$E$50*'Exposure Inputs'!$C$54*'Exposure Inputs'!$C$55)/'Exposure Inputs'!$E$48</f>
        <v>1.5264902679264864E-5</v>
      </c>
      <c r="L28" s="65">
        <f>'Exposure Inputs'!$E$64/$K28</f>
        <v>1401908.7084694465</v>
      </c>
    </row>
    <row r="29" spans="1:12" s="34" customFormat="1" x14ac:dyDescent="0.35">
      <c r="A29" s="45" t="s">
        <v>1177</v>
      </c>
      <c r="B29" s="46">
        <v>2019</v>
      </c>
      <c r="C29" s="46" t="s">
        <v>928</v>
      </c>
      <c r="D29" s="46" t="s">
        <v>82</v>
      </c>
      <c r="E29" s="46">
        <v>4.9065070571927096</v>
      </c>
      <c r="F29" s="46">
        <v>3.5865575032731298</v>
      </c>
      <c r="G29" s="65">
        <f>($E29*'Exposure Inputs'!$C$53*'Exposure Inputs'!$C$49*'Exposure Inputs'!$C$50*'Exposure Inputs'!$C$54*'Exposure Inputs'!$C$55)/'Exposure Inputs'!$C$48</f>
        <v>3.2865010895841071E-5</v>
      </c>
      <c r="H29" s="65">
        <f>'Exposure Inputs'!$E$64/$G29</f>
        <v>651148.4224917168</v>
      </c>
      <c r="I29" s="65">
        <f>($E29*'Exposure Inputs'!$C$53*'Exposure Inputs'!$D$49*'Exposure Inputs'!$D$50*'Exposure Inputs'!$C$54*'Exposure Inputs'!$C$55)/'Exposure Inputs'!$D$48</f>
        <v>2.5162088515414613E-5</v>
      </c>
      <c r="J29" s="65">
        <f>'Exposure Inputs'!$E$64/$I29</f>
        <v>850485.84050922829</v>
      </c>
      <c r="K29" s="65">
        <f>($E29*'Exposure Inputs'!$C$53*'Exposure Inputs'!$E$49*'Exposure Inputs'!$E$50*'Exposure Inputs'!$C$54*'Exposure Inputs'!$C$55)/'Exposure Inputs'!$E$48</f>
        <v>1.5263865728111963E-5</v>
      </c>
      <c r="L29" s="65">
        <f>'Exposure Inputs'!$E$64/$K29</f>
        <v>1402003.9471774779</v>
      </c>
    </row>
    <row r="30" spans="1:12" s="34" customFormat="1" x14ac:dyDescent="0.35">
      <c r="A30" s="45" t="s">
        <v>1176</v>
      </c>
      <c r="B30" s="46">
        <v>2021</v>
      </c>
      <c r="C30" s="46" t="s">
        <v>940</v>
      </c>
      <c r="D30" s="46" t="s">
        <v>322</v>
      </c>
      <c r="E30" s="46">
        <v>4.8729987819535898</v>
      </c>
      <c r="F30" s="46">
        <v>4.0595521604282503</v>
      </c>
      <c r="G30" s="65">
        <f>($E30*'Exposure Inputs'!$C$53*'Exposure Inputs'!$C$49*'Exposure Inputs'!$C$50*'Exposure Inputs'!$C$54*'Exposure Inputs'!$C$55)/'Exposure Inputs'!$C$48</f>
        <v>3.2640564091220633E-5</v>
      </c>
      <c r="H30" s="65">
        <f>'Exposure Inputs'!$E$64/$G30</f>
        <v>655625.92423934175</v>
      </c>
      <c r="I30" s="65">
        <f>($E30*'Exposure Inputs'!$C$53*'Exposure Inputs'!$D$49*'Exposure Inputs'!$D$50*'Exposure Inputs'!$C$54*'Exposure Inputs'!$C$55)/'Exposure Inputs'!$D$48</f>
        <v>2.4990247697142558E-5</v>
      </c>
      <c r="J30" s="65">
        <f>'Exposure Inputs'!$E$64/$I30</f>
        <v>856334.04915978177</v>
      </c>
      <c r="K30" s="65">
        <f>($E30*'Exposure Inputs'!$C$53*'Exposure Inputs'!$E$49*'Exposure Inputs'!$E$50*'Exposure Inputs'!$C$54*'Exposure Inputs'!$C$55)/'Exposure Inputs'!$E$48</f>
        <v>1.5159623380537884E-5</v>
      </c>
      <c r="L30" s="65">
        <f>'Exposure Inputs'!$E$64/$K30</f>
        <v>1411644.5681278328</v>
      </c>
    </row>
    <row r="31" spans="1:12" s="34" customFormat="1" x14ac:dyDescent="0.35">
      <c r="A31" s="45" t="s">
        <v>1177</v>
      </c>
      <c r="B31" s="46">
        <v>2022</v>
      </c>
      <c r="C31" s="46" t="s">
        <v>839</v>
      </c>
      <c r="D31" s="46" t="s">
        <v>168</v>
      </c>
      <c r="E31" s="46">
        <v>4.8437502571228004</v>
      </c>
      <c r="F31" s="46">
        <v>1.4566097798013999</v>
      </c>
      <c r="G31" s="65">
        <f>($E31*'Exposure Inputs'!$C$53*'Exposure Inputs'!$C$49*'Exposure Inputs'!$C$50*'Exposure Inputs'!$C$54*'Exposure Inputs'!$C$55)/'Exposure Inputs'!$C$48</f>
        <v>3.2444650159772804E-5</v>
      </c>
      <c r="H31" s="65">
        <f>'Exposure Inputs'!$E$64/$G31</f>
        <v>659584.85897108691</v>
      </c>
      <c r="I31" s="65">
        <f>($E31*'Exposure Inputs'!$C$53*'Exposure Inputs'!$D$49*'Exposure Inputs'!$D$50*'Exposure Inputs'!$C$54*'Exposure Inputs'!$C$55)/'Exposure Inputs'!$D$48</f>
        <v>2.4840252198887089E-5</v>
      </c>
      <c r="J31" s="65">
        <f>'Exposure Inputs'!$E$64/$I31</f>
        <v>861504.940797613</v>
      </c>
      <c r="K31" s="65">
        <f>($E31*'Exposure Inputs'!$C$53*'Exposure Inputs'!$E$49*'Exposure Inputs'!$E$50*'Exposure Inputs'!$C$54*'Exposure Inputs'!$C$55)/'Exposure Inputs'!$E$48</f>
        <v>1.5068632875366177E-5</v>
      </c>
      <c r="L31" s="65">
        <f>'Exposure Inputs'!$E$64/$K31</f>
        <v>1420168.6494721218</v>
      </c>
    </row>
    <row r="32" spans="1:12" s="34" customFormat="1" x14ac:dyDescent="0.35">
      <c r="A32" s="45" t="s">
        <v>1177</v>
      </c>
      <c r="B32" s="46">
        <v>2019</v>
      </c>
      <c r="C32" s="46" t="s">
        <v>1044</v>
      </c>
      <c r="D32" s="46" t="s">
        <v>611</v>
      </c>
      <c r="E32" s="46">
        <v>4.8</v>
      </c>
      <c r="F32" s="46">
        <v>4.8</v>
      </c>
      <c r="G32" s="65">
        <f>($E32*'Exposure Inputs'!$C$53*'Exposure Inputs'!$C$49*'Exposure Inputs'!$C$50*'Exposure Inputs'!$C$54*'Exposure Inputs'!$C$55)/'Exposure Inputs'!$C$48</f>
        <v>3.2151599999999999E-5</v>
      </c>
      <c r="H32" s="65">
        <f>'Exposure Inputs'!$E$64/$G32</f>
        <v>665596.73546573112</v>
      </c>
      <c r="I32" s="65">
        <f>($E32*'Exposure Inputs'!$C$53*'Exposure Inputs'!$D$49*'Exposure Inputs'!$D$50*'Exposure Inputs'!$C$54*'Exposure Inputs'!$C$55)/'Exposure Inputs'!$D$48</f>
        <v>2.4615887323943665E-5</v>
      </c>
      <c r="J32" s="65">
        <f>'Exposure Inputs'!$E$64/$I32</f>
        <v>869357.24552104203</v>
      </c>
      <c r="K32" s="65">
        <f>($E32*'Exposure Inputs'!$C$53*'Exposure Inputs'!$E$49*'Exposure Inputs'!$E$50*'Exposure Inputs'!$C$54*'Exposure Inputs'!$C$55)/'Exposure Inputs'!$E$48</f>
        <v>1.4932528301886792E-5</v>
      </c>
      <c r="L32" s="65">
        <f>'Exposure Inputs'!$E$64/$K32</f>
        <v>1433112.9710496522</v>
      </c>
    </row>
    <row r="33" spans="1:12" s="34" customFormat="1" x14ac:dyDescent="0.35">
      <c r="A33" s="45" t="s">
        <v>1176</v>
      </c>
      <c r="B33" s="46">
        <v>2022</v>
      </c>
      <c r="C33" s="46" t="s">
        <v>995</v>
      </c>
      <c r="D33" s="46" t="s">
        <v>529</v>
      </c>
      <c r="E33" s="46">
        <v>4.6726789468807901</v>
      </c>
      <c r="F33" s="46">
        <v>2.6298836199936702</v>
      </c>
      <c r="G33" s="65">
        <f>($E33*'Exposure Inputs'!$C$53*'Exposure Inputs'!$C$49*'Exposure Inputs'!$C$50*'Exposure Inputs'!$C$54*'Exposure Inputs'!$C$55)/'Exposure Inputs'!$C$48</f>
        <v>3.1298771755944257E-5</v>
      </c>
      <c r="H33" s="65">
        <f>'Exposure Inputs'!$E$64/$G33</f>
        <v>683732.90066680382</v>
      </c>
      <c r="I33" s="65">
        <f>($E33*'Exposure Inputs'!$C$53*'Exposure Inputs'!$D$49*'Exposure Inputs'!$D$50*'Exposure Inputs'!$C$54*'Exposure Inputs'!$C$55)/'Exposure Inputs'!$D$48</f>
        <v>2.3962945511954435E-5</v>
      </c>
      <c r="J33" s="65">
        <f>'Exposure Inputs'!$E$64/$I33</f>
        <v>893045.47261621675</v>
      </c>
      <c r="K33" s="65">
        <f>($E33*'Exposure Inputs'!$C$53*'Exposure Inputs'!$E$49*'Exposure Inputs'!$E$50*'Exposure Inputs'!$C$54*'Exposure Inputs'!$C$55)/'Exposure Inputs'!$E$48</f>
        <v>1.4536439712484994E-5</v>
      </c>
      <c r="L33" s="65">
        <f>'Exposure Inputs'!$E$64/$K33</f>
        <v>1472162.4017482121</v>
      </c>
    </row>
    <row r="34" spans="1:12" s="34" customFormat="1" x14ac:dyDescent="0.35">
      <c r="A34" s="45" t="s">
        <v>1176</v>
      </c>
      <c r="B34" s="46">
        <v>2020</v>
      </c>
      <c r="C34" s="46" t="s">
        <v>946</v>
      </c>
      <c r="D34" s="46" t="s">
        <v>304</v>
      </c>
      <c r="E34" s="46">
        <v>4.5777703790099702</v>
      </c>
      <c r="F34" s="46">
        <v>4.5777703790099702</v>
      </c>
      <c r="G34" s="65">
        <f>($E34*'Exposure Inputs'!$C$53*'Exposure Inputs'!$C$49*'Exposure Inputs'!$C$50*'Exposure Inputs'!$C$54*'Exposure Inputs'!$C$55)/'Exposure Inputs'!$C$48</f>
        <v>3.0663050441203529E-5</v>
      </c>
      <c r="H34" s="65">
        <f>'Exposure Inputs'!$E$64/$G34</f>
        <v>697908.38458928117</v>
      </c>
      <c r="I34" s="65">
        <f>($E34*'Exposure Inputs'!$C$53*'Exposure Inputs'!$D$49*'Exposure Inputs'!$D$50*'Exposure Inputs'!$C$54*'Exposure Inputs'!$C$55)/'Exposure Inputs'!$D$48</f>
        <v>2.3476224967624228E-5</v>
      </c>
      <c r="J34" s="65">
        <f>'Exposure Inputs'!$E$64/$I34</f>
        <v>911560.52685269772</v>
      </c>
      <c r="K34" s="65">
        <f>($E34*'Exposure Inputs'!$C$53*'Exposure Inputs'!$E$49*'Exposure Inputs'!$E$50*'Exposure Inputs'!$C$54*'Exposure Inputs'!$C$55)/'Exposure Inputs'!$E$48</f>
        <v>1.4241184530021959E-5</v>
      </c>
      <c r="L34" s="65">
        <f>'Exposure Inputs'!$E$64/$K34</f>
        <v>1502683.9905687959</v>
      </c>
    </row>
    <row r="35" spans="1:12" s="34" customFormat="1" x14ac:dyDescent="0.35">
      <c r="A35" s="45" t="s">
        <v>1177</v>
      </c>
      <c r="B35" s="46">
        <v>2021</v>
      </c>
      <c r="C35" s="46" t="s">
        <v>934</v>
      </c>
      <c r="D35" s="46" t="s">
        <v>497</v>
      </c>
      <c r="E35" s="46">
        <v>4.4332751232190599</v>
      </c>
      <c r="F35" s="46">
        <v>4.4332751232190599</v>
      </c>
      <c r="G35" s="65">
        <f>($E35*'Exposure Inputs'!$C$53*'Exposure Inputs'!$C$49*'Exposure Inputs'!$C$50*'Exposure Inputs'!$C$54*'Exposure Inputs'!$C$55)/'Exposure Inputs'!$C$48</f>
        <v>2.9695185094102066E-5</v>
      </c>
      <c r="H35" s="65">
        <f>'Exposure Inputs'!$E$64/$G35</f>
        <v>720655.551806962</v>
      </c>
      <c r="I35" s="65">
        <f>($E35*'Exposure Inputs'!$C$53*'Exposure Inputs'!$D$49*'Exposure Inputs'!$D$50*'Exposure Inputs'!$C$54*'Exposure Inputs'!$C$55)/'Exposure Inputs'!$D$48</f>
        <v>2.2735208522750592E-5</v>
      </c>
      <c r="J35" s="65">
        <f>'Exposure Inputs'!$E$64/$I35</f>
        <v>941271.331581829</v>
      </c>
      <c r="K35" s="65">
        <f>($E35*'Exposure Inputs'!$C$53*'Exposure Inputs'!$E$49*'Exposure Inputs'!$E$50*'Exposure Inputs'!$C$54*'Exposure Inputs'!$C$55)/'Exposure Inputs'!$E$48</f>
        <v>1.3791667968233183E-5</v>
      </c>
      <c r="L35" s="65">
        <f>'Exposure Inputs'!$E$64/$K35</f>
        <v>1551661.4849843648</v>
      </c>
    </row>
    <row r="36" spans="1:12" s="34" customFormat="1" x14ac:dyDescent="0.35">
      <c r="A36" s="45" t="s">
        <v>1176</v>
      </c>
      <c r="B36" s="46">
        <v>2023</v>
      </c>
      <c r="C36" s="46" t="s">
        <v>995</v>
      </c>
      <c r="D36" s="46" t="s">
        <v>529</v>
      </c>
      <c r="E36" s="46">
        <v>3.7797447100423498</v>
      </c>
      <c r="F36" s="46">
        <v>2.1273211392650202</v>
      </c>
      <c r="G36" s="65">
        <f>($E36*'Exposure Inputs'!$C$53*'Exposure Inputs'!$C$49*'Exposure Inputs'!$C$50*'Exposure Inputs'!$C$54*'Exposure Inputs'!$C$55)/'Exposure Inputs'!$C$48</f>
        <v>2.5317675004041169E-5</v>
      </c>
      <c r="H36" s="65">
        <f>'Exposure Inputs'!$E$64/$G36</f>
        <v>845259.29006451671</v>
      </c>
      <c r="I36" s="65">
        <f>($E36*'Exposure Inputs'!$C$53*'Exposure Inputs'!$D$49*'Exposure Inputs'!$D$50*'Exposure Inputs'!$C$54*'Exposure Inputs'!$C$55)/'Exposure Inputs'!$D$48</f>
        <v>1.9383702061598873E-5</v>
      </c>
      <c r="J36" s="65">
        <f>'Exposure Inputs'!$E$64/$I36</f>
        <v>1104020.2708437012</v>
      </c>
      <c r="K36" s="65">
        <f>($E36*'Exposure Inputs'!$C$53*'Exposure Inputs'!$E$49*'Exposure Inputs'!$E$50*'Exposure Inputs'!$C$54*'Exposure Inputs'!$C$55)/'Exposure Inputs'!$E$48</f>
        <v>1.1758571845127974E-5</v>
      </c>
      <c r="L36" s="65">
        <f>'Exposure Inputs'!$E$64/$K36</f>
        <v>1819948.9089201626</v>
      </c>
    </row>
    <row r="37" spans="1:12" s="34" customFormat="1" x14ac:dyDescent="0.35">
      <c r="A37" s="45" t="s">
        <v>1176</v>
      </c>
      <c r="B37" s="46">
        <v>2019</v>
      </c>
      <c r="C37" s="46" t="s">
        <v>950</v>
      </c>
      <c r="D37" s="46" t="s">
        <v>264</v>
      </c>
      <c r="E37" s="46">
        <v>3.723491278</v>
      </c>
      <c r="F37" s="46">
        <v>3.723491278</v>
      </c>
      <c r="G37" s="65">
        <f>($E37*'Exposure Inputs'!$C$53*'Exposure Inputs'!$C$49*'Exposure Inputs'!$C$50*'Exposure Inputs'!$C$54*'Exposure Inputs'!$C$55)/'Exposure Inputs'!$C$48</f>
        <v>2.4940875452863504E-5</v>
      </c>
      <c r="H37" s="65">
        <f>'Exposure Inputs'!$E$64/$G37</f>
        <v>858029.22357094043</v>
      </c>
      <c r="I37" s="65">
        <f>($E37*'Exposure Inputs'!$C$53*'Exposure Inputs'!$D$49*'Exposure Inputs'!$D$50*'Exposure Inputs'!$C$54*'Exposure Inputs'!$C$55)/'Exposure Inputs'!$D$48</f>
        <v>1.9095217031444793E-5</v>
      </c>
      <c r="J37" s="65">
        <f>'Exposure Inputs'!$E$64/$I37</f>
        <v>1120699.4905980818</v>
      </c>
      <c r="K37" s="65">
        <f>($E37*'Exposure Inputs'!$C$53*'Exposure Inputs'!$E$49*'Exposure Inputs'!$E$50*'Exposure Inputs'!$C$54*'Exposure Inputs'!$C$55)/'Exposure Inputs'!$E$48</f>
        <v>1.1583570602200754E-5</v>
      </c>
      <c r="L37" s="65">
        <f>'Exposure Inputs'!$E$64/$K37</f>
        <v>1847444.1720011814</v>
      </c>
    </row>
    <row r="38" spans="1:12" s="34" customFormat="1" x14ac:dyDescent="0.35">
      <c r="A38" s="45" t="s">
        <v>1174</v>
      </c>
      <c r="B38" s="46">
        <v>2020</v>
      </c>
      <c r="C38" s="46" t="s">
        <v>1107</v>
      </c>
      <c r="D38" s="46" t="s">
        <v>605</v>
      </c>
      <c r="E38" s="46">
        <v>3.6882835649999999</v>
      </c>
      <c r="F38" s="46">
        <v>4.8848563660000002</v>
      </c>
      <c r="G38" s="65">
        <f>($E38*'Exposure Inputs'!$C$53*'Exposure Inputs'!$C$49*'Exposure Inputs'!$C$50*'Exposure Inputs'!$C$54*'Exposure Inputs'!$C$55)/'Exposure Inputs'!$C$48</f>
        <v>2.4705045389261246E-5</v>
      </c>
      <c r="H38" s="65">
        <f>'Exposure Inputs'!$E$64/$G38</f>
        <v>866219.8212071337</v>
      </c>
      <c r="I38" s="65">
        <f>($E38*'Exposure Inputs'!$C$53*'Exposure Inputs'!$D$49*'Exposure Inputs'!$D$50*'Exposure Inputs'!$C$54*'Exposure Inputs'!$C$55)/'Exposure Inputs'!$D$48</f>
        <v>1.8914660969748591E-5</v>
      </c>
      <c r="J38" s="65">
        <f>'Exposure Inputs'!$E$64/$I38</f>
        <v>1131397.4928879966</v>
      </c>
      <c r="K38" s="65">
        <f>($E38*'Exposure Inputs'!$C$53*'Exposure Inputs'!$E$49*'Exposure Inputs'!$E$50*'Exposure Inputs'!$C$54*'Exposure Inputs'!$C$55)/'Exposure Inputs'!$E$48</f>
        <v>1.1474041399947168E-5</v>
      </c>
      <c r="L38" s="65">
        <f>'Exposure Inputs'!$E$64/$K38</f>
        <v>1865079.5525366096</v>
      </c>
    </row>
    <row r="39" spans="1:12" s="34" customFormat="1" x14ac:dyDescent="0.35">
      <c r="A39" s="45" t="s">
        <v>1174</v>
      </c>
      <c r="B39" s="46">
        <v>2019</v>
      </c>
      <c r="C39" s="46" t="s">
        <v>1107</v>
      </c>
      <c r="D39" s="46" t="s">
        <v>605</v>
      </c>
      <c r="E39" s="46">
        <v>3.5900064168763901</v>
      </c>
      <c r="F39" s="46">
        <v>4.7546956170000003</v>
      </c>
      <c r="G39" s="65">
        <f>($E39*'Exposure Inputs'!$C$53*'Exposure Inputs'!$C$49*'Exposure Inputs'!$C$50*'Exposure Inputs'!$C$54*'Exposure Inputs'!$C$55)/'Exposure Inputs'!$C$48</f>
        <v>2.4046760481842287E-5</v>
      </c>
      <c r="H39" s="65">
        <f>'Exposure Inputs'!$E$64/$G39</f>
        <v>889932.76313286112</v>
      </c>
      <c r="I39" s="65">
        <f>($E39*'Exposure Inputs'!$C$53*'Exposure Inputs'!$D$49*'Exposure Inputs'!$D$50*'Exposure Inputs'!$C$54*'Exposure Inputs'!$C$55)/'Exposure Inputs'!$D$48</f>
        <v>1.8410665302096656E-5</v>
      </c>
      <c r="J39" s="65">
        <f>'Exposure Inputs'!$E$64/$I39</f>
        <v>1162369.7269409872</v>
      </c>
      <c r="K39" s="65">
        <f>($E39*'Exposure Inputs'!$C$53*'Exposure Inputs'!$E$49*'Exposure Inputs'!$E$50*'Exposure Inputs'!$C$54*'Exposure Inputs'!$C$55)/'Exposure Inputs'!$E$48</f>
        <v>1.1168306754992061E-5</v>
      </c>
      <c r="L39" s="65">
        <f>'Exposure Inputs'!$E$64/$K39</f>
        <v>1916136.4806204422</v>
      </c>
    </row>
    <row r="40" spans="1:12" s="34" customFormat="1" x14ac:dyDescent="0.35">
      <c r="A40" s="45" t="s">
        <v>1176</v>
      </c>
      <c r="B40" s="46">
        <v>2019</v>
      </c>
      <c r="C40" s="46" t="s">
        <v>983</v>
      </c>
      <c r="D40" s="46" t="s">
        <v>189</v>
      </c>
      <c r="E40" s="46">
        <v>3.3761494463854098</v>
      </c>
      <c r="F40" s="46">
        <v>3.3761494463854098</v>
      </c>
      <c r="G40" s="65">
        <f>($E40*'Exposure Inputs'!$C$53*'Exposure Inputs'!$C$49*'Exposure Inputs'!$C$50*'Exposure Inputs'!$C$54*'Exposure Inputs'!$C$55)/'Exposure Inputs'!$C$48</f>
        <v>2.2614293029251072E-5</v>
      </c>
      <c r="H40" s="65">
        <f>'Exposure Inputs'!$E$64/$G40</f>
        <v>946304.17905700556</v>
      </c>
      <c r="I40" s="65">
        <f>($E40*'Exposure Inputs'!$C$53*'Exposure Inputs'!$D$49*'Exposure Inputs'!$D$50*'Exposure Inputs'!$C$54*'Exposure Inputs'!$C$55)/'Exposure Inputs'!$D$48</f>
        <v>1.7313940491878758E-5</v>
      </c>
      <c r="J40" s="65">
        <f>'Exposure Inputs'!$E$64/$I40</f>
        <v>1235998.2414192678</v>
      </c>
      <c r="K40" s="65">
        <f>($E40*'Exposure Inputs'!$C$53*'Exposure Inputs'!$E$49*'Exposure Inputs'!$E$50*'Exposure Inputs'!$C$54*'Exposure Inputs'!$C$55)/'Exposure Inputs'!$E$48</f>
        <v>1.0503009824906157E-5</v>
      </c>
      <c r="L40" s="65">
        <f>'Exposure Inputs'!$E$64/$K40</f>
        <v>2037511.1855321154</v>
      </c>
    </row>
    <row r="41" spans="1:12" s="34" customFormat="1" x14ac:dyDescent="0.35">
      <c r="A41" s="45" t="s">
        <v>1176</v>
      </c>
      <c r="B41" s="46">
        <v>2021</v>
      </c>
      <c r="C41" s="46" t="s">
        <v>966</v>
      </c>
      <c r="D41" s="46" t="s">
        <v>272</v>
      </c>
      <c r="E41" s="46">
        <v>3.3604574330672099</v>
      </c>
      <c r="F41" s="46">
        <v>3.3604574330672099</v>
      </c>
      <c r="G41" s="65">
        <f>($E41*'Exposure Inputs'!$C$53*'Exposure Inputs'!$C$49*'Exposure Inputs'!$C$50*'Exposure Inputs'!$C$54*'Exposure Inputs'!$C$55)/'Exposure Inputs'!$C$48</f>
        <v>2.2509184001042441E-5</v>
      </c>
      <c r="H41" s="65">
        <f>'Exposure Inputs'!$E$64/$G41</f>
        <v>950723.04704643786</v>
      </c>
      <c r="I41" s="65">
        <f>($E41*'Exposure Inputs'!$C$53*'Exposure Inputs'!$D$49*'Exposure Inputs'!$D$50*'Exposure Inputs'!$C$54*'Exposure Inputs'!$C$55)/'Exposure Inputs'!$D$48</f>
        <v>1.723346698526904E-5</v>
      </c>
      <c r="J41" s="65">
        <f>'Exposure Inputs'!$E$64/$I41</f>
        <v>1241769.8666375407</v>
      </c>
      <c r="K41" s="65">
        <f>($E41*'Exposure Inputs'!$C$53*'Exposure Inputs'!$E$49*'Exposure Inputs'!$E$50*'Exposure Inputs'!$C$54*'Exposure Inputs'!$C$55)/'Exposure Inputs'!$E$48</f>
        <v>1.0454192859700407E-5</v>
      </c>
      <c r="L41" s="65">
        <f>'Exposure Inputs'!$E$64/$K41</f>
        <v>2047025.5606718617</v>
      </c>
    </row>
    <row r="42" spans="1:12" s="34" customFormat="1" x14ac:dyDescent="0.35">
      <c r="A42" s="45" t="s">
        <v>1176</v>
      </c>
      <c r="B42" s="46">
        <v>2021</v>
      </c>
      <c r="C42" s="46" t="s">
        <v>972</v>
      </c>
      <c r="D42" s="46" t="s">
        <v>332</v>
      </c>
      <c r="E42" s="46">
        <v>3.2799444605441801</v>
      </c>
      <c r="F42" s="46">
        <v>3.0564220999999998</v>
      </c>
      <c r="G42" s="65">
        <f>($E42*'Exposure Inputs'!$C$53*'Exposure Inputs'!$C$49*'Exposure Inputs'!$C$50*'Exposure Inputs'!$C$54*'Exposure Inputs'!$C$55)/'Exposure Inputs'!$C$48</f>
        <v>2.1969887982840056E-5</v>
      </c>
      <c r="H42" s="65">
        <f>'Exposure Inputs'!$E$64/$G42</f>
        <v>974060.49665409408</v>
      </c>
      <c r="I42" s="65">
        <f>($E42*'Exposure Inputs'!$C$53*'Exposure Inputs'!$D$49*'Exposure Inputs'!$D$50*'Exposure Inputs'!$C$54*'Exposure Inputs'!$C$55)/'Exposure Inputs'!$D$48</f>
        <v>1.6820571514489317E-5</v>
      </c>
      <c r="J42" s="65">
        <f>'Exposure Inputs'!$E$64/$I42</f>
        <v>1272251.658129805</v>
      </c>
      <c r="K42" s="65">
        <f>($E42*'Exposure Inputs'!$C$53*'Exposure Inputs'!$E$49*'Exposure Inputs'!$E$50*'Exposure Inputs'!$C$54*'Exposure Inputs'!$C$55)/'Exposure Inputs'!$E$48</f>
        <v>1.0203721559519327E-5</v>
      </c>
      <c r="L42" s="65">
        <f>'Exposure Inputs'!$E$64/$K42</f>
        <v>2097274.006858347</v>
      </c>
    </row>
    <row r="43" spans="1:12" s="34" customFormat="1" x14ac:dyDescent="0.35">
      <c r="A43" s="45" t="s">
        <v>1177</v>
      </c>
      <c r="B43" s="46">
        <v>2019</v>
      </c>
      <c r="C43" s="46" t="s">
        <v>837</v>
      </c>
      <c r="D43" s="46" t="s">
        <v>492</v>
      </c>
      <c r="E43" s="46">
        <v>3.27007515099793</v>
      </c>
      <c r="F43" s="46">
        <v>3.27007515099793</v>
      </c>
      <c r="G43" s="65">
        <f>($E43*'Exposure Inputs'!$C$53*'Exposure Inputs'!$C$49*'Exposure Inputs'!$C$50*'Exposure Inputs'!$C$54*'Exposure Inputs'!$C$55)/'Exposure Inputs'!$C$48</f>
        <v>2.1903780880171885E-5</v>
      </c>
      <c r="H43" s="65">
        <f>'Exposure Inputs'!$E$64/$G43</f>
        <v>977000.27758093912</v>
      </c>
      <c r="I43" s="65">
        <f>($E43*'Exposure Inputs'!$C$53*'Exposure Inputs'!$D$49*'Exposure Inputs'!$D$50*'Exposure Inputs'!$C$54*'Exposure Inputs'!$C$55)/'Exposure Inputs'!$D$48</f>
        <v>1.6769958637040231E-5</v>
      </c>
      <c r="J43" s="65">
        <f>'Exposure Inputs'!$E$64/$I43</f>
        <v>1276091.400293217</v>
      </c>
      <c r="K43" s="65">
        <f>($E43*'Exposure Inputs'!$C$53*'Exposure Inputs'!$E$49*'Exposure Inputs'!$E$50*'Exposure Inputs'!$C$54*'Exposure Inputs'!$C$55)/'Exposure Inputs'!$E$48</f>
        <v>1.0173018696161107E-5</v>
      </c>
      <c r="L43" s="65">
        <f>'Exposure Inputs'!$E$64/$K43</f>
        <v>2103603.7226664596</v>
      </c>
    </row>
    <row r="44" spans="1:12" s="34" customFormat="1" x14ac:dyDescent="0.35">
      <c r="A44" s="45" t="s">
        <v>1177</v>
      </c>
      <c r="B44" s="46">
        <v>2021</v>
      </c>
      <c r="C44" s="46" t="s">
        <v>928</v>
      </c>
      <c r="D44" s="46" t="s">
        <v>82</v>
      </c>
      <c r="E44" s="46">
        <v>3.1525641132424398</v>
      </c>
      <c r="F44" s="46">
        <v>2.3044606566547099</v>
      </c>
      <c r="G44" s="65">
        <f>($E44*'Exposure Inputs'!$C$53*'Exposure Inputs'!$C$49*'Exposure Inputs'!$C$50*'Exposure Inputs'!$C$54*'Exposure Inputs'!$C$55)/'Exposure Inputs'!$C$48</f>
        <v>2.1116662571526174E-5</v>
      </c>
      <c r="H44" s="65">
        <f>'Exposure Inputs'!$E$64/$G44</f>
        <v>1013417.7182362083</v>
      </c>
      <c r="I44" s="65">
        <f>($E44*'Exposure Inputs'!$C$53*'Exposure Inputs'!$D$49*'Exposure Inputs'!$D$50*'Exposure Inputs'!$C$54*'Exposure Inputs'!$C$55)/'Exposure Inputs'!$D$48</f>
        <v>1.6167325623559224E-5</v>
      </c>
      <c r="J44" s="65">
        <f>'Exposure Inputs'!$E$64/$I44</f>
        <v>1323657.3876396513</v>
      </c>
      <c r="K44" s="65">
        <f>($E44*'Exposure Inputs'!$C$53*'Exposure Inputs'!$E$49*'Exposure Inputs'!$E$50*'Exposure Inputs'!$C$54*'Exposure Inputs'!$C$55)/'Exposure Inputs'!$E$48</f>
        <v>9.8074485092719526E-6</v>
      </c>
      <c r="L44" s="65">
        <f>'Exposure Inputs'!$E$64/$K44</f>
        <v>2182015.0245773364</v>
      </c>
    </row>
    <row r="45" spans="1:12" s="34" customFormat="1" x14ac:dyDescent="0.35">
      <c r="A45" s="45" t="s">
        <v>1176</v>
      </c>
      <c r="B45" s="46">
        <v>2020</v>
      </c>
      <c r="C45" s="46" t="s">
        <v>983</v>
      </c>
      <c r="D45" s="46" t="s">
        <v>189</v>
      </c>
      <c r="E45" s="46">
        <v>3.13130616618772</v>
      </c>
      <c r="F45" s="46">
        <v>3.13130616618772</v>
      </c>
      <c r="G45" s="65">
        <f>($E45*'Exposure Inputs'!$C$53*'Exposure Inputs'!$C$49*'Exposure Inputs'!$C$50*'Exposure Inputs'!$C$54*'Exposure Inputs'!$C$55)/'Exposure Inputs'!$C$48</f>
        <v>2.0974271527666897E-5</v>
      </c>
      <c r="H45" s="65">
        <f>'Exposure Inputs'!$E$64/$G45</f>
        <v>1020297.6523771769</v>
      </c>
      <c r="I45" s="65">
        <f>($E45*'Exposure Inputs'!$C$53*'Exposure Inputs'!$D$49*'Exposure Inputs'!$D$50*'Exposure Inputs'!$C$54*'Exposure Inputs'!$C$55)/'Exposure Inputs'!$D$48</f>
        <v>1.6058308284093113E-5</v>
      </c>
      <c r="J45" s="65">
        <f>'Exposure Inputs'!$E$64/$I45</f>
        <v>1332643.4902983031</v>
      </c>
      <c r="K45" s="65">
        <f>($E45*'Exposure Inputs'!$C$53*'Exposure Inputs'!$E$49*'Exposure Inputs'!$E$50*'Exposure Inputs'!$C$54*'Exposure Inputs'!$C$55)/'Exposure Inputs'!$E$48</f>
        <v>9.7413162392647405E-6</v>
      </c>
      <c r="L45" s="65">
        <f>'Exposure Inputs'!$E$64/$K45</f>
        <v>2196828.3827746091</v>
      </c>
    </row>
    <row r="46" spans="1:12" s="34" customFormat="1" x14ac:dyDescent="0.35">
      <c r="A46" s="45" t="s">
        <v>1177</v>
      </c>
      <c r="B46" s="46">
        <v>2023</v>
      </c>
      <c r="C46" s="46" t="s">
        <v>847</v>
      </c>
      <c r="D46" s="46" t="s">
        <v>491</v>
      </c>
      <c r="E46" s="46">
        <v>2.89692302660491</v>
      </c>
      <c r="F46" s="46">
        <v>2.89692302660491</v>
      </c>
      <c r="G46" s="65">
        <f>($E46*'Exposure Inputs'!$C$53*'Exposure Inputs'!$C$49*'Exposure Inputs'!$C$50*'Exposure Inputs'!$C$54*'Exposure Inputs'!$C$55)/'Exposure Inputs'!$C$48</f>
        <v>1.9404314662956342E-5</v>
      </c>
      <c r="H46" s="65">
        <f>'Exposure Inputs'!$E$64/$G46</f>
        <v>1102847.5043673408</v>
      </c>
      <c r="I46" s="65">
        <f>($E46*'Exposure Inputs'!$C$53*'Exposure Inputs'!$D$49*'Exposure Inputs'!$D$50*'Exposure Inputs'!$C$54*'Exposure Inputs'!$C$55)/'Exposure Inputs'!$D$48</f>
        <v>1.4856318918550898E-5</v>
      </c>
      <c r="J46" s="65">
        <f>'Exposure Inputs'!$E$64/$I46</f>
        <v>1440464.4998080977</v>
      </c>
      <c r="K46" s="65">
        <f>($E46*'Exposure Inputs'!$C$53*'Exposure Inputs'!$E$49*'Exposure Inputs'!$E$50*'Exposure Inputs'!$C$54*'Exposure Inputs'!$C$55)/'Exposure Inputs'!$E$48</f>
        <v>9.0121635589927853E-6</v>
      </c>
      <c r="L46" s="65">
        <f>'Exposure Inputs'!$E$64/$K46</f>
        <v>2374568.5328409309</v>
      </c>
    </row>
    <row r="47" spans="1:12" s="34" customFormat="1" x14ac:dyDescent="0.35">
      <c r="A47" s="45" t="s">
        <v>1177</v>
      </c>
      <c r="B47" s="46">
        <v>2020</v>
      </c>
      <c r="C47" s="46" t="s">
        <v>934</v>
      </c>
      <c r="D47" s="46" t="s">
        <v>497</v>
      </c>
      <c r="E47" s="46">
        <v>2.8659556352123201</v>
      </c>
      <c r="F47" s="46">
        <v>2.8659556352123201</v>
      </c>
      <c r="G47" s="65">
        <f>($E47*'Exposure Inputs'!$C$53*'Exposure Inputs'!$C$49*'Exposure Inputs'!$C$50*'Exposure Inputs'!$C$54*'Exposure Inputs'!$C$55)/'Exposure Inputs'!$C$48</f>
        <v>1.9196887333560924E-5</v>
      </c>
      <c r="H47" s="65">
        <f>'Exposure Inputs'!$E$64/$G47</f>
        <v>1114764.0567013947</v>
      </c>
      <c r="I47" s="65">
        <f>($E47*'Exposure Inputs'!$C$53*'Exposure Inputs'!$D$49*'Exposure Inputs'!$D$50*'Exposure Inputs'!$C$54*'Exposure Inputs'!$C$55)/'Exposure Inputs'!$D$48</f>
        <v>1.4697508539959971E-5</v>
      </c>
      <c r="J47" s="65">
        <f>'Exposure Inputs'!$E$64/$I47</f>
        <v>1456029.0910406425</v>
      </c>
      <c r="K47" s="65">
        <f>($E47*'Exposure Inputs'!$C$53*'Exposure Inputs'!$E$49*'Exposure Inputs'!$E$50*'Exposure Inputs'!$C$54*'Exposure Inputs'!$C$55)/'Exposure Inputs'!$E$48</f>
        <v>8.9158257572416496E-6</v>
      </c>
      <c r="L47" s="65">
        <f>'Exposure Inputs'!$E$64/$K47</f>
        <v>2400226.3595851907</v>
      </c>
    </row>
    <row r="48" spans="1:12" s="34" customFormat="1" x14ac:dyDescent="0.35">
      <c r="A48" s="45" t="s">
        <v>1176</v>
      </c>
      <c r="B48" s="46">
        <v>2021</v>
      </c>
      <c r="C48" s="46" t="s">
        <v>982</v>
      </c>
      <c r="D48" s="46" t="s">
        <v>280</v>
      </c>
      <c r="E48" s="46">
        <v>2.7892778485035099</v>
      </c>
      <c r="F48" s="46">
        <v>2.7892778485035099</v>
      </c>
      <c r="G48" s="65">
        <f>($E48*'Exposure Inputs'!$C$53*'Exposure Inputs'!$C$49*'Exposure Inputs'!$C$50*'Exposure Inputs'!$C$54*'Exposure Inputs'!$C$55)/'Exposure Inputs'!$C$48</f>
        <v>1.8683280348738636E-5</v>
      </c>
      <c r="H48" s="65">
        <f>'Exposure Inputs'!$E$64/$G48</f>
        <v>1145409.1358985992</v>
      </c>
      <c r="I48" s="65">
        <f>($E48*'Exposure Inputs'!$C$53*'Exposure Inputs'!$D$49*'Exposure Inputs'!$D$50*'Exposure Inputs'!$C$54*'Exposure Inputs'!$C$55)/'Exposure Inputs'!$D$48</f>
        <v>1.4304281090403001E-5</v>
      </c>
      <c r="J48" s="65">
        <f>'Exposure Inputs'!$E$64/$I48</f>
        <v>1496055.6119354817</v>
      </c>
      <c r="K48" s="65">
        <f>($E48*'Exposure Inputs'!$C$53*'Exposure Inputs'!$E$49*'Exposure Inputs'!$E$50*'Exposure Inputs'!$C$54*'Exposure Inputs'!$C$55)/'Exposure Inputs'!$E$48</f>
        <v>8.6772855030426163E-6</v>
      </c>
      <c r="L48" s="65">
        <f>'Exposure Inputs'!$E$64/$K48</f>
        <v>2466209.0457316716</v>
      </c>
    </row>
    <row r="49" spans="1:12" s="34" customFormat="1" x14ac:dyDescent="0.35">
      <c r="A49" s="45" t="s">
        <v>1176</v>
      </c>
      <c r="B49" s="46">
        <v>2019</v>
      </c>
      <c r="C49" s="46" t="s">
        <v>949</v>
      </c>
      <c r="D49" s="46" t="s">
        <v>203</v>
      </c>
      <c r="E49" s="46">
        <v>2.7502986308613901</v>
      </c>
      <c r="F49" s="46">
        <v>2.7502986308613901</v>
      </c>
      <c r="G49" s="65">
        <f>($E49*'Exposure Inputs'!$C$53*'Exposure Inputs'!$C$49*'Exposure Inputs'!$C$50*'Exposure Inputs'!$C$54*'Exposure Inputs'!$C$55)/'Exposure Inputs'!$C$48</f>
        <v>1.8422187804167306E-5</v>
      </c>
      <c r="H49" s="65">
        <f>'Exposure Inputs'!$E$64/$G49</f>
        <v>1161642.7010454794</v>
      </c>
      <c r="I49" s="65">
        <f>($E49*'Exposure Inputs'!$C$53*'Exposure Inputs'!$D$49*'Exposure Inputs'!$D$50*'Exposure Inputs'!$C$54*'Exposure Inputs'!$C$55)/'Exposure Inputs'!$D$48</f>
        <v>1.4104383584266771E-5</v>
      </c>
      <c r="J49" s="65">
        <f>'Exposure Inputs'!$E$64/$I49</f>
        <v>1517258.7920730812</v>
      </c>
      <c r="K49" s="65">
        <f>($E49*'Exposure Inputs'!$C$53*'Exposure Inputs'!$E$49*'Exposure Inputs'!$E$50*'Exposure Inputs'!$C$54*'Exposure Inputs'!$C$55)/'Exposure Inputs'!$E$48</f>
        <v>8.5560233633287928E-6</v>
      </c>
      <c r="L49" s="65">
        <f>'Exposure Inputs'!$E$64/$K49</f>
        <v>2501161.9406885477</v>
      </c>
    </row>
    <row r="50" spans="1:12" s="34" customFormat="1" x14ac:dyDescent="0.35">
      <c r="A50" s="45" t="s">
        <v>1176</v>
      </c>
      <c r="B50" s="46">
        <v>2022</v>
      </c>
      <c r="C50" s="46" t="s">
        <v>972</v>
      </c>
      <c r="D50" s="46" t="s">
        <v>332</v>
      </c>
      <c r="E50" s="46">
        <v>2.6445391217920902</v>
      </c>
      <c r="F50" s="46">
        <v>2.46431850054738</v>
      </c>
      <c r="G50" s="65">
        <f>($E50*'Exposure Inputs'!$C$53*'Exposure Inputs'!$C$49*'Exposure Inputs'!$C$50*'Exposure Inputs'!$C$54*'Exposure Inputs'!$C$55)/'Exposure Inputs'!$C$48</f>
        <v>1.7713784172543867E-5</v>
      </c>
      <c r="H50" s="65">
        <f>'Exposure Inputs'!$E$64/$G50</f>
        <v>1208098.7208351402</v>
      </c>
      <c r="I50" s="65">
        <f>($E50*'Exposure Inputs'!$C$53*'Exposure Inputs'!$D$49*'Exposure Inputs'!$D$50*'Exposure Inputs'!$C$54*'Exposure Inputs'!$C$55)/'Exposure Inputs'!$D$48</f>
        <v>1.3562016051207294E-5</v>
      </c>
      <c r="J50" s="65">
        <f>'Exposure Inputs'!$E$64/$I50</f>
        <v>1577936.4896191054</v>
      </c>
      <c r="K50" s="65">
        <f>($E50*'Exposure Inputs'!$C$53*'Exposure Inputs'!$E$49*'Exposure Inputs'!$E$50*'Exposure Inputs'!$C$54*'Exposure Inputs'!$C$55)/'Exposure Inputs'!$E$48</f>
        <v>8.2270115170015038E-6</v>
      </c>
      <c r="L50" s="65">
        <f>'Exposure Inputs'!$E$64/$K50</f>
        <v>2601187.5582981617</v>
      </c>
    </row>
    <row r="51" spans="1:12" s="34" customFormat="1" x14ac:dyDescent="0.35">
      <c r="A51" s="45" t="s">
        <v>1176</v>
      </c>
      <c r="B51" s="46">
        <v>2021</v>
      </c>
      <c r="C51" s="46" t="s">
        <v>946</v>
      </c>
      <c r="D51" s="46" t="s">
        <v>304</v>
      </c>
      <c r="E51" s="46">
        <v>2.5977867444543898</v>
      </c>
      <c r="F51" s="46">
        <v>2.5977867444543898</v>
      </c>
      <c r="G51" s="65">
        <f>($E51*'Exposure Inputs'!$C$53*'Exposure Inputs'!$C$49*'Exposure Inputs'!$C$50*'Exposure Inputs'!$C$54*'Exposure Inputs'!$C$55)/'Exposure Inputs'!$C$48</f>
        <v>1.7400625061041615E-5</v>
      </c>
      <c r="H51" s="65">
        <f>'Exposure Inputs'!$E$64/$G51</f>
        <v>1229840.8778379241</v>
      </c>
      <c r="I51" s="65">
        <f>($E51*'Exposure Inputs'!$C$53*'Exposure Inputs'!$D$49*'Exposure Inputs'!$D$50*'Exposure Inputs'!$C$54*'Exposure Inputs'!$C$55)/'Exposure Inputs'!$D$48</f>
        <v>1.3322255373567437E-5</v>
      </c>
      <c r="J51" s="65">
        <f>'Exposure Inputs'!$E$64/$I51</f>
        <v>1606334.6182703823</v>
      </c>
      <c r="K51" s="65">
        <f>($E51*'Exposure Inputs'!$C$53*'Exposure Inputs'!$E$49*'Exposure Inputs'!$E$50*'Exposure Inputs'!$C$54*'Exposure Inputs'!$C$55)/'Exposure Inputs'!$E$48</f>
        <v>8.0815675174649013E-6</v>
      </c>
      <c r="L51" s="65">
        <f>'Exposure Inputs'!$E$64/$K51</f>
        <v>2648001.1400947799</v>
      </c>
    </row>
    <row r="52" spans="1:12" s="34" customFormat="1" x14ac:dyDescent="0.35">
      <c r="A52" s="45" t="s">
        <v>614</v>
      </c>
      <c r="B52" s="46">
        <v>2021</v>
      </c>
      <c r="C52" s="46" t="s">
        <v>1000</v>
      </c>
      <c r="D52" s="46" t="s">
        <v>547</v>
      </c>
      <c r="E52" s="46">
        <v>2.5788587863730301</v>
      </c>
      <c r="F52" s="46">
        <v>2.5788587863730301</v>
      </c>
      <c r="G52" s="65">
        <f>($E52*'Exposure Inputs'!$C$53*'Exposure Inputs'!$C$49*'Exposure Inputs'!$C$50*'Exposure Inputs'!$C$54*'Exposure Inputs'!$C$55)/'Exposure Inputs'!$C$48</f>
        <v>1.7273840865823153E-5</v>
      </c>
      <c r="H52" s="65">
        <f>'Exposure Inputs'!$E$64/$G52</f>
        <v>1238867.4971725936</v>
      </c>
      <c r="I52" s="65">
        <f>($E52*'Exposure Inputs'!$C$53*'Exposure Inputs'!$D$49*'Exposure Inputs'!$D$50*'Exposure Inputs'!$C$54*'Exposure Inputs'!$C$55)/'Exposure Inputs'!$D$48</f>
        <v>1.3225186939525127E-5</v>
      </c>
      <c r="J52" s="65">
        <f>'Exposure Inputs'!$E$64/$I52</f>
        <v>1618124.5753164683</v>
      </c>
      <c r="K52" s="65">
        <f>($E52*'Exposure Inputs'!$C$53*'Exposure Inputs'!$E$49*'Exposure Inputs'!$E$50*'Exposure Inputs'!$C$54*'Exposure Inputs'!$C$55)/'Exposure Inputs'!$E$48</f>
        <v>8.0226837112676439E-6</v>
      </c>
      <c r="L52" s="65">
        <f>'Exposure Inputs'!$E$64/$K52</f>
        <v>2667436.5798497419</v>
      </c>
    </row>
    <row r="53" spans="1:12" s="34" customFormat="1" x14ac:dyDescent="0.35">
      <c r="A53" s="45" t="s">
        <v>1176</v>
      </c>
      <c r="B53" s="46">
        <v>2021</v>
      </c>
      <c r="C53" s="46" t="s">
        <v>983</v>
      </c>
      <c r="D53" s="46" t="s">
        <v>189</v>
      </c>
      <c r="E53" s="46">
        <v>2.5693845398698398</v>
      </c>
      <c r="F53" s="46">
        <v>2.5693845398698398</v>
      </c>
      <c r="G53" s="65">
        <f>($E53*'Exposure Inputs'!$C$53*'Exposure Inputs'!$C$49*'Exposure Inputs'!$C$50*'Exposure Inputs'!$C$54*'Exposure Inputs'!$C$55)/'Exposure Inputs'!$C$48</f>
        <v>1.7210379994183153E-5</v>
      </c>
      <c r="H53" s="65">
        <f>'Exposure Inputs'!$E$64/$G53</f>
        <v>1243435.6479771438</v>
      </c>
      <c r="I53" s="65">
        <f>($E53*'Exposure Inputs'!$C$53*'Exposure Inputs'!$D$49*'Exposure Inputs'!$D$50*'Exposure Inputs'!$C$54*'Exposure Inputs'!$C$55)/'Exposure Inputs'!$D$48</f>
        <v>1.3176600067774755E-5</v>
      </c>
      <c r="J53" s="65">
        <f>'Exposure Inputs'!$E$64/$I53</f>
        <v>1624091.1836078819</v>
      </c>
      <c r="K53" s="65">
        <f>($E53*'Exposure Inputs'!$C$53*'Exposure Inputs'!$E$49*'Exposure Inputs'!$E$50*'Exposure Inputs'!$C$54*'Exposure Inputs'!$C$55)/'Exposure Inputs'!$E$48</f>
        <v>7.9932098666743229E-6</v>
      </c>
      <c r="L53" s="65">
        <f>'Exposure Inputs'!$E$64/$K53</f>
        <v>2677272.3795507876</v>
      </c>
    </row>
    <row r="54" spans="1:12" s="34" customFormat="1" x14ac:dyDescent="0.35">
      <c r="A54" s="45" t="s">
        <v>1176</v>
      </c>
      <c r="B54" s="46">
        <v>2020</v>
      </c>
      <c r="C54" s="46" t="s">
        <v>948</v>
      </c>
      <c r="D54" s="46" t="s">
        <v>262</v>
      </c>
      <c r="E54" s="46">
        <v>2.4902076174702898</v>
      </c>
      <c r="F54" s="46">
        <v>1.2063840532235299</v>
      </c>
      <c r="G54" s="65">
        <f>($E54*'Exposure Inputs'!$C$53*'Exposure Inputs'!$C$49*'Exposure Inputs'!$C$50*'Exposure Inputs'!$C$54*'Exposure Inputs'!$C$55)/'Exposure Inputs'!$C$48</f>
        <v>1.6680033173720369E-5</v>
      </c>
      <c r="H54" s="65">
        <f>'Exposure Inputs'!$E$64/$G54</f>
        <v>1282971.0694889987</v>
      </c>
      <c r="I54" s="65">
        <f>($E54*'Exposure Inputs'!$C$53*'Exposure Inputs'!$D$49*'Exposure Inputs'!$D$50*'Exposure Inputs'!$C$54*'Exposure Inputs'!$C$55)/'Exposure Inputs'!$D$48</f>
        <v>1.2770556276015595E-5</v>
      </c>
      <c r="J54" s="65">
        <f>'Exposure Inputs'!$E$64/$I54</f>
        <v>1675729.66576181</v>
      </c>
      <c r="K54" s="65">
        <f>($E54*'Exposure Inputs'!$C$53*'Exposure Inputs'!$E$49*'Exposure Inputs'!$E$50*'Exposure Inputs'!$C$54*'Exposure Inputs'!$C$55)/'Exposure Inputs'!$E$48</f>
        <v>7.7468949428019132E-6</v>
      </c>
      <c r="L54" s="65">
        <f>'Exposure Inputs'!$E$64/$K54</f>
        <v>2762397.0839935001</v>
      </c>
    </row>
    <row r="55" spans="1:12" s="34" customFormat="1" x14ac:dyDescent="0.35">
      <c r="A55" s="45" t="s">
        <v>1176</v>
      </c>
      <c r="B55" s="46">
        <v>2021</v>
      </c>
      <c r="C55" s="46" t="s">
        <v>950</v>
      </c>
      <c r="D55" s="46" t="s">
        <v>264</v>
      </c>
      <c r="E55" s="46">
        <v>2.4490396016332698</v>
      </c>
      <c r="F55" s="46">
        <v>2.4490396016332698</v>
      </c>
      <c r="G55" s="65">
        <f>($E55*'Exposure Inputs'!$C$53*'Exposure Inputs'!$C$49*'Exposure Inputs'!$C$50*'Exposure Inputs'!$C$54*'Exposure Inputs'!$C$55)/'Exposure Inputs'!$C$48</f>
        <v>1.6404279511640051E-5</v>
      </c>
      <c r="H55" s="65">
        <f>'Exposure Inputs'!$E$64/$G55</f>
        <v>1304537.6351222931</v>
      </c>
      <c r="I55" s="65">
        <f>($E55*'Exposure Inputs'!$C$53*'Exposure Inputs'!$D$49*'Exposure Inputs'!$D$50*'Exposure Inputs'!$C$54*'Exposure Inputs'!$C$55)/'Exposure Inputs'!$D$48</f>
        <v>1.255943393451676E-5</v>
      </c>
      <c r="J55" s="65">
        <f>'Exposure Inputs'!$E$64/$I55</f>
        <v>1703898.4488932216</v>
      </c>
      <c r="K55" s="65">
        <f>($E55*'Exposure Inputs'!$C$53*'Exposure Inputs'!$E$49*'Exposure Inputs'!$E$50*'Exposure Inputs'!$C$54*'Exposure Inputs'!$C$55)/'Exposure Inputs'!$E$48</f>
        <v>7.6188235757979909E-6</v>
      </c>
      <c r="L55" s="65">
        <f>'Exposure Inputs'!$E$64/$K55</f>
        <v>2808832.5956226876</v>
      </c>
    </row>
    <row r="56" spans="1:12" s="34" customFormat="1" x14ac:dyDescent="0.35">
      <c r="A56" s="45" t="s">
        <v>1176</v>
      </c>
      <c r="B56" s="46">
        <v>2022</v>
      </c>
      <c r="C56" s="46" t="s">
        <v>983</v>
      </c>
      <c r="D56" s="46" t="s">
        <v>189</v>
      </c>
      <c r="E56" s="46">
        <v>2.4400333729999999</v>
      </c>
      <c r="F56" s="46">
        <v>2.4400333729999999</v>
      </c>
      <c r="G56" s="65">
        <f>($E56*'Exposure Inputs'!$C$53*'Exposure Inputs'!$C$49*'Exposure Inputs'!$C$50*'Exposure Inputs'!$C$54*'Exposure Inputs'!$C$55)/'Exposure Inputs'!$C$48</f>
        <v>1.6343953540697247E-5</v>
      </c>
      <c r="H56" s="65">
        <f>'Exposure Inputs'!$E$64/$G56</f>
        <v>1309352.718527555</v>
      </c>
      <c r="I56" s="65">
        <f>($E56*'Exposure Inputs'!$C$53*'Exposure Inputs'!$D$49*'Exposure Inputs'!$D$50*'Exposure Inputs'!$C$54*'Exposure Inputs'!$C$55)/'Exposure Inputs'!$D$48</f>
        <v>1.2513247203422956E-5</v>
      </c>
      <c r="J56" s="65">
        <f>'Exposure Inputs'!$E$64/$I56</f>
        <v>1710187.5837749054</v>
      </c>
      <c r="K56" s="65">
        <f>($E56*'Exposure Inputs'!$C$53*'Exposure Inputs'!$E$49*'Exposure Inputs'!$E$50*'Exposure Inputs'!$C$54*'Exposure Inputs'!$C$55)/'Exposure Inputs'!$E$48</f>
        <v>7.5908057083064135E-6</v>
      </c>
      <c r="L56" s="65">
        <f>'Exposure Inputs'!$E$64/$K56</f>
        <v>2819200.0720796417</v>
      </c>
    </row>
    <row r="57" spans="1:12" s="34" customFormat="1" x14ac:dyDescent="0.35">
      <c r="A57" s="45" t="s">
        <v>1176</v>
      </c>
      <c r="B57" s="46">
        <v>2023</v>
      </c>
      <c r="C57" s="46" t="s">
        <v>991</v>
      </c>
      <c r="D57" s="46" t="s">
        <v>525</v>
      </c>
      <c r="E57" s="46">
        <v>2.4270233812267601</v>
      </c>
      <c r="F57" s="46">
        <v>2.4270233812267601</v>
      </c>
      <c r="G57" s="65">
        <f>($E57*'Exposure Inputs'!$C$53*'Exposure Inputs'!$C$49*'Exposure Inputs'!$C$50*'Exposure Inputs'!$C$54*'Exposure Inputs'!$C$55)/'Exposure Inputs'!$C$48</f>
        <v>1.6256809363302146E-5</v>
      </c>
      <c r="H57" s="65">
        <f>'Exposure Inputs'!$E$64/$G57</f>
        <v>1316371.4675960958</v>
      </c>
      <c r="I57" s="65">
        <f>($E57*'Exposure Inputs'!$C$53*'Exposure Inputs'!$D$49*'Exposure Inputs'!$D$50*'Exposure Inputs'!$C$54*'Exposure Inputs'!$C$55)/'Exposure Inputs'!$D$48</f>
        <v>1.2446527934344728E-5</v>
      </c>
      <c r="J57" s="65">
        <f>'Exposure Inputs'!$E$64/$I57</f>
        <v>1719354.9970630137</v>
      </c>
      <c r="K57" s="65">
        <f>($E57*'Exposure Inputs'!$C$53*'Exposure Inputs'!$E$49*'Exposure Inputs'!$E$50*'Exposure Inputs'!$C$54*'Exposure Inputs'!$C$55)/'Exposure Inputs'!$E$48</f>
        <v>7.5503323603144932E-6</v>
      </c>
      <c r="L57" s="65">
        <f>'Exposure Inputs'!$E$64/$K57</f>
        <v>2834312.3161678445</v>
      </c>
    </row>
    <row r="58" spans="1:12" s="34" customFormat="1" x14ac:dyDescent="0.35">
      <c r="A58" s="45" t="s">
        <v>1176</v>
      </c>
      <c r="B58" s="46">
        <v>2019</v>
      </c>
      <c r="C58" s="46" t="s">
        <v>836</v>
      </c>
      <c r="D58" s="46" t="s">
        <v>531</v>
      </c>
      <c r="E58" s="46">
        <v>2.42066542596829</v>
      </c>
      <c r="F58" s="46">
        <v>0.66787983643837701</v>
      </c>
      <c r="G58" s="65">
        <f>($E58*'Exposure Inputs'!$C$53*'Exposure Inputs'!$C$49*'Exposure Inputs'!$C$50*'Exposure Inputs'!$C$54*'Exposure Inputs'!$C$55)/'Exposure Inputs'!$C$48</f>
        <v>1.6214222189492097E-5</v>
      </c>
      <c r="H58" s="65">
        <f>'Exposure Inputs'!$E$64/$G58</f>
        <v>1319828.9594100069</v>
      </c>
      <c r="I58" s="65">
        <f>($E58*'Exposure Inputs'!$C$53*'Exposure Inputs'!$D$49*'Exposure Inputs'!$D$50*'Exposure Inputs'!$C$54*'Exposure Inputs'!$C$55)/'Exposure Inputs'!$D$48</f>
        <v>1.241392236970865E-5</v>
      </c>
      <c r="J58" s="65">
        <f>'Exposure Inputs'!$E$64/$I58</f>
        <v>1723870.9380218438</v>
      </c>
      <c r="K58" s="65">
        <f>($E58*'Exposure Inputs'!$C$53*'Exposure Inputs'!$E$49*'Exposure Inputs'!$E$50*'Exposure Inputs'!$C$54*'Exposure Inputs'!$C$55)/'Exposure Inputs'!$E$48</f>
        <v>7.5305531213896538E-6</v>
      </c>
      <c r="L58" s="65">
        <f>'Exposure Inputs'!$E$64/$K58</f>
        <v>2841756.7282296708</v>
      </c>
    </row>
    <row r="59" spans="1:12" s="34" customFormat="1" x14ac:dyDescent="0.35">
      <c r="A59" s="45" t="s">
        <v>1176</v>
      </c>
      <c r="B59" s="46">
        <v>2021</v>
      </c>
      <c r="C59" s="46" t="s">
        <v>991</v>
      </c>
      <c r="D59" s="46" t="s">
        <v>525</v>
      </c>
      <c r="E59" s="46">
        <v>2.4187331947351298</v>
      </c>
      <c r="F59" s="46">
        <v>2.4187331947351298</v>
      </c>
      <c r="G59" s="65">
        <f>($E59*'Exposure Inputs'!$C$53*'Exposure Inputs'!$C$49*'Exposure Inputs'!$C$50*'Exposure Inputs'!$C$54*'Exposure Inputs'!$C$55)/'Exposure Inputs'!$C$48</f>
        <v>1.6201279621634583E-5</v>
      </c>
      <c r="H59" s="65">
        <f>'Exposure Inputs'!$E$64/$G59</f>
        <v>1320883.319081984</v>
      </c>
      <c r="I59" s="65">
        <f>($E59*'Exposure Inputs'!$C$53*'Exposure Inputs'!$D$49*'Exposure Inputs'!$D$50*'Exposure Inputs'!$C$54*'Exposure Inputs'!$C$55)/'Exposure Inputs'!$D$48</f>
        <v>1.2404013289225467E-5</v>
      </c>
      <c r="J59" s="65">
        <f>'Exposure Inputs'!$E$64/$I59</f>
        <v>1725248.0710084969</v>
      </c>
      <c r="K59" s="65">
        <f>($E59*'Exposure Inputs'!$C$53*'Exposure Inputs'!$E$49*'Exposure Inputs'!$E$50*'Exposure Inputs'!$C$54*'Exposure Inputs'!$C$55)/'Exposure Inputs'!$E$48</f>
        <v>7.5245420593948714E-6</v>
      </c>
      <c r="L59" s="65">
        <f>'Exposure Inputs'!$E$64/$K59</f>
        <v>2844026.8963983972</v>
      </c>
    </row>
    <row r="60" spans="1:12" s="34" customFormat="1" x14ac:dyDescent="0.35">
      <c r="A60" s="45" t="s">
        <v>1176</v>
      </c>
      <c r="B60" s="46">
        <v>2021</v>
      </c>
      <c r="C60" s="46" t="s">
        <v>951</v>
      </c>
      <c r="D60" s="46" t="s">
        <v>266</v>
      </c>
      <c r="E60" s="46">
        <v>2.4036666995033702</v>
      </c>
      <c r="F60" s="46">
        <v>2.4036666995033702</v>
      </c>
      <c r="G60" s="65">
        <f>($E60*'Exposure Inputs'!$C$53*'Exposure Inputs'!$C$49*'Exposure Inputs'!$C$50*'Exposure Inputs'!$C$54*'Exposure Inputs'!$C$55)/'Exposure Inputs'!$C$48</f>
        <v>1.6100360469948451E-5</v>
      </c>
      <c r="H60" s="65">
        <f>'Exposure Inputs'!$E$64/$G60</f>
        <v>1329162.7873763074</v>
      </c>
      <c r="I60" s="65">
        <f>($E60*'Exposure Inputs'!$C$53*'Exposure Inputs'!$D$49*'Exposure Inputs'!$D$50*'Exposure Inputs'!$C$54*'Exposure Inputs'!$C$55)/'Exposure Inputs'!$D$48</f>
        <v>1.2326747633185524E-5</v>
      </c>
      <c r="J60" s="65">
        <f>'Exposure Inputs'!$E$64/$I60</f>
        <v>1736062.1501155638</v>
      </c>
      <c r="K60" s="65">
        <f>($E60*'Exposure Inputs'!$C$53*'Exposure Inputs'!$E$49*'Exposure Inputs'!$E$50*'Exposure Inputs'!$C$54*'Exposure Inputs'!$C$55)/'Exposure Inputs'!$E$48</f>
        <v>7.4776710455493528E-6</v>
      </c>
      <c r="L60" s="65">
        <f>'Exposure Inputs'!$E$64/$K60</f>
        <v>2861853.626569612</v>
      </c>
    </row>
    <row r="61" spans="1:12" s="34" customFormat="1" x14ac:dyDescent="0.35">
      <c r="A61" s="45" t="s">
        <v>1176</v>
      </c>
      <c r="B61" s="46">
        <v>2021</v>
      </c>
      <c r="C61" s="46" t="s">
        <v>979</v>
      </c>
      <c r="D61" s="46" t="s">
        <v>335</v>
      </c>
      <c r="E61" s="46">
        <v>2.3946394224824998</v>
      </c>
      <c r="F61" s="46">
        <v>2.3946394224824998</v>
      </c>
      <c r="G61" s="65">
        <f>($E61*'Exposure Inputs'!$C$53*'Exposure Inputs'!$C$49*'Exposure Inputs'!$C$50*'Exposure Inputs'!$C$54*'Exposure Inputs'!$C$55)/'Exposure Inputs'!$C$48</f>
        <v>1.6039893511643404E-5</v>
      </c>
      <c r="H61" s="65">
        <f>'Exposure Inputs'!$E$64/$G61</f>
        <v>1334173.4460060897</v>
      </c>
      <c r="I61" s="65">
        <f>($E61*'Exposure Inputs'!$C$53*'Exposure Inputs'!$D$49*'Exposure Inputs'!$D$50*'Exposure Inputs'!$C$54*'Exposure Inputs'!$C$55)/'Exposure Inputs'!$D$48</f>
        <v>1.2280452959438071E-5</v>
      </c>
      <c r="J61" s="65">
        <f>'Exposure Inputs'!$E$64/$I61</f>
        <v>1742606.7320711613</v>
      </c>
      <c r="K61" s="65">
        <f>($E61*'Exposure Inputs'!$C$53*'Exposure Inputs'!$E$49*'Exposure Inputs'!$E$50*'Exposure Inputs'!$C$54*'Exposure Inputs'!$C$55)/'Exposure Inputs'!$E$48</f>
        <v>7.4495876977153688E-6</v>
      </c>
      <c r="L61" s="65">
        <f>'Exposure Inputs'!$E$64/$K61</f>
        <v>2872642.200931862</v>
      </c>
    </row>
    <row r="62" spans="1:12" s="34" customFormat="1" x14ac:dyDescent="0.35">
      <c r="A62" s="45" t="s">
        <v>1176</v>
      </c>
      <c r="B62" s="46">
        <v>2019</v>
      </c>
      <c r="C62" s="46" t="s">
        <v>951</v>
      </c>
      <c r="D62" s="46" t="s">
        <v>266</v>
      </c>
      <c r="E62" s="46">
        <v>2.3726115754076198</v>
      </c>
      <c r="F62" s="46">
        <v>2.3726115754076198</v>
      </c>
      <c r="G62" s="65">
        <f>($E62*'Exposure Inputs'!$C$53*'Exposure Inputs'!$C$49*'Exposure Inputs'!$C$50*'Exposure Inputs'!$C$54*'Exposure Inputs'!$C$55)/'Exposure Inputs'!$C$48</f>
        <v>1.5892345484974091E-5</v>
      </c>
      <c r="H62" s="65">
        <f>'Exposure Inputs'!$E$64/$G62</f>
        <v>1346560.2053663689</v>
      </c>
      <c r="I62" s="65">
        <f>($E62*'Exposure Inputs'!$C$53*'Exposure Inputs'!$D$49*'Exposure Inputs'!$D$50*'Exposure Inputs'!$C$54*'Exposure Inputs'!$C$55)/'Exposure Inputs'!$D$48</f>
        <v>1.2167487334108009E-5</v>
      </c>
      <c r="J62" s="65">
        <f>'Exposure Inputs'!$E$64/$I62</f>
        <v>1758785.4757827714</v>
      </c>
      <c r="K62" s="65">
        <f>($E62*'Exposure Inputs'!$C$53*'Exposure Inputs'!$E$49*'Exposure Inputs'!$E$50*'Exposure Inputs'!$C$54*'Exposure Inputs'!$C$55)/'Exposure Inputs'!$E$48</f>
        <v>7.3810603123246868E-6</v>
      </c>
      <c r="L62" s="65">
        <f>'Exposure Inputs'!$E$64/$K62</f>
        <v>2899312.4421794633</v>
      </c>
    </row>
    <row r="63" spans="1:12" s="34" customFormat="1" x14ac:dyDescent="0.35">
      <c r="A63" s="45" t="s">
        <v>1177</v>
      </c>
      <c r="B63" s="46">
        <v>2019</v>
      </c>
      <c r="C63" s="46" t="s">
        <v>934</v>
      </c>
      <c r="D63" s="46" t="s">
        <v>497</v>
      </c>
      <c r="E63" s="46">
        <v>2.3285889536100099</v>
      </c>
      <c r="F63" s="46">
        <v>2.3285889536100099</v>
      </c>
      <c r="G63" s="65">
        <f>($E63*'Exposure Inputs'!$C$53*'Exposure Inputs'!$C$49*'Exposure Inputs'!$C$50*'Exposure Inputs'!$C$54*'Exposure Inputs'!$C$55)/'Exposure Inputs'!$C$48</f>
        <v>1.559747095851825E-5</v>
      </c>
      <c r="H63" s="65">
        <f>'Exposure Inputs'!$E$64/$G63</f>
        <v>1372017.3005555628</v>
      </c>
      <c r="I63" s="65">
        <f>($E63*'Exposure Inputs'!$C$53*'Exposure Inputs'!$D$49*'Exposure Inputs'!$D$50*'Exposure Inputs'!$C$54*'Exposure Inputs'!$C$55)/'Exposure Inputs'!$D$48</f>
        <v>1.1941725688717475E-5</v>
      </c>
      <c r="J63" s="65">
        <f>'Exposure Inputs'!$E$64/$I63</f>
        <v>1792035.8043577143</v>
      </c>
      <c r="K63" s="65">
        <f>($E63*'Exposure Inputs'!$C$53*'Exposure Inputs'!$E$49*'Exposure Inputs'!$E$50*'Exposure Inputs'!$C$54*'Exposure Inputs'!$C$55)/'Exposure Inputs'!$E$48</f>
        <v>7.2441084277588382E-6</v>
      </c>
      <c r="L63" s="65">
        <f>'Exposure Inputs'!$E$64/$K63</f>
        <v>2954124.7502586967</v>
      </c>
    </row>
    <row r="64" spans="1:12" s="34" customFormat="1" x14ac:dyDescent="0.35">
      <c r="A64" s="45" t="s">
        <v>1176</v>
      </c>
      <c r="B64" s="46">
        <v>2022</v>
      </c>
      <c r="C64" s="46" t="s">
        <v>951</v>
      </c>
      <c r="D64" s="46" t="s">
        <v>266</v>
      </c>
      <c r="E64" s="46">
        <v>2.3285697600000002</v>
      </c>
      <c r="F64" s="46">
        <v>2.3285697600000002</v>
      </c>
      <c r="G64" s="65">
        <f>($E64*'Exposure Inputs'!$C$53*'Exposure Inputs'!$C$49*'Exposure Inputs'!$C$50*'Exposure Inputs'!$C$54*'Exposure Inputs'!$C$55)/'Exposure Inputs'!$C$48</f>
        <v>1.5597342394920003E-5</v>
      </c>
      <c r="H64" s="65">
        <f>'Exposure Inputs'!$E$64/$G64</f>
        <v>1372028.6096283877</v>
      </c>
      <c r="I64" s="65">
        <f>($E64*'Exposure Inputs'!$C$53*'Exposure Inputs'!$D$49*'Exposure Inputs'!$D$50*'Exposure Inputs'!$C$54*'Exposure Inputs'!$C$55)/'Exposure Inputs'!$D$48</f>
        <v>1.1941627257938031E-5</v>
      </c>
      <c r="J64" s="65">
        <f>'Exposure Inputs'!$E$64/$I64</f>
        <v>1792050.5755004743</v>
      </c>
      <c r="K64" s="65">
        <f>($E64*'Exposure Inputs'!$C$53*'Exposure Inputs'!$E$49*'Exposure Inputs'!$E$50*'Exposure Inputs'!$C$54*'Exposure Inputs'!$C$55)/'Exposure Inputs'!$E$48</f>
        <v>7.2440487175245286E-6</v>
      </c>
      <c r="L64" s="65">
        <f>'Exposure Inputs'!$E$64/$K64</f>
        <v>2954149.1001061229</v>
      </c>
    </row>
    <row r="65" spans="1:12" s="34" customFormat="1" x14ac:dyDescent="0.35">
      <c r="A65" s="45" t="s">
        <v>1176</v>
      </c>
      <c r="B65" s="46">
        <v>2020</v>
      </c>
      <c r="C65" s="46" t="s">
        <v>951</v>
      </c>
      <c r="D65" s="46" t="s">
        <v>266</v>
      </c>
      <c r="E65" s="46">
        <v>2.2924328873955901</v>
      </c>
      <c r="F65" s="46">
        <v>2.2924328873955901</v>
      </c>
      <c r="G65" s="65">
        <f>($E65*'Exposure Inputs'!$C$53*'Exposure Inputs'!$C$49*'Exposure Inputs'!$C$50*'Exposure Inputs'!$C$54*'Exposure Inputs'!$C$55)/'Exposure Inputs'!$C$48</f>
        <v>1.5355288587997511E-5</v>
      </c>
      <c r="H65" s="65">
        <f>'Exposure Inputs'!$E$64/$G65</f>
        <v>1393656.6465268095</v>
      </c>
      <c r="I65" s="65">
        <f>($E65*'Exposure Inputs'!$C$53*'Exposure Inputs'!$D$49*'Exposure Inputs'!$D$50*'Exposure Inputs'!$C$54*'Exposure Inputs'!$C$55)/'Exposure Inputs'!$D$48</f>
        <v>1.1756306177881809E-5</v>
      </c>
      <c r="J65" s="65">
        <f>'Exposure Inputs'!$E$64/$I65</f>
        <v>1820299.648222988</v>
      </c>
      <c r="K65" s="65">
        <f>($E65*'Exposure Inputs'!$C$53*'Exposure Inputs'!$E$49*'Exposure Inputs'!$E$50*'Exposure Inputs'!$C$54*'Exposure Inputs'!$C$55)/'Exposure Inputs'!$E$48</f>
        <v>7.1316289523355636E-6</v>
      </c>
      <c r="L65" s="65">
        <f>'Exposure Inputs'!$E$64/$K65</f>
        <v>3000716.9670530367</v>
      </c>
    </row>
    <row r="66" spans="1:12" s="34" customFormat="1" x14ac:dyDescent="0.35">
      <c r="A66" s="45" t="s">
        <v>1176</v>
      </c>
      <c r="B66" s="46">
        <v>2022</v>
      </c>
      <c r="C66" s="46" t="s">
        <v>991</v>
      </c>
      <c r="D66" s="46" t="s">
        <v>525</v>
      </c>
      <c r="E66" s="46">
        <v>2.2726544029418401</v>
      </c>
      <c r="F66" s="46">
        <v>2.2726544029418401</v>
      </c>
      <c r="G66" s="65">
        <f>($E66*'Exposure Inputs'!$C$53*'Exposure Inputs'!$C$49*'Exposure Inputs'!$C$50*'Exposure Inputs'!$C$54*'Exposure Inputs'!$C$55)/'Exposure Inputs'!$C$48</f>
        <v>1.5222807354505179E-5</v>
      </c>
      <c r="H66" s="65">
        <f>'Exposure Inputs'!$E$64/$G66</f>
        <v>1405785.3785863409</v>
      </c>
      <c r="I66" s="65">
        <f>($E66*'Exposure Inputs'!$C$53*'Exposure Inputs'!$D$49*'Exposure Inputs'!$D$50*'Exposure Inputs'!$C$54*'Exposure Inputs'!$C$55)/'Exposure Inputs'!$D$48</f>
        <v>1.16548759810585E-5</v>
      </c>
      <c r="J66" s="65">
        <f>'Exposure Inputs'!$E$64/$I66</f>
        <v>1836141.3742007439</v>
      </c>
      <c r="K66" s="65">
        <f>($E66*'Exposure Inputs'!$C$53*'Exposure Inputs'!$E$49*'Exposure Inputs'!$E$50*'Exposure Inputs'!$C$54*'Exposure Inputs'!$C$55)/'Exposure Inputs'!$E$48</f>
        <v>7.0700992067368036E-6</v>
      </c>
      <c r="L66" s="65">
        <f>'Exposure Inputs'!$E$64/$K66</f>
        <v>3026831.6432687151</v>
      </c>
    </row>
    <row r="67" spans="1:12" s="34" customFormat="1" x14ac:dyDescent="0.35">
      <c r="A67" s="45" t="s">
        <v>1176</v>
      </c>
      <c r="B67" s="46">
        <v>2020</v>
      </c>
      <c r="C67" s="46" t="s">
        <v>950</v>
      </c>
      <c r="D67" s="46" t="s">
        <v>264</v>
      </c>
      <c r="E67" s="46">
        <v>2.2721381003213601</v>
      </c>
      <c r="F67" s="46">
        <v>2.2721381003213601</v>
      </c>
      <c r="G67" s="65">
        <f>($E67*'Exposure Inputs'!$C$53*'Exposure Inputs'!$C$49*'Exposure Inputs'!$C$50*'Exposure Inputs'!$C$54*'Exposure Inputs'!$C$55)/'Exposure Inputs'!$C$48</f>
        <v>1.5219349030477547E-5</v>
      </c>
      <c r="H67" s="65">
        <f>'Exposure Inputs'!$E$64/$G67</f>
        <v>1406104.8180934265</v>
      </c>
      <c r="I67" s="65">
        <f>($E67*'Exposure Inputs'!$C$53*'Exposure Inputs'!$D$49*'Exposure Inputs'!$D$50*'Exposure Inputs'!$C$54*'Exposure Inputs'!$C$55)/'Exposure Inputs'!$D$48</f>
        <v>1.1652228221239583E-5</v>
      </c>
      <c r="J67" s="65">
        <f>'Exposure Inputs'!$E$64/$I67</f>
        <v>1836558.6043871213</v>
      </c>
      <c r="K67" s="65">
        <f>($E67*'Exposure Inputs'!$C$53*'Exposure Inputs'!$E$49*'Exposure Inputs'!$E$50*'Exposure Inputs'!$C$54*'Exposure Inputs'!$C$55)/'Exposure Inputs'!$E$48</f>
        <v>7.0684930185091668E-6</v>
      </c>
      <c r="L67" s="65">
        <f>'Exposure Inputs'!$E$64/$K67</f>
        <v>3027519.4364574086</v>
      </c>
    </row>
    <row r="68" spans="1:12" s="34" customFormat="1" x14ac:dyDescent="0.35">
      <c r="A68" s="45" t="s">
        <v>1176</v>
      </c>
      <c r="B68" s="46">
        <v>2021</v>
      </c>
      <c r="C68" s="46" t="s">
        <v>1077</v>
      </c>
      <c r="D68" s="46" t="s">
        <v>120</v>
      </c>
      <c r="E68" s="46">
        <v>2.1923134728238201</v>
      </c>
      <c r="F68" s="46">
        <v>2.1923134728238201</v>
      </c>
      <c r="G68" s="65">
        <f>($E68*'Exposure Inputs'!$C$53*'Exposure Inputs'!$C$49*'Exposure Inputs'!$C$50*'Exposure Inputs'!$C$54*'Exposure Inputs'!$C$55)/'Exposure Inputs'!$C$48</f>
        <v>1.4684663719342157E-5</v>
      </c>
      <c r="H68" s="65">
        <f>'Exposure Inputs'!$E$64/$G68</f>
        <v>1457302.6940897952</v>
      </c>
      <c r="I68" s="65">
        <f>($E68*'Exposure Inputs'!$C$53*'Exposure Inputs'!$D$49*'Exposure Inputs'!$D$50*'Exposure Inputs'!$C$54*'Exposure Inputs'!$C$55)/'Exposure Inputs'!$D$48</f>
        <v>1.124286279704058E-5</v>
      </c>
      <c r="J68" s="65">
        <f>'Exposure Inputs'!$E$64/$I68</f>
        <v>1903429.7924220019</v>
      </c>
      <c r="K68" s="65">
        <f>($E68*'Exposure Inputs'!$C$53*'Exposure Inputs'!$E$49*'Exposure Inputs'!$E$50*'Exposure Inputs'!$C$54*'Exposure Inputs'!$C$55)/'Exposure Inputs'!$E$48</f>
        <v>6.8201631207394619E-6</v>
      </c>
      <c r="L68" s="65">
        <f>'Exposure Inputs'!$E$64/$K68</f>
        <v>3137754.8632120909</v>
      </c>
    </row>
    <row r="69" spans="1:12" s="34" customFormat="1" x14ac:dyDescent="0.35">
      <c r="A69" s="45" t="s">
        <v>1176</v>
      </c>
      <c r="B69" s="46">
        <v>2023</v>
      </c>
      <c r="C69" s="46" t="s">
        <v>979</v>
      </c>
      <c r="D69" s="46" t="s">
        <v>335</v>
      </c>
      <c r="E69" s="46">
        <v>2.1360038959958501</v>
      </c>
      <c r="F69" s="46">
        <v>2.1360038959958501</v>
      </c>
      <c r="G69" s="65">
        <f>($E69*'Exposure Inputs'!$C$53*'Exposure Inputs'!$C$49*'Exposure Inputs'!$C$50*'Exposure Inputs'!$C$54*'Exposure Inputs'!$C$55)/'Exposure Inputs'!$C$48</f>
        <v>1.4307488096354201E-5</v>
      </c>
      <c r="H69" s="65">
        <f>'Exposure Inputs'!$E$64/$G69</f>
        <v>1495720.2729005306</v>
      </c>
      <c r="I69" s="65">
        <f>($E69*'Exposure Inputs'!$C$53*'Exposure Inputs'!$D$49*'Exposure Inputs'!$D$50*'Exposure Inputs'!$C$54*'Exposure Inputs'!$C$55)/'Exposure Inputs'!$D$48</f>
        <v>1.0954089839028859E-5</v>
      </c>
      <c r="J69" s="65">
        <f>'Exposure Inputs'!$E$64/$I69</f>
        <v>1953608.2243686644</v>
      </c>
      <c r="K69" s="65">
        <f>($E69*'Exposure Inputs'!$C$53*'Exposure Inputs'!$E$49*'Exposure Inputs'!$E$50*'Exposure Inputs'!$C$54*'Exposure Inputs'!$C$55)/'Exposure Inputs'!$E$48</f>
        <v>6.6449872145621829E-6</v>
      </c>
      <c r="L69" s="65">
        <f>'Exposure Inputs'!$E$64/$K69</f>
        <v>3220472.7125889552</v>
      </c>
    </row>
    <row r="70" spans="1:12" s="34" customFormat="1" x14ac:dyDescent="0.35">
      <c r="A70" s="45" t="s">
        <v>1176</v>
      </c>
      <c r="B70" s="46">
        <v>2019</v>
      </c>
      <c r="C70" s="46" t="s">
        <v>948</v>
      </c>
      <c r="D70" s="46" t="s">
        <v>262</v>
      </c>
      <c r="E70" s="46">
        <v>2.06813852976346</v>
      </c>
      <c r="F70" s="46">
        <v>1.0019121797958099</v>
      </c>
      <c r="G70" s="65">
        <f>($E70*'Exposure Inputs'!$C$53*'Exposure Inputs'!$C$49*'Exposure Inputs'!$C$50*'Exposure Inputs'!$C$54*'Exposure Inputs'!$C$55)/'Exposure Inputs'!$C$48</f>
        <v>1.3852908906988097E-5</v>
      </c>
      <c r="H70" s="65">
        <f>'Exposure Inputs'!$E$64/$G70</f>
        <v>1544801.8999969582</v>
      </c>
      <c r="I70" s="65">
        <f>($E70*'Exposure Inputs'!$C$53*'Exposure Inputs'!$D$49*'Exposure Inputs'!$D$50*'Exposure Inputs'!$C$54*'Exposure Inputs'!$C$55)/'Exposure Inputs'!$D$48</f>
        <v>1.0606055212284133E-5</v>
      </c>
      <c r="J70" s="65">
        <f>'Exposure Inputs'!$E$64/$I70</f>
        <v>2017715.3118356499</v>
      </c>
      <c r="K70" s="65">
        <f>($E70*'Exposure Inputs'!$C$53*'Exposure Inputs'!$E$49*'Exposure Inputs'!$E$50*'Exposure Inputs'!$C$54*'Exposure Inputs'!$C$55)/'Exposure Inputs'!$E$48</f>
        <v>6.4338619016490442E-6</v>
      </c>
      <c r="L70" s="65">
        <f>'Exposure Inputs'!$E$64/$K70</f>
        <v>3326151.5909309504</v>
      </c>
    </row>
    <row r="71" spans="1:12" s="34" customFormat="1" x14ac:dyDescent="0.35">
      <c r="A71" s="45" t="s">
        <v>1176</v>
      </c>
      <c r="B71" s="46">
        <v>2019</v>
      </c>
      <c r="C71" s="46" t="s">
        <v>987</v>
      </c>
      <c r="D71" s="46" t="s">
        <v>282</v>
      </c>
      <c r="E71" s="46">
        <v>2.0667479000383602</v>
      </c>
      <c r="F71" s="46">
        <v>1.2348783172553901</v>
      </c>
      <c r="G71" s="65">
        <f>($E71*'Exposure Inputs'!$C$53*'Exposure Inputs'!$C$49*'Exposure Inputs'!$C$50*'Exposure Inputs'!$C$54*'Exposure Inputs'!$C$55)/'Exposure Inputs'!$C$48</f>
        <v>1.3843594121431947E-5</v>
      </c>
      <c r="H71" s="65">
        <f>'Exposure Inputs'!$E$64/$G71</f>
        <v>1545841.3337089687</v>
      </c>
      <c r="I71" s="65">
        <f>($E71*'Exposure Inputs'!$C$53*'Exposure Inputs'!$D$49*'Exposure Inputs'!$D$50*'Exposure Inputs'!$C$54*'Exposure Inputs'!$C$55)/'Exposure Inputs'!$D$48</f>
        <v>1.059892363215447E-5</v>
      </c>
      <c r="J71" s="65">
        <f>'Exposure Inputs'!$E$64/$I71</f>
        <v>2019072.9495472331</v>
      </c>
      <c r="K71" s="65">
        <f>($E71*'Exposure Inputs'!$C$53*'Exposure Inputs'!$E$49*'Exposure Inputs'!$E$50*'Exposure Inputs'!$C$54*'Exposure Inputs'!$C$55)/'Exposure Inputs'!$E$48</f>
        <v>6.4295357312891484E-6</v>
      </c>
      <c r="L71" s="65">
        <f>'Exposure Inputs'!$E$64/$K71</f>
        <v>3328389.621642123</v>
      </c>
    </row>
    <row r="72" spans="1:12" s="34" customFormat="1" x14ac:dyDescent="0.35">
      <c r="A72" s="45" t="s">
        <v>1177</v>
      </c>
      <c r="B72" s="46">
        <v>2021</v>
      </c>
      <c r="C72" s="46" t="s">
        <v>1004</v>
      </c>
      <c r="D72" s="46" t="s">
        <v>92</v>
      </c>
      <c r="E72" s="46">
        <v>2.0588173080000001</v>
      </c>
      <c r="F72" s="46">
        <v>2.0588173080000001</v>
      </c>
      <c r="G72" s="65">
        <f>($E72*'Exposure Inputs'!$C$53*'Exposure Inputs'!$C$49*'Exposure Inputs'!$C$50*'Exposure Inputs'!$C$54*'Exposure Inputs'!$C$55)/'Exposure Inputs'!$C$48</f>
        <v>1.3790473033310999E-5</v>
      </c>
      <c r="H72" s="65">
        <f>'Exposure Inputs'!$E$64/$G72</f>
        <v>1551795.9353756846</v>
      </c>
      <c r="I72" s="65">
        <f>($E72*'Exposure Inputs'!$C$53*'Exposure Inputs'!$D$49*'Exposure Inputs'!$D$50*'Exposure Inputs'!$C$54*'Exposure Inputs'!$C$55)/'Exposure Inputs'!$D$48</f>
        <v>1.0558253098815211E-5</v>
      </c>
      <c r="J72" s="65">
        <f>'Exposure Inputs'!$E$64/$I72</f>
        <v>2026850.4457807883</v>
      </c>
      <c r="K72" s="65">
        <f>($E72*'Exposure Inputs'!$C$53*'Exposure Inputs'!$E$49*'Exposure Inputs'!$E$50*'Exposure Inputs'!$C$54*'Exposure Inputs'!$C$55)/'Exposure Inputs'!$E$48</f>
        <v>6.4048641083592454E-6</v>
      </c>
      <c r="L72" s="65">
        <f>'Exposure Inputs'!$E$64/$K72</f>
        <v>3341210.6233557709</v>
      </c>
    </row>
    <row r="73" spans="1:12" s="34" customFormat="1" x14ac:dyDescent="0.35">
      <c r="A73" s="45" t="s">
        <v>1177</v>
      </c>
      <c r="B73" s="46">
        <v>2019</v>
      </c>
      <c r="C73" s="46" t="s">
        <v>1133</v>
      </c>
      <c r="D73" s="46" t="s">
        <v>537</v>
      </c>
      <c r="E73" s="46">
        <v>2</v>
      </c>
      <c r="F73" s="46">
        <v>2</v>
      </c>
      <c r="G73" s="65">
        <f>($E73*'Exposure Inputs'!$C$53*'Exposure Inputs'!$C$49*'Exposure Inputs'!$C$50*'Exposure Inputs'!$C$54*'Exposure Inputs'!$C$55)/'Exposure Inputs'!$C$48</f>
        <v>1.33965E-5</v>
      </c>
      <c r="H73" s="65">
        <f>'Exposure Inputs'!$E$64/$G73</f>
        <v>1597432.1651177546</v>
      </c>
      <c r="I73" s="65">
        <f>($E73*'Exposure Inputs'!$C$53*'Exposure Inputs'!$D$49*'Exposure Inputs'!$D$50*'Exposure Inputs'!$C$54*'Exposure Inputs'!$C$55)/'Exposure Inputs'!$D$48</f>
        <v>1.025661971830986E-5</v>
      </c>
      <c r="J73" s="65">
        <f>'Exposure Inputs'!$E$64/$I73</f>
        <v>2086457.3892505011</v>
      </c>
      <c r="K73" s="65">
        <f>($E73*'Exposure Inputs'!$C$53*'Exposure Inputs'!$E$49*'Exposure Inputs'!$E$50*'Exposure Inputs'!$C$54*'Exposure Inputs'!$C$55)/'Exposure Inputs'!$E$48</f>
        <v>6.2218867924528298E-6</v>
      </c>
      <c r="L73" s="65">
        <f>'Exposure Inputs'!$E$64/$K73</f>
        <v>3439471.1305191657</v>
      </c>
    </row>
    <row r="74" spans="1:12" s="34" customFormat="1" x14ac:dyDescent="0.35">
      <c r="A74" s="45" t="s">
        <v>1177</v>
      </c>
      <c r="B74" s="46">
        <v>2020</v>
      </c>
      <c r="C74" s="46" t="s">
        <v>1133</v>
      </c>
      <c r="D74" s="46" t="s">
        <v>537</v>
      </c>
      <c r="E74" s="46">
        <v>2</v>
      </c>
      <c r="F74" s="46">
        <v>2</v>
      </c>
      <c r="G74" s="65">
        <f>($E74*'Exposure Inputs'!$C$53*'Exposure Inputs'!$C$49*'Exposure Inputs'!$C$50*'Exposure Inputs'!$C$54*'Exposure Inputs'!$C$55)/'Exposure Inputs'!$C$48</f>
        <v>1.33965E-5</v>
      </c>
      <c r="H74" s="65">
        <f>'Exposure Inputs'!$E$64/$G74</f>
        <v>1597432.1651177546</v>
      </c>
      <c r="I74" s="65">
        <f>($E74*'Exposure Inputs'!$C$53*'Exposure Inputs'!$D$49*'Exposure Inputs'!$D$50*'Exposure Inputs'!$C$54*'Exposure Inputs'!$C$55)/'Exposure Inputs'!$D$48</f>
        <v>1.025661971830986E-5</v>
      </c>
      <c r="J74" s="65">
        <f>'Exposure Inputs'!$E$64/$I74</f>
        <v>2086457.3892505011</v>
      </c>
      <c r="K74" s="65">
        <f>($E74*'Exposure Inputs'!$C$53*'Exposure Inputs'!$E$49*'Exposure Inputs'!$E$50*'Exposure Inputs'!$C$54*'Exposure Inputs'!$C$55)/'Exposure Inputs'!$E$48</f>
        <v>6.2218867924528298E-6</v>
      </c>
      <c r="L74" s="65">
        <f>'Exposure Inputs'!$E$64/$K74</f>
        <v>3439471.1305191657</v>
      </c>
    </row>
    <row r="75" spans="1:12" s="34" customFormat="1" x14ac:dyDescent="0.35">
      <c r="A75" s="45" t="s">
        <v>1177</v>
      </c>
      <c r="B75" s="46">
        <v>2021</v>
      </c>
      <c r="C75" s="46" t="s">
        <v>1133</v>
      </c>
      <c r="D75" s="46" t="s">
        <v>537</v>
      </c>
      <c r="E75" s="46">
        <v>2</v>
      </c>
      <c r="F75" s="46">
        <v>2</v>
      </c>
      <c r="G75" s="65">
        <f>($E75*'Exposure Inputs'!$C$53*'Exposure Inputs'!$C$49*'Exposure Inputs'!$C$50*'Exposure Inputs'!$C$54*'Exposure Inputs'!$C$55)/'Exposure Inputs'!$C$48</f>
        <v>1.33965E-5</v>
      </c>
      <c r="H75" s="65">
        <f>'Exposure Inputs'!$E$64/$G75</f>
        <v>1597432.1651177546</v>
      </c>
      <c r="I75" s="65">
        <f>($E75*'Exposure Inputs'!$C$53*'Exposure Inputs'!$D$49*'Exposure Inputs'!$D$50*'Exposure Inputs'!$C$54*'Exposure Inputs'!$C$55)/'Exposure Inputs'!$D$48</f>
        <v>1.025661971830986E-5</v>
      </c>
      <c r="J75" s="65">
        <f>'Exposure Inputs'!$E$64/$I75</f>
        <v>2086457.3892505011</v>
      </c>
      <c r="K75" s="65">
        <f>($E75*'Exposure Inputs'!$C$53*'Exposure Inputs'!$E$49*'Exposure Inputs'!$E$50*'Exposure Inputs'!$C$54*'Exposure Inputs'!$C$55)/'Exposure Inputs'!$E$48</f>
        <v>6.2218867924528298E-6</v>
      </c>
      <c r="L75" s="65">
        <f>'Exposure Inputs'!$E$64/$K75</f>
        <v>3439471.1305191657</v>
      </c>
    </row>
    <row r="76" spans="1:12" s="34" customFormat="1" x14ac:dyDescent="0.35">
      <c r="A76" s="45" t="s">
        <v>1177</v>
      </c>
      <c r="B76" s="46">
        <v>2022</v>
      </c>
      <c r="C76" s="46" t="s">
        <v>1133</v>
      </c>
      <c r="D76" s="46" t="s">
        <v>537</v>
      </c>
      <c r="E76" s="46">
        <v>2</v>
      </c>
      <c r="F76" s="46">
        <v>2</v>
      </c>
      <c r="G76" s="65">
        <f>($E76*'Exposure Inputs'!$C$53*'Exposure Inputs'!$C$49*'Exposure Inputs'!$C$50*'Exposure Inputs'!$C$54*'Exposure Inputs'!$C$55)/'Exposure Inputs'!$C$48</f>
        <v>1.33965E-5</v>
      </c>
      <c r="H76" s="65">
        <f>'Exposure Inputs'!$E$64/$G76</f>
        <v>1597432.1651177546</v>
      </c>
      <c r="I76" s="65">
        <f>($E76*'Exposure Inputs'!$C$53*'Exposure Inputs'!$D$49*'Exposure Inputs'!$D$50*'Exposure Inputs'!$C$54*'Exposure Inputs'!$C$55)/'Exposure Inputs'!$D$48</f>
        <v>1.025661971830986E-5</v>
      </c>
      <c r="J76" s="65">
        <f>'Exposure Inputs'!$E$64/$I76</f>
        <v>2086457.3892505011</v>
      </c>
      <c r="K76" s="65">
        <f>($E76*'Exposure Inputs'!$C$53*'Exposure Inputs'!$E$49*'Exposure Inputs'!$E$50*'Exposure Inputs'!$C$54*'Exposure Inputs'!$C$55)/'Exposure Inputs'!$E$48</f>
        <v>6.2218867924528298E-6</v>
      </c>
      <c r="L76" s="65">
        <f>'Exposure Inputs'!$E$64/$K76</f>
        <v>3439471.1305191657</v>
      </c>
    </row>
    <row r="77" spans="1:12" s="34" customFormat="1" x14ac:dyDescent="0.35">
      <c r="A77" s="45" t="s">
        <v>1177</v>
      </c>
      <c r="B77" s="46">
        <v>2023</v>
      </c>
      <c r="C77" s="46" t="s">
        <v>1133</v>
      </c>
      <c r="D77" s="46" t="s">
        <v>537</v>
      </c>
      <c r="E77" s="46">
        <v>2</v>
      </c>
      <c r="F77" s="46">
        <v>2</v>
      </c>
      <c r="G77" s="65">
        <f>($E77*'Exposure Inputs'!$C$53*'Exposure Inputs'!$C$49*'Exposure Inputs'!$C$50*'Exposure Inputs'!$C$54*'Exposure Inputs'!$C$55)/'Exposure Inputs'!$C$48</f>
        <v>1.33965E-5</v>
      </c>
      <c r="H77" s="65">
        <f>'Exposure Inputs'!$E$64/$G77</f>
        <v>1597432.1651177546</v>
      </c>
      <c r="I77" s="65">
        <f>($E77*'Exposure Inputs'!$C$53*'Exposure Inputs'!$D$49*'Exposure Inputs'!$D$50*'Exposure Inputs'!$C$54*'Exposure Inputs'!$C$55)/'Exposure Inputs'!$D$48</f>
        <v>1.025661971830986E-5</v>
      </c>
      <c r="J77" s="65">
        <f>'Exposure Inputs'!$E$64/$I77</f>
        <v>2086457.3892505011</v>
      </c>
      <c r="K77" s="65">
        <f>($E77*'Exposure Inputs'!$C$53*'Exposure Inputs'!$E$49*'Exposure Inputs'!$E$50*'Exposure Inputs'!$C$54*'Exposure Inputs'!$C$55)/'Exposure Inputs'!$E$48</f>
        <v>6.2218867924528298E-6</v>
      </c>
      <c r="L77" s="65">
        <f>'Exposure Inputs'!$E$64/$K77</f>
        <v>3439471.1305191657</v>
      </c>
    </row>
    <row r="78" spans="1:12" s="34" customFormat="1" x14ac:dyDescent="0.35">
      <c r="A78" s="45" t="s">
        <v>1177</v>
      </c>
      <c r="B78" s="46">
        <v>2019</v>
      </c>
      <c r="C78" s="46" t="s">
        <v>1140</v>
      </c>
      <c r="D78" s="46" t="s">
        <v>545</v>
      </c>
      <c r="E78" s="46">
        <v>2</v>
      </c>
      <c r="F78" s="46">
        <v>2</v>
      </c>
      <c r="G78" s="65">
        <f>($E78*'Exposure Inputs'!$C$53*'Exposure Inputs'!$C$49*'Exposure Inputs'!$C$50*'Exposure Inputs'!$C$54*'Exposure Inputs'!$C$55)/'Exposure Inputs'!$C$48</f>
        <v>1.33965E-5</v>
      </c>
      <c r="H78" s="65">
        <f>'Exposure Inputs'!$E$64/$G78</f>
        <v>1597432.1651177546</v>
      </c>
      <c r="I78" s="65">
        <f>($E78*'Exposure Inputs'!$C$53*'Exposure Inputs'!$D$49*'Exposure Inputs'!$D$50*'Exposure Inputs'!$C$54*'Exposure Inputs'!$C$55)/'Exposure Inputs'!$D$48</f>
        <v>1.025661971830986E-5</v>
      </c>
      <c r="J78" s="65">
        <f>'Exposure Inputs'!$E$64/$I78</f>
        <v>2086457.3892505011</v>
      </c>
      <c r="K78" s="65">
        <f>($E78*'Exposure Inputs'!$C$53*'Exposure Inputs'!$E$49*'Exposure Inputs'!$E$50*'Exposure Inputs'!$C$54*'Exposure Inputs'!$C$55)/'Exposure Inputs'!$E$48</f>
        <v>6.2218867924528298E-6</v>
      </c>
      <c r="L78" s="65">
        <f>'Exposure Inputs'!$E$64/$K78</f>
        <v>3439471.1305191657</v>
      </c>
    </row>
    <row r="79" spans="1:12" s="34" customFormat="1" x14ac:dyDescent="0.35">
      <c r="A79" s="45" t="s">
        <v>1177</v>
      </c>
      <c r="B79" s="46">
        <v>2020</v>
      </c>
      <c r="C79" s="46" t="s">
        <v>1140</v>
      </c>
      <c r="D79" s="46" t="s">
        <v>545</v>
      </c>
      <c r="E79" s="46">
        <v>2</v>
      </c>
      <c r="F79" s="46">
        <v>2</v>
      </c>
      <c r="G79" s="65">
        <f>($E79*'Exposure Inputs'!$C$53*'Exposure Inputs'!$C$49*'Exposure Inputs'!$C$50*'Exposure Inputs'!$C$54*'Exposure Inputs'!$C$55)/'Exposure Inputs'!$C$48</f>
        <v>1.33965E-5</v>
      </c>
      <c r="H79" s="65">
        <f>'Exposure Inputs'!$E$64/$G79</f>
        <v>1597432.1651177546</v>
      </c>
      <c r="I79" s="65">
        <f>($E79*'Exposure Inputs'!$C$53*'Exposure Inputs'!$D$49*'Exposure Inputs'!$D$50*'Exposure Inputs'!$C$54*'Exposure Inputs'!$C$55)/'Exposure Inputs'!$D$48</f>
        <v>1.025661971830986E-5</v>
      </c>
      <c r="J79" s="65">
        <f>'Exposure Inputs'!$E$64/$I79</f>
        <v>2086457.3892505011</v>
      </c>
      <c r="K79" s="65">
        <f>($E79*'Exposure Inputs'!$C$53*'Exposure Inputs'!$E$49*'Exposure Inputs'!$E$50*'Exposure Inputs'!$C$54*'Exposure Inputs'!$C$55)/'Exposure Inputs'!$E$48</f>
        <v>6.2218867924528298E-6</v>
      </c>
      <c r="L79" s="65">
        <f>'Exposure Inputs'!$E$64/$K79</f>
        <v>3439471.1305191657</v>
      </c>
    </row>
    <row r="80" spans="1:12" s="34" customFormat="1" x14ac:dyDescent="0.35">
      <c r="A80" s="45" t="s">
        <v>1177</v>
      </c>
      <c r="B80" s="46">
        <v>2021</v>
      </c>
      <c r="C80" s="46" t="s">
        <v>1140</v>
      </c>
      <c r="D80" s="46" t="s">
        <v>545</v>
      </c>
      <c r="E80" s="46">
        <v>2</v>
      </c>
      <c r="F80" s="46">
        <v>2</v>
      </c>
      <c r="G80" s="65">
        <f>($E80*'Exposure Inputs'!$C$53*'Exposure Inputs'!$C$49*'Exposure Inputs'!$C$50*'Exposure Inputs'!$C$54*'Exposure Inputs'!$C$55)/'Exposure Inputs'!$C$48</f>
        <v>1.33965E-5</v>
      </c>
      <c r="H80" s="65">
        <f>'Exposure Inputs'!$E$64/$G80</f>
        <v>1597432.1651177546</v>
      </c>
      <c r="I80" s="65">
        <f>($E80*'Exposure Inputs'!$C$53*'Exposure Inputs'!$D$49*'Exposure Inputs'!$D$50*'Exposure Inputs'!$C$54*'Exposure Inputs'!$C$55)/'Exposure Inputs'!$D$48</f>
        <v>1.025661971830986E-5</v>
      </c>
      <c r="J80" s="65">
        <f>'Exposure Inputs'!$E$64/$I80</f>
        <v>2086457.3892505011</v>
      </c>
      <c r="K80" s="65">
        <f>($E80*'Exposure Inputs'!$C$53*'Exposure Inputs'!$E$49*'Exposure Inputs'!$E$50*'Exposure Inputs'!$C$54*'Exposure Inputs'!$C$55)/'Exposure Inputs'!$E$48</f>
        <v>6.2218867924528298E-6</v>
      </c>
      <c r="L80" s="65">
        <f>'Exposure Inputs'!$E$64/$K80</f>
        <v>3439471.1305191657</v>
      </c>
    </row>
    <row r="81" spans="1:12" s="34" customFormat="1" x14ac:dyDescent="0.35">
      <c r="A81" s="45" t="s">
        <v>1177</v>
      </c>
      <c r="B81" s="46">
        <v>2022</v>
      </c>
      <c r="C81" s="46" t="s">
        <v>1140</v>
      </c>
      <c r="D81" s="46" t="s">
        <v>545</v>
      </c>
      <c r="E81" s="46">
        <v>2</v>
      </c>
      <c r="F81" s="46">
        <v>2</v>
      </c>
      <c r="G81" s="65">
        <f>($E81*'Exposure Inputs'!$C$53*'Exposure Inputs'!$C$49*'Exposure Inputs'!$C$50*'Exposure Inputs'!$C$54*'Exposure Inputs'!$C$55)/'Exposure Inputs'!$C$48</f>
        <v>1.33965E-5</v>
      </c>
      <c r="H81" s="65">
        <f>'Exposure Inputs'!$E$64/$G81</f>
        <v>1597432.1651177546</v>
      </c>
      <c r="I81" s="65">
        <f>($E81*'Exposure Inputs'!$C$53*'Exposure Inputs'!$D$49*'Exposure Inputs'!$D$50*'Exposure Inputs'!$C$54*'Exposure Inputs'!$C$55)/'Exposure Inputs'!$D$48</f>
        <v>1.025661971830986E-5</v>
      </c>
      <c r="J81" s="65">
        <f>'Exposure Inputs'!$E$64/$I81</f>
        <v>2086457.3892505011</v>
      </c>
      <c r="K81" s="65">
        <f>($E81*'Exposure Inputs'!$C$53*'Exposure Inputs'!$E$49*'Exposure Inputs'!$E$50*'Exposure Inputs'!$C$54*'Exposure Inputs'!$C$55)/'Exposure Inputs'!$E$48</f>
        <v>6.2218867924528298E-6</v>
      </c>
      <c r="L81" s="65">
        <f>'Exposure Inputs'!$E$64/$K81</f>
        <v>3439471.1305191657</v>
      </c>
    </row>
    <row r="82" spans="1:12" s="34" customFormat="1" x14ac:dyDescent="0.35">
      <c r="A82" s="45" t="s">
        <v>1177</v>
      </c>
      <c r="B82" s="46">
        <v>2023</v>
      </c>
      <c r="C82" s="46" t="s">
        <v>1140</v>
      </c>
      <c r="D82" s="46" t="s">
        <v>545</v>
      </c>
      <c r="E82" s="46">
        <v>2</v>
      </c>
      <c r="F82" s="46">
        <v>2</v>
      </c>
      <c r="G82" s="65">
        <f>($E82*'Exposure Inputs'!$C$53*'Exposure Inputs'!$C$49*'Exposure Inputs'!$C$50*'Exposure Inputs'!$C$54*'Exposure Inputs'!$C$55)/'Exposure Inputs'!$C$48</f>
        <v>1.33965E-5</v>
      </c>
      <c r="H82" s="65">
        <f>'Exposure Inputs'!$E$64/$G82</f>
        <v>1597432.1651177546</v>
      </c>
      <c r="I82" s="65">
        <f>($E82*'Exposure Inputs'!$C$53*'Exposure Inputs'!$D$49*'Exposure Inputs'!$D$50*'Exposure Inputs'!$C$54*'Exposure Inputs'!$C$55)/'Exposure Inputs'!$D$48</f>
        <v>1.025661971830986E-5</v>
      </c>
      <c r="J82" s="65">
        <f>'Exposure Inputs'!$E$64/$I82</f>
        <v>2086457.3892505011</v>
      </c>
      <c r="K82" s="65">
        <f>($E82*'Exposure Inputs'!$C$53*'Exposure Inputs'!$E$49*'Exposure Inputs'!$E$50*'Exposure Inputs'!$C$54*'Exposure Inputs'!$C$55)/'Exposure Inputs'!$E$48</f>
        <v>6.2218867924528298E-6</v>
      </c>
      <c r="L82" s="65">
        <f>'Exposure Inputs'!$E$64/$K82</f>
        <v>3439471.1305191657</v>
      </c>
    </row>
    <row r="83" spans="1:12" s="34" customFormat="1" x14ac:dyDescent="0.35">
      <c r="A83" s="45" t="s">
        <v>1177</v>
      </c>
      <c r="B83" s="46">
        <v>2020</v>
      </c>
      <c r="C83" s="46" t="s">
        <v>1142</v>
      </c>
      <c r="D83" s="46" t="s">
        <v>619</v>
      </c>
      <c r="E83" s="46">
        <v>2</v>
      </c>
      <c r="F83" s="46">
        <v>2</v>
      </c>
      <c r="G83" s="65">
        <f>($E83*'Exposure Inputs'!$C$53*'Exposure Inputs'!$C$49*'Exposure Inputs'!$C$50*'Exposure Inputs'!$C$54*'Exposure Inputs'!$C$55)/'Exposure Inputs'!$C$48</f>
        <v>1.33965E-5</v>
      </c>
      <c r="H83" s="65">
        <f>'Exposure Inputs'!$E$64/$G83</f>
        <v>1597432.1651177546</v>
      </c>
      <c r="I83" s="65">
        <f>($E83*'Exposure Inputs'!$C$53*'Exposure Inputs'!$D$49*'Exposure Inputs'!$D$50*'Exposure Inputs'!$C$54*'Exposure Inputs'!$C$55)/'Exposure Inputs'!$D$48</f>
        <v>1.025661971830986E-5</v>
      </c>
      <c r="J83" s="65">
        <f>'Exposure Inputs'!$E$64/$I83</f>
        <v>2086457.3892505011</v>
      </c>
      <c r="K83" s="65">
        <f>($E83*'Exposure Inputs'!$C$53*'Exposure Inputs'!$E$49*'Exposure Inputs'!$E$50*'Exposure Inputs'!$C$54*'Exposure Inputs'!$C$55)/'Exposure Inputs'!$E$48</f>
        <v>6.2218867924528298E-6</v>
      </c>
      <c r="L83" s="65">
        <f>'Exposure Inputs'!$E$64/$K83</f>
        <v>3439471.1305191657</v>
      </c>
    </row>
    <row r="84" spans="1:12" s="34" customFormat="1" x14ac:dyDescent="0.35">
      <c r="A84" s="45" t="s">
        <v>1177</v>
      </c>
      <c r="B84" s="46">
        <v>2020</v>
      </c>
      <c r="C84" s="46" t="s">
        <v>1143</v>
      </c>
      <c r="D84" s="46" t="s">
        <v>541</v>
      </c>
      <c r="E84" s="46">
        <v>2</v>
      </c>
      <c r="F84" s="46">
        <v>2</v>
      </c>
      <c r="G84" s="65">
        <f>($E84*'Exposure Inputs'!$C$53*'Exposure Inputs'!$C$49*'Exposure Inputs'!$C$50*'Exposure Inputs'!$C$54*'Exposure Inputs'!$C$55)/'Exposure Inputs'!$C$48</f>
        <v>1.33965E-5</v>
      </c>
      <c r="H84" s="65">
        <f>'Exposure Inputs'!$E$64/$G84</f>
        <v>1597432.1651177546</v>
      </c>
      <c r="I84" s="65">
        <f>($E84*'Exposure Inputs'!$C$53*'Exposure Inputs'!$D$49*'Exposure Inputs'!$D$50*'Exposure Inputs'!$C$54*'Exposure Inputs'!$C$55)/'Exposure Inputs'!$D$48</f>
        <v>1.025661971830986E-5</v>
      </c>
      <c r="J84" s="65">
        <f>'Exposure Inputs'!$E$64/$I84</f>
        <v>2086457.3892505011</v>
      </c>
      <c r="K84" s="65">
        <f>($E84*'Exposure Inputs'!$C$53*'Exposure Inputs'!$E$49*'Exposure Inputs'!$E$50*'Exposure Inputs'!$C$54*'Exposure Inputs'!$C$55)/'Exposure Inputs'!$E$48</f>
        <v>6.2218867924528298E-6</v>
      </c>
      <c r="L84" s="65">
        <f>'Exposure Inputs'!$E$64/$K84</f>
        <v>3439471.1305191657</v>
      </c>
    </row>
    <row r="85" spans="1:12" s="34" customFormat="1" x14ac:dyDescent="0.35">
      <c r="A85" s="45" t="s">
        <v>1177</v>
      </c>
      <c r="B85" s="46">
        <v>2022</v>
      </c>
      <c r="C85" s="46" t="s">
        <v>1145</v>
      </c>
      <c r="D85" s="46" t="s">
        <v>514</v>
      </c>
      <c r="E85" s="46">
        <v>2</v>
      </c>
      <c r="F85" s="46">
        <v>2</v>
      </c>
      <c r="G85" s="65">
        <f>($E85*'Exposure Inputs'!$C$53*'Exposure Inputs'!$C$49*'Exposure Inputs'!$C$50*'Exposure Inputs'!$C$54*'Exposure Inputs'!$C$55)/'Exposure Inputs'!$C$48</f>
        <v>1.33965E-5</v>
      </c>
      <c r="H85" s="65">
        <f>'Exposure Inputs'!$E$64/$G85</f>
        <v>1597432.1651177546</v>
      </c>
      <c r="I85" s="65">
        <f>($E85*'Exposure Inputs'!$C$53*'Exposure Inputs'!$D$49*'Exposure Inputs'!$D$50*'Exposure Inputs'!$C$54*'Exposure Inputs'!$C$55)/'Exposure Inputs'!$D$48</f>
        <v>1.025661971830986E-5</v>
      </c>
      <c r="J85" s="65">
        <f>'Exposure Inputs'!$E$64/$I85</f>
        <v>2086457.3892505011</v>
      </c>
      <c r="K85" s="65">
        <f>($E85*'Exposure Inputs'!$C$53*'Exposure Inputs'!$E$49*'Exposure Inputs'!$E$50*'Exposure Inputs'!$C$54*'Exposure Inputs'!$C$55)/'Exposure Inputs'!$E$48</f>
        <v>6.2218867924528298E-6</v>
      </c>
      <c r="L85" s="65">
        <f>'Exposure Inputs'!$E$64/$K85</f>
        <v>3439471.1305191657</v>
      </c>
    </row>
    <row r="86" spans="1:12" s="34" customFormat="1" x14ac:dyDescent="0.35">
      <c r="A86" s="45" t="s">
        <v>1176</v>
      </c>
      <c r="B86" s="46">
        <v>2023</v>
      </c>
      <c r="C86" s="46" t="s">
        <v>972</v>
      </c>
      <c r="D86" s="46" t="s">
        <v>332</v>
      </c>
      <c r="E86" s="46">
        <v>1.9957097259396901</v>
      </c>
      <c r="F86" s="46">
        <v>1.8597056700082999</v>
      </c>
      <c r="G86" s="65">
        <f>($E86*'Exposure Inputs'!$C$53*'Exposure Inputs'!$C$49*'Exposure Inputs'!$C$50*'Exposure Inputs'!$C$54*'Exposure Inputs'!$C$55)/'Exposure Inputs'!$C$48</f>
        <v>1.3367762671775529E-5</v>
      </c>
      <c r="H86" s="65">
        <f>'Exposure Inputs'!$E$64/$G86</f>
        <v>1600866.2425750273</v>
      </c>
      <c r="I86" s="65">
        <f>($E86*'Exposure Inputs'!$C$53*'Exposure Inputs'!$D$49*'Exposure Inputs'!$D$50*'Exposure Inputs'!$C$54*'Exposure Inputs'!$C$55)/'Exposure Inputs'!$D$48</f>
        <v>1.0234617863547896E-5</v>
      </c>
      <c r="J86" s="65">
        <f>'Exposure Inputs'!$E$64/$I86</f>
        <v>2090942.7479670991</v>
      </c>
      <c r="K86" s="65">
        <f>($E86*'Exposure Inputs'!$C$53*'Exposure Inputs'!$E$49*'Exposure Inputs'!$E$50*'Exposure Inputs'!$C$54*'Exposure Inputs'!$C$55)/'Exposure Inputs'!$E$48</f>
        <v>6.2085399926969075E-6</v>
      </c>
      <c r="L86" s="65">
        <f>'Exposure Inputs'!$E$64/$K86</f>
        <v>3446865.1285443557</v>
      </c>
    </row>
    <row r="87" spans="1:12" s="34" customFormat="1" x14ac:dyDescent="0.35">
      <c r="A87" s="45" t="s">
        <v>1177</v>
      </c>
      <c r="B87" s="46">
        <v>2022</v>
      </c>
      <c r="C87" s="46" t="s">
        <v>857</v>
      </c>
      <c r="D87" s="46" t="s">
        <v>607</v>
      </c>
      <c r="E87" s="46">
        <v>1.9904523413692601</v>
      </c>
      <c r="F87" s="46">
        <v>1.9904523413692601</v>
      </c>
      <c r="G87" s="65">
        <f>($E87*'Exposure Inputs'!$C$53*'Exposure Inputs'!$C$49*'Exposure Inputs'!$C$50*'Exposure Inputs'!$C$54*'Exposure Inputs'!$C$55)/'Exposure Inputs'!$C$48</f>
        <v>1.3332547395576648E-5</v>
      </c>
      <c r="H87" s="65">
        <f>'Exposure Inputs'!$E$64/$G87</f>
        <v>1605094.6128344459</v>
      </c>
      <c r="I87" s="65">
        <f>($E87*'Exposure Inputs'!$C$53*'Exposure Inputs'!$D$49*'Exposure Inputs'!$D$50*'Exposure Inputs'!$C$54*'Exposure Inputs'!$C$55)/'Exposure Inputs'!$D$48</f>
        <v>1.0207656366421991E-5</v>
      </c>
      <c r="J87" s="65">
        <f>'Exposure Inputs'!$E$64/$I87</f>
        <v>2096465.5579898965</v>
      </c>
      <c r="K87" s="65">
        <f>($E87*'Exposure Inputs'!$C$53*'Exposure Inputs'!$E$49*'Exposure Inputs'!$E$50*'Exposure Inputs'!$C$54*'Exposure Inputs'!$C$55)/'Exposure Inputs'!$E$48</f>
        <v>6.1921845668861056E-6</v>
      </c>
      <c r="L87" s="65">
        <f>'Exposure Inputs'!$E$64/$K87</f>
        <v>3455969.3382591666</v>
      </c>
    </row>
    <row r="88" spans="1:12" s="34" customFormat="1" x14ac:dyDescent="0.35">
      <c r="A88" s="45" t="s">
        <v>1176</v>
      </c>
      <c r="B88" s="46">
        <v>2023</v>
      </c>
      <c r="C88" s="46" t="s">
        <v>983</v>
      </c>
      <c r="D88" s="46" t="s">
        <v>189</v>
      </c>
      <c r="E88" s="46">
        <v>1.9843644894005401</v>
      </c>
      <c r="F88" s="46">
        <v>1.9843644894005401</v>
      </c>
      <c r="G88" s="65">
        <f>($E88*'Exposure Inputs'!$C$53*'Exposure Inputs'!$C$49*'Exposure Inputs'!$C$50*'Exposure Inputs'!$C$54*'Exposure Inputs'!$C$55)/'Exposure Inputs'!$C$48</f>
        <v>1.3291769441127165E-5</v>
      </c>
      <c r="H88" s="65">
        <f>'Exposure Inputs'!$E$64/$G88</f>
        <v>1610018.8988972744</v>
      </c>
      <c r="I88" s="65">
        <f>($E88*'Exposure Inputs'!$C$53*'Exposure Inputs'!$D$49*'Exposure Inputs'!$D$50*'Exposure Inputs'!$C$54*'Exposure Inputs'!$C$55)/'Exposure Inputs'!$D$48</f>
        <v>1.0176435975149727E-5</v>
      </c>
      <c r="J88" s="65">
        <f>'Exposure Inputs'!$E$64/$I88</f>
        <v>2102897.3259653547</v>
      </c>
      <c r="K88" s="65">
        <f>($E88*'Exposure Inputs'!$C$53*'Exposure Inputs'!$E$49*'Exposure Inputs'!$E$50*'Exposure Inputs'!$C$54*'Exposure Inputs'!$C$55)/'Exposure Inputs'!$E$48</f>
        <v>6.1732456040068121E-6</v>
      </c>
      <c r="L88" s="65">
        <f>'Exposure Inputs'!$E$64/$K88</f>
        <v>3466571.9416881935</v>
      </c>
    </row>
    <row r="89" spans="1:12" s="34" customFormat="1" x14ac:dyDescent="0.35">
      <c r="A89" s="45" t="s">
        <v>1177</v>
      </c>
      <c r="B89" s="46">
        <v>2023</v>
      </c>
      <c r="C89" s="46" t="s">
        <v>1004</v>
      </c>
      <c r="D89" s="46" t="s">
        <v>92</v>
      </c>
      <c r="E89" s="46">
        <v>1.97303325303177</v>
      </c>
      <c r="F89" s="46">
        <v>1.97303325303177</v>
      </c>
      <c r="G89" s="65">
        <f>($E89*'Exposure Inputs'!$C$53*'Exposure Inputs'!$C$49*'Exposure Inputs'!$C$50*'Exposure Inputs'!$C$54*'Exposure Inputs'!$C$55)/'Exposure Inputs'!$C$48</f>
        <v>1.3215869987120056E-5</v>
      </c>
      <c r="H89" s="65">
        <f>'Exposure Inputs'!$E$64/$G89</f>
        <v>1619265.3242545549</v>
      </c>
      <c r="I89" s="65">
        <f>($E89*'Exposure Inputs'!$C$53*'Exposure Inputs'!$D$49*'Exposure Inputs'!$D$50*'Exposure Inputs'!$C$54*'Exposure Inputs'!$C$55)/'Exposure Inputs'!$D$48</f>
        <v>1.0118325883963349E-5</v>
      </c>
      <c r="J89" s="65">
        <f>'Exposure Inputs'!$E$64/$I89</f>
        <v>2114974.3787079542</v>
      </c>
      <c r="K89" s="65">
        <f>($E89*'Exposure Inputs'!$C$53*'Exposure Inputs'!$E$49*'Exposure Inputs'!$E$50*'Exposure Inputs'!$C$54*'Exposure Inputs'!$C$55)/'Exposure Inputs'!$E$48</f>
        <v>6.137994769054307E-6</v>
      </c>
      <c r="L89" s="65">
        <f>'Exposure Inputs'!$E$64/$K89</f>
        <v>3486480.6512855892</v>
      </c>
    </row>
    <row r="90" spans="1:12" s="34" customFormat="1" x14ac:dyDescent="0.35">
      <c r="A90" s="45" t="s">
        <v>1176</v>
      </c>
      <c r="B90" s="46">
        <v>2020</v>
      </c>
      <c r="C90" s="46" t="s">
        <v>938</v>
      </c>
      <c r="D90" s="46" t="s">
        <v>320</v>
      </c>
      <c r="E90" s="46">
        <v>1.9165266997350801</v>
      </c>
      <c r="F90" s="46">
        <v>1.9165266997350801</v>
      </c>
      <c r="G90" s="65">
        <f>($E90*'Exposure Inputs'!$C$53*'Exposure Inputs'!$C$49*'Exposure Inputs'!$C$50*'Exposure Inputs'!$C$54*'Exposure Inputs'!$C$55)/'Exposure Inputs'!$C$48</f>
        <v>1.2837374966500499E-5</v>
      </c>
      <c r="H90" s="65">
        <f>'Exposure Inputs'!$E$64/$G90</f>
        <v>1667007.4727772551</v>
      </c>
      <c r="I90" s="65">
        <f>($E90*'Exposure Inputs'!$C$53*'Exposure Inputs'!$D$49*'Exposure Inputs'!$D$50*'Exposure Inputs'!$C$54*'Exposure Inputs'!$C$55)/'Exposure Inputs'!$D$48</f>
        <v>9.8285427695850715E-6</v>
      </c>
      <c r="J90" s="65">
        <f>'Exposure Inputs'!$E$64/$I90</f>
        <v>2177331.9302453864</v>
      </c>
      <c r="K90" s="65">
        <f>($E90*'Exposure Inputs'!$C$53*'Exposure Inputs'!$E$49*'Exposure Inputs'!$E$50*'Exposure Inputs'!$C$54*'Exposure Inputs'!$C$55)/'Exposure Inputs'!$E$48</f>
        <v>5.9622060802324524E-6</v>
      </c>
      <c r="L90" s="65">
        <f>'Exposure Inputs'!$E$64/$K90</f>
        <v>3589275.4648235277</v>
      </c>
    </row>
    <row r="91" spans="1:12" s="34" customFormat="1" x14ac:dyDescent="0.35">
      <c r="A91" s="45" t="s">
        <v>1177</v>
      </c>
      <c r="B91" s="46">
        <v>2019</v>
      </c>
      <c r="C91" s="46" t="s">
        <v>1004</v>
      </c>
      <c r="D91" s="46" t="s">
        <v>92</v>
      </c>
      <c r="E91" s="46">
        <v>1.80146514407248</v>
      </c>
      <c r="F91" s="46">
        <v>1.80146514407248</v>
      </c>
      <c r="G91" s="65">
        <f>($E91*'Exposure Inputs'!$C$53*'Exposure Inputs'!$C$49*'Exposure Inputs'!$C$50*'Exposure Inputs'!$C$54*'Exposure Inputs'!$C$55)/'Exposure Inputs'!$C$48</f>
        <v>1.2066663901283488E-5</v>
      </c>
      <c r="H91" s="65">
        <f>'Exposure Inputs'!$E$64/$G91</f>
        <v>1773481.0694216616</v>
      </c>
      <c r="I91" s="65">
        <f>($E91*'Exposure Inputs'!$C$53*'Exposure Inputs'!$D$49*'Exposure Inputs'!$D$50*'Exposure Inputs'!$C$54*'Exposure Inputs'!$C$55)/'Exposure Inputs'!$D$48</f>
        <v>9.2384714592708545E-6</v>
      </c>
      <c r="J91" s="65">
        <f>'Exposure Inputs'!$E$64/$I91</f>
        <v>2316400.5100134811</v>
      </c>
      <c r="K91" s="65">
        <f>($E91*'Exposure Inputs'!$C$53*'Exposure Inputs'!$E$49*'Exposure Inputs'!$E$50*'Exposure Inputs'!$C$54*'Exposure Inputs'!$C$55)/'Exposure Inputs'!$E$48</f>
        <v>5.6042560934843484E-6</v>
      </c>
      <c r="L91" s="65">
        <f>'Exposure Inputs'!$E$64/$K91</f>
        <v>3818526.4275985151</v>
      </c>
    </row>
    <row r="92" spans="1:12" s="34" customFormat="1" x14ac:dyDescent="0.35">
      <c r="A92" s="45" t="s">
        <v>1176</v>
      </c>
      <c r="B92" s="46">
        <v>2019</v>
      </c>
      <c r="C92" s="46" t="s">
        <v>941</v>
      </c>
      <c r="D92" s="46" t="s">
        <v>256</v>
      </c>
      <c r="E92" s="46">
        <v>1.72010587814481</v>
      </c>
      <c r="F92" s="46">
        <v>1.72010587814481</v>
      </c>
      <c r="G92" s="65">
        <f>($E92*'Exposure Inputs'!$C$53*'Exposure Inputs'!$C$49*'Exposure Inputs'!$C$50*'Exposure Inputs'!$C$54*'Exposure Inputs'!$C$55)/'Exposure Inputs'!$C$48</f>
        <v>1.1521699198283473E-5</v>
      </c>
      <c r="H92" s="65">
        <f>'Exposure Inputs'!$E$64/$G92</f>
        <v>1857364.9278387874</v>
      </c>
      <c r="I92" s="65">
        <f>($E92*'Exposure Inputs'!$C$53*'Exposure Inputs'!$D$49*'Exposure Inputs'!$D$50*'Exposure Inputs'!$C$54*'Exposure Inputs'!$C$55)/'Exposure Inputs'!$D$48</f>
        <v>8.8212359336803777E-6</v>
      </c>
      <c r="J92" s="65">
        <f>'Exposure Inputs'!$E$64/$I92</f>
        <v>2425963.908106416</v>
      </c>
      <c r="K92" s="65">
        <f>($E92*'Exposure Inputs'!$C$53*'Exposure Inputs'!$E$49*'Exposure Inputs'!$E$50*'Exposure Inputs'!$C$54*'Exposure Inputs'!$C$55)/'Exposure Inputs'!$E$48</f>
        <v>5.3511520224248357E-6</v>
      </c>
      <c r="L92" s="65">
        <f>'Exposure Inputs'!$E$64/$K92</f>
        <v>3999138.8602528889</v>
      </c>
    </row>
    <row r="93" spans="1:12" s="34" customFormat="1" x14ac:dyDescent="0.35">
      <c r="A93" s="45" t="s">
        <v>1173</v>
      </c>
      <c r="B93" s="46">
        <v>2023</v>
      </c>
      <c r="C93" s="46" t="s">
        <v>1159</v>
      </c>
      <c r="D93" s="46" t="s">
        <v>828</v>
      </c>
      <c r="E93" s="46">
        <v>1.7166557681110299</v>
      </c>
      <c r="F93" s="46">
        <v>1.3442353064036501</v>
      </c>
      <c r="G93" s="65">
        <f>($E93*'Exposure Inputs'!$C$53*'Exposure Inputs'!$C$49*'Exposure Inputs'!$C$50*'Exposure Inputs'!$C$54*'Exposure Inputs'!$C$55)/'Exposure Inputs'!$C$48</f>
        <v>1.1498589498749706E-5</v>
      </c>
      <c r="H93" s="65">
        <f>'Exposure Inputs'!$E$64/$G93</f>
        <v>1861097.8331148282</v>
      </c>
      <c r="I93" s="65">
        <f>($E93*'Exposure Inputs'!$C$53*'Exposure Inputs'!$D$49*'Exposure Inputs'!$D$50*'Exposure Inputs'!$C$54*'Exposure Inputs'!$C$55)/'Exposure Inputs'!$D$48</f>
        <v>8.8035427003789752E-6</v>
      </c>
      <c r="J93" s="65">
        <f>'Exposure Inputs'!$E$64/$I93</f>
        <v>2430839.5754221501</v>
      </c>
      <c r="K93" s="65">
        <f>($E93*'Exposure Inputs'!$C$53*'Exposure Inputs'!$E$49*'Exposure Inputs'!$E$50*'Exposure Inputs'!$C$54*'Exposure Inputs'!$C$55)/'Exposure Inputs'!$E$48</f>
        <v>5.3404189253989937E-6</v>
      </c>
      <c r="L93" s="65">
        <f>'Exposure Inputs'!$E$64/$K93</f>
        <v>4007176.2719253642</v>
      </c>
    </row>
    <row r="94" spans="1:12" s="34" customFormat="1" x14ac:dyDescent="0.35">
      <c r="A94" s="45" t="s">
        <v>1177</v>
      </c>
      <c r="B94" s="46">
        <v>2023</v>
      </c>
      <c r="C94" s="46" t="s">
        <v>839</v>
      </c>
      <c r="D94" s="46" t="s">
        <v>168</v>
      </c>
      <c r="E94" s="46">
        <v>1.7098257004719</v>
      </c>
      <c r="F94" s="46">
        <v>0.51417779713162604</v>
      </c>
      <c r="G94" s="65">
        <f>($E94*'Exposure Inputs'!$C$53*'Exposure Inputs'!$C$49*'Exposure Inputs'!$C$50*'Exposure Inputs'!$C$54*'Exposure Inputs'!$C$55)/'Exposure Inputs'!$C$48</f>
        <v>1.1452839998185904E-5</v>
      </c>
      <c r="H94" s="65">
        <f>'Exposure Inputs'!$E$64/$G94</f>
        <v>1868532.1722288704</v>
      </c>
      <c r="I94" s="65">
        <f>($E94*'Exposure Inputs'!$C$53*'Exposure Inputs'!$D$49*'Exposure Inputs'!$D$50*'Exposure Inputs'!$C$54*'Exposure Inputs'!$C$55)/'Exposure Inputs'!$D$48</f>
        <v>8.7685159971665287E-6</v>
      </c>
      <c r="J94" s="65">
        <f>'Exposure Inputs'!$E$64/$I94</f>
        <v>2440549.8041989347</v>
      </c>
      <c r="K94" s="65">
        <f>($E94*'Exposure Inputs'!$C$53*'Exposure Inputs'!$E$49*'Exposure Inputs'!$E$50*'Exposure Inputs'!$C$54*'Exposure Inputs'!$C$55)/'Exposure Inputs'!$E$48</f>
        <v>5.3191709715812616E-6</v>
      </c>
      <c r="L94" s="65">
        <f>'Exposure Inputs'!$E$64/$K94</f>
        <v>4023183.3333302867</v>
      </c>
    </row>
    <row r="95" spans="1:12" s="34" customFormat="1" x14ac:dyDescent="0.35">
      <c r="A95" s="45" t="s">
        <v>1177</v>
      </c>
      <c r="B95" s="46">
        <v>2020</v>
      </c>
      <c r="C95" s="46" t="s">
        <v>1004</v>
      </c>
      <c r="D95" s="46" t="s">
        <v>92</v>
      </c>
      <c r="E95" s="46">
        <v>1.6298970351132001</v>
      </c>
      <c r="F95" s="46">
        <v>1.6298970351132001</v>
      </c>
      <c r="G95" s="65">
        <f>($E95*'Exposure Inputs'!$C$53*'Exposure Inputs'!$C$49*'Exposure Inputs'!$C$50*'Exposure Inputs'!$C$54*'Exposure Inputs'!$C$55)/'Exposure Inputs'!$C$48</f>
        <v>1.0917457815446991E-5</v>
      </c>
      <c r="H95" s="65">
        <f>'Exposure Inputs'!$E$64/$G95</f>
        <v>1960163.287255516</v>
      </c>
      <c r="I95" s="65">
        <f>($E95*'Exposure Inputs'!$C$53*'Exposure Inputs'!$D$49*'Exposure Inputs'!$D$50*'Exposure Inputs'!$C$54*'Exposure Inputs'!$C$55)/'Exposure Inputs'!$D$48</f>
        <v>8.3586170345784139E-6</v>
      </c>
      <c r="J95" s="65">
        <f>'Exposure Inputs'!$E$64/$I95</f>
        <v>2560232.1426464729</v>
      </c>
      <c r="K95" s="65">
        <f>($E95*'Exposure Inputs'!$C$53*'Exposure Inputs'!$E$49*'Exposure Inputs'!$E$50*'Exposure Inputs'!$C$54*'Exposure Inputs'!$C$55)/'Exposure Inputs'!$E$48</f>
        <v>5.070517417914422E-6</v>
      </c>
      <c r="L95" s="65">
        <f>'Exposure Inputs'!$E$64/$K95</f>
        <v>4220476.5778720332</v>
      </c>
    </row>
    <row r="96" spans="1:12" s="34" customFormat="1" x14ac:dyDescent="0.35">
      <c r="A96" s="45" t="s">
        <v>1174</v>
      </c>
      <c r="B96" s="46">
        <v>2021</v>
      </c>
      <c r="C96" s="46" t="s">
        <v>1107</v>
      </c>
      <c r="D96" s="46" t="s">
        <v>605</v>
      </c>
      <c r="E96" s="46">
        <v>1.5822620874381099</v>
      </c>
      <c r="F96" s="46">
        <v>2.09558806817987</v>
      </c>
      <c r="G96" s="65">
        <f>($E96*'Exposure Inputs'!$C$53*'Exposure Inputs'!$C$49*'Exposure Inputs'!$C$50*'Exposure Inputs'!$C$54*'Exposure Inputs'!$C$55)/'Exposure Inputs'!$C$48</f>
        <v>1.0598387027182322E-5</v>
      </c>
      <c r="H96" s="65">
        <f>'Exposure Inputs'!$E$64/$G96</f>
        <v>2019175.1768560752</v>
      </c>
      <c r="I96" s="65">
        <f>($E96*'Exposure Inputs'!$C$53*'Exposure Inputs'!$D$49*'Exposure Inputs'!$D$50*'Exposure Inputs'!$C$54*'Exposure Inputs'!$C$55)/'Exposure Inputs'!$D$48</f>
        <v>8.1143302627759189E-6</v>
      </c>
      <c r="J96" s="65">
        <f>'Exposure Inputs'!$E$64/$I96</f>
        <v>2637309.4644879592</v>
      </c>
      <c r="K96" s="65">
        <f>($E96*'Exposure Inputs'!$C$53*'Exposure Inputs'!$E$49*'Exposure Inputs'!$E$50*'Exposure Inputs'!$C$54*'Exposure Inputs'!$C$55)/'Exposure Inputs'!$E$48</f>
        <v>4.9223277920150114E-6</v>
      </c>
      <c r="L96" s="65">
        <f>'Exposure Inputs'!$E$64/$K96</f>
        <v>4347536.5526682371</v>
      </c>
    </row>
    <row r="97" spans="1:12" s="34" customFormat="1" x14ac:dyDescent="0.35">
      <c r="A97" s="45" t="s">
        <v>1176</v>
      </c>
      <c r="B97" s="46">
        <v>2022</v>
      </c>
      <c r="C97" s="46" t="s">
        <v>946</v>
      </c>
      <c r="D97" s="46" t="s">
        <v>304</v>
      </c>
      <c r="E97" s="46">
        <v>1.55806931192914</v>
      </c>
      <c r="F97" s="46">
        <v>1.55806931192914</v>
      </c>
      <c r="G97" s="65">
        <f>($E97*'Exposure Inputs'!$C$53*'Exposure Inputs'!$C$49*'Exposure Inputs'!$C$50*'Exposure Inputs'!$C$54*'Exposure Inputs'!$C$55)/'Exposure Inputs'!$C$48</f>
        <v>1.0436337768629365E-5</v>
      </c>
      <c r="H97" s="65">
        <f>'Exposure Inputs'!$E$64/$G97</f>
        <v>2050527.7305537537</v>
      </c>
      <c r="I97" s="65">
        <f>($E97*'Exposure Inputs'!$C$53*'Exposure Inputs'!$D$49*'Exposure Inputs'!$D$50*'Exposure Inputs'!$C$54*'Exposure Inputs'!$C$55)/'Exposure Inputs'!$D$48</f>
        <v>7.9902622136129474E-6</v>
      </c>
      <c r="J97" s="65">
        <f>'Exposure Inputs'!$E$64/$I97</f>
        <v>2678260.0405204459</v>
      </c>
      <c r="K97" s="65">
        <f>($E97*'Exposure Inputs'!$C$53*'Exposure Inputs'!$E$49*'Exposure Inputs'!$E$50*'Exposure Inputs'!$C$54*'Exposure Inputs'!$C$55)/'Exposure Inputs'!$E$48</f>
        <v>4.847065436808992E-6</v>
      </c>
      <c r="L97" s="65">
        <f>'Exposure Inputs'!$E$64/$K97</f>
        <v>4415042.5198485525</v>
      </c>
    </row>
    <row r="98" spans="1:12" s="34" customFormat="1" x14ac:dyDescent="0.35">
      <c r="A98" s="45" t="s">
        <v>1175</v>
      </c>
      <c r="B98" s="46">
        <v>2021</v>
      </c>
      <c r="C98" s="46" t="s">
        <v>846</v>
      </c>
      <c r="D98" s="46" t="s">
        <v>623</v>
      </c>
      <c r="E98" s="46">
        <v>1.5510514835584299</v>
      </c>
      <c r="F98" s="46">
        <v>1.5510514835584299</v>
      </c>
      <c r="G98" s="65">
        <f>($E98*'Exposure Inputs'!$C$53*'Exposure Inputs'!$C$49*'Exposure Inputs'!$C$50*'Exposure Inputs'!$C$54*'Exposure Inputs'!$C$55)/'Exposure Inputs'!$C$48</f>
        <v>1.0389330599745254E-5</v>
      </c>
      <c r="H98" s="65">
        <f>'Exposure Inputs'!$E$64/$G98</f>
        <v>2059805.4700968633</v>
      </c>
      <c r="I98" s="65">
        <f>($E98*'Exposure Inputs'!$C$53*'Exposure Inputs'!$D$49*'Exposure Inputs'!$D$50*'Exposure Inputs'!$C$54*'Exposure Inputs'!$C$55)/'Exposure Inputs'!$D$48</f>
        <v>7.9542726151895767E-6</v>
      </c>
      <c r="J98" s="65">
        <f>'Exposure Inputs'!$E$64/$I98</f>
        <v>2690377.9937255727</v>
      </c>
      <c r="K98" s="65">
        <f>($E98*'Exposure Inputs'!$C$53*'Exposure Inputs'!$E$49*'Exposure Inputs'!$E$50*'Exposure Inputs'!$C$54*'Exposure Inputs'!$C$55)/'Exposure Inputs'!$E$48</f>
        <v>4.8252333699832818E-6</v>
      </c>
      <c r="L98" s="65">
        <f>'Exposure Inputs'!$E$64/$K98</f>
        <v>4435018.652802309</v>
      </c>
    </row>
    <row r="99" spans="1:12" s="34" customFormat="1" x14ac:dyDescent="0.35">
      <c r="A99" s="45" t="s">
        <v>1176</v>
      </c>
      <c r="B99" s="46">
        <v>2019</v>
      </c>
      <c r="C99" s="46" t="s">
        <v>961</v>
      </c>
      <c r="D99" s="46" t="s">
        <v>209</v>
      </c>
      <c r="E99" s="46">
        <v>1.5072381415215601</v>
      </c>
      <c r="F99" s="46">
        <v>0.93489527050694698</v>
      </c>
      <c r="G99" s="65">
        <f>($E99*'Exposure Inputs'!$C$53*'Exposure Inputs'!$C$49*'Exposure Inputs'!$C$50*'Exposure Inputs'!$C$54*'Exposure Inputs'!$C$55)/'Exposure Inputs'!$C$48</f>
        <v>1.009585788144679E-5</v>
      </c>
      <c r="H99" s="65">
        <f>'Exposure Inputs'!$E$64/$G99</f>
        <v>2119681.1852241787</v>
      </c>
      <c r="I99" s="65">
        <f>($E99*'Exposure Inputs'!$C$53*'Exposure Inputs'!$D$49*'Exposure Inputs'!$D$50*'Exposure Inputs'!$C$54*'Exposure Inputs'!$C$55)/'Exposure Inputs'!$D$48</f>
        <v>7.7295842212593707E-6</v>
      </c>
      <c r="J99" s="65">
        <f>'Exposure Inputs'!$E$64/$I99</f>
        <v>2768583.585795165</v>
      </c>
      <c r="K99" s="65">
        <f>($E99*'Exposure Inputs'!$C$53*'Exposure Inputs'!$E$49*'Exposure Inputs'!$E$50*'Exposure Inputs'!$C$54*'Exposure Inputs'!$C$55)/'Exposure Inputs'!$E$48</f>
        <v>4.688932542907073E-6</v>
      </c>
      <c r="L99" s="65">
        <f>'Exposure Inputs'!$E$64/$K99</f>
        <v>4563938.5519358097</v>
      </c>
    </row>
    <row r="100" spans="1:12" s="34" customFormat="1" x14ac:dyDescent="0.35">
      <c r="A100" s="45" t="s">
        <v>1177</v>
      </c>
      <c r="B100" s="46">
        <v>2020</v>
      </c>
      <c r="C100" s="46" t="s">
        <v>969</v>
      </c>
      <c r="D100" s="46" t="s">
        <v>236</v>
      </c>
      <c r="E100" s="46">
        <v>1.48684209027041</v>
      </c>
      <c r="F100" s="46">
        <v>1.00979215631337</v>
      </c>
      <c r="G100" s="65">
        <f>($E100*'Exposure Inputs'!$C$53*'Exposure Inputs'!$C$49*'Exposure Inputs'!$C$50*'Exposure Inputs'!$C$54*'Exposure Inputs'!$C$55)/'Exposure Inputs'!$C$48</f>
        <v>9.9592400311537741E-6</v>
      </c>
      <c r="H100" s="65">
        <f>'Exposure Inputs'!$E$64/$G100</f>
        <v>2148758.3322681314</v>
      </c>
      <c r="I100" s="65">
        <f>($E100*'Exposure Inputs'!$C$53*'Exposure Inputs'!$D$49*'Exposure Inputs'!$D$50*'Exposure Inputs'!$C$54*'Exposure Inputs'!$C$55)/'Exposure Inputs'!$D$48</f>
        <v>7.6249869505402683E-6</v>
      </c>
      <c r="J100" s="65">
        <f>'Exposure Inputs'!$E$64/$I100</f>
        <v>2806562.1802124791</v>
      </c>
      <c r="K100" s="65">
        <f>($E100*'Exposure Inputs'!$C$53*'Exposure Inputs'!$E$49*'Exposure Inputs'!$E$50*'Exposure Inputs'!$C$54*'Exposure Inputs'!$C$55)/'Exposure Inputs'!$E$48</f>
        <v>4.6254815819582111E-6</v>
      </c>
      <c r="L100" s="65">
        <f>'Exposure Inputs'!$E$64/$K100</f>
        <v>4626545.2841648208</v>
      </c>
    </row>
    <row r="101" spans="1:12" s="34" customFormat="1" x14ac:dyDescent="0.35">
      <c r="A101" s="45" t="s">
        <v>1177</v>
      </c>
      <c r="B101" s="46">
        <v>2020</v>
      </c>
      <c r="C101" s="46" t="s">
        <v>858</v>
      </c>
      <c r="D101" s="46" t="s">
        <v>615</v>
      </c>
      <c r="E101" s="46">
        <v>1.47803242889997</v>
      </c>
      <c r="F101" s="46">
        <v>0.98357694113276195</v>
      </c>
      <c r="G101" s="65">
        <f>($E101*'Exposure Inputs'!$C$53*'Exposure Inputs'!$C$49*'Exposure Inputs'!$C$50*'Exposure Inputs'!$C$54*'Exposure Inputs'!$C$55)/'Exposure Inputs'!$C$48</f>
        <v>9.9002307168792225E-6</v>
      </c>
      <c r="H101" s="65">
        <f>'Exposure Inputs'!$E$64/$G101</f>
        <v>2161565.7868977184</v>
      </c>
      <c r="I101" s="65">
        <f>($E101*'Exposure Inputs'!$C$53*'Exposure Inputs'!$D$49*'Exposure Inputs'!$D$50*'Exposure Inputs'!$C$54*'Exposure Inputs'!$C$55)/'Exposure Inputs'!$D$48</f>
        <v>7.5798082772784232E-6</v>
      </c>
      <c r="J101" s="65">
        <f>'Exposure Inputs'!$E$64/$I101</f>
        <v>2823290.4075093307</v>
      </c>
      <c r="K101" s="65">
        <f>($E101*'Exposure Inputs'!$C$53*'Exposure Inputs'!$E$49*'Exposure Inputs'!$E$50*'Exposure Inputs'!$C$54*'Exposure Inputs'!$C$55)/'Exposure Inputs'!$E$48</f>
        <v>4.5980752240948499E-6</v>
      </c>
      <c r="L101" s="65">
        <f>'Exposure Inputs'!$E$64/$K101</f>
        <v>4654121.3349141488</v>
      </c>
    </row>
    <row r="102" spans="1:12" s="34" customFormat="1" x14ac:dyDescent="0.35">
      <c r="A102" s="45" t="s">
        <v>1174</v>
      </c>
      <c r="B102" s="46">
        <v>2023</v>
      </c>
      <c r="C102" s="46" t="s">
        <v>1107</v>
      </c>
      <c r="D102" s="46" t="s">
        <v>605</v>
      </c>
      <c r="E102" s="46">
        <v>1.4724229217043701</v>
      </c>
      <c r="F102" s="46">
        <v>1.9501142892415499</v>
      </c>
      <c r="G102" s="65">
        <f>($E102*'Exposure Inputs'!$C$53*'Exposure Inputs'!$C$49*'Exposure Inputs'!$C$50*'Exposure Inputs'!$C$54*'Exposure Inputs'!$C$55)/'Exposure Inputs'!$C$48</f>
        <v>9.8626568353062971E-6</v>
      </c>
      <c r="H102" s="65">
        <f>'Exposure Inputs'!$E$64/$G102</f>
        <v>2169800.7298999159</v>
      </c>
      <c r="I102" s="65">
        <f>($E102*'Exposure Inputs'!$C$53*'Exposure Inputs'!$D$49*'Exposure Inputs'!$D$50*'Exposure Inputs'!$C$54*'Exposure Inputs'!$C$55)/'Exposure Inputs'!$D$48</f>
        <v>7.5510409862222289E-6</v>
      </c>
      <c r="J102" s="65">
        <f>'Exposure Inputs'!$E$64/$I102</f>
        <v>2834046.3307041824</v>
      </c>
      <c r="K102" s="65">
        <f>($E102*'Exposure Inputs'!$C$53*'Exposure Inputs'!$E$49*'Exposure Inputs'!$E$50*'Exposure Inputs'!$C$54*'Exposure Inputs'!$C$55)/'Exposure Inputs'!$E$48</f>
        <v>4.5806243647286149E-6</v>
      </c>
      <c r="L102" s="65">
        <f>'Exposure Inputs'!$E$64/$K102</f>
        <v>4671852.1965657556</v>
      </c>
    </row>
    <row r="103" spans="1:12" s="34" customFormat="1" x14ac:dyDescent="0.35">
      <c r="A103" s="45" t="s">
        <v>1177</v>
      </c>
      <c r="B103" s="46">
        <v>2019</v>
      </c>
      <c r="C103" s="46" t="s">
        <v>926</v>
      </c>
      <c r="D103" s="46" t="s">
        <v>617</v>
      </c>
      <c r="E103" s="46">
        <v>1.4704822384633001</v>
      </c>
      <c r="F103" s="46">
        <v>0.90925048811728804</v>
      </c>
      <c r="G103" s="65">
        <f>($E103*'Exposure Inputs'!$C$53*'Exposure Inputs'!$C$49*'Exposure Inputs'!$C$50*'Exposure Inputs'!$C$54*'Exposure Inputs'!$C$55)/'Exposure Inputs'!$C$48</f>
        <v>9.8496576537867991E-6</v>
      </c>
      <c r="H103" s="65">
        <f>'Exposure Inputs'!$E$64/$G103</f>
        <v>2172664.3455239842</v>
      </c>
      <c r="I103" s="65">
        <f>($E103*'Exposure Inputs'!$C$53*'Exposure Inputs'!$D$49*'Exposure Inputs'!$D$50*'Exposure Inputs'!$C$54*'Exposure Inputs'!$C$55)/'Exposure Inputs'!$D$48</f>
        <v>7.5410885612235515E-6</v>
      </c>
      <c r="J103" s="65">
        <f>'Exposure Inputs'!$E$64/$I103</f>
        <v>2837786.5909226001</v>
      </c>
      <c r="K103" s="65">
        <f>($E103*'Exposure Inputs'!$C$53*'Exposure Inputs'!$E$49*'Exposure Inputs'!$E$50*'Exposure Inputs'!$C$54*'Exposure Inputs'!$C$55)/'Exposure Inputs'!$E$48</f>
        <v>4.5745870090156396E-6</v>
      </c>
      <c r="L103" s="65">
        <f>'Exposure Inputs'!$E$64/$K103</f>
        <v>4678017.9189563291</v>
      </c>
    </row>
    <row r="104" spans="1:12" s="34" customFormat="1" x14ac:dyDescent="0.35">
      <c r="A104" s="45" t="s">
        <v>1176</v>
      </c>
      <c r="B104" s="46">
        <v>2021</v>
      </c>
      <c r="C104" s="46" t="s">
        <v>893</v>
      </c>
      <c r="D104" s="46" t="s">
        <v>170</v>
      </c>
      <c r="E104" s="46">
        <v>1.4331259470973901</v>
      </c>
      <c r="F104" s="46">
        <v>1.4331259470973901</v>
      </c>
      <c r="G104" s="65">
        <f>($E104*'Exposure Inputs'!$C$53*'Exposure Inputs'!$C$49*'Exposure Inputs'!$C$50*'Exposure Inputs'!$C$54*'Exposure Inputs'!$C$55)/'Exposure Inputs'!$C$48</f>
        <v>9.5994358751450923E-6</v>
      </c>
      <c r="H104" s="65">
        <f>'Exposure Inputs'!$E$64/$G104</f>
        <v>2229297.6668982171</v>
      </c>
      <c r="I104" s="65">
        <f>($E104*'Exposure Inputs'!$C$53*'Exposure Inputs'!$D$49*'Exposure Inputs'!$D$50*'Exposure Inputs'!$C$54*'Exposure Inputs'!$C$55)/'Exposure Inputs'!$D$48</f>
        <v>7.3495139239102905E-6</v>
      </c>
      <c r="J104" s="65">
        <f>'Exposure Inputs'!$E$64/$I104</f>
        <v>2911757.1885099825</v>
      </c>
      <c r="K104" s="65">
        <f>($E104*'Exposure Inputs'!$C$53*'Exposure Inputs'!$E$49*'Exposure Inputs'!$E$50*'Exposure Inputs'!$C$54*'Exposure Inputs'!$C$55)/'Exposure Inputs'!$E$48</f>
        <v>4.4583737010833529E-6</v>
      </c>
      <c r="L104" s="65">
        <f>'Exposure Inputs'!$E$64/$K104</f>
        <v>4799956.5390402228</v>
      </c>
    </row>
    <row r="105" spans="1:12" s="34" customFormat="1" x14ac:dyDescent="0.35">
      <c r="A105" s="45" t="s">
        <v>1177</v>
      </c>
      <c r="B105" s="46">
        <v>2019</v>
      </c>
      <c r="C105" s="46" t="s">
        <v>847</v>
      </c>
      <c r="D105" s="46" t="s">
        <v>491</v>
      </c>
      <c r="E105" s="46">
        <v>1.4010870201982</v>
      </c>
      <c r="F105" s="46">
        <v>1.4010870201982</v>
      </c>
      <c r="G105" s="65">
        <f>($E105*'Exposure Inputs'!$C$53*'Exposure Inputs'!$C$49*'Exposure Inputs'!$C$50*'Exposure Inputs'!$C$54*'Exposure Inputs'!$C$55)/'Exposure Inputs'!$C$48</f>
        <v>9.3848311330425927E-6</v>
      </c>
      <c r="H105" s="65">
        <f>'Exposure Inputs'!$E$64/$G105</f>
        <v>2280275.4462628299</v>
      </c>
      <c r="I105" s="65">
        <f>($E105*'Exposure Inputs'!$C$53*'Exposure Inputs'!$D$49*'Exposure Inputs'!$D$50*'Exposure Inputs'!$C$54*'Exposure Inputs'!$C$55)/'Exposure Inputs'!$D$48</f>
        <v>7.1852083792164324E-6</v>
      </c>
      <c r="J105" s="65">
        <f>'Exposure Inputs'!$E$64/$I105</f>
        <v>2978340.9012744222</v>
      </c>
      <c r="K105" s="65">
        <f>($E105*'Exposure Inputs'!$C$53*'Exposure Inputs'!$E$49*'Exposure Inputs'!$E$50*'Exposure Inputs'!$C$54*'Exposure Inputs'!$C$55)/'Exposure Inputs'!$E$48</f>
        <v>4.3587024130241358E-6</v>
      </c>
      <c r="L105" s="65">
        <f>'Exposure Inputs'!$E$64/$K105</f>
        <v>4909718.0702346563</v>
      </c>
    </row>
    <row r="106" spans="1:12" s="34" customFormat="1" x14ac:dyDescent="0.35">
      <c r="A106" s="45" t="s">
        <v>1176</v>
      </c>
      <c r="B106" s="46">
        <v>2021</v>
      </c>
      <c r="C106" s="46" t="s">
        <v>948</v>
      </c>
      <c r="D106" s="46" t="s">
        <v>262</v>
      </c>
      <c r="E106" s="46">
        <v>1.3928279894325299</v>
      </c>
      <c r="F106" s="46">
        <v>0.67475718200000001</v>
      </c>
      <c r="G106" s="65">
        <f>($E106*'Exposure Inputs'!$C$53*'Exposure Inputs'!$C$49*'Exposure Inputs'!$C$50*'Exposure Inputs'!$C$54*'Exposure Inputs'!$C$55)/'Exposure Inputs'!$C$48</f>
        <v>9.3295100802164427E-6</v>
      </c>
      <c r="H106" s="65">
        <f>'Exposure Inputs'!$E$64/$G106</f>
        <v>2293796.7606015517</v>
      </c>
      <c r="I106" s="65">
        <f>($E106*'Exposure Inputs'!$C$53*'Exposure Inputs'!$D$49*'Exposure Inputs'!$D$50*'Exposure Inputs'!$C$54*'Exposure Inputs'!$C$55)/'Exposure Inputs'!$D$48</f>
        <v>7.1428535103137816E-6</v>
      </c>
      <c r="J106" s="65">
        <f>'Exposure Inputs'!$E$64/$I106</f>
        <v>2996001.523634762</v>
      </c>
      <c r="K106" s="65">
        <f>($E106*'Exposure Inputs'!$C$53*'Exposure Inputs'!$E$49*'Exposure Inputs'!$E$50*'Exposure Inputs'!$C$54*'Exposure Inputs'!$C$55)/'Exposure Inputs'!$E$48</f>
        <v>4.333009035804443E-6</v>
      </c>
      <c r="L106" s="65">
        <f>'Exposure Inputs'!$E$64/$K106</f>
        <v>4938831.1501702163</v>
      </c>
    </row>
    <row r="107" spans="1:12" s="34" customFormat="1" x14ac:dyDescent="0.35">
      <c r="A107" s="45" t="s">
        <v>1176</v>
      </c>
      <c r="B107" s="46">
        <v>2021</v>
      </c>
      <c r="C107" s="46" t="s">
        <v>987</v>
      </c>
      <c r="D107" s="46" t="s">
        <v>282</v>
      </c>
      <c r="E107" s="46">
        <v>1.38427039971293</v>
      </c>
      <c r="F107" s="46">
        <v>0.82709918408153205</v>
      </c>
      <c r="G107" s="65">
        <f>($E107*'Exposure Inputs'!$C$53*'Exposure Inputs'!$C$49*'Exposure Inputs'!$C$50*'Exposure Inputs'!$C$54*'Exposure Inputs'!$C$55)/'Exposure Inputs'!$C$48</f>
        <v>9.2721892048771333E-6</v>
      </c>
      <c r="H107" s="65">
        <f>'Exposure Inputs'!$E$64/$G107</f>
        <v>2307977.0620668186</v>
      </c>
      <c r="I107" s="65">
        <f>($E107*'Exposure Inputs'!$C$53*'Exposure Inputs'!$D$49*'Exposure Inputs'!$D$50*'Exposure Inputs'!$C$54*'Exposure Inputs'!$C$55)/'Exposure Inputs'!$D$48</f>
        <v>7.0989675385841536E-6</v>
      </c>
      <c r="J107" s="65">
        <f>'Exposure Inputs'!$E$64/$I107</f>
        <v>3014522.8702184064</v>
      </c>
      <c r="K107" s="65">
        <f>($E107*'Exposure Inputs'!$C$53*'Exposure Inputs'!$E$49*'Exposure Inputs'!$E$50*'Exposure Inputs'!$C$54*'Exposure Inputs'!$C$55)/'Exposure Inputs'!$E$48</f>
        <v>4.3063868585786399E-6</v>
      </c>
      <c r="L107" s="65">
        <f>'Exposure Inputs'!$E$64/$K107</f>
        <v>4969363.1117626186</v>
      </c>
    </row>
    <row r="108" spans="1:12" s="34" customFormat="1" x14ac:dyDescent="0.35">
      <c r="A108" s="45" t="s">
        <v>1176</v>
      </c>
      <c r="B108" s="46">
        <v>2021</v>
      </c>
      <c r="C108" s="46" t="s">
        <v>998</v>
      </c>
      <c r="D108" s="46" t="s">
        <v>250</v>
      </c>
      <c r="E108" s="46">
        <v>1.30928890745333</v>
      </c>
      <c r="F108" s="46">
        <v>0.822861850509501</v>
      </c>
      <c r="G108" s="65">
        <f>($E108*'Exposure Inputs'!$C$53*'Exposure Inputs'!$C$49*'Exposure Inputs'!$C$50*'Exposure Inputs'!$C$54*'Exposure Inputs'!$C$55)/'Exposure Inputs'!$C$48</f>
        <v>8.7699444243492688E-6</v>
      </c>
      <c r="H108" s="65">
        <f>'Exposure Inputs'!$E$64/$G108</f>
        <v>2440152.2933924273</v>
      </c>
      <c r="I108" s="65">
        <f>($E108*'Exposure Inputs'!$C$53*'Exposure Inputs'!$D$49*'Exposure Inputs'!$D$50*'Exposure Inputs'!$C$54*'Exposure Inputs'!$C$55)/'Exposure Inputs'!$D$48</f>
        <v>6.7144392125750989E-6</v>
      </c>
      <c r="J108" s="65">
        <f>'Exposure Inputs'!$E$64/$I108</f>
        <v>3187161.179435675</v>
      </c>
      <c r="K108" s="65">
        <f>($E108*'Exposure Inputs'!$C$53*'Exposure Inputs'!$E$49*'Exposure Inputs'!$E$50*'Exposure Inputs'!$C$54*'Exposure Inputs'!$C$55)/'Exposure Inputs'!$E$48</f>
        <v>4.0731236803944357E-6</v>
      </c>
      <c r="L108" s="65">
        <f>'Exposure Inputs'!$E$64/$K108</f>
        <v>5253952.9067105697</v>
      </c>
    </row>
    <row r="109" spans="1:12" s="34" customFormat="1" x14ac:dyDescent="0.35">
      <c r="A109" s="45" t="s">
        <v>1177</v>
      </c>
      <c r="B109" s="46">
        <v>2019</v>
      </c>
      <c r="C109" s="46" t="s">
        <v>1051</v>
      </c>
      <c r="D109" s="46" t="s">
        <v>494</v>
      </c>
      <c r="E109" s="46">
        <v>1.30211074732281</v>
      </c>
      <c r="F109" s="46">
        <v>0.75744269579959</v>
      </c>
      <c r="G109" s="65">
        <f>($E109*'Exposure Inputs'!$C$53*'Exposure Inputs'!$C$49*'Exposure Inputs'!$C$50*'Exposure Inputs'!$C$54*'Exposure Inputs'!$C$55)/'Exposure Inputs'!$C$48</f>
        <v>8.7218633132550142E-6</v>
      </c>
      <c r="H109" s="65">
        <f>'Exposure Inputs'!$E$64/$G109</f>
        <v>2453604.1475767503</v>
      </c>
      <c r="I109" s="65">
        <f>($E109*'Exposure Inputs'!$C$53*'Exposure Inputs'!$D$49*'Exposure Inputs'!$D$50*'Exposure Inputs'!$C$54*'Exposure Inputs'!$C$55)/'Exposure Inputs'!$D$48</f>
        <v>6.6776273832071607E-6</v>
      </c>
      <c r="J109" s="65">
        <f>'Exposure Inputs'!$E$64/$I109</f>
        <v>3204731.0776603878</v>
      </c>
      <c r="K109" s="65">
        <f>($E109*'Exposure Inputs'!$C$53*'Exposure Inputs'!$E$49*'Exposure Inputs'!$E$50*'Exposure Inputs'!$C$54*'Exposure Inputs'!$C$55)/'Exposure Inputs'!$E$48</f>
        <v>4.0507928305393388E-6</v>
      </c>
      <c r="L109" s="65">
        <f>'Exposure Inputs'!$E$64/$K109</f>
        <v>5282916.4302511904</v>
      </c>
    </row>
    <row r="110" spans="1:12" s="34" customFormat="1" x14ac:dyDescent="0.35">
      <c r="A110" s="45" t="s">
        <v>1176</v>
      </c>
      <c r="B110" s="46">
        <v>2020</v>
      </c>
      <c r="C110" s="46" t="s">
        <v>987</v>
      </c>
      <c r="D110" s="46" t="s">
        <v>282</v>
      </c>
      <c r="E110" s="46">
        <v>1.2555010602047501</v>
      </c>
      <c r="F110" s="46">
        <v>0.75015972509720397</v>
      </c>
      <c r="G110" s="65">
        <f>($E110*'Exposure Inputs'!$C$53*'Exposure Inputs'!$C$49*'Exposure Inputs'!$C$50*'Exposure Inputs'!$C$54*'Exposure Inputs'!$C$55)/'Exposure Inputs'!$C$48</f>
        <v>8.409659976516468E-6</v>
      </c>
      <c r="H110" s="65">
        <f>'Exposure Inputs'!$E$64/$G110</f>
        <v>2544692.6581762368</v>
      </c>
      <c r="I110" s="65">
        <f>($E110*'Exposure Inputs'!$C$53*'Exposure Inputs'!$D$49*'Exposure Inputs'!$D$50*'Exposure Inputs'!$C$54*'Exposure Inputs'!$C$55)/'Exposure Inputs'!$D$48</f>
        <v>6.4385984652274871E-6</v>
      </c>
      <c r="J110" s="65">
        <f>'Exposure Inputs'!$E$64/$I110</f>
        <v>3323704.7030613204</v>
      </c>
      <c r="K110" s="65">
        <f>($E110*'Exposure Inputs'!$C$53*'Exposure Inputs'!$E$49*'Exposure Inputs'!$E$50*'Exposure Inputs'!$C$54*'Exposure Inputs'!$C$55)/'Exposure Inputs'!$E$48</f>
        <v>3.9057927321992292E-6</v>
      </c>
      <c r="L110" s="65">
        <f>'Exposure Inputs'!$E$64/$K110</f>
        <v>5479041.3796357112</v>
      </c>
    </row>
    <row r="111" spans="1:12" s="34" customFormat="1" x14ac:dyDescent="0.35">
      <c r="A111" s="45" t="s">
        <v>1177</v>
      </c>
      <c r="B111" s="46">
        <v>2023</v>
      </c>
      <c r="C111" s="46" t="s">
        <v>969</v>
      </c>
      <c r="D111" s="46" t="s">
        <v>236</v>
      </c>
      <c r="E111" s="46">
        <v>1.2487529973839699</v>
      </c>
      <c r="F111" s="46">
        <v>0.84809341199999999</v>
      </c>
      <c r="G111" s="65">
        <f>($E111*'Exposure Inputs'!$C$53*'Exposure Inputs'!$C$49*'Exposure Inputs'!$C$50*'Exposure Inputs'!$C$54*'Exposure Inputs'!$C$55)/'Exposure Inputs'!$C$48</f>
        <v>8.3644597647271764E-6</v>
      </c>
      <c r="H111" s="65">
        <f>'Exposure Inputs'!$E$64/$G111</f>
        <v>2558443.7730507753</v>
      </c>
      <c r="I111" s="65">
        <f>($E111*'Exposure Inputs'!$C$53*'Exposure Inputs'!$D$49*'Exposure Inputs'!$D$50*'Exposure Inputs'!$C$54*'Exposure Inputs'!$C$55)/'Exposure Inputs'!$D$48</f>
        <v>6.4039923081334836E-6</v>
      </c>
      <c r="J111" s="65">
        <f>'Exposure Inputs'!$E$64/$I111</f>
        <v>3341665.4752724511</v>
      </c>
      <c r="K111" s="65">
        <f>($E111*'Exposure Inputs'!$C$53*'Exposure Inputs'!$E$49*'Exposure Inputs'!$E$50*'Exposure Inputs'!$C$54*'Exposure Inputs'!$C$55)/'Exposure Inputs'!$E$48</f>
        <v>3.8847998907296027E-6</v>
      </c>
      <c r="L111" s="65">
        <f>'Exposure Inputs'!$E$64/$K111</f>
        <v>5508649.2488499517</v>
      </c>
    </row>
    <row r="112" spans="1:12" s="34" customFormat="1" x14ac:dyDescent="0.35">
      <c r="A112" s="45" t="s">
        <v>1176</v>
      </c>
      <c r="B112" s="46">
        <v>2022</v>
      </c>
      <c r="C112" s="46" t="s">
        <v>948</v>
      </c>
      <c r="D112" s="46" t="s">
        <v>262</v>
      </c>
      <c r="E112" s="46">
        <v>1.2240003543497999</v>
      </c>
      <c r="F112" s="46">
        <v>0.59296843294037904</v>
      </c>
      <c r="G112" s="65">
        <f>($E112*'Exposure Inputs'!$C$53*'Exposure Inputs'!$C$49*'Exposure Inputs'!$C$50*'Exposure Inputs'!$C$54*'Exposure Inputs'!$C$55)/'Exposure Inputs'!$C$48</f>
        <v>8.1986603735235461E-6</v>
      </c>
      <c r="H112" s="65">
        <f>'Exposure Inputs'!$E$64/$G112</f>
        <v>2610182.5206845226</v>
      </c>
      <c r="I112" s="65">
        <f>($E112*'Exposure Inputs'!$C$53*'Exposure Inputs'!$D$49*'Exposure Inputs'!$D$50*'Exposure Inputs'!$C$54*'Exposure Inputs'!$C$55)/'Exposure Inputs'!$D$48</f>
        <v>6.2770530848212053E-6</v>
      </c>
      <c r="J112" s="65">
        <f>'Exposure Inputs'!$E$64/$I112</f>
        <v>3409243.113101624</v>
      </c>
      <c r="K112" s="65">
        <f>($E112*'Exposure Inputs'!$C$53*'Exposure Inputs'!$E$49*'Exposure Inputs'!$E$50*'Exposure Inputs'!$C$54*'Exposure Inputs'!$C$55)/'Exposure Inputs'!$E$48</f>
        <v>3.8077958193433016E-6</v>
      </c>
      <c r="L112" s="65">
        <f>'Exposure Inputs'!$E$64/$K112</f>
        <v>5620049.2398488624</v>
      </c>
    </row>
    <row r="113" spans="1:12" s="34" customFormat="1" x14ac:dyDescent="0.35">
      <c r="A113" s="45" t="s">
        <v>1177</v>
      </c>
      <c r="B113" s="46">
        <v>2020</v>
      </c>
      <c r="C113" s="46" t="s">
        <v>847</v>
      </c>
      <c r="D113" s="46" t="s">
        <v>491</v>
      </c>
      <c r="E113" s="46">
        <v>1.2020596957199901</v>
      </c>
      <c r="F113" s="46">
        <v>1.2020596957199901</v>
      </c>
      <c r="G113" s="65">
        <f>($E113*'Exposure Inputs'!$C$53*'Exposure Inputs'!$C$49*'Exposure Inputs'!$C$50*'Exposure Inputs'!$C$54*'Exposure Inputs'!$C$55)/'Exposure Inputs'!$C$48</f>
        <v>8.0516963568564226E-6</v>
      </c>
      <c r="H113" s="65">
        <f>'Exposure Inputs'!$E$64/$G113</f>
        <v>2657825.0161876543</v>
      </c>
      <c r="I113" s="65">
        <f>($E113*'Exposure Inputs'!$C$53*'Exposure Inputs'!$D$49*'Exposure Inputs'!$D$50*'Exposure Inputs'!$C$54*'Exposure Inputs'!$C$55)/'Exposure Inputs'!$D$48</f>
        <v>6.1645345888536005E-6</v>
      </c>
      <c r="J113" s="65">
        <f>'Exposure Inputs'!$E$64/$I113</f>
        <v>3471470.5046337796</v>
      </c>
      <c r="K113" s="65">
        <f>($E113*'Exposure Inputs'!$C$53*'Exposure Inputs'!$E$49*'Exposure Inputs'!$E$50*'Exposure Inputs'!$C$54*'Exposure Inputs'!$C$55)/'Exposure Inputs'!$E$48</f>
        <v>3.7395396722700369E-6</v>
      </c>
      <c r="L113" s="65">
        <f>'Exposure Inputs'!$E$64/$K113</f>
        <v>5722629.4879790423</v>
      </c>
    </row>
    <row r="114" spans="1:12" s="34" customFormat="1" x14ac:dyDescent="0.35">
      <c r="A114" s="45" t="s">
        <v>1176</v>
      </c>
      <c r="B114" s="46">
        <v>2021</v>
      </c>
      <c r="C114" s="46" t="s">
        <v>941</v>
      </c>
      <c r="D114" s="46" t="s">
        <v>256</v>
      </c>
      <c r="E114" s="46">
        <v>1.19882013924355</v>
      </c>
      <c r="F114" s="46">
        <v>1.19882013924355</v>
      </c>
      <c r="G114" s="65">
        <f>($E114*'Exposure Inputs'!$C$53*'Exposure Inputs'!$C$49*'Exposure Inputs'!$C$50*'Exposure Inputs'!$C$54*'Exposure Inputs'!$C$55)/'Exposure Inputs'!$C$48</f>
        <v>8.0299969976881111E-6</v>
      </c>
      <c r="H114" s="65">
        <f>'Exposure Inputs'!$E$64/$G114</f>
        <v>2665007.2230613786</v>
      </c>
      <c r="I114" s="65">
        <f>($E114*'Exposure Inputs'!$C$53*'Exposure Inputs'!$D$49*'Exposure Inputs'!$D$50*'Exposure Inputs'!$C$54*'Exposure Inputs'!$C$55)/'Exposure Inputs'!$D$48</f>
        <v>6.1479211394361836E-6</v>
      </c>
      <c r="J114" s="65">
        <f>'Exposure Inputs'!$E$64/$I114</f>
        <v>3480851.4154042257</v>
      </c>
      <c r="K114" s="65">
        <f>($E114*'Exposure Inputs'!$C$53*'Exposure Inputs'!$E$49*'Exposure Inputs'!$E$50*'Exposure Inputs'!$C$54*'Exposure Inputs'!$C$55)/'Exposure Inputs'!$E$48</f>
        <v>3.7294615954429539E-6</v>
      </c>
      <c r="L114" s="65">
        <f>'Exposure Inputs'!$E$64/$K114</f>
        <v>5738093.6771540307</v>
      </c>
    </row>
    <row r="115" spans="1:12" s="34" customFormat="1" x14ac:dyDescent="0.35">
      <c r="A115" s="45" t="s">
        <v>1176</v>
      </c>
      <c r="B115" s="46">
        <v>2020</v>
      </c>
      <c r="C115" s="46" t="s">
        <v>998</v>
      </c>
      <c r="D115" s="46" t="s">
        <v>250</v>
      </c>
      <c r="E115" s="46">
        <v>1.1938804627234001</v>
      </c>
      <c r="F115" s="46">
        <v>0.75032995487188603</v>
      </c>
      <c r="G115" s="65">
        <f>($E115*'Exposure Inputs'!$C$53*'Exposure Inputs'!$C$49*'Exposure Inputs'!$C$50*'Exposure Inputs'!$C$54*'Exposure Inputs'!$C$55)/'Exposure Inputs'!$C$48</f>
        <v>7.9969098094370147E-6</v>
      </c>
      <c r="H115" s="65">
        <f>'Exposure Inputs'!$E$64/$G115</f>
        <v>2676033.6817536983</v>
      </c>
      <c r="I115" s="65">
        <f>($E115*'Exposure Inputs'!$C$53*'Exposure Inputs'!$D$49*'Exposure Inputs'!$D$50*'Exposure Inputs'!$C$54*'Exposure Inputs'!$C$55)/'Exposure Inputs'!$D$48</f>
        <v>6.1225889476368615E-6</v>
      </c>
      <c r="J115" s="65">
        <f>'Exposure Inputs'!$E$64/$I115</f>
        <v>3495253.4267811277</v>
      </c>
      <c r="K115" s="65">
        <f>($E115*'Exposure Inputs'!$C$53*'Exposure Inputs'!$E$49*'Exposure Inputs'!$E$50*'Exposure Inputs'!$C$54*'Exposure Inputs'!$C$55)/'Exposure Inputs'!$E$48</f>
        <v>3.714094541393098E-6</v>
      </c>
      <c r="L115" s="65">
        <f>'Exposure Inputs'!$E$64/$K115</f>
        <v>5761835.0210259315</v>
      </c>
    </row>
    <row r="116" spans="1:12" s="34" customFormat="1" x14ac:dyDescent="0.35">
      <c r="A116" s="45" t="s">
        <v>1177</v>
      </c>
      <c r="B116" s="46">
        <v>2023</v>
      </c>
      <c r="C116" s="46" t="s">
        <v>1051</v>
      </c>
      <c r="D116" s="46" t="s">
        <v>494</v>
      </c>
      <c r="E116" s="46">
        <v>1.1574317753980601</v>
      </c>
      <c r="F116" s="46">
        <v>0.67328239626630204</v>
      </c>
      <c r="G116" s="65">
        <f>($E116*'Exposure Inputs'!$C$53*'Exposure Inputs'!$C$49*'Exposure Inputs'!$C$50*'Exposure Inputs'!$C$54*'Exposure Inputs'!$C$55)/'Exposure Inputs'!$C$48</f>
        <v>7.7527673895600538E-6</v>
      </c>
      <c r="H116" s="65">
        <f>'Exposure Inputs'!$E$64/$G116</f>
        <v>2760304.666023829</v>
      </c>
      <c r="I116" s="65">
        <f>($E116*'Exposure Inputs'!$C$53*'Exposure Inputs'!$D$49*'Exposure Inputs'!$D$50*'Exposure Inputs'!$C$54*'Exposure Inputs'!$C$55)/'Exposure Inputs'!$D$48</f>
        <v>5.9356687850730654E-6</v>
      </c>
      <c r="J116" s="65">
        <f>'Exposure Inputs'!$E$64/$I116</f>
        <v>3605322.4623679155</v>
      </c>
      <c r="K116" s="65">
        <f>($E116*'Exposure Inputs'!$C$53*'Exposure Inputs'!$E$49*'Exposure Inputs'!$E$50*'Exposure Inputs'!$C$54*'Exposure Inputs'!$C$55)/'Exposure Inputs'!$E$48</f>
        <v>3.6007047382572097E-6</v>
      </c>
      <c r="L116" s="65">
        <f>'Exposure Inputs'!$E$64/$K116</f>
        <v>5943280.9840325564</v>
      </c>
    </row>
    <row r="117" spans="1:12" s="34" customFormat="1" x14ac:dyDescent="0.35">
      <c r="A117" s="45" t="s">
        <v>1176</v>
      </c>
      <c r="B117" s="46">
        <v>2021</v>
      </c>
      <c r="C117" s="46" t="s">
        <v>921</v>
      </c>
      <c r="D117" s="46" t="s">
        <v>74</v>
      </c>
      <c r="E117" s="46">
        <v>1.12934195276828</v>
      </c>
      <c r="F117" s="46">
        <v>1.12934195276828</v>
      </c>
      <c r="G117" s="65">
        <f>($E117*'Exposure Inputs'!$C$53*'Exposure Inputs'!$C$49*'Exposure Inputs'!$C$50*'Exposure Inputs'!$C$54*'Exposure Inputs'!$C$55)/'Exposure Inputs'!$C$48</f>
        <v>7.5646147351301298E-6</v>
      </c>
      <c r="H117" s="65">
        <f>'Exposure Inputs'!$E$64/$G117</f>
        <v>2828960.9913137057</v>
      </c>
      <c r="I117" s="65">
        <f>($E117*'Exposure Inputs'!$C$53*'Exposure Inputs'!$D$49*'Exposure Inputs'!$D$50*'Exposure Inputs'!$C$54*'Exposure Inputs'!$C$55)/'Exposure Inputs'!$D$48</f>
        <v>5.7916154707388518E-6</v>
      </c>
      <c r="J117" s="65">
        <f>'Exposure Inputs'!$E$64/$I117</f>
        <v>3694996.6910130419</v>
      </c>
      <c r="K117" s="65">
        <f>($E117*'Exposure Inputs'!$C$53*'Exposure Inputs'!$E$49*'Exposure Inputs'!$E$50*'Exposure Inputs'!$C$54*'Exposure Inputs'!$C$55)/'Exposure Inputs'!$E$48</f>
        <v>3.513318890045924E-6</v>
      </c>
      <c r="L117" s="65">
        <f>'Exposure Inputs'!$E$64/$K117</f>
        <v>6091106.6344223227</v>
      </c>
    </row>
    <row r="118" spans="1:12" s="34" customFormat="1" x14ac:dyDescent="0.35">
      <c r="A118" s="45" t="s">
        <v>1176</v>
      </c>
      <c r="B118" s="46">
        <v>2020</v>
      </c>
      <c r="C118" s="46" t="s">
        <v>941</v>
      </c>
      <c r="D118" s="46" t="s">
        <v>256</v>
      </c>
      <c r="E118" s="46">
        <v>1.1060760507273799</v>
      </c>
      <c r="F118" s="46">
        <v>1.1060760507273799</v>
      </c>
      <c r="G118" s="65">
        <f>($E118*'Exposure Inputs'!$C$53*'Exposure Inputs'!$C$49*'Exposure Inputs'!$C$50*'Exposure Inputs'!$C$54*'Exposure Inputs'!$C$55)/'Exposure Inputs'!$C$48</f>
        <v>7.4087739067846728E-6</v>
      </c>
      <c r="H118" s="65">
        <f>'Exposure Inputs'!$E$64/$G118</f>
        <v>2888467.1430454496</v>
      </c>
      <c r="I118" s="65">
        <f>($E118*'Exposure Inputs'!$C$53*'Exposure Inputs'!$D$49*'Exposure Inputs'!$D$50*'Exposure Inputs'!$C$54*'Exposure Inputs'!$C$55)/'Exposure Inputs'!$D$48</f>
        <v>5.6723007159203716E-6</v>
      </c>
      <c r="J118" s="65">
        <f>'Exposure Inputs'!$E$64/$I118</f>
        <v>3772719.584477759</v>
      </c>
      <c r="K118" s="65">
        <f>($E118*'Exposure Inputs'!$C$53*'Exposure Inputs'!$E$49*'Exposure Inputs'!$E$50*'Exposure Inputs'!$C$54*'Exposure Inputs'!$C$55)/'Exposure Inputs'!$E$48</f>
        <v>3.440939985734536E-6</v>
      </c>
      <c r="L118" s="65">
        <f>'Exposure Inputs'!$E$64/$K118</f>
        <v>6219230.8173697339</v>
      </c>
    </row>
    <row r="119" spans="1:12" s="34" customFormat="1" x14ac:dyDescent="0.35">
      <c r="A119" s="45" t="s">
        <v>1177</v>
      </c>
      <c r="B119" s="46">
        <v>2022</v>
      </c>
      <c r="C119" s="46" t="s">
        <v>1047</v>
      </c>
      <c r="D119" s="46" t="s">
        <v>625</v>
      </c>
      <c r="E119" s="46">
        <v>1.1000000000000001</v>
      </c>
      <c r="F119" s="46">
        <v>1.1000000000000001</v>
      </c>
      <c r="G119" s="65">
        <f>($E119*'Exposure Inputs'!$C$53*'Exposure Inputs'!$C$49*'Exposure Inputs'!$C$50*'Exposure Inputs'!$C$54*'Exposure Inputs'!$C$55)/'Exposure Inputs'!$C$48</f>
        <v>7.3680750000000014E-6</v>
      </c>
      <c r="H119" s="65">
        <f>'Exposure Inputs'!$E$64/$G119</f>
        <v>2904422.1183959167</v>
      </c>
      <c r="I119" s="65">
        <f>($E119*'Exposure Inputs'!$C$53*'Exposure Inputs'!$D$49*'Exposure Inputs'!$D$50*'Exposure Inputs'!$C$54*'Exposure Inputs'!$C$55)/'Exposure Inputs'!$D$48</f>
        <v>5.6411408450704239E-6</v>
      </c>
      <c r="J119" s="65">
        <f>'Exposure Inputs'!$E$64/$I119</f>
        <v>3793558.8895463645</v>
      </c>
      <c r="K119" s="65">
        <f>($E119*'Exposure Inputs'!$C$53*'Exposure Inputs'!$E$49*'Exposure Inputs'!$E$50*'Exposure Inputs'!$C$54*'Exposure Inputs'!$C$55)/'Exposure Inputs'!$E$48</f>
        <v>3.4220377358490567E-6</v>
      </c>
      <c r="L119" s="65">
        <f>'Exposure Inputs'!$E$64/$K119</f>
        <v>6253583.8736712094</v>
      </c>
    </row>
    <row r="120" spans="1:12" s="34" customFormat="1" x14ac:dyDescent="0.35">
      <c r="A120" s="45" t="s">
        <v>1177</v>
      </c>
      <c r="B120" s="46">
        <v>2023</v>
      </c>
      <c r="C120" s="46" t="s">
        <v>1047</v>
      </c>
      <c r="D120" s="46" t="s">
        <v>625</v>
      </c>
      <c r="E120" s="46">
        <v>1.1000000000000001</v>
      </c>
      <c r="F120" s="46">
        <v>1.1000000000000001</v>
      </c>
      <c r="G120" s="65">
        <f>($E120*'Exposure Inputs'!$C$53*'Exposure Inputs'!$C$49*'Exposure Inputs'!$C$50*'Exposure Inputs'!$C$54*'Exposure Inputs'!$C$55)/'Exposure Inputs'!$C$48</f>
        <v>7.3680750000000014E-6</v>
      </c>
      <c r="H120" s="65">
        <f>'Exposure Inputs'!$E$64/$G120</f>
        <v>2904422.1183959167</v>
      </c>
      <c r="I120" s="65">
        <f>($E120*'Exposure Inputs'!$C$53*'Exposure Inputs'!$D$49*'Exposure Inputs'!$D$50*'Exposure Inputs'!$C$54*'Exposure Inputs'!$C$55)/'Exposure Inputs'!$D$48</f>
        <v>5.6411408450704239E-6</v>
      </c>
      <c r="J120" s="65">
        <f>'Exposure Inputs'!$E$64/$I120</f>
        <v>3793558.8895463645</v>
      </c>
      <c r="K120" s="65">
        <f>($E120*'Exposure Inputs'!$C$53*'Exposure Inputs'!$E$49*'Exposure Inputs'!$E$50*'Exposure Inputs'!$C$54*'Exposure Inputs'!$C$55)/'Exposure Inputs'!$E$48</f>
        <v>3.4220377358490567E-6</v>
      </c>
      <c r="L120" s="65">
        <f>'Exposure Inputs'!$E$64/$K120</f>
        <v>6253583.8736712094</v>
      </c>
    </row>
    <row r="121" spans="1:12" s="34" customFormat="1" x14ac:dyDescent="0.35">
      <c r="A121" s="45" t="s">
        <v>1177</v>
      </c>
      <c r="B121" s="46">
        <v>2021</v>
      </c>
      <c r="C121" s="46" t="s">
        <v>863</v>
      </c>
      <c r="D121" s="46" t="s">
        <v>495</v>
      </c>
      <c r="E121" s="46">
        <v>1.0965372701243401</v>
      </c>
      <c r="F121" s="46">
        <v>0.48842255528880302</v>
      </c>
      <c r="G121" s="65">
        <f>($E121*'Exposure Inputs'!$C$53*'Exposure Inputs'!$C$49*'Exposure Inputs'!$C$50*'Exposure Inputs'!$C$54*'Exposure Inputs'!$C$55)/'Exposure Inputs'!$C$48</f>
        <v>7.3448807696103599E-6</v>
      </c>
      <c r="H121" s="65">
        <f>'Exposure Inputs'!$E$64/$G121</f>
        <v>2913593.926336159</v>
      </c>
      <c r="I121" s="65">
        <f>($E121*'Exposure Inputs'!$C$53*'Exposure Inputs'!$D$49*'Exposure Inputs'!$D$50*'Exposure Inputs'!$C$54*'Exposure Inputs'!$C$55)/'Exposure Inputs'!$D$48</f>
        <v>5.6233828933094863E-6</v>
      </c>
      <c r="J121" s="65">
        <f>'Exposure Inputs'!$E$64/$I121</f>
        <v>3805538.4820871805</v>
      </c>
      <c r="K121" s="65">
        <f>($E121*'Exposure Inputs'!$C$53*'Exposure Inputs'!$E$49*'Exposure Inputs'!$E$50*'Exposure Inputs'!$C$54*'Exposure Inputs'!$C$55)/'Exposure Inputs'!$E$48</f>
        <v>3.4112653792094566E-6</v>
      </c>
      <c r="L121" s="65">
        <f>'Exposure Inputs'!$E$64/$K121</f>
        <v>6273331.9226425411</v>
      </c>
    </row>
    <row r="122" spans="1:12" s="34" customFormat="1" x14ac:dyDescent="0.35">
      <c r="A122" s="45" t="s">
        <v>1177</v>
      </c>
      <c r="B122" s="46">
        <v>2020</v>
      </c>
      <c r="C122" s="46" t="s">
        <v>1051</v>
      </c>
      <c r="D122" s="46" t="s">
        <v>494</v>
      </c>
      <c r="E122" s="46">
        <v>1.08509228943568</v>
      </c>
      <c r="F122" s="46">
        <v>0.63120224649965795</v>
      </c>
      <c r="G122" s="65">
        <f>($E122*'Exposure Inputs'!$C$53*'Exposure Inputs'!$C$49*'Exposure Inputs'!$C$50*'Exposure Inputs'!$C$54*'Exposure Inputs'!$C$55)/'Exposure Inputs'!$C$48</f>
        <v>7.268219427712544E-6</v>
      </c>
      <c r="H122" s="65">
        <f>'Exposure Inputs'!$E$64/$G122</f>
        <v>2944324.9770920873</v>
      </c>
      <c r="I122" s="65">
        <f>($E122*'Exposure Inputs'!$C$53*'Exposure Inputs'!$D$49*'Exposure Inputs'!$D$50*'Exposure Inputs'!$C$54*'Exposure Inputs'!$C$55)/'Exposure Inputs'!$D$48</f>
        <v>5.5646894860059932E-6</v>
      </c>
      <c r="J122" s="65">
        <f>'Exposure Inputs'!$E$64/$I122</f>
        <v>3845677.2931924472</v>
      </c>
      <c r="K122" s="65">
        <f>($E122*'Exposure Inputs'!$C$53*'Exposure Inputs'!$E$49*'Exposure Inputs'!$E$50*'Exposure Inputs'!$C$54*'Exposure Inputs'!$C$55)/'Exposure Inputs'!$E$48</f>
        <v>3.375660692116131E-6</v>
      </c>
      <c r="L122" s="65">
        <f>'Exposure Inputs'!$E$64/$K122</f>
        <v>6339499.7163013993</v>
      </c>
    </row>
    <row r="123" spans="1:12" s="34" customFormat="1" x14ac:dyDescent="0.35">
      <c r="A123" s="45" t="s">
        <v>1176</v>
      </c>
      <c r="B123" s="46">
        <v>2023</v>
      </c>
      <c r="C123" s="46" t="s">
        <v>921</v>
      </c>
      <c r="D123" s="46" t="s">
        <v>74</v>
      </c>
      <c r="E123" s="46">
        <v>1.06774148261728</v>
      </c>
      <c r="F123" s="46">
        <v>1.06774148261728</v>
      </c>
      <c r="G123" s="65">
        <f>($E123*'Exposure Inputs'!$C$53*'Exposure Inputs'!$C$49*'Exposure Inputs'!$C$50*'Exposure Inputs'!$C$54*'Exposure Inputs'!$C$55)/'Exposure Inputs'!$C$48</f>
        <v>7.1519993859411968E-6</v>
      </c>
      <c r="H123" s="65">
        <f>'Exposure Inputs'!$E$64/$G123</f>
        <v>2992170.2792741191</v>
      </c>
      <c r="I123" s="65">
        <f>($E123*'Exposure Inputs'!$C$53*'Exposure Inputs'!$D$49*'Exposure Inputs'!$D$50*'Exposure Inputs'!$C$54*'Exposure Inputs'!$C$55)/'Exposure Inputs'!$D$48</f>
        <v>5.4757091723348988E-6</v>
      </c>
      <c r="J123" s="65">
        <f>'Exposure Inputs'!$E$64/$I123</f>
        <v>3908169.5770330364</v>
      </c>
      <c r="K123" s="65">
        <f>($E123*'Exposure Inputs'!$C$53*'Exposure Inputs'!$E$49*'Exposure Inputs'!$E$50*'Exposure Inputs'!$C$54*'Exposure Inputs'!$C$55)/'Exposure Inputs'!$E$48</f>
        <v>3.3216833142252279E-6</v>
      </c>
      <c r="L123" s="65">
        <f>'Exposure Inputs'!$E$64/$K123</f>
        <v>6442516.6325620906</v>
      </c>
    </row>
    <row r="124" spans="1:12" s="34" customFormat="1" x14ac:dyDescent="0.35">
      <c r="A124" s="45" t="s">
        <v>1174</v>
      </c>
      <c r="B124" s="46">
        <v>2022</v>
      </c>
      <c r="C124" s="46" t="s">
        <v>1107</v>
      </c>
      <c r="D124" s="46" t="s">
        <v>605</v>
      </c>
      <c r="E124" s="46">
        <v>1.0527216884270401</v>
      </c>
      <c r="F124" s="46">
        <v>1.3942513234035601</v>
      </c>
      <c r="G124" s="65">
        <f>($E124*'Exposure Inputs'!$C$53*'Exposure Inputs'!$C$49*'Exposure Inputs'!$C$50*'Exposure Inputs'!$C$54*'Exposure Inputs'!$C$55)/'Exposure Inputs'!$C$48</f>
        <v>7.0513930495064203E-6</v>
      </c>
      <c r="H124" s="65">
        <f>'Exposure Inputs'!$E$64/$G124</f>
        <v>3034861.3174382537</v>
      </c>
      <c r="I124" s="65">
        <f>($E124*'Exposure Inputs'!$C$53*'Exposure Inputs'!$D$49*'Exposure Inputs'!$D$50*'Exposure Inputs'!$C$54*'Exposure Inputs'!$C$55)/'Exposure Inputs'!$D$48</f>
        <v>5.3986830137066133E-6</v>
      </c>
      <c r="J124" s="65">
        <f>'Exposure Inputs'!$E$64/$I124</f>
        <v>3963929.7113143979</v>
      </c>
      <c r="K124" s="65">
        <f>($E124*'Exposure Inputs'!$C$53*'Exposure Inputs'!$E$49*'Exposure Inputs'!$E$50*'Exposure Inputs'!$C$54*'Exposure Inputs'!$C$55)/'Exposure Inputs'!$E$48</f>
        <v>3.2749575846764217E-6</v>
      </c>
      <c r="L124" s="65">
        <f>'Exposure Inputs'!$E$64/$K124</f>
        <v>6534435.7741092397</v>
      </c>
    </row>
    <row r="125" spans="1:12" s="34" customFormat="1" x14ac:dyDescent="0.35">
      <c r="A125" s="45" t="s">
        <v>1177</v>
      </c>
      <c r="B125" s="46">
        <v>2022</v>
      </c>
      <c r="C125" s="46" t="s">
        <v>1114</v>
      </c>
      <c r="D125" s="46" t="s">
        <v>145</v>
      </c>
      <c r="E125" s="46">
        <v>1.01640067907827</v>
      </c>
      <c r="F125" s="46">
        <v>0.59236364499400995</v>
      </c>
      <c r="G125" s="65">
        <f>($E125*'Exposure Inputs'!$C$53*'Exposure Inputs'!$C$49*'Exposure Inputs'!$C$50*'Exposure Inputs'!$C$54*'Exposure Inputs'!$C$55)/'Exposure Inputs'!$C$48</f>
        <v>6.8081058486360202E-6</v>
      </c>
      <c r="H125" s="65">
        <f>'Exposure Inputs'!$E$64/$G125</f>
        <v>3143311.8808350214</v>
      </c>
      <c r="I125" s="65">
        <f>($E125*'Exposure Inputs'!$C$53*'Exposure Inputs'!$D$49*'Exposure Inputs'!$D$50*'Exposure Inputs'!$C$54*'Exposure Inputs'!$C$55)/'Exposure Inputs'!$D$48</f>
        <v>5.2124176233688578E-6</v>
      </c>
      <c r="J125" s="65">
        <f>'Exposure Inputs'!$E$64/$I125</f>
        <v>4105580.4707698924</v>
      </c>
      <c r="K125" s="65">
        <f>($E125*'Exposure Inputs'!$C$53*'Exposure Inputs'!$E$49*'Exposure Inputs'!$E$50*'Exposure Inputs'!$C$54*'Exposure Inputs'!$C$55)/'Exposure Inputs'!$E$48</f>
        <v>3.1619649804985873E-6</v>
      </c>
      <c r="L125" s="65">
        <f>'Exposure Inputs'!$E$64/$K125</f>
        <v>6767943.3934229054</v>
      </c>
    </row>
    <row r="126" spans="1:12" s="34" customFormat="1" x14ac:dyDescent="0.35">
      <c r="A126" s="45" t="s">
        <v>1177</v>
      </c>
      <c r="B126" s="46">
        <v>2019</v>
      </c>
      <c r="C126" s="46" t="s">
        <v>844</v>
      </c>
      <c r="D126" s="46" t="s">
        <v>602</v>
      </c>
      <c r="E126" s="46">
        <v>1</v>
      </c>
      <c r="F126" s="46">
        <v>1</v>
      </c>
      <c r="G126" s="65">
        <f>($E126*'Exposure Inputs'!$C$53*'Exposure Inputs'!$C$49*'Exposure Inputs'!$C$50*'Exposure Inputs'!$C$54*'Exposure Inputs'!$C$55)/'Exposure Inputs'!$C$48</f>
        <v>6.6982499999999998E-6</v>
      </c>
      <c r="H126" s="65">
        <f>'Exposure Inputs'!$E$64/$G126</f>
        <v>3194864.3302355092</v>
      </c>
      <c r="I126" s="65">
        <f>($E126*'Exposure Inputs'!$C$53*'Exposure Inputs'!$D$49*'Exposure Inputs'!$D$50*'Exposure Inputs'!$C$54*'Exposure Inputs'!$C$55)/'Exposure Inputs'!$D$48</f>
        <v>5.1283098591549299E-6</v>
      </c>
      <c r="J126" s="65">
        <f>'Exposure Inputs'!$E$64/$I126</f>
        <v>4172914.7785010021</v>
      </c>
      <c r="K126" s="65">
        <f>($E126*'Exposure Inputs'!$C$53*'Exposure Inputs'!$E$49*'Exposure Inputs'!$E$50*'Exposure Inputs'!$C$54*'Exposure Inputs'!$C$55)/'Exposure Inputs'!$E$48</f>
        <v>3.1109433962264149E-6</v>
      </c>
      <c r="L126" s="65">
        <f>'Exposure Inputs'!$E$64/$K126</f>
        <v>6878942.2610383313</v>
      </c>
    </row>
    <row r="127" spans="1:12" s="34" customFormat="1" x14ac:dyDescent="0.35">
      <c r="A127" s="45" t="s">
        <v>1177</v>
      </c>
      <c r="B127" s="46">
        <v>2021</v>
      </c>
      <c r="C127" s="46" t="s">
        <v>844</v>
      </c>
      <c r="D127" s="46" t="s">
        <v>602</v>
      </c>
      <c r="E127" s="46">
        <v>1</v>
      </c>
      <c r="F127" s="46">
        <v>1</v>
      </c>
      <c r="G127" s="65">
        <f>($E127*'Exposure Inputs'!$C$53*'Exposure Inputs'!$C$49*'Exposure Inputs'!$C$50*'Exposure Inputs'!$C$54*'Exposure Inputs'!$C$55)/'Exposure Inputs'!$C$48</f>
        <v>6.6982499999999998E-6</v>
      </c>
      <c r="H127" s="65">
        <f>'Exposure Inputs'!$E$64/$G127</f>
        <v>3194864.3302355092</v>
      </c>
      <c r="I127" s="65">
        <f>($E127*'Exposure Inputs'!$C$53*'Exposure Inputs'!$D$49*'Exposure Inputs'!$D$50*'Exposure Inputs'!$C$54*'Exposure Inputs'!$C$55)/'Exposure Inputs'!$D$48</f>
        <v>5.1283098591549299E-6</v>
      </c>
      <c r="J127" s="65">
        <f>'Exposure Inputs'!$E$64/$I127</f>
        <v>4172914.7785010021</v>
      </c>
      <c r="K127" s="65">
        <f>($E127*'Exposure Inputs'!$C$53*'Exposure Inputs'!$E$49*'Exposure Inputs'!$E$50*'Exposure Inputs'!$C$54*'Exposure Inputs'!$C$55)/'Exposure Inputs'!$E$48</f>
        <v>3.1109433962264149E-6</v>
      </c>
      <c r="L127" s="65">
        <f>'Exposure Inputs'!$E$64/$K127</f>
        <v>6878942.2610383313</v>
      </c>
    </row>
    <row r="128" spans="1:12" s="34" customFormat="1" x14ac:dyDescent="0.35">
      <c r="A128" s="45" t="s">
        <v>1177</v>
      </c>
      <c r="B128" s="46">
        <v>2020</v>
      </c>
      <c r="C128" s="46" t="s">
        <v>844</v>
      </c>
      <c r="D128" s="46" t="s">
        <v>602</v>
      </c>
      <c r="E128" s="46">
        <v>1</v>
      </c>
      <c r="F128" s="46">
        <v>1</v>
      </c>
      <c r="G128" s="65">
        <f>($E128*'Exposure Inputs'!$C$53*'Exposure Inputs'!$C$49*'Exposure Inputs'!$C$50*'Exposure Inputs'!$C$54*'Exposure Inputs'!$C$55)/'Exposure Inputs'!$C$48</f>
        <v>6.6982499999999998E-6</v>
      </c>
      <c r="H128" s="65">
        <f>'Exposure Inputs'!$E$64/$G128</f>
        <v>3194864.3302355092</v>
      </c>
      <c r="I128" s="65">
        <f>($E128*'Exposure Inputs'!$C$53*'Exposure Inputs'!$D$49*'Exposure Inputs'!$D$50*'Exposure Inputs'!$C$54*'Exposure Inputs'!$C$55)/'Exposure Inputs'!$D$48</f>
        <v>5.1283098591549299E-6</v>
      </c>
      <c r="J128" s="65">
        <f>'Exposure Inputs'!$E$64/$I128</f>
        <v>4172914.7785010021</v>
      </c>
      <c r="K128" s="65">
        <f>($E128*'Exposure Inputs'!$C$53*'Exposure Inputs'!$E$49*'Exposure Inputs'!$E$50*'Exposure Inputs'!$C$54*'Exposure Inputs'!$C$55)/'Exposure Inputs'!$E$48</f>
        <v>3.1109433962264149E-6</v>
      </c>
      <c r="L128" s="65">
        <f>'Exposure Inputs'!$E$64/$K128</f>
        <v>6878942.2610383313</v>
      </c>
    </row>
    <row r="129" spans="1:12" s="34" customFormat="1" x14ac:dyDescent="0.35">
      <c r="A129" s="45" t="s">
        <v>1177</v>
      </c>
      <c r="B129" s="46">
        <v>2019</v>
      </c>
      <c r="C129" s="46" t="s">
        <v>910</v>
      </c>
      <c r="D129" s="46" t="s">
        <v>609</v>
      </c>
      <c r="E129" s="46">
        <v>1</v>
      </c>
      <c r="F129" s="46">
        <v>1</v>
      </c>
      <c r="G129" s="65">
        <f>($E129*'Exposure Inputs'!$C$53*'Exposure Inputs'!$C$49*'Exposure Inputs'!$C$50*'Exposure Inputs'!$C$54*'Exposure Inputs'!$C$55)/'Exposure Inputs'!$C$48</f>
        <v>6.6982499999999998E-6</v>
      </c>
      <c r="H129" s="65">
        <f>'Exposure Inputs'!$E$64/$G129</f>
        <v>3194864.3302355092</v>
      </c>
      <c r="I129" s="65">
        <f>($E129*'Exposure Inputs'!$C$53*'Exposure Inputs'!$D$49*'Exposure Inputs'!$D$50*'Exposure Inputs'!$C$54*'Exposure Inputs'!$C$55)/'Exposure Inputs'!$D$48</f>
        <v>5.1283098591549299E-6</v>
      </c>
      <c r="J129" s="65">
        <f>'Exposure Inputs'!$E$64/$I129</f>
        <v>4172914.7785010021</v>
      </c>
      <c r="K129" s="65">
        <f>($E129*'Exposure Inputs'!$C$53*'Exposure Inputs'!$E$49*'Exposure Inputs'!$E$50*'Exposure Inputs'!$C$54*'Exposure Inputs'!$C$55)/'Exposure Inputs'!$E$48</f>
        <v>3.1109433962264149E-6</v>
      </c>
      <c r="L129" s="65">
        <f>'Exposure Inputs'!$E$64/$K129</f>
        <v>6878942.2610383313</v>
      </c>
    </row>
    <row r="130" spans="1:12" s="34" customFormat="1" x14ac:dyDescent="0.35">
      <c r="A130" s="45" t="s">
        <v>1177</v>
      </c>
      <c r="B130" s="46">
        <v>2020</v>
      </c>
      <c r="C130" s="46" t="s">
        <v>910</v>
      </c>
      <c r="D130" s="46" t="s">
        <v>609</v>
      </c>
      <c r="E130" s="46">
        <v>1</v>
      </c>
      <c r="F130" s="46">
        <v>1</v>
      </c>
      <c r="G130" s="65">
        <f>($E130*'Exposure Inputs'!$C$53*'Exposure Inputs'!$C$49*'Exposure Inputs'!$C$50*'Exposure Inputs'!$C$54*'Exposure Inputs'!$C$55)/'Exposure Inputs'!$C$48</f>
        <v>6.6982499999999998E-6</v>
      </c>
      <c r="H130" s="65">
        <f>'Exposure Inputs'!$E$64/$G130</f>
        <v>3194864.3302355092</v>
      </c>
      <c r="I130" s="65">
        <f>($E130*'Exposure Inputs'!$C$53*'Exposure Inputs'!$D$49*'Exposure Inputs'!$D$50*'Exposure Inputs'!$C$54*'Exposure Inputs'!$C$55)/'Exposure Inputs'!$D$48</f>
        <v>5.1283098591549299E-6</v>
      </c>
      <c r="J130" s="65">
        <f>'Exposure Inputs'!$E$64/$I130</f>
        <v>4172914.7785010021</v>
      </c>
      <c r="K130" s="65">
        <f>($E130*'Exposure Inputs'!$C$53*'Exposure Inputs'!$E$49*'Exposure Inputs'!$E$50*'Exposure Inputs'!$C$54*'Exposure Inputs'!$C$55)/'Exposure Inputs'!$E$48</f>
        <v>3.1109433962264149E-6</v>
      </c>
      <c r="L130" s="65">
        <f>'Exposure Inputs'!$E$64/$K130</f>
        <v>6878942.2610383313</v>
      </c>
    </row>
    <row r="131" spans="1:12" s="34" customFormat="1" x14ac:dyDescent="0.35">
      <c r="A131" s="45" t="s">
        <v>1177</v>
      </c>
      <c r="B131" s="46">
        <v>2021</v>
      </c>
      <c r="C131" s="46" t="s">
        <v>910</v>
      </c>
      <c r="D131" s="46" t="s">
        <v>609</v>
      </c>
      <c r="E131" s="46">
        <v>1</v>
      </c>
      <c r="F131" s="46">
        <v>1</v>
      </c>
      <c r="G131" s="65">
        <f>($E131*'Exposure Inputs'!$C$53*'Exposure Inputs'!$C$49*'Exposure Inputs'!$C$50*'Exposure Inputs'!$C$54*'Exposure Inputs'!$C$55)/'Exposure Inputs'!$C$48</f>
        <v>6.6982499999999998E-6</v>
      </c>
      <c r="H131" s="65">
        <f>'Exposure Inputs'!$E$64/$G131</f>
        <v>3194864.3302355092</v>
      </c>
      <c r="I131" s="65">
        <f>($E131*'Exposure Inputs'!$C$53*'Exposure Inputs'!$D$49*'Exposure Inputs'!$D$50*'Exposure Inputs'!$C$54*'Exposure Inputs'!$C$55)/'Exposure Inputs'!$D$48</f>
        <v>5.1283098591549299E-6</v>
      </c>
      <c r="J131" s="65">
        <f>'Exposure Inputs'!$E$64/$I131</f>
        <v>4172914.7785010021</v>
      </c>
      <c r="K131" s="65">
        <f>($E131*'Exposure Inputs'!$C$53*'Exposure Inputs'!$E$49*'Exposure Inputs'!$E$50*'Exposure Inputs'!$C$54*'Exposure Inputs'!$C$55)/'Exposure Inputs'!$E$48</f>
        <v>3.1109433962264149E-6</v>
      </c>
      <c r="L131" s="65">
        <f>'Exposure Inputs'!$E$64/$K131</f>
        <v>6878942.2610383313</v>
      </c>
    </row>
    <row r="132" spans="1:12" s="34" customFormat="1" x14ac:dyDescent="0.35">
      <c r="A132" s="45" t="s">
        <v>1176</v>
      </c>
      <c r="B132" s="46">
        <v>2023</v>
      </c>
      <c r="C132" s="46" t="s">
        <v>1017</v>
      </c>
      <c r="D132" s="46" t="s">
        <v>627</v>
      </c>
      <c r="E132" s="46">
        <v>1</v>
      </c>
      <c r="F132" s="46">
        <v>1</v>
      </c>
      <c r="G132" s="65">
        <f>($E132*'Exposure Inputs'!$C$53*'Exposure Inputs'!$C$49*'Exposure Inputs'!$C$50*'Exposure Inputs'!$C$54*'Exposure Inputs'!$C$55)/'Exposure Inputs'!$C$48</f>
        <v>6.6982499999999998E-6</v>
      </c>
      <c r="H132" s="65">
        <f>'Exposure Inputs'!$E$64/$G132</f>
        <v>3194864.3302355092</v>
      </c>
      <c r="I132" s="65">
        <f>($E132*'Exposure Inputs'!$C$53*'Exposure Inputs'!$D$49*'Exposure Inputs'!$D$50*'Exposure Inputs'!$C$54*'Exposure Inputs'!$C$55)/'Exposure Inputs'!$D$48</f>
        <v>5.1283098591549299E-6</v>
      </c>
      <c r="J132" s="65">
        <f>'Exposure Inputs'!$E$64/$I132</f>
        <v>4172914.7785010021</v>
      </c>
      <c r="K132" s="65">
        <f>($E132*'Exposure Inputs'!$C$53*'Exposure Inputs'!$E$49*'Exposure Inputs'!$E$50*'Exposure Inputs'!$C$54*'Exposure Inputs'!$C$55)/'Exposure Inputs'!$E$48</f>
        <v>3.1109433962264149E-6</v>
      </c>
      <c r="L132" s="65">
        <f>'Exposure Inputs'!$E$64/$K132</f>
        <v>6878942.2610383313</v>
      </c>
    </row>
    <row r="133" spans="1:12" s="34" customFormat="1" x14ac:dyDescent="0.35">
      <c r="A133" s="45" t="s">
        <v>1177</v>
      </c>
      <c r="B133" s="46">
        <v>2023</v>
      </c>
      <c r="C133" s="46" t="s">
        <v>844</v>
      </c>
      <c r="D133" s="46" t="s">
        <v>602</v>
      </c>
      <c r="E133" s="46">
        <v>1</v>
      </c>
      <c r="F133" s="46">
        <v>1</v>
      </c>
      <c r="G133" s="65">
        <f>($E133*'Exposure Inputs'!$C$53*'Exposure Inputs'!$C$49*'Exposure Inputs'!$C$50*'Exposure Inputs'!$C$54*'Exposure Inputs'!$C$55)/'Exposure Inputs'!$C$48</f>
        <v>6.6982499999999998E-6</v>
      </c>
      <c r="H133" s="65">
        <f>'Exposure Inputs'!$E$64/$G133</f>
        <v>3194864.3302355092</v>
      </c>
      <c r="I133" s="65">
        <f>($E133*'Exposure Inputs'!$C$53*'Exposure Inputs'!$D$49*'Exposure Inputs'!$D$50*'Exposure Inputs'!$C$54*'Exposure Inputs'!$C$55)/'Exposure Inputs'!$D$48</f>
        <v>5.1283098591549299E-6</v>
      </c>
      <c r="J133" s="65">
        <f>'Exposure Inputs'!$E$64/$I133</f>
        <v>4172914.7785010021</v>
      </c>
      <c r="K133" s="65">
        <f>($E133*'Exposure Inputs'!$C$53*'Exposure Inputs'!$E$49*'Exposure Inputs'!$E$50*'Exposure Inputs'!$C$54*'Exposure Inputs'!$C$55)/'Exposure Inputs'!$E$48</f>
        <v>3.1109433962264149E-6</v>
      </c>
      <c r="L133" s="65">
        <f>'Exposure Inputs'!$E$64/$K133</f>
        <v>6878942.2610383313</v>
      </c>
    </row>
    <row r="134" spans="1:12" s="34" customFormat="1" x14ac:dyDescent="0.35">
      <c r="A134" s="45" t="s">
        <v>1177</v>
      </c>
      <c r="B134" s="46">
        <v>2023</v>
      </c>
      <c r="C134" s="46" t="s">
        <v>1078</v>
      </c>
      <c r="D134" s="46" t="s">
        <v>536</v>
      </c>
      <c r="E134" s="46">
        <v>1</v>
      </c>
      <c r="F134" s="46">
        <v>1</v>
      </c>
      <c r="G134" s="65">
        <f>($E134*'Exposure Inputs'!$C$53*'Exposure Inputs'!$C$49*'Exposure Inputs'!$C$50*'Exposure Inputs'!$C$54*'Exposure Inputs'!$C$55)/'Exposure Inputs'!$C$48</f>
        <v>6.6982499999999998E-6</v>
      </c>
      <c r="H134" s="65">
        <f>'Exposure Inputs'!$E$64/$G134</f>
        <v>3194864.3302355092</v>
      </c>
      <c r="I134" s="65">
        <f>($E134*'Exposure Inputs'!$C$53*'Exposure Inputs'!$D$49*'Exposure Inputs'!$D$50*'Exposure Inputs'!$C$54*'Exposure Inputs'!$C$55)/'Exposure Inputs'!$D$48</f>
        <v>5.1283098591549299E-6</v>
      </c>
      <c r="J134" s="65">
        <f>'Exposure Inputs'!$E$64/$I134</f>
        <v>4172914.7785010021</v>
      </c>
      <c r="K134" s="65">
        <f>($E134*'Exposure Inputs'!$C$53*'Exposure Inputs'!$E$49*'Exposure Inputs'!$E$50*'Exposure Inputs'!$C$54*'Exposure Inputs'!$C$55)/'Exposure Inputs'!$E$48</f>
        <v>3.1109433962264149E-6</v>
      </c>
      <c r="L134" s="65">
        <f>'Exposure Inputs'!$E$64/$K134</f>
        <v>6878942.2610383313</v>
      </c>
    </row>
    <row r="135" spans="1:12" s="34" customFormat="1" x14ac:dyDescent="0.35">
      <c r="A135" s="45" t="s">
        <v>1174</v>
      </c>
      <c r="B135" s="46">
        <v>2023</v>
      </c>
      <c r="C135" s="46" t="s">
        <v>1135</v>
      </c>
      <c r="D135" s="46" t="s">
        <v>289</v>
      </c>
      <c r="E135" s="46">
        <v>1</v>
      </c>
      <c r="F135" s="46">
        <v>1</v>
      </c>
      <c r="G135" s="65">
        <f>($E135*'Exposure Inputs'!$C$53*'Exposure Inputs'!$C$49*'Exposure Inputs'!$C$50*'Exposure Inputs'!$C$54*'Exposure Inputs'!$C$55)/'Exposure Inputs'!$C$48</f>
        <v>6.6982499999999998E-6</v>
      </c>
      <c r="H135" s="65">
        <f>'Exposure Inputs'!$E$64/$G135</f>
        <v>3194864.3302355092</v>
      </c>
      <c r="I135" s="65">
        <f>($E135*'Exposure Inputs'!$C$53*'Exposure Inputs'!$D$49*'Exposure Inputs'!$D$50*'Exposure Inputs'!$C$54*'Exposure Inputs'!$C$55)/'Exposure Inputs'!$D$48</f>
        <v>5.1283098591549299E-6</v>
      </c>
      <c r="J135" s="65">
        <f>'Exposure Inputs'!$E$64/$I135</f>
        <v>4172914.7785010021</v>
      </c>
      <c r="K135" s="65">
        <f>($E135*'Exposure Inputs'!$C$53*'Exposure Inputs'!$E$49*'Exposure Inputs'!$E$50*'Exposure Inputs'!$C$54*'Exposure Inputs'!$C$55)/'Exposure Inputs'!$E$48</f>
        <v>3.1109433962264149E-6</v>
      </c>
      <c r="L135" s="65">
        <f>'Exposure Inputs'!$E$64/$K135</f>
        <v>6878942.2610383313</v>
      </c>
    </row>
    <row r="136" spans="1:12" s="34" customFormat="1" x14ac:dyDescent="0.35">
      <c r="A136" s="45" t="s">
        <v>1177</v>
      </c>
      <c r="B136" s="46">
        <v>2019</v>
      </c>
      <c r="C136" s="46" t="s">
        <v>1136</v>
      </c>
      <c r="D136" s="46" t="s">
        <v>291</v>
      </c>
      <c r="E136" s="46">
        <v>1</v>
      </c>
      <c r="F136" s="46">
        <v>1</v>
      </c>
      <c r="G136" s="65">
        <f>($E136*'Exposure Inputs'!$C$53*'Exposure Inputs'!$C$49*'Exposure Inputs'!$C$50*'Exposure Inputs'!$C$54*'Exposure Inputs'!$C$55)/'Exposure Inputs'!$C$48</f>
        <v>6.6982499999999998E-6</v>
      </c>
      <c r="H136" s="65">
        <f>'Exposure Inputs'!$E$64/$G136</f>
        <v>3194864.3302355092</v>
      </c>
      <c r="I136" s="65">
        <f>($E136*'Exposure Inputs'!$C$53*'Exposure Inputs'!$D$49*'Exposure Inputs'!$D$50*'Exposure Inputs'!$C$54*'Exposure Inputs'!$C$55)/'Exposure Inputs'!$D$48</f>
        <v>5.1283098591549299E-6</v>
      </c>
      <c r="J136" s="65">
        <f>'Exposure Inputs'!$E$64/$I136</f>
        <v>4172914.7785010021</v>
      </c>
      <c r="K136" s="65">
        <f>($E136*'Exposure Inputs'!$C$53*'Exposure Inputs'!$E$49*'Exposure Inputs'!$E$50*'Exposure Inputs'!$C$54*'Exposure Inputs'!$C$55)/'Exposure Inputs'!$E$48</f>
        <v>3.1109433962264149E-6</v>
      </c>
      <c r="L136" s="65">
        <f>'Exposure Inputs'!$E$64/$K136</f>
        <v>6878942.2610383313</v>
      </c>
    </row>
    <row r="137" spans="1:12" s="34" customFormat="1" x14ac:dyDescent="0.35">
      <c r="A137" s="45" t="s">
        <v>1177</v>
      </c>
      <c r="B137" s="46">
        <v>2020</v>
      </c>
      <c r="C137" s="46" t="s">
        <v>1136</v>
      </c>
      <c r="D137" s="46" t="s">
        <v>291</v>
      </c>
      <c r="E137" s="46">
        <v>1</v>
      </c>
      <c r="F137" s="46">
        <v>1</v>
      </c>
      <c r="G137" s="65">
        <f>($E137*'Exposure Inputs'!$C$53*'Exposure Inputs'!$C$49*'Exposure Inputs'!$C$50*'Exposure Inputs'!$C$54*'Exposure Inputs'!$C$55)/'Exposure Inputs'!$C$48</f>
        <v>6.6982499999999998E-6</v>
      </c>
      <c r="H137" s="65">
        <f>'Exposure Inputs'!$E$64/$G137</f>
        <v>3194864.3302355092</v>
      </c>
      <c r="I137" s="65">
        <f>($E137*'Exposure Inputs'!$C$53*'Exposure Inputs'!$D$49*'Exposure Inputs'!$D$50*'Exposure Inputs'!$C$54*'Exposure Inputs'!$C$55)/'Exposure Inputs'!$D$48</f>
        <v>5.1283098591549299E-6</v>
      </c>
      <c r="J137" s="65">
        <f>'Exposure Inputs'!$E$64/$I137</f>
        <v>4172914.7785010021</v>
      </c>
      <c r="K137" s="65">
        <f>($E137*'Exposure Inputs'!$C$53*'Exposure Inputs'!$E$49*'Exposure Inputs'!$E$50*'Exposure Inputs'!$C$54*'Exposure Inputs'!$C$55)/'Exposure Inputs'!$E$48</f>
        <v>3.1109433962264149E-6</v>
      </c>
      <c r="L137" s="65">
        <f>'Exposure Inputs'!$E$64/$K137</f>
        <v>6878942.2610383313</v>
      </c>
    </row>
    <row r="138" spans="1:12" s="34" customFormat="1" x14ac:dyDescent="0.35">
      <c r="A138" s="45" t="s">
        <v>1177</v>
      </c>
      <c r="B138" s="46">
        <v>2019</v>
      </c>
      <c r="C138" s="46" t="s">
        <v>1139</v>
      </c>
      <c r="D138" s="46" t="s">
        <v>629</v>
      </c>
      <c r="E138" s="46">
        <v>1</v>
      </c>
      <c r="F138" s="46">
        <v>1</v>
      </c>
      <c r="G138" s="65">
        <f>($E138*'Exposure Inputs'!$C$53*'Exposure Inputs'!$C$49*'Exposure Inputs'!$C$50*'Exposure Inputs'!$C$54*'Exposure Inputs'!$C$55)/'Exposure Inputs'!$C$48</f>
        <v>6.6982499999999998E-6</v>
      </c>
      <c r="H138" s="65">
        <f>'Exposure Inputs'!$E$64/$G138</f>
        <v>3194864.3302355092</v>
      </c>
      <c r="I138" s="65">
        <f>($E138*'Exposure Inputs'!$C$53*'Exposure Inputs'!$D$49*'Exposure Inputs'!$D$50*'Exposure Inputs'!$C$54*'Exposure Inputs'!$C$55)/'Exposure Inputs'!$D$48</f>
        <v>5.1283098591549299E-6</v>
      </c>
      <c r="J138" s="65">
        <f>'Exposure Inputs'!$E$64/$I138</f>
        <v>4172914.7785010021</v>
      </c>
      <c r="K138" s="65">
        <f>($E138*'Exposure Inputs'!$C$53*'Exposure Inputs'!$E$49*'Exposure Inputs'!$E$50*'Exposure Inputs'!$C$54*'Exposure Inputs'!$C$55)/'Exposure Inputs'!$E$48</f>
        <v>3.1109433962264149E-6</v>
      </c>
      <c r="L138" s="65">
        <f>'Exposure Inputs'!$E$64/$K138</f>
        <v>6878942.2610383313</v>
      </c>
    </row>
    <row r="139" spans="1:12" s="34" customFormat="1" x14ac:dyDescent="0.35">
      <c r="A139" s="45" t="s">
        <v>1177</v>
      </c>
      <c r="B139" s="46">
        <v>2020</v>
      </c>
      <c r="C139" s="46" t="s">
        <v>1139</v>
      </c>
      <c r="D139" s="46" t="s">
        <v>629</v>
      </c>
      <c r="E139" s="46">
        <v>1</v>
      </c>
      <c r="F139" s="46">
        <v>1</v>
      </c>
      <c r="G139" s="65">
        <f>($E139*'Exposure Inputs'!$C$53*'Exposure Inputs'!$C$49*'Exposure Inputs'!$C$50*'Exposure Inputs'!$C$54*'Exposure Inputs'!$C$55)/'Exposure Inputs'!$C$48</f>
        <v>6.6982499999999998E-6</v>
      </c>
      <c r="H139" s="65">
        <f>'Exposure Inputs'!$E$64/$G139</f>
        <v>3194864.3302355092</v>
      </c>
      <c r="I139" s="65">
        <f>($E139*'Exposure Inputs'!$C$53*'Exposure Inputs'!$D$49*'Exposure Inputs'!$D$50*'Exposure Inputs'!$C$54*'Exposure Inputs'!$C$55)/'Exposure Inputs'!$D$48</f>
        <v>5.1283098591549299E-6</v>
      </c>
      <c r="J139" s="65">
        <f>'Exposure Inputs'!$E$64/$I139</f>
        <v>4172914.7785010021</v>
      </c>
      <c r="K139" s="65">
        <f>($E139*'Exposure Inputs'!$C$53*'Exposure Inputs'!$E$49*'Exposure Inputs'!$E$50*'Exposure Inputs'!$C$54*'Exposure Inputs'!$C$55)/'Exposure Inputs'!$E$48</f>
        <v>3.1109433962264149E-6</v>
      </c>
      <c r="L139" s="65">
        <f>'Exposure Inputs'!$E$64/$K139</f>
        <v>6878942.2610383313</v>
      </c>
    </row>
    <row r="140" spans="1:12" s="34" customFormat="1" x14ac:dyDescent="0.35">
      <c r="A140" s="45" t="s">
        <v>1177</v>
      </c>
      <c r="B140" s="46">
        <v>2020</v>
      </c>
      <c r="C140" s="46" t="s">
        <v>1141</v>
      </c>
      <c r="D140" s="46" t="s">
        <v>513</v>
      </c>
      <c r="E140" s="46">
        <v>1</v>
      </c>
      <c r="F140" s="46">
        <v>1</v>
      </c>
      <c r="G140" s="65">
        <f>($E140*'Exposure Inputs'!$C$53*'Exposure Inputs'!$C$49*'Exposure Inputs'!$C$50*'Exposure Inputs'!$C$54*'Exposure Inputs'!$C$55)/'Exposure Inputs'!$C$48</f>
        <v>6.6982499999999998E-6</v>
      </c>
      <c r="H140" s="65">
        <f>'Exposure Inputs'!$E$64/$G140</f>
        <v>3194864.3302355092</v>
      </c>
      <c r="I140" s="65">
        <f>($E140*'Exposure Inputs'!$C$53*'Exposure Inputs'!$D$49*'Exposure Inputs'!$D$50*'Exposure Inputs'!$C$54*'Exposure Inputs'!$C$55)/'Exposure Inputs'!$D$48</f>
        <v>5.1283098591549299E-6</v>
      </c>
      <c r="J140" s="65">
        <f>'Exposure Inputs'!$E$64/$I140</f>
        <v>4172914.7785010021</v>
      </c>
      <c r="K140" s="65">
        <f>($E140*'Exposure Inputs'!$C$53*'Exposure Inputs'!$E$49*'Exposure Inputs'!$E$50*'Exposure Inputs'!$C$54*'Exposure Inputs'!$C$55)/'Exposure Inputs'!$E$48</f>
        <v>3.1109433962264149E-6</v>
      </c>
      <c r="L140" s="65">
        <f>'Exposure Inputs'!$E$64/$K140</f>
        <v>6878942.2610383313</v>
      </c>
    </row>
    <row r="141" spans="1:12" s="34" customFormat="1" x14ac:dyDescent="0.35">
      <c r="A141" s="45" t="s">
        <v>1177</v>
      </c>
      <c r="B141" s="46">
        <v>2021</v>
      </c>
      <c r="C141" s="46" t="s">
        <v>1143</v>
      </c>
      <c r="D141" s="46" t="s">
        <v>541</v>
      </c>
      <c r="E141" s="46">
        <v>1</v>
      </c>
      <c r="F141" s="46">
        <v>1</v>
      </c>
      <c r="G141" s="65">
        <f>($E141*'Exposure Inputs'!$C$53*'Exposure Inputs'!$C$49*'Exposure Inputs'!$C$50*'Exposure Inputs'!$C$54*'Exposure Inputs'!$C$55)/'Exposure Inputs'!$C$48</f>
        <v>6.6982499999999998E-6</v>
      </c>
      <c r="H141" s="65">
        <f>'Exposure Inputs'!$E$64/$G141</f>
        <v>3194864.3302355092</v>
      </c>
      <c r="I141" s="65">
        <f>($E141*'Exposure Inputs'!$C$53*'Exposure Inputs'!$D$49*'Exposure Inputs'!$D$50*'Exposure Inputs'!$C$54*'Exposure Inputs'!$C$55)/'Exposure Inputs'!$D$48</f>
        <v>5.1283098591549299E-6</v>
      </c>
      <c r="J141" s="65">
        <f>'Exposure Inputs'!$E$64/$I141</f>
        <v>4172914.7785010021</v>
      </c>
      <c r="K141" s="65">
        <f>($E141*'Exposure Inputs'!$C$53*'Exposure Inputs'!$E$49*'Exposure Inputs'!$E$50*'Exposure Inputs'!$C$54*'Exposure Inputs'!$C$55)/'Exposure Inputs'!$E$48</f>
        <v>3.1109433962264149E-6</v>
      </c>
      <c r="L141" s="65">
        <f>'Exposure Inputs'!$E$64/$K141</f>
        <v>6878942.2610383313</v>
      </c>
    </row>
    <row r="142" spans="1:12" s="34" customFormat="1" x14ac:dyDescent="0.35">
      <c r="A142" s="45" t="s">
        <v>1177</v>
      </c>
      <c r="B142" s="46">
        <v>2021</v>
      </c>
      <c r="C142" s="46" t="s">
        <v>1150</v>
      </c>
      <c r="D142" s="46" t="s">
        <v>631</v>
      </c>
      <c r="E142" s="46">
        <v>1</v>
      </c>
      <c r="F142" s="46">
        <v>1</v>
      </c>
      <c r="G142" s="65">
        <f>($E142*'Exposure Inputs'!$C$53*'Exposure Inputs'!$C$49*'Exposure Inputs'!$C$50*'Exposure Inputs'!$C$54*'Exposure Inputs'!$C$55)/'Exposure Inputs'!$C$48</f>
        <v>6.6982499999999998E-6</v>
      </c>
      <c r="H142" s="65">
        <f>'Exposure Inputs'!$E$64/$G142</f>
        <v>3194864.3302355092</v>
      </c>
      <c r="I142" s="65">
        <f>($E142*'Exposure Inputs'!$C$53*'Exposure Inputs'!$D$49*'Exposure Inputs'!$D$50*'Exposure Inputs'!$C$54*'Exposure Inputs'!$C$55)/'Exposure Inputs'!$D$48</f>
        <v>5.1283098591549299E-6</v>
      </c>
      <c r="J142" s="65">
        <f>'Exposure Inputs'!$E$64/$I142</f>
        <v>4172914.7785010021</v>
      </c>
      <c r="K142" s="65">
        <f>($E142*'Exposure Inputs'!$C$53*'Exposure Inputs'!$E$49*'Exposure Inputs'!$E$50*'Exposure Inputs'!$C$54*'Exposure Inputs'!$C$55)/'Exposure Inputs'!$E$48</f>
        <v>3.1109433962264149E-6</v>
      </c>
      <c r="L142" s="65">
        <f>'Exposure Inputs'!$E$64/$K142</f>
        <v>6878942.2610383313</v>
      </c>
    </row>
    <row r="143" spans="1:12" s="34" customFormat="1" x14ac:dyDescent="0.35">
      <c r="A143" s="45" t="s">
        <v>1177</v>
      </c>
      <c r="B143" s="46">
        <v>2022</v>
      </c>
      <c r="C143" s="46" t="s">
        <v>1150</v>
      </c>
      <c r="D143" s="46" t="s">
        <v>631</v>
      </c>
      <c r="E143" s="46">
        <v>1</v>
      </c>
      <c r="F143" s="46">
        <v>1</v>
      </c>
      <c r="G143" s="65">
        <f>($E143*'Exposure Inputs'!$C$53*'Exposure Inputs'!$C$49*'Exposure Inputs'!$C$50*'Exposure Inputs'!$C$54*'Exposure Inputs'!$C$55)/'Exposure Inputs'!$C$48</f>
        <v>6.6982499999999998E-6</v>
      </c>
      <c r="H143" s="65">
        <f>'Exposure Inputs'!$E$64/$G143</f>
        <v>3194864.3302355092</v>
      </c>
      <c r="I143" s="65">
        <f>($E143*'Exposure Inputs'!$C$53*'Exposure Inputs'!$D$49*'Exposure Inputs'!$D$50*'Exposure Inputs'!$C$54*'Exposure Inputs'!$C$55)/'Exposure Inputs'!$D$48</f>
        <v>5.1283098591549299E-6</v>
      </c>
      <c r="J143" s="65">
        <f>'Exposure Inputs'!$E$64/$I143</f>
        <v>4172914.7785010021</v>
      </c>
      <c r="K143" s="65">
        <f>($E143*'Exposure Inputs'!$C$53*'Exposure Inputs'!$E$49*'Exposure Inputs'!$E$50*'Exposure Inputs'!$C$54*'Exposure Inputs'!$C$55)/'Exposure Inputs'!$E$48</f>
        <v>3.1109433962264149E-6</v>
      </c>
      <c r="L143" s="65">
        <f>'Exposure Inputs'!$E$64/$K143</f>
        <v>6878942.2610383313</v>
      </c>
    </row>
    <row r="144" spans="1:12" s="34" customFormat="1" x14ac:dyDescent="0.35">
      <c r="A144" s="45" t="s">
        <v>1177</v>
      </c>
      <c r="B144" s="46">
        <v>2022</v>
      </c>
      <c r="C144" s="46" t="s">
        <v>1151</v>
      </c>
      <c r="D144" s="46" t="s">
        <v>511</v>
      </c>
      <c r="E144" s="46">
        <v>1</v>
      </c>
      <c r="F144" s="46">
        <v>1</v>
      </c>
      <c r="G144" s="65">
        <f>($E144*'Exposure Inputs'!$C$53*'Exposure Inputs'!$C$49*'Exposure Inputs'!$C$50*'Exposure Inputs'!$C$54*'Exposure Inputs'!$C$55)/'Exposure Inputs'!$C$48</f>
        <v>6.6982499999999998E-6</v>
      </c>
      <c r="H144" s="65">
        <f>'Exposure Inputs'!$E$64/$G144</f>
        <v>3194864.3302355092</v>
      </c>
      <c r="I144" s="65">
        <f>($E144*'Exposure Inputs'!$C$53*'Exposure Inputs'!$D$49*'Exposure Inputs'!$D$50*'Exposure Inputs'!$C$54*'Exposure Inputs'!$C$55)/'Exposure Inputs'!$D$48</f>
        <v>5.1283098591549299E-6</v>
      </c>
      <c r="J144" s="65">
        <f>'Exposure Inputs'!$E$64/$I144</f>
        <v>4172914.7785010021</v>
      </c>
      <c r="K144" s="65">
        <f>($E144*'Exposure Inputs'!$C$53*'Exposure Inputs'!$E$49*'Exposure Inputs'!$E$50*'Exposure Inputs'!$C$54*'Exposure Inputs'!$C$55)/'Exposure Inputs'!$E$48</f>
        <v>3.1109433962264149E-6</v>
      </c>
      <c r="L144" s="65">
        <f>'Exposure Inputs'!$E$64/$K144</f>
        <v>6878942.2610383313</v>
      </c>
    </row>
    <row r="145" spans="1:12" s="34" customFormat="1" x14ac:dyDescent="0.35">
      <c r="A145" s="45" t="s">
        <v>1177</v>
      </c>
      <c r="B145" s="46">
        <v>2023</v>
      </c>
      <c r="C145" s="46" t="s">
        <v>1152</v>
      </c>
      <c r="D145" s="46" t="s">
        <v>633</v>
      </c>
      <c r="E145" s="46">
        <v>1</v>
      </c>
      <c r="F145" s="46">
        <v>1</v>
      </c>
      <c r="G145" s="65">
        <f>($E145*'Exposure Inputs'!$C$53*'Exposure Inputs'!$C$49*'Exposure Inputs'!$C$50*'Exposure Inputs'!$C$54*'Exposure Inputs'!$C$55)/'Exposure Inputs'!$C$48</f>
        <v>6.6982499999999998E-6</v>
      </c>
      <c r="H145" s="65">
        <f>'Exposure Inputs'!$E$64/$G145</f>
        <v>3194864.3302355092</v>
      </c>
      <c r="I145" s="65">
        <f>($E145*'Exposure Inputs'!$C$53*'Exposure Inputs'!$D$49*'Exposure Inputs'!$D$50*'Exposure Inputs'!$C$54*'Exposure Inputs'!$C$55)/'Exposure Inputs'!$D$48</f>
        <v>5.1283098591549299E-6</v>
      </c>
      <c r="J145" s="65">
        <f>'Exposure Inputs'!$E$64/$I145</f>
        <v>4172914.7785010021</v>
      </c>
      <c r="K145" s="65">
        <f>($E145*'Exposure Inputs'!$C$53*'Exposure Inputs'!$E$49*'Exposure Inputs'!$E$50*'Exposure Inputs'!$C$54*'Exposure Inputs'!$C$55)/'Exposure Inputs'!$E$48</f>
        <v>3.1109433962264149E-6</v>
      </c>
      <c r="L145" s="65">
        <f>'Exposure Inputs'!$E$64/$K145</f>
        <v>6878942.2610383313</v>
      </c>
    </row>
    <row r="146" spans="1:12" s="34" customFormat="1" x14ac:dyDescent="0.35">
      <c r="A146" s="45" t="s">
        <v>1177</v>
      </c>
      <c r="B146" s="46">
        <v>2023</v>
      </c>
      <c r="C146" s="46" t="s">
        <v>1153</v>
      </c>
      <c r="D146" s="46" t="s">
        <v>546</v>
      </c>
      <c r="E146" s="46">
        <v>1</v>
      </c>
      <c r="F146" s="46">
        <v>1</v>
      </c>
      <c r="G146" s="65">
        <f>($E146*'Exposure Inputs'!$C$53*'Exposure Inputs'!$C$49*'Exposure Inputs'!$C$50*'Exposure Inputs'!$C$54*'Exposure Inputs'!$C$55)/'Exposure Inputs'!$C$48</f>
        <v>6.6982499999999998E-6</v>
      </c>
      <c r="H146" s="65">
        <f>'Exposure Inputs'!$E$64/$G146</f>
        <v>3194864.3302355092</v>
      </c>
      <c r="I146" s="65">
        <f>($E146*'Exposure Inputs'!$C$53*'Exposure Inputs'!$D$49*'Exposure Inputs'!$D$50*'Exposure Inputs'!$C$54*'Exposure Inputs'!$C$55)/'Exposure Inputs'!$D$48</f>
        <v>5.1283098591549299E-6</v>
      </c>
      <c r="J146" s="65">
        <f>'Exposure Inputs'!$E$64/$I146</f>
        <v>4172914.7785010021</v>
      </c>
      <c r="K146" s="65">
        <f>($E146*'Exposure Inputs'!$C$53*'Exposure Inputs'!$E$49*'Exposure Inputs'!$E$50*'Exposure Inputs'!$C$54*'Exposure Inputs'!$C$55)/'Exposure Inputs'!$E$48</f>
        <v>3.1109433962264149E-6</v>
      </c>
      <c r="L146" s="65">
        <f>'Exposure Inputs'!$E$64/$K146</f>
        <v>6878942.2610383313</v>
      </c>
    </row>
    <row r="147" spans="1:12" s="34" customFormat="1" x14ac:dyDescent="0.35">
      <c r="A147" s="45" t="s">
        <v>1177</v>
      </c>
      <c r="B147" s="46">
        <v>2023</v>
      </c>
      <c r="C147" s="46" t="s">
        <v>1154</v>
      </c>
      <c r="D147" s="46" t="s">
        <v>535</v>
      </c>
      <c r="E147" s="46">
        <v>1</v>
      </c>
      <c r="F147" s="46">
        <v>1</v>
      </c>
      <c r="G147" s="65">
        <f>($E147*'Exposure Inputs'!$C$53*'Exposure Inputs'!$C$49*'Exposure Inputs'!$C$50*'Exposure Inputs'!$C$54*'Exposure Inputs'!$C$55)/'Exposure Inputs'!$C$48</f>
        <v>6.6982499999999998E-6</v>
      </c>
      <c r="H147" s="65">
        <f>'Exposure Inputs'!$E$64/$G147</f>
        <v>3194864.3302355092</v>
      </c>
      <c r="I147" s="65">
        <f>($E147*'Exposure Inputs'!$C$53*'Exposure Inputs'!$D$49*'Exposure Inputs'!$D$50*'Exposure Inputs'!$C$54*'Exposure Inputs'!$C$55)/'Exposure Inputs'!$D$48</f>
        <v>5.1283098591549299E-6</v>
      </c>
      <c r="J147" s="65">
        <f>'Exposure Inputs'!$E$64/$I147</f>
        <v>4172914.7785010021</v>
      </c>
      <c r="K147" s="65">
        <f>($E147*'Exposure Inputs'!$C$53*'Exposure Inputs'!$E$49*'Exposure Inputs'!$E$50*'Exposure Inputs'!$C$54*'Exposure Inputs'!$C$55)/'Exposure Inputs'!$E$48</f>
        <v>3.1109433962264149E-6</v>
      </c>
      <c r="L147" s="65">
        <f>'Exposure Inputs'!$E$64/$K147</f>
        <v>6878942.2610383313</v>
      </c>
    </row>
    <row r="148" spans="1:12" s="34" customFormat="1" x14ac:dyDescent="0.35">
      <c r="A148" s="45" t="s">
        <v>1177</v>
      </c>
      <c r="B148" s="46">
        <v>2023</v>
      </c>
      <c r="C148" s="46" t="s">
        <v>1155</v>
      </c>
      <c r="D148" s="46" t="s">
        <v>517</v>
      </c>
      <c r="E148" s="46">
        <v>1</v>
      </c>
      <c r="F148" s="46">
        <v>1</v>
      </c>
      <c r="G148" s="65">
        <f>($E148*'Exposure Inputs'!$C$53*'Exposure Inputs'!$C$49*'Exposure Inputs'!$C$50*'Exposure Inputs'!$C$54*'Exposure Inputs'!$C$55)/'Exposure Inputs'!$C$48</f>
        <v>6.6982499999999998E-6</v>
      </c>
      <c r="H148" s="65">
        <f>'Exposure Inputs'!$E$64/$G148</f>
        <v>3194864.3302355092</v>
      </c>
      <c r="I148" s="65">
        <f>($E148*'Exposure Inputs'!$C$53*'Exposure Inputs'!$D$49*'Exposure Inputs'!$D$50*'Exposure Inputs'!$C$54*'Exposure Inputs'!$C$55)/'Exposure Inputs'!$D$48</f>
        <v>5.1283098591549299E-6</v>
      </c>
      <c r="J148" s="65">
        <f>'Exposure Inputs'!$E$64/$I148</f>
        <v>4172914.7785010021</v>
      </c>
      <c r="K148" s="65">
        <f>($E148*'Exposure Inputs'!$C$53*'Exposure Inputs'!$E$49*'Exposure Inputs'!$E$50*'Exposure Inputs'!$C$54*'Exposure Inputs'!$C$55)/'Exposure Inputs'!$E$48</f>
        <v>3.1109433962264149E-6</v>
      </c>
      <c r="L148" s="65">
        <f>'Exposure Inputs'!$E$64/$K148</f>
        <v>6878942.2610383313</v>
      </c>
    </row>
    <row r="149" spans="1:12" s="34" customFormat="1" x14ac:dyDescent="0.35">
      <c r="A149" s="45" t="s">
        <v>1177</v>
      </c>
      <c r="B149" s="46">
        <v>2021</v>
      </c>
      <c r="C149" s="46" t="s">
        <v>847</v>
      </c>
      <c r="D149" s="46" t="s">
        <v>491</v>
      </c>
      <c r="E149" s="46">
        <v>0.99649795799999996</v>
      </c>
      <c r="F149" s="46">
        <v>0.99649795799999996</v>
      </c>
      <c r="G149" s="65">
        <f>($E149*'Exposure Inputs'!$C$53*'Exposure Inputs'!$C$49*'Exposure Inputs'!$C$50*'Exposure Inputs'!$C$54*'Exposure Inputs'!$C$55)/'Exposure Inputs'!$C$48</f>
        <v>6.674792447173498E-6</v>
      </c>
      <c r="H149" s="65">
        <f>'Exposure Inputs'!$E$64/$G149</f>
        <v>3206092.1997749945</v>
      </c>
      <c r="I149" s="65">
        <f>($E149*'Exposure Inputs'!$C$53*'Exposure Inputs'!$D$49*'Exposure Inputs'!$D$50*'Exposure Inputs'!$C$54*'Exposure Inputs'!$C$55)/'Exposure Inputs'!$D$48</f>
        <v>5.1103503026391556E-6</v>
      </c>
      <c r="J149" s="65">
        <f>'Exposure Inputs'!$E$64/$I149</f>
        <v>4187579.8590457337</v>
      </c>
      <c r="K149" s="65">
        <f>($E149*'Exposure Inputs'!$C$53*'Exposure Inputs'!$E$49*'Exposure Inputs'!$E$50*'Exposure Inputs'!$C$54*'Exposure Inputs'!$C$55)/'Exposure Inputs'!$E$48</f>
        <v>3.1000487417932075E-6</v>
      </c>
      <c r="L149" s="65">
        <f>'Exposure Inputs'!$E$64/$K149</f>
        <v>6903117.2676405329</v>
      </c>
    </row>
    <row r="150" spans="1:12" s="34" customFormat="1" x14ac:dyDescent="0.35">
      <c r="A150" s="45" t="s">
        <v>1176</v>
      </c>
      <c r="B150" s="46">
        <v>2020</v>
      </c>
      <c r="C150" s="46" t="s">
        <v>965</v>
      </c>
      <c r="D150" s="46" t="s">
        <v>310</v>
      </c>
      <c r="E150" s="46">
        <v>0.97793114337884202</v>
      </c>
      <c r="F150" s="46">
        <v>0.64822127993443102</v>
      </c>
      <c r="G150" s="65">
        <f>($E150*'Exposure Inputs'!$C$53*'Exposure Inputs'!$C$49*'Exposure Inputs'!$C$50*'Exposure Inputs'!$C$54*'Exposure Inputs'!$C$55)/'Exposure Inputs'!$C$48</f>
        <v>6.5504272811373296E-6</v>
      </c>
      <c r="H150" s="65">
        <f>'Exposure Inputs'!$E$64/$G150</f>
        <v>3266962.4562696293</v>
      </c>
      <c r="I150" s="65">
        <f>($E150*'Exposure Inputs'!$C$53*'Exposure Inputs'!$D$49*'Exposure Inputs'!$D$50*'Exposure Inputs'!$C$54*'Exposure Inputs'!$C$55)/'Exposure Inputs'!$D$48</f>
        <v>5.0151339241643687E-6</v>
      </c>
      <c r="J150" s="65">
        <f>'Exposure Inputs'!$E$64/$I150</f>
        <v>4267084.4534955677</v>
      </c>
      <c r="K150" s="65">
        <f>($E150*'Exposure Inputs'!$C$53*'Exposure Inputs'!$E$49*'Exposure Inputs'!$E$50*'Exposure Inputs'!$C$54*'Exposure Inputs'!$C$55)/'Exposure Inputs'!$E$48</f>
        <v>3.0422884324585557E-6</v>
      </c>
      <c r="L150" s="65">
        <f>'Exposure Inputs'!$E$64/$K150</f>
        <v>7034178.5386555474</v>
      </c>
    </row>
    <row r="151" spans="1:12" s="34" customFormat="1" x14ac:dyDescent="0.35">
      <c r="A151" s="45" t="s">
        <v>1177</v>
      </c>
      <c r="B151" s="46">
        <v>2019</v>
      </c>
      <c r="C151" s="46" t="s">
        <v>834</v>
      </c>
      <c r="D151" s="46" t="s">
        <v>621</v>
      </c>
      <c r="E151" s="46">
        <v>0.96976572336154998</v>
      </c>
      <c r="F151" s="46">
        <v>0.69653421483758504</v>
      </c>
      <c r="G151" s="65">
        <f>($E151*'Exposure Inputs'!$C$53*'Exposure Inputs'!$C$49*'Exposure Inputs'!$C$50*'Exposure Inputs'!$C$54*'Exposure Inputs'!$C$55)/'Exposure Inputs'!$C$48</f>
        <v>6.495733256506501E-6</v>
      </c>
      <c r="H151" s="65">
        <f>'Exposure Inputs'!$E$64/$G151</f>
        <v>3294470.2553117503</v>
      </c>
      <c r="I151" s="65">
        <f>($E151*'Exposure Inputs'!$C$53*'Exposure Inputs'!$D$49*'Exposure Inputs'!$D$50*'Exposure Inputs'!$C$54*'Exposure Inputs'!$C$55)/'Exposure Inputs'!$D$48</f>
        <v>4.9732591201855479E-6</v>
      </c>
      <c r="J151" s="65">
        <f>'Exposure Inputs'!$E$64/$I151</f>
        <v>4303013.2721501114</v>
      </c>
      <c r="K151" s="65">
        <f>($E151*'Exposure Inputs'!$C$53*'Exposure Inputs'!$E$49*'Exposure Inputs'!$E$50*'Exposure Inputs'!$C$54*'Exposure Inputs'!$C$55)/'Exposure Inputs'!$E$48</f>
        <v>3.016886272978346E-6</v>
      </c>
      <c r="L151" s="65">
        <f>'Exposure Inputs'!$E$64/$K151</f>
        <v>7093406.2684681118</v>
      </c>
    </row>
    <row r="152" spans="1:12" s="34" customFormat="1" x14ac:dyDescent="0.35">
      <c r="A152" s="45" t="s">
        <v>1176</v>
      </c>
      <c r="B152" s="46">
        <v>2020</v>
      </c>
      <c r="C152" s="46" t="s">
        <v>982</v>
      </c>
      <c r="D152" s="46" t="s">
        <v>280</v>
      </c>
      <c r="E152" s="46">
        <v>0.96095569890243404</v>
      </c>
      <c r="F152" s="46">
        <v>0.96095569890243404</v>
      </c>
      <c r="G152" s="65">
        <f>($E152*'Exposure Inputs'!$C$53*'Exposure Inputs'!$C$49*'Exposure Inputs'!$C$50*'Exposure Inputs'!$C$54*'Exposure Inputs'!$C$55)/'Exposure Inputs'!$C$48</f>
        <v>6.4367215101732284E-6</v>
      </c>
      <c r="H152" s="65">
        <f>'Exposure Inputs'!$E$64/$G152</f>
        <v>3324673.8989992547</v>
      </c>
      <c r="I152" s="65">
        <f>($E152*'Exposure Inputs'!$C$53*'Exposure Inputs'!$D$49*'Exposure Inputs'!$D$50*'Exposure Inputs'!$C$54*'Exposure Inputs'!$C$55)/'Exposure Inputs'!$D$48</f>
        <v>4.9280785848924683E-6</v>
      </c>
      <c r="J152" s="65">
        <f>'Exposure Inputs'!$E$64/$I152</f>
        <v>4342463.2199664796</v>
      </c>
      <c r="K152" s="65">
        <f>($E152*'Exposure Inputs'!$C$53*'Exposure Inputs'!$E$49*'Exposure Inputs'!$E$50*'Exposure Inputs'!$C$54*'Exposure Inputs'!$C$55)/'Exposure Inputs'!$E$48</f>
        <v>2.9894787855666658E-6</v>
      </c>
      <c r="L152" s="65">
        <f>'Exposure Inputs'!$E$64/$K152</f>
        <v>7158438.4887827719</v>
      </c>
    </row>
    <row r="153" spans="1:12" s="34" customFormat="1" x14ac:dyDescent="0.35">
      <c r="A153" s="45" t="s">
        <v>1176</v>
      </c>
      <c r="B153" s="46">
        <v>2019</v>
      </c>
      <c r="C153" s="46" t="s">
        <v>984</v>
      </c>
      <c r="D153" s="46" t="s">
        <v>191</v>
      </c>
      <c r="E153" s="46">
        <v>0.93748121122648398</v>
      </c>
      <c r="F153" s="46">
        <v>0.35996796290021699</v>
      </c>
      <c r="G153" s="65">
        <f>($E153*'Exposure Inputs'!$C$53*'Exposure Inputs'!$C$49*'Exposure Inputs'!$C$50*'Exposure Inputs'!$C$54*'Exposure Inputs'!$C$55)/'Exposure Inputs'!$C$48</f>
        <v>6.2794835230977953E-6</v>
      </c>
      <c r="H153" s="65">
        <f>'Exposure Inputs'!$E$64/$G153</f>
        <v>3407923.5850025686</v>
      </c>
      <c r="I153" s="65">
        <f>($E153*'Exposure Inputs'!$C$53*'Exposure Inputs'!$D$49*'Exposure Inputs'!$D$50*'Exposure Inputs'!$C$54*'Exposure Inputs'!$C$55)/'Exposure Inputs'!$D$48</f>
        <v>4.8076941383052828E-6</v>
      </c>
      <c r="J153" s="65">
        <f>'Exposure Inputs'!$E$64/$I153</f>
        <v>4451198.3051283546</v>
      </c>
      <c r="K153" s="65">
        <f>($E153*'Exposure Inputs'!$C$53*'Exposure Inputs'!$E$49*'Exposure Inputs'!$E$50*'Exposure Inputs'!$C$54*'Exposure Inputs'!$C$55)/'Exposure Inputs'!$E$48</f>
        <v>2.9164509831513708E-6</v>
      </c>
      <c r="L153" s="65">
        <f>'Exposure Inputs'!$E$64/$K153</f>
        <v>7337685.4689586554</v>
      </c>
    </row>
    <row r="154" spans="1:12" s="34" customFormat="1" x14ac:dyDescent="0.35">
      <c r="A154" s="45" t="s">
        <v>1176</v>
      </c>
      <c r="B154" s="46">
        <v>2023</v>
      </c>
      <c r="C154" s="46" t="s">
        <v>1074</v>
      </c>
      <c r="D154" s="46" t="s">
        <v>114</v>
      </c>
      <c r="E154" s="46">
        <v>0.92365541200000001</v>
      </c>
      <c r="F154" s="46">
        <v>0.92365541200000001</v>
      </c>
      <c r="G154" s="65">
        <f>($E154*'Exposure Inputs'!$C$53*'Exposure Inputs'!$C$49*'Exposure Inputs'!$C$50*'Exposure Inputs'!$C$54*'Exposure Inputs'!$C$55)/'Exposure Inputs'!$C$48</f>
        <v>6.1868748634290001E-6</v>
      </c>
      <c r="H154" s="65">
        <f>'Exposure Inputs'!$E$64/$G154</f>
        <v>3458935.3223380549</v>
      </c>
      <c r="I154" s="65">
        <f>($E154*'Exposure Inputs'!$C$53*'Exposure Inputs'!$D$49*'Exposure Inputs'!$D$50*'Exposure Inputs'!$C$54*'Exposure Inputs'!$C$55)/'Exposure Inputs'!$D$48</f>
        <v>4.7367911558214097E-6</v>
      </c>
      <c r="J154" s="65">
        <f>'Exposure Inputs'!$E$64/$I154</f>
        <v>4517826.3714877702</v>
      </c>
      <c r="K154" s="65">
        <f>($E154*'Exposure Inputs'!$C$53*'Exposure Inputs'!$E$49*'Exposure Inputs'!$E$50*'Exposure Inputs'!$C$54*'Exposure Inputs'!$C$55)/'Exposure Inputs'!$E$48</f>
        <v>2.8734397043501892E-6</v>
      </c>
      <c r="L154" s="65">
        <f>'Exposure Inputs'!$E$64/$K154</f>
        <v>7447520.1159091238</v>
      </c>
    </row>
    <row r="155" spans="1:12" s="34" customFormat="1" x14ac:dyDescent="0.35">
      <c r="A155" s="45" t="s">
        <v>1176</v>
      </c>
      <c r="B155" s="46">
        <v>2022</v>
      </c>
      <c r="C155" s="46" t="s">
        <v>982</v>
      </c>
      <c r="D155" s="46" t="s">
        <v>280</v>
      </c>
      <c r="E155" s="46">
        <v>0.92276412500000005</v>
      </c>
      <c r="F155" s="46">
        <v>0.92276412500000005</v>
      </c>
      <c r="G155" s="65">
        <f>($E155*'Exposure Inputs'!$C$53*'Exposure Inputs'!$C$49*'Exposure Inputs'!$C$50*'Exposure Inputs'!$C$54*'Exposure Inputs'!$C$55)/'Exposure Inputs'!$C$48</f>
        <v>6.1809048002812505E-6</v>
      </c>
      <c r="H155" s="65">
        <f>'Exposure Inputs'!$E$64/$G155</f>
        <v>3462276.2672264799</v>
      </c>
      <c r="I155" s="65">
        <f>($E155*'Exposure Inputs'!$C$53*'Exposure Inputs'!$D$49*'Exposure Inputs'!$D$50*'Exposure Inputs'!$C$54*'Exposure Inputs'!$C$55)/'Exposure Inputs'!$D$48</f>
        <v>4.7322203599119733E-6</v>
      </c>
      <c r="J155" s="65">
        <f>'Exposure Inputs'!$E$64/$I155</f>
        <v>4522190.0867689243</v>
      </c>
      <c r="K155" s="65">
        <f>($E155*'Exposure Inputs'!$C$53*'Exposure Inputs'!$E$49*'Exposure Inputs'!$E$50*'Exposure Inputs'!$C$54*'Exposure Inputs'!$C$55)/'Exposure Inputs'!$E$48</f>
        <v>2.8706669609433968E-6</v>
      </c>
      <c r="L155" s="65">
        <f>'Exposure Inputs'!$E$64/$K155</f>
        <v>7454713.5878720134</v>
      </c>
    </row>
    <row r="156" spans="1:12" s="34" customFormat="1" x14ac:dyDescent="0.35">
      <c r="A156" s="45" t="s">
        <v>1177</v>
      </c>
      <c r="B156" s="46">
        <v>2021</v>
      </c>
      <c r="C156" s="46" t="s">
        <v>862</v>
      </c>
      <c r="D156" s="46" t="s">
        <v>153</v>
      </c>
      <c r="E156" s="46">
        <v>0.92143717887293997</v>
      </c>
      <c r="F156" s="46">
        <v>0.92143717887293997</v>
      </c>
      <c r="G156" s="65">
        <f>($E156*'Exposure Inputs'!$C$53*'Exposure Inputs'!$C$49*'Exposure Inputs'!$C$50*'Exposure Inputs'!$C$54*'Exposure Inputs'!$C$55)/'Exposure Inputs'!$C$48</f>
        <v>6.1720165833856711E-6</v>
      </c>
      <c r="H156" s="65">
        <f>'Exposure Inputs'!$E$64/$G156</f>
        <v>3467262.2328342786</v>
      </c>
      <c r="I156" s="65">
        <f>($E156*'Exposure Inputs'!$C$53*'Exposure Inputs'!$D$49*'Exposure Inputs'!$D$50*'Exposure Inputs'!$C$54*'Exposure Inputs'!$C$55)/'Exposure Inputs'!$D$48</f>
        <v>4.7254153690060028E-6</v>
      </c>
      <c r="J156" s="65">
        <f>'Exposure Inputs'!$E$64/$I156</f>
        <v>4528702.4163764715</v>
      </c>
      <c r="K156" s="65">
        <f>($E156*'Exposure Inputs'!$C$53*'Exposure Inputs'!$E$49*'Exposure Inputs'!$E$50*'Exposure Inputs'!$C$54*'Exposure Inputs'!$C$55)/'Exposure Inputs'!$E$48</f>
        <v>2.8665389066522707E-6</v>
      </c>
      <c r="L156" s="65">
        <f>'Exposure Inputs'!$E$64/$K156</f>
        <v>7465448.9950713078</v>
      </c>
    </row>
    <row r="157" spans="1:12" s="34" customFormat="1" x14ac:dyDescent="0.35">
      <c r="A157" s="45" t="s">
        <v>1176</v>
      </c>
      <c r="B157" s="46">
        <v>2022</v>
      </c>
      <c r="C157" s="46" t="s">
        <v>984</v>
      </c>
      <c r="D157" s="46" t="s">
        <v>191</v>
      </c>
      <c r="E157" s="46">
        <v>0.86629058505455303</v>
      </c>
      <c r="F157" s="46">
        <v>0.33263264740394699</v>
      </c>
      <c r="G157" s="65">
        <f>($E157*'Exposure Inputs'!$C$53*'Exposure Inputs'!$C$49*'Exposure Inputs'!$C$50*'Exposure Inputs'!$C$54*'Exposure Inputs'!$C$55)/'Exposure Inputs'!$C$48</f>
        <v>5.8026309113416602E-6</v>
      </c>
      <c r="H157" s="65">
        <f>'Exposure Inputs'!$E$64/$G157</f>
        <v>3687982.28372102</v>
      </c>
      <c r="I157" s="65">
        <f>($E157*'Exposure Inputs'!$C$53*'Exposure Inputs'!$D$49*'Exposure Inputs'!$D$50*'Exposure Inputs'!$C$54*'Exposure Inputs'!$C$55)/'Exposure Inputs'!$D$48</f>
        <v>4.4426065482283568E-6</v>
      </c>
      <c r="J157" s="65">
        <f>'Exposure Inputs'!$E$64/$I157</f>
        <v>4816991.9545393884</v>
      </c>
      <c r="K157" s="65">
        <f>($E157*'Exposure Inputs'!$C$53*'Exposure Inputs'!$E$49*'Exposure Inputs'!$E$50*'Exposure Inputs'!$C$54*'Exposure Inputs'!$C$55)/'Exposure Inputs'!$E$48</f>
        <v>2.6949809747885795E-6</v>
      </c>
      <c r="L157" s="65">
        <f>'Exposure Inputs'!$E$64/$K157</f>
        <v>7940686.854636821</v>
      </c>
    </row>
    <row r="158" spans="1:12" s="34" customFormat="1" x14ac:dyDescent="0.35">
      <c r="A158" s="45" t="s">
        <v>1175</v>
      </c>
      <c r="B158" s="46">
        <v>2022</v>
      </c>
      <c r="C158" s="46" t="s">
        <v>846</v>
      </c>
      <c r="D158" s="46" t="s">
        <v>623</v>
      </c>
      <c r="E158" s="46">
        <v>0.86332111936469003</v>
      </c>
      <c r="F158" s="46">
        <v>0.86332111936469003</v>
      </c>
      <c r="G158" s="65">
        <f>($E158*'Exposure Inputs'!$C$53*'Exposure Inputs'!$C$49*'Exposure Inputs'!$C$50*'Exposure Inputs'!$C$54*'Exposure Inputs'!$C$55)/'Exposure Inputs'!$C$48</f>
        <v>5.7827406877845351E-6</v>
      </c>
      <c r="H158" s="65">
        <f>'Exposure Inputs'!$E$64/$G158</f>
        <v>3700667.4093488874</v>
      </c>
      <c r="I158" s="65">
        <f>($E158*'Exposure Inputs'!$C$53*'Exposure Inputs'!$D$49*'Exposure Inputs'!$D$50*'Exposure Inputs'!$C$54*'Exposure Inputs'!$C$55)/'Exposure Inputs'!$D$48</f>
        <v>4.4273782080546098E-6</v>
      </c>
      <c r="J158" s="65">
        <f>'Exposure Inputs'!$E$64/$I158</f>
        <v>4833560.4040033342</v>
      </c>
      <c r="K158" s="65">
        <f>($E158*'Exposure Inputs'!$C$53*'Exposure Inputs'!$E$49*'Exposure Inputs'!$E$50*'Exposure Inputs'!$C$54*'Exposure Inputs'!$C$55)/'Exposure Inputs'!$E$48</f>
        <v>2.6857431351103792E-6</v>
      </c>
      <c r="L158" s="65">
        <f>'Exposure Inputs'!$E$64/$K158</f>
        <v>7967999.5157543225</v>
      </c>
    </row>
    <row r="159" spans="1:12" s="34" customFormat="1" x14ac:dyDescent="0.35">
      <c r="A159" s="45" t="s">
        <v>1177</v>
      </c>
      <c r="B159" s="46">
        <v>2020</v>
      </c>
      <c r="C159" s="46" t="s">
        <v>863</v>
      </c>
      <c r="D159" s="46" t="s">
        <v>495</v>
      </c>
      <c r="E159" s="46">
        <v>0.84480303300000004</v>
      </c>
      <c r="F159" s="46">
        <v>0.37629442002794899</v>
      </c>
      <c r="G159" s="65">
        <f>($E159*'Exposure Inputs'!$C$53*'Exposure Inputs'!$C$49*'Exposure Inputs'!$C$50*'Exposure Inputs'!$C$54*'Exposure Inputs'!$C$55)/'Exposure Inputs'!$C$48</f>
        <v>5.6587019157922502E-6</v>
      </c>
      <c r="H159" s="65">
        <f>'Exposure Inputs'!$E$64/$G159</f>
        <v>3781786.0559640164</v>
      </c>
      <c r="I159" s="65">
        <f>($E159*'Exposure Inputs'!$C$53*'Exposure Inputs'!$D$49*'Exposure Inputs'!$D$50*'Exposure Inputs'!$C$54*'Exposure Inputs'!$C$55)/'Exposure Inputs'!$D$48</f>
        <v>4.3324117231778876E-6</v>
      </c>
      <c r="J159" s="65">
        <f>'Exposure Inputs'!$E$64/$I159</f>
        <v>4939512.0702662086</v>
      </c>
      <c r="K159" s="65">
        <f>($E159*'Exposure Inputs'!$C$53*'Exposure Inputs'!$E$49*'Exposure Inputs'!$E$50*'Exposure Inputs'!$C$54*'Exposure Inputs'!$C$55)/'Exposure Inputs'!$E$48</f>
        <v>2.6281344166233965E-6</v>
      </c>
      <c r="L159" s="65">
        <f>'Exposure Inputs'!$E$64/$K159</f>
        <v>8142658.1017475221</v>
      </c>
    </row>
    <row r="160" spans="1:12" s="34" customFormat="1" x14ac:dyDescent="0.35">
      <c r="A160" s="45" t="s">
        <v>1176</v>
      </c>
      <c r="B160" s="46">
        <v>2022</v>
      </c>
      <c r="C160" s="46" t="s">
        <v>921</v>
      </c>
      <c r="D160" s="46" t="s">
        <v>74</v>
      </c>
      <c r="E160" s="46">
        <v>0.83517738910945105</v>
      </c>
      <c r="F160" s="46">
        <v>0.83517738910945105</v>
      </c>
      <c r="G160" s="65">
        <f>($E160*'Exposure Inputs'!$C$53*'Exposure Inputs'!$C$49*'Exposure Inputs'!$C$50*'Exposure Inputs'!$C$54*'Exposure Inputs'!$C$55)/'Exposure Inputs'!$C$48</f>
        <v>5.5942269466023809E-6</v>
      </c>
      <c r="H160" s="65">
        <f>'Exposure Inputs'!$E$64/$G160</f>
        <v>3825372.156736894</v>
      </c>
      <c r="I160" s="65">
        <f>($E160*'Exposure Inputs'!$C$53*'Exposure Inputs'!$D$49*'Exposure Inputs'!$D$50*'Exposure Inputs'!$C$54*'Exposure Inputs'!$C$55)/'Exposure Inputs'!$D$48</f>
        <v>4.2830484387132704E-6</v>
      </c>
      <c r="J160" s="65">
        <f>'Exposure Inputs'!$E$64/$I160</f>
        <v>4996441.2745304061</v>
      </c>
      <c r="K160" s="65">
        <f>($E160*'Exposure Inputs'!$C$53*'Exposure Inputs'!$E$49*'Exposure Inputs'!$E$50*'Exposure Inputs'!$C$54*'Exposure Inputs'!$C$55)/'Exposure Inputs'!$E$48</f>
        <v>2.5981895833276658E-6</v>
      </c>
      <c r="L160" s="65">
        <f>'Exposure Inputs'!$E$64/$K160</f>
        <v>8236504.4249741258</v>
      </c>
    </row>
    <row r="161" spans="1:12" s="34" customFormat="1" x14ac:dyDescent="0.35">
      <c r="A161" s="45" t="s">
        <v>1177</v>
      </c>
      <c r="B161" s="46">
        <v>2023</v>
      </c>
      <c r="C161" s="46" t="s">
        <v>1016</v>
      </c>
      <c r="D161" s="46" t="s">
        <v>635</v>
      </c>
      <c r="E161" s="46">
        <v>0.83</v>
      </c>
      <c r="F161" s="46">
        <v>0.83</v>
      </c>
      <c r="G161" s="65">
        <f>($E161*'Exposure Inputs'!$C$53*'Exposure Inputs'!$C$49*'Exposure Inputs'!$C$50*'Exposure Inputs'!$C$54*'Exposure Inputs'!$C$55)/'Exposure Inputs'!$C$48</f>
        <v>5.5595475000000007E-6</v>
      </c>
      <c r="H161" s="65">
        <f>'Exposure Inputs'!$E$64/$G161</f>
        <v>3849234.1328138658</v>
      </c>
      <c r="I161" s="65">
        <f>($E161*'Exposure Inputs'!$C$53*'Exposure Inputs'!$D$49*'Exposure Inputs'!$D$50*'Exposure Inputs'!$C$54*'Exposure Inputs'!$C$55)/'Exposure Inputs'!$D$48</f>
        <v>4.2564971830985915E-6</v>
      </c>
      <c r="J161" s="65">
        <f>'Exposure Inputs'!$E$64/$I161</f>
        <v>5027608.1668686774</v>
      </c>
      <c r="K161" s="65">
        <f>($E161*'Exposure Inputs'!$C$53*'Exposure Inputs'!$E$49*'Exposure Inputs'!$E$50*'Exposure Inputs'!$C$54*'Exposure Inputs'!$C$55)/'Exposure Inputs'!$E$48</f>
        <v>2.5820830188679244E-6</v>
      </c>
      <c r="L161" s="65">
        <f>'Exposure Inputs'!$E$64/$K161</f>
        <v>8287882.2422148567</v>
      </c>
    </row>
    <row r="162" spans="1:12" s="34" customFormat="1" x14ac:dyDescent="0.35">
      <c r="A162" s="45" t="s">
        <v>1176</v>
      </c>
      <c r="B162" s="46">
        <v>2023</v>
      </c>
      <c r="C162" s="46" t="s">
        <v>956</v>
      </c>
      <c r="D162" s="46" t="s">
        <v>207</v>
      </c>
      <c r="E162" s="46">
        <v>0.829370570271598</v>
      </c>
      <c r="F162" s="46">
        <v>0.57191278681818603</v>
      </c>
      <c r="G162" s="65">
        <f>($E162*'Exposure Inputs'!$C$53*'Exposure Inputs'!$C$49*'Exposure Inputs'!$C$50*'Exposure Inputs'!$C$54*'Exposure Inputs'!$C$55)/'Exposure Inputs'!$C$48</f>
        <v>5.5553314223217309E-6</v>
      </c>
      <c r="H162" s="65">
        <f>'Exposure Inputs'!$E$64/$G162</f>
        <v>3852155.4112889147</v>
      </c>
      <c r="I162" s="65">
        <f>($E162*'Exposure Inputs'!$C$53*'Exposure Inputs'!$D$49*'Exposure Inputs'!$D$50*'Exposure Inputs'!$C$54*'Exposure Inputs'!$C$55)/'Exposure Inputs'!$D$48</f>
        <v>4.2532692724167825E-6</v>
      </c>
      <c r="J162" s="65">
        <f>'Exposure Inputs'!$E$64/$I162</f>
        <v>5031423.7423863225</v>
      </c>
      <c r="K162" s="65">
        <f>($E162*'Exposure Inputs'!$C$53*'Exposure Inputs'!$E$49*'Exposure Inputs'!$E$50*'Exposure Inputs'!$C$54*'Exposure Inputs'!$C$55)/'Exposure Inputs'!$E$48</f>
        <v>2.580124898610964E-6</v>
      </c>
      <c r="L162" s="65">
        <f>'Exposure Inputs'!$E$64/$K162</f>
        <v>8294172.1199314427</v>
      </c>
    </row>
    <row r="163" spans="1:12" s="34" customFormat="1" x14ac:dyDescent="0.35">
      <c r="A163" s="45" t="s">
        <v>614</v>
      </c>
      <c r="B163" s="46">
        <v>2019</v>
      </c>
      <c r="C163" s="46" t="s">
        <v>1000</v>
      </c>
      <c r="D163" s="46" t="s">
        <v>547</v>
      </c>
      <c r="E163" s="46">
        <v>0.82441666439024697</v>
      </c>
      <c r="F163" s="46">
        <v>0.82441666439024697</v>
      </c>
      <c r="G163" s="65">
        <f>($E163*'Exposure Inputs'!$C$53*'Exposure Inputs'!$C$49*'Exposure Inputs'!$C$50*'Exposure Inputs'!$C$54*'Exposure Inputs'!$C$55)/'Exposure Inputs'!$C$48</f>
        <v>5.5221489222519714E-6</v>
      </c>
      <c r="H163" s="65">
        <f>'Exposure Inputs'!$E$64/$G163</f>
        <v>3875302.9484168505</v>
      </c>
      <c r="I163" s="65">
        <f>($E163*'Exposure Inputs'!$C$53*'Exposure Inputs'!$D$49*'Exposure Inputs'!$D$50*'Exposure Inputs'!$C$54*'Exposure Inputs'!$C$55)/'Exposure Inputs'!$D$48</f>
        <v>4.2278641080441249E-6</v>
      </c>
      <c r="J163" s="65">
        <f>'Exposure Inputs'!$E$64/$I163</f>
        <v>5061657.4830972906</v>
      </c>
      <c r="K163" s="65">
        <f>($E163*'Exposure Inputs'!$C$53*'Exposure Inputs'!$E$49*'Exposure Inputs'!$E$50*'Exposure Inputs'!$C$54*'Exposure Inputs'!$C$55)/'Exposure Inputs'!$E$48</f>
        <v>2.5647135778238473E-6</v>
      </c>
      <c r="L163" s="65">
        <f>'Exposure Inputs'!$E$64/$K163</f>
        <v>8344011.6608100319</v>
      </c>
    </row>
    <row r="164" spans="1:12" s="34" customFormat="1" x14ac:dyDescent="0.35">
      <c r="A164" s="45" t="s">
        <v>1177</v>
      </c>
      <c r="B164" s="46">
        <v>2019</v>
      </c>
      <c r="C164" s="46" t="s">
        <v>1006</v>
      </c>
      <c r="D164" s="46" t="s">
        <v>509</v>
      </c>
      <c r="E164" s="46">
        <v>0.80879630800000002</v>
      </c>
      <c r="F164" s="46">
        <v>0.80879630800000002</v>
      </c>
      <c r="G164" s="65">
        <f>($E164*'Exposure Inputs'!$C$53*'Exposure Inputs'!$C$49*'Exposure Inputs'!$C$50*'Exposure Inputs'!$C$54*'Exposure Inputs'!$C$55)/'Exposure Inputs'!$C$48</f>
        <v>5.4175198700610013E-6</v>
      </c>
      <c r="H164" s="65">
        <f>'Exposure Inputs'!$E$64/$G164</f>
        <v>3950147.0254430342</v>
      </c>
      <c r="I164" s="65">
        <f>($E164*'Exposure Inputs'!$C$53*'Exposure Inputs'!$D$49*'Exposure Inputs'!$D$50*'Exposure Inputs'!$C$54*'Exposure Inputs'!$C$55)/'Exposure Inputs'!$D$48</f>
        <v>4.147758080364507E-6</v>
      </c>
      <c r="J164" s="65">
        <f>'Exposure Inputs'!$E$64/$I164</f>
        <v>5159413.7327602664</v>
      </c>
      <c r="K164" s="65">
        <f>($E164*'Exposure Inputs'!$C$53*'Exposure Inputs'!$E$49*'Exposure Inputs'!$E$50*'Exposure Inputs'!$C$54*'Exposure Inputs'!$C$55)/'Exposure Inputs'!$E$48</f>
        <v>2.5161195332649053E-6</v>
      </c>
      <c r="L164" s="65">
        <f>'Exposure Inputs'!$E$64/$K164</f>
        <v>8505160.3141570371</v>
      </c>
    </row>
    <row r="165" spans="1:12" s="34" customFormat="1" x14ac:dyDescent="0.35">
      <c r="A165" s="45" t="s">
        <v>1177</v>
      </c>
      <c r="B165" s="46">
        <v>2020</v>
      </c>
      <c r="C165" s="46" t="s">
        <v>1006</v>
      </c>
      <c r="D165" s="46" t="s">
        <v>509</v>
      </c>
      <c r="E165" s="46">
        <v>0.80879630800000002</v>
      </c>
      <c r="F165" s="46">
        <v>0.80879630800000002</v>
      </c>
      <c r="G165" s="65">
        <f>($E165*'Exposure Inputs'!$C$53*'Exposure Inputs'!$C$49*'Exposure Inputs'!$C$50*'Exposure Inputs'!$C$54*'Exposure Inputs'!$C$55)/'Exposure Inputs'!$C$48</f>
        <v>5.4175198700610013E-6</v>
      </c>
      <c r="H165" s="65">
        <f>'Exposure Inputs'!$E$64/$G165</f>
        <v>3950147.0254430342</v>
      </c>
      <c r="I165" s="65">
        <f>($E165*'Exposure Inputs'!$C$53*'Exposure Inputs'!$D$49*'Exposure Inputs'!$D$50*'Exposure Inputs'!$C$54*'Exposure Inputs'!$C$55)/'Exposure Inputs'!$D$48</f>
        <v>4.147758080364507E-6</v>
      </c>
      <c r="J165" s="65">
        <f>'Exposure Inputs'!$E$64/$I165</f>
        <v>5159413.7327602664</v>
      </c>
      <c r="K165" s="65">
        <f>($E165*'Exposure Inputs'!$C$53*'Exposure Inputs'!$E$49*'Exposure Inputs'!$E$50*'Exposure Inputs'!$C$54*'Exposure Inputs'!$C$55)/'Exposure Inputs'!$E$48</f>
        <v>2.5161195332649053E-6</v>
      </c>
      <c r="L165" s="65">
        <f>'Exposure Inputs'!$E$64/$K165</f>
        <v>8505160.3141570371</v>
      </c>
    </row>
    <row r="166" spans="1:12" s="34" customFormat="1" x14ac:dyDescent="0.35">
      <c r="A166" s="45" t="s">
        <v>1177</v>
      </c>
      <c r="B166" s="46">
        <v>2021</v>
      </c>
      <c r="C166" s="46" t="s">
        <v>1006</v>
      </c>
      <c r="D166" s="46" t="s">
        <v>509</v>
      </c>
      <c r="E166" s="46">
        <v>0.80879630800000002</v>
      </c>
      <c r="F166" s="46">
        <v>0.80879630800000002</v>
      </c>
      <c r="G166" s="65">
        <f>($E166*'Exposure Inputs'!$C$53*'Exposure Inputs'!$C$49*'Exposure Inputs'!$C$50*'Exposure Inputs'!$C$54*'Exposure Inputs'!$C$55)/'Exposure Inputs'!$C$48</f>
        <v>5.4175198700610013E-6</v>
      </c>
      <c r="H166" s="65">
        <f>'Exposure Inputs'!$E$64/$G166</f>
        <v>3950147.0254430342</v>
      </c>
      <c r="I166" s="65">
        <f>($E166*'Exposure Inputs'!$C$53*'Exposure Inputs'!$D$49*'Exposure Inputs'!$D$50*'Exposure Inputs'!$C$54*'Exposure Inputs'!$C$55)/'Exposure Inputs'!$D$48</f>
        <v>4.147758080364507E-6</v>
      </c>
      <c r="J166" s="65">
        <f>'Exposure Inputs'!$E$64/$I166</f>
        <v>5159413.7327602664</v>
      </c>
      <c r="K166" s="65">
        <f>($E166*'Exposure Inputs'!$C$53*'Exposure Inputs'!$E$49*'Exposure Inputs'!$E$50*'Exposure Inputs'!$C$54*'Exposure Inputs'!$C$55)/'Exposure Inputs'!$E$48</f>
        <v>2.5161195332649053E-6</v>
      </c>
      <c r="L166" s="65">
        <f>'Exposure Inputs'!$E$64/$K166</f>
        <v>8505160.3141570371</v>
      </c>
    </row>
    <row r="167" spans="1:12" s="34" customFormat="1" x14ac:dyDescent="0.35">
      <c r="A167" s="45" t="s">
        <v>1177</v>
      </c>
      <c r="B167" s="46">
        <v>2022</v>
      </c>
      <c r="C167" s="46" t="s">
        <v>1006</v>
      </c>
      <c r="D167" s="46" t="s">
        <v>509</v>
      </c>
      <c r="E167" s="46">
        <v>0.80879630800000002</v>
      </c>
      <c r="F167" s="46">
        <v>0.80879630800000002</v>
      </c>
      <c r="G167" s="65">
        <f>($E167*'Exposure Inputs'!$C$53*'Exposure Inputs'!$C$49*'Exposure Inputs'!$C$50*'Exposure Inputs'!$C$54*'Exposure Inputs'!$C$55)/'Exposure Inputs'!$C$48</f>
        <v>5.4175198700610013E-6</v>
      </c>
      <c r="H167" s="65">
        <f>'Exposure Inputs'!$E$64/$G167</f>
        <v>3950147.0254430342</v>
      </c>
      <c r="I167" s="65">
        <f>($E167*'Exposure Inputs'!$C$53*'Exposure Inputs'!$D$49*'Exposure Inputs'!$D$50*'Exposure Inputs'!$C$54*'Exposure Inputs'!$C$55)/'Exposure Inputs'!$D$48</f>
        <v>4.147758080364507E-6</v>
      </c>
      <c r="J167" s="65">
        <f>'Exposure Inputs'!$E$64/$I167</f>
        <v>5159413.7327602664</v>
      </c>
      <c r="K167" s="65">
        <f>($E167*'Exposure Inputs'!$C$53*'Exposure Inputs'!$E$49*'Exposure Inputs'!$E$50*'Exposure Inputs'!$C$54*'Exposure Inputs'!$C$55)/'Exposure Inputs'!$E$48</f>
        <v>2.5161195332649053E-6</v>
      </c>
      <c r="L167" s="65">
        <f>'Exposure Inputs'!$E$64/$K167</f>
        <v>8505160.3141570371</v>
      </c>
    </row>
    <row r="168" spans="1:12" s="34" customFormat="1" x14ac:dyDescent="0.35">
      <c r="A168" s="45" t="s">
        <v>1176</v>
      </c>
      <c r="B168" s="46">
        <v>2021</v>
      </c>
      <c r="C168" s="46" t="s">
        <v>956</v>
      </c>
      <c r="D168" s="46" t="s">
        <v>207</v>
      </c>
      <c r="E168" s="46">
        <v>0.80555418565231196</v>
      </c>
      <c r="F168" s="46">
        <v>0.55548961557509602</v>
      </c>
      <c r="G168" s="65">
        <f>($E168*'Exposure Inputs'!$C$53*'Exposure Inputs'!$C$49*'Exposure Inputs'!$C$50*'Exposure Inputs'!$C$54*'Exposure Inputs'!$C$55)/'Exposure Inputs'!$C$48</f>
        <v>5.3958033240455973E-6</v>
      </c>
      <c r="H168" s="65">
        <f>'Exposure Inputs'!$E$64/$G168</f>
        <v>3966045.2234487627</v>
      </c>
      <c r="I168" s="65">
        <f>($E168*'Exposure Inputs'!$C$53*'Exposure Inputs'!$D$49*'Exposure Inputs'!$D$50*'Exposure Inputs'!$C$54*'Exposure Inputs'!$C$55)/'Exposure Inputs'!$D$48</f>
        <v>4.1311314723642724E-6</v>
      </c>
      <c r="J168" s="65">
        <f>'Exposure Inputs'!$E$64/$I168</f>
        <v>5180178.8791177459</v>
      </c>
      <c r="K168" s="65">
        <f>($E168*'Exposure Inputs'!$C$53*'Exposure Inputs'!$E$49*'Exposure Inputs'!$E$50*'Exposure Inputs'!$C$54*'Exposure Inputs'!$C$55)/'Exposure Inputs'!$E$48</f>
        <v>2.5060334741576077E-6</v>
      </c>
      <c r="L168" s="65">
        <f>'Exposure Inputs'!$E$64/$K168</f>
        <v>8539391.1217381153</v>
      </c>
    </row>
    <row r="169" spans="1:12" s="34" customFormat="1" x14ac:dyDescent="0.35">
      <c r="A169" s="45" t="s">
        <v>1177</v>
      </c>
      <c r="B169" s="46">
        <v>2021</v>
      </c>
      <c r="C169" s="46" t="s">
        <v>1058</v>
      </c>
      <c r="D169" s="46" t="s">
        <v>489</v>
      </c>
      <c r="E169" s="46">
        <v>0.78750311850439203</v>
      </c>
      <c r="F169" s="46">
        <v>0.78750311850439203</v>
      </c>
      <c r="G169" s="65">
        <f>($E169*'Exposure Inputs'!$C$53*'Exposure Inputs'!$C$49*'Exposure Inputs'!$C$50*'Exposure Inputs'!$C$54*'Exposure Inputs'!$C$55)/'Exposure Inputs'!$C$48</f>
        <v>5.2748927635220436E-6</v>
      </c>
      <c r="H169" s="65">
        <f>'Exposure Inputs'!$E$64/$G169</f>
        <v>4056954.5125143412</v>
      </c>
      <c r="I169" s="65">
        <f>($E169*'Exposure Inputs'!$C$53*'Exposure Inputs'!$D$49*'Exposure Inputs'!$D$50*'Exposure Inputs'!$C$54*'Exposure Inputs'!$C$55)/'Exposure Inputs'!$D$48</f>
        <v>4.0385600067413272E-6</v>
      </c>
      <c r="J169" s="65">
        <f>'Exposure Inputs'!$E$64/$I169</f>
        <v>5298918.4175246265</v>
      </c>
      <c r="K169" s="65">
        <f>($E169*'Exposure Inputs'!$C$53*'Exposure Inputs'!$E$49*'Exposure Inputs'!$E$50*'Exposure Inputs'!$C$54*'Exposure Inputs'!$C$55)/'Exposure Inputs'!$E$48</f>
        <v>2.4498776260189464E-6</v>
      </c>
      <c r="L169" s="65">
        <f>'Exposure Inputs'!$E$64/$K169</f>
        <v>8735130.1847574394</v>
      </c>
    </row>
    <row r="170" spans="1:12" s="34" customFormat="1" x14ac:dyDescent="0.35">
      <c r="A170" s="45" t="s">
        <v>1176</v>
      </c>
      <c r="B170" s="46">
        <v>2021</v>
      </c>
      <c r="C170" s="46" t="s">
        <v>984</v>
      </c>
      <c r="D170" s="46" t="s">
        <v>191</v>
      </c>
      <c r="E170" s="46">
        <v>0.76798957492897701</v>
      </c>
      <c r="F170" s="46">
        <v>0.29488766228617302</v>
      </c>
      <c r="G170" s="65">
        <f>($E170*'Exposure Inputs'!$C$53*'Exposure Inputs'!$C$49*'Exposure Inputs'!$C$50*'Exposure Inputs'!$C$54*'Exposure Inputs'!$C$55)/'Exposure Inputs'!$C$48</f>
        <v>5.1441861702680201E-6</v>
      </c>
      <c r="H170" s="65">
        <f>'Exposure Inputs'!$E$64/$G170</f>
        <v>4160036.0662851022</v>
      </c>
      <c r="I170" s="65">
        <f>($E170*'Exposure Inputs'!$C$53*'Exposure Inputs'!$D$49*'Exposure Inputs'!$D$50*'Exposure Inputs'!$C$54*'Exposure Inputs'!$C$55)/'Exposure Inputs'!$D$48</f>
        <v>3.9384885088364763E-6</v>
      </c>
      <c r="J170" s="65">
        <f>'Exposure Inputs'!$E$64/$I170</f>
        <v>5433556.5412940793</v>
      </c>
      <c r="K170" s="65">
        <f>($E170*'Exposure Inputs'!$C$53*'Exposure Inputs'!$E$49*'Exposure Inputs'!$E$50*'Exposure Inputs'!$C$54*'Exposure Inputs'!$C$55)/'Exposure Inputs'!$E$48</f>
        <v>2.3891720964960326E-6</v>
      </c>
      <c r="L170" s="65">
        <f>'Exposure Inputs'!$E$64/$K170</f>
        <v>8957077.65522011</v>
      </c>
    </row>
    <row r="171" spans="1:12" s="34" customFormat="1" x14ac:dyDescent="0.35">
      <c r="A171" s="45" t="s">
        <v>1176</v>
      </c>
      <c r="B171" s="46">
        <v>2020</v>
      </c>
      <c r="C171" s="46" t="s">
        <v>984</v>
      </c>
      <c r="D171" s="46" t="s">
        <v>191</v>
      </c>
      <c r="E171" s="46">
        <v>0.74957107005173496</v>
      </c>
      <c r="F171" s="46">
        <v>0.28781544409029602</v>
      </c>
      <c r="G171" s="65">
        <f>($E171*'Exposure Inputs'!$C$53*'Exposure Inputs'!$C$49*'Exposure Inputs'!$C$50*'Exposure Inputs'!$C$54*'Exposure Inputs'!$C$55)/'Exposure Inputs'!$C$48</f>
        <v>5.0208144199740347E-6</v>
      </c>
      <c r="H171" s="65">
        <f>'Exposure Inputs'!$E$64/$G171</f>
        <v>4262256.7197197201</v>
      </c>
      <c r="I171" s="65">
        <f>($E171*'Exposure Inputs'!$C$53*'Exposure Inputs'!$D$49*'Exposure Inputs'!$D$50*'Exposure Inputs'!$C$54*'Exposure Inputs'!$C$55)/'Exposure Inputs'!$D$48</f>
        <v>3.8440327086836229E-6</v>
      </c>
      <c r="J171" s="65">
        <f>'Exposure Inputs'!$E$64/$I171</f>
        <v>5567070.2155207107</v>
      </c>
      <c r="K171" s="65">
        <f>($E171*'Exposure Inputs'!$C$53*'Exposure Inputs'!$E$49*'Exposure Inputs'!$E$50*'Exposure Inputs'!$C$54*'Exposure Inputs'!$C$55)/'Exposure Inputs'!$E$48</f>
        <v>2.3318731703798125E-6</v>
      </c>
      <c r="L171" s="65">
        <f>'Exposure Inputs'!$E$64/$K171</f>
        <v>9177171.499646524</v>
      </c>
    </row>
    <row r="172" spans="1:12" s="34" customFormat="1" x14ac:dyDescent="0.35">
      <c r="A172" s="45" t="s">
        <v>1177</v>
      </c>
      <c r="B172" s="46">
        <v>2022</v>
      </c>
      <c r="C172" s="46" t="s">
        <v>845</v>
      </c>
      <c r="D172" s="46" t="s">
        <v>490</v>
      </c>
      <c r="E172" s="46">
        <v>0.74733570960981299</v>
      </c>
      <c r="F172" s="46">
        <v>0.499508179</v>
      </c>
      <c r="G172" s="65">
        <f>($E172*'Exposure Inputs'!$C$53*'Exposure Inputs'!$C$49*'Exposure Inputs'!$C$50*'Exposure Inputs'!$C$54*'Exposure Inputs'!$C$55)/'Exposure Inputs'!$C$48</f>
        <v>5.0058414168939314E-6</v>
      </c>
      <c r="H172" s="65">
        <f>'Exposure Inputs'!$E$64/$G172</f>
        <v>4275005.5820342908</v>
      </c>
      <c r="I172" s="65">
        <f>($E172*'Exposure Inputs'!$C$53*'Exposure Inputs'!$D$49*'Exposure Inputs'!$D$50*'Exposure Inputs'!$C$54*'Exposure Inputs'!$C$55)/'Exposure Inputs'!$D$48</f>
        <v>3.8325690876905501E-6</v>
      </c>
      <c r="J172" s="65">
        <f>'Exposure Inputs'!$E$64/$I172</f>
        <v>5583721.9135155436</v>
      </c>
      <c r="K172" s="65">
        <f>($E172*'Exposure Inputs'!$C$53*'Exposure Inputs'!$E$49*'Exposure Inputs'!$E$50*'Exposure Inputs'!$C$54*'Exposure Inputs'!$C$55)/'Exposure Inputs'!$E$48</f>
        <v>2.3249190905748296E-6</v>
      </c>
      <c r="L172" s="65">
        <f>'Exposure Inputs'!$E$64/$K172</f>
        <v>9204621.393817585</v>
      </c>
    </row>
    <row r="173" spans="1:12" s="34" customFormat="1" x14ac:dyDescent="0.35">
      <c r="A173" s="45" t="s">
        <v>1175</v>
      </c>
      <c r="B173" s="46">
        <v>2019</v>
      </c>
      <c r="C173" s="46" t="s">
        <v>880</v>
      </c>
      <c r="D173" s="46" t="s">
        <v>526</v>
      </c>
      <c r="E173" s="46">
        <v>0.73569096271825396</v>
      </c>
      <c r="F173" s="46">
        <v>0.73569096271825396</v>
      </c>
      <c r="G173" s="65">
        <f>($E173*'Exposure Inputs'!$C$53*'Exposure Inputs'!$C$49*'Exposure Inputs'!$C$50*'Exposure Inputs'!$C$54*'Exposure Inputs'!$C$55)/'Exposure Inputs'!$C$48</f>
        <v>4.9278419910275447E-6</v>
      </c>
      <c r="H173" s="65">
        <f>'Exposure Inputs'!$E$64/$G173</f>
        <v>4342671.7088259785</v>
      </c>
      <c r="I173" s="65">
        <f>($E173*'Exposure Inputs'!$C$53*'Exposure Inputs'!$D$49*'Exposure Inputs'!$D$50*'Exposure Inputs'!$C$54*'Exposure Inputs'!$C$55)/'Exposure Inputs'!$D$48</f>
        <v>3.7728512173992035E-6</v>
      </c>
      <c r="J173" s="65">
        <f>'Exposure Inputs'!$E$64/$I173</f>
        <v>5672102.8121411009</v>
      </c>
      <c r="K173" s="65">
        <f>($E173*'Exposure Inputs'!$C$53*'Exposure Inputs'!$E$49*'Exposure Inputs'!$E$50*'Exposure Inputs'!$C$54*'Exposure Inputs'!$C$55)/'Exposure Inputs'!$E$48</f>
        <v>2.2886929421318058E-6</v>
      </c>
      <c r="L173" s="65">
        <f>'Exposure Inputs'!$E$64/$K173</f>
        <v>9350315.0230659358</v>
      </c>
    </row>
    <row r="174" spans="1:12" s="34" customFormat="1" x14ac:dyDescent="0.35">
      <c r="A174" s="45" t="s">
        <v>1176</v>
      </c>
      <c r="B174" s="46">
        <v>2021</v>
      </c>
      <c r="C174" s="46" t="s">
        <v>965</v>
      </c>
      <c r="D174" s="46" t="s">
        <v>310</v>
      </c>
      <c r="E174" s="46">
        <v>0.71144490699999996</v>
      </c>
      <c r="F174" s="46">
        <v>0.47158098100000001</v>
      </c>
      <c r="G174" s="65">
        <f>($E174*'Exposure Inputs'!$C$53*'Exposure Inputs'!$C$49*'Exposure Inputs'!$C$50*'Exposure Inputs'!$C$54*'Exposure Inputs'!$C$55)/'Exposure Inputs'!$C$48</f>
        <v>4.7654358483127497E-6</v>
      </c>
      <c r="H174" s="65">
        <f>'Exposure Inputs'!$E$64/$G174</f>
        <v>4490670.0417710757</v>
      </c>
      <c r="I174" s="65">
        <f>($E174*'Exposure Inputs'!$C$53*'Exposure Inputs'!$D$49*'Exposure Inputs'!$D$50*'Exposure Inputs'!$C$54*'Exposure Inputs'!$C$55)/'Exposure Inputs'!$D$48</f>
        <v>3.6485099308136617E-6</v>
      </c>
      <c r="J174" s="65">
        <f>'Exposure Inputs'!$E$64/$I174</f>
        <v>5865408.1819170332</v>
      </c>
      <c r="K174" s="65">
        <f>($E174*'Exposure Inputs'!$C$53*'Exposure Inputs'!$E$49*'Exposure Inputs'!$E$50*'Exposure Inputs'!$C$54*'Exposure Inputs'!$C$55)/'Exposure Inputs'!$E$48</f>
        <v>2.2132648352105661E-6</v>
      </c>
      <c r="L174" s="65">
        <f>'Exposure Inputs'!$E$64/$K174</f>
        <v>9668973.9336883463</v>
      </c>
    </row>
    <row r="175" spans="1:12" s="34" customFormat="1" x14ac:dyDescent="0.35">
      <c r="A175" s="45" t="s">
        <v>1176</v>
      </c>
      <c r="B175" s="46">
        <v>2023</v>
      </c>
      <c r="C175" s="46" t="s">
        <v>984</v>
      </c>
      <c r="D175" s="46" t="s">
        <v>191</v>
      </c>
      <c r="E175" s="46">
        <v>0.70238658526336195</v>
      </c>
      <c r="F175" s="46">
        <v>0.26969785126137302</v>
      </c>
      <c r="G175" s="65">
        <f>($E175*'Exposure Inputs'!$C$53*'Exposure Inputs'!$C$49*'Exposure Inputs'!$C$50*'Exposure Inputs'!$C$54*'Exposure Inputs'!$C$55)/'Exposure Inputs'!$C$48</f>
        <v>4.7047609447403145E-6</v>
      </c>
      <c r="H175" s="65">
        <f>'Exposure Inputs'!$E$64/$G175</f>
        <v>4548583.9241043944</v>
      </c>
      <c r="I175" s="65">
        <f>($E175*'Exposure Inputs'!$C$53*'Exposure Inputs'!$D$49*'Exposure Inputs'!$D$50*'Exposure Inputs'!$C$54*'Exposure Inputs'!$C$55)/'Exposure Inputs'!$D$48</f>
        <v>3.6020560501442635E-6</v>
      </c>
      <c r="J175" s="65">
        <f>'Exposure Inputs'!$E$64/$I175</f>
        <v>5941051.3612476746</v>
      </c>
      <c r="K175" s="65">
        <f>($E175*'Exposure Inputs'!$C$53*'Exposure Inputs'!$E$49*'Exposure Inputs'!$E$50*'Exposure Inputs'!$C$54*'Exposure Inputs'!$C$55)/'Exposure Inputs'!$E$48</f>
        <v>2.1850849090230781E-6</v>
      </c>
      <c r="L175" s="65">
        <f>'Exposure Inputs'!$E$64/$K175</f>
        <v>9793669.7615872733</v>
      </c>
    </row>
    <row r="176" spans="1:12" s="34" customFormat="1" x14ac:dyDescent="0.35">
      <c r="A176" s="45" t="s">
        <v>1176</v>
      </c>
      <c r="B176" s="46">
        <v>2021</v>
      </c>
      <c r="C176" s="46" t="s">
        <v>975</v>
      </c>
      <c r="D176" s="46" t="s">
        <v>242</v>
      </c>
      <c r="E176" s="46">
        <v>0.694592709478564</v>
      </c>
      <c r="F176" s="46">
        <v>0.34444236980194998</v>
      </c>
      <c r="G176" s="65">
        <f>($E176*'Exposure Inputs'!$C$53*'Exposure Inputs'!$C$49*'Exposure Inputs'!$C$50*'Exposure Inputs'!$C$54*'Exposure Inputs'!$C$55)/'Exposure Inputs'!$C$48</f>
        <v>4.652555616264791E-6</v>
      </c>
      <c r="H176" s="65">
        <f>'Exposure Inputs'!$E$64/$G176</f>
        <v>4599622.6085268268</v>
      </c>
      <c r="I176" s="65">
        <f>($E176*'Exposure Inputs'!$C$53*'Exposure Inputs'!$D$49*'Exposure Inputs'!$D$50*'Exposure Inputs'!$C$54*'Exposure Inputs'!$C$55)/'Exposure Inputs'!$D$48</f>
        <v>3.5620866401160554E-6</v>
      </c>
      <c r="J176" s="65">
        <f>'Exposure Inputs'!$E$64/$I176</f>
        <v>6007714.6240616906</v>
      </c>
      <c r="K176" s="65">
        <f>($E176*'Exposure Inputs'!$C$53*'Exposure Inputs'!$E$49*'Exposure Inputs'!$E$50*'Exposure Inputs'!$C$54*'Exposure Inputs'!$C$55)/'Exposure Inputs'!$E$48</f>
        <v>2.1608386026193515E-6</v>
      </c>
      <c r="L176" s="65">
        <f>'Exposure Inputs'!$E$64/$K176</f>
        <v>9903562.4289843254</v>
      </c>
    </row>
    <row r="177" spans="1:12" s="34" customFormat="1" x14ac:dyDescent="0.35">
      <c r="A177" s="45" t="s">
        <v>1177</v>
      </c>
      <c r="B177" s="46">
        <v>2022</v>
      </c>
      <c r="C177" s="46" t="s">
        <v>1058</v>
      </c>
      <c r="D177" s="46" t="s">
        <v>489</v>
      </c>
      <c r="E177" s="46">
        <v>0.68725465762992199</v>
      </c>
      <c r="F177" s="46">
        <v>0.68725465762992199</v>
      </c>
      <c r="G177" s="65">
        <f>($E177*'Exposure Inputs'!$C$53*'Exposure Inputs'!$C$49*'Exposure Inputs'!$C$50*'Exposure Inputs'!$C$54*'Exposure Inputs'!$C$55)/'Exposure Inputs'!$C$48</f>
        <v>4.6034035104696256E-6</v>
      </c>
      <c r="H177" s="65">
        <f>'Exposure Inputs'!$E$64/$G177</f>
        <v>4648734.3443453284</v>
      </c>
      <c r="I177" s="65">
        <f>($E177*'Exposure Inputs'!$C$53*'Exposure Inputs'!$D$49*'Exposure Inputs'!$D$50*'Exposure Inputs'!$C$54*'Exposure Inputs'!$C$55)/'Exposure Inputs'!$D$48</f>
        <v>3.5244548364736752E-6</v>
      </c>
      <c r="J177" s="65">
        <f>'Exposure Inputs'!$E$64/$I177</f>
        <v>6071861.0374963274</v>
      </c>
      <c r="K177" s="65">
        <f>($E177*'Exposure Inputs'!$C$53*'Exposure Inputs'!$E$49*'Exposure Inputs'!$E$50*'Exposure Inputs'!$C$54*'Exposure Inputs'!$C$55)/'Exposure Inputs'!$E$48</f>
        <v>2.1380103386796517E-6</v>
      </c>
      <c r="L177" s="65">
        <f>'Exposure Inputs'!$E$64/$K177</f>
        <v>10009306.135168536</v>
      </c>
    </row>
    <row r="178" spans="1:12" s="34" customFormat="1" x14ac:dyDescent="0.35">
      <c r="A178" s="45" t="s">
        <v>1176</v>
      </c>
      <c r="B178" s="46">
        <v>2019</v>
      </c>
      <c r="C178" s="46" t="s">
        <v>960</v>
      </c>
      <c r="D178" s="46" t="s">
        <v>268</v>
      </c>
      <c r="E178" s="46">
        <v>0.67808595531075599</v>
      </c>
      <c r="F178" s="46">
        <v>0.48227694381814401</v>
      </c>
      <c r="G178" s="65">
        <f>($E178*'Exposure Inputs'!$C$53*'Exposure Inputs'!$C$49*'Exposure Inputs'!$C$50*'Exposure Inputs'!$C$54*'Exposure Inputs'!$C$55)/'Exposure Inputs'!$C$48</f>
        <v>4.541989250160271E-6</v>
      </c>
      <c r="H178" s="65">
        <f>'Exposure Inputs'!$E$64/$G178</f>
        <v>4711591.9526328398</v>
      </c>
      <c r="I178" s="65">
        <f>($E178*'Exposure Inputs'!$C$53*'Exposure Inputs'!$D$49*'Exposure Inputs'!$D$50*'Exposure Inputs'!$C$54*'Exposure Inputs'!$C$55)/'Exposure Inputs'!$D$48</f>
        <v>3.4774348899746391E-6</v>
      </c>
      <c r="J178" s="65">
        <f>'Exposure Inputs'!$E$64/$I178</f>
        <v>6153961.3758680811</v>
      </c>
      <c r="K178" s="65">
        <f>($E178*'Exposure Inputs'!$C$53*'Exposure Inputs'!$E$49*'Exposure Inputs'!$E$50*'Exposure Inputs'!$C$54*'Exposure Inputs'!$C$55)/'Exposure Inputs'!$E$48</f>
        <v>2.1094870247478761E-6</v>
      </c>
      <c r="L178" s="65">
        <f>'Exposure Inputs'!$E$64/$K178</f>
        <v>10144646.423012583</v>
      </c>
    </row>
    <row r="179" spans="1:12" s="34" customFormat="1" x14ac:dyDescent="0.35">
      <c r="A179" s="45" t="s">
        <v>1176</v>
      </c>
      <c r="B179" s="46">
        <v>2022</v>
      </c>
      <c r="C179" s="46" t="s">
        <v>956</v>
      </c>
      <c r="D179" s="46" t="s">
        <v>207</v>
      </c>
      <c r="E179" s="46">
        <v>0.67526455200000002</v>
      </c>
      <c r="F179" s="46">
        <v>0.46564520818642802</v>
      </c>
      <c r="G179" s="65">
        <f>($E179*'Exposure Inputs'!$C$53*'Exposure Inputs'!$C$49*'Exposure Inputs'!$C$50*'Exposure Inputs'!$C$54*'Exposure Inputs'!$C$55)/'Exposure Inputs'!$C$48</f>
        <v>4.5230907854339992E-6</v>
      </c>
      <c r="H179" s="65">
        <f>'Exposure Inputs'!$E$64/$G179</f>
        <v>4731278.0165535919</v>
      </c>
      <c r="I179" s="65">
        <f>($E179*'Exposure Inputs'!$C$53*'Exposure Inputs'!$D$49*'Exposure Inputs'!$D$50*'Exposure Inputs'!$C$54*'Exposure Inputs'!$C$55)/'Exposure Inputs'!$D$48</f>
        <v>3.4629658595594369E-6</v>
      </c>
      <c r="J179" s="65">
        <f>'Exposure Inputs'!$E$64/$I179</f>
        <v>6179673.9753947603</v>
      </c>
      <c r="K179" s="65">
        <f>($E179*'Exposure Inputs'!$C$53*'Exposure Inputs'!$E$49*'Exposure Inputs'!$E$50*'Exposure Inputs'!$C$54*'Exposure Inputs'!$C$55)/'Exposure Inputs'!$E$48</f>
        <v>2.1007097987501889E-6</v>
      </c>
      <c r="L179" s="65">
        <f>'Exposure Inputs'!$E$64/$K179</f>
        <v>10187032.979391949</v>
      </c>
    </row>
    <row r="180" spans="1:12" s="34" customFormat="1" x14ac:dyDescent="0.35">
      <c r="A180" s="45" t="s">
        <v>1177</v>
      </c>
      <c r="B180" s="46">
        <v>2022</v>
      </c>
      <c r="C180" s="46" t="s">
        <v>934</v>
      </c>
      <c r="D180" s="46" t="s">
        <v>497</v>
      </c>
      <c r="E180" s="46">
        <v>0.67170835200288803</v>
      </c>
      <c r="F180" s="46">
        <v>0.67170835200288803</v>
      </c>
      <c r="G180" s="65">
        <f>($E180*'Exposure Inputs'!$C$53*'Exposure Inputs'!$C$49*'Exposure Inputs'!$C$50*'Exposure Inputs'!$C$54*'Exposure Inputs'!$C$55)/'Exposure Inputs'!$C$48</f>
        <v>4.499270468803345E-6</v>
      </c>
      <c r="H180" s="65">
        <f>'Exposure Inputs'!$E$64/$G180</f>
        <v>4756326.6419259477</v>
      </c>
      <c r="I180" s="65">
        <f>($E180*'Exposure Inputs'!$C$53*'Exposure Inputs'!$D$49*'Exposure Inputs'!$D$50*'Exposure Inputs'!$C$54*'Exposure Inputs'!$C$55)/'Exposure Inputs'!$D$48</f>
        <v>3.4447285640531205E-6</v>
      </c>
      <c r="J180" s="65">
        <f>'Exposure Inputs'!$E$64/$I180</f>
        <v>6212390.788440071</v>
      </c>
      <c r="K180" s="65">
        <f>($E180*'Exposure Inputs'!$C$53*'Exposure Inputs'!$E$49*'Exposure Inputs'!$E$50*'Exposure Inputs'!$C$54*'Exposure Inputs'!$C$55)/'Exposure Inputs'!$E$48</f>
        <v>2.0896466618535128E-6</v>
      </c>
      <c r="L180" s="65">
        <f>'Exposure Inputs'!$E$64/$K180</f>
        <v>10240965.800896807</v>
      </c>
    </row>
    <row r="181" spans="1:12" s="34" customFormat="1" x14ac:dyDescent="0.35">
      <c r="A181" s="45" t="s">
        <v>1177</v>
      </c>
      <c r="B181" s="46">
        <v>2020</v>
      </c>
      <c r="C181" s="46" t="s">
        <v>1096</v>
      </c>
      <c r="D181" s="46" t="s">
        <v>637</v>
      </c>
      <c r="E181" s="46">
        <v>0.66861711389126799</v>
      </c>
      <c r="F181" s="46">
        <v>0.66861711389126799</v>
      </c>
      <c r="G181" s="65">
        <f>($E181*'Exposure Inputs'!$C$53*'Exposure Inputs'!$C$49*'Exposure Inputs'!$C$50*'Exposure Inputs'!$C$54*'Exposure Inputs'!$C$55)/'Exposure Inputs'!$C$48</f>
        <v>4.4785645831221851E-6</v>
      </c>
      <c r="H181" s="65">
        <f>'Exposure Inputs'!$E$64/$G181</f>
        <v>4778316.7134951102</v>
      </c>
      <c r="I181" s="65">
        <f>($E181*'Exposure Inputs'!$C$53*'Exposure Inputs'!$D$49*'Exposure Inputs'!$D$50*'Exposure Inputs'!$C$54*'Exposure Inputs'!$C$55)/'Exposure Inputs'!$D$48</f>
        <v>3.4288757371683036E-6</v>
      </c>
      <c r="J181" s="65">
        <f>'Exposure Inputs'!$E$64/$I181</f>
        <v>6241112.7262584716</v>
      </c>
      <c r="K181" s="65">
        <f>($E181*'Exposure Inputs'!$C$53*'Exposure Inputs'!$E$49*'Exposure Inputs'!$E$50*'Exposure Inputs'!$C$54*'Exposure Inputs'!$C$55)/'Exposure Inputs'!$E$48</f>
        <v>2.0800299950640048E-6</v>
      </c>
      <c r="L181" s="65">
        <f>'Exposure Inputs'!$E$64/$K181</f>
        <v>10288313.173744159</v>
      </c>
    </row>
    <row r="182" spans="1:12" s="34" customFormat="1" x14ac:dyDescent="0.35">
      <c r="A182" s="45" t="s">
        <v>1177</v>
      </c>
      <c r="B182" s="46">
        <v>2023</v>
      </c>
      <c r="C182" s="46" t="s">
        <v>1130</v>
      </c>
      <c r="D182" s="46" t="s">
        <v>604</v>
      </c>
      <c r="E182" s="46">
        <v>0.64576338799999999</v>
      </c>
      <c r="F182" s="46">
        <v>0.64576338799999999</v>
      </c>
      <c r="G182" s="65">
        <f>($E182*'Exposure Inputs'!$C$53*'Exposure Inputs'!$C$49*'Exposure Inputs'!$C$50*'Exposure Inputs'!$C$54*'Exposure Inputs'!$C$55)/'Exposure Inputs'!$C$48</f>
        <v>4.3254846136710003E-6</v>
      </c>
      <c r="H182" s="65">
        <f>'Exposure Inputs'!$E$64/$G182</f>
        <v>4947422.522869179</v>
      </c>
      <c r="I182" s="65">
        <f>($E182*'Exposure Inputs'!$C$53*'Exposure Inputs'!$D$49*'Exposure Inputs'!$D$50*'Exposure Inputs'!$C$54*'Exposure Inputs'!$C$55)/'Exposure Inputs'!$D$48</f>
        <v>3.31167474936169E-6</v>
      </c>
      <c r="J182" s="65">
        <f>'Exposure Inputs'!$E$64/$I182</f>
        <v>6461987.2480305471</v>
      </c>
      <c r="K182" s="65">
        <f>($E182*'Exposure Inputs'!$C$53*'Exposure Inputs'!$E$49*'Exposure Inputs'!$E$50*'Exposure Inputs'!$C$54*'Exposure Inputs'!$C$55)/'Exposure Inputs'!$E$48</f>
        <v>2.0089333474233961E-6</v>
      </c>
      <c r="L182" s="65">
        <f>'Exposure Inputs'!$E$64/$K182</f>
        <v>10652419.119552704</v>
      </c>
    </row>
    <row r="183" spans="1:12" s="34" customFormat="1" x14ac:dyDescent="0.35">
      <c r="A183" s="45" t="s">
        <v>1176</v>
      </c>
      <c r="B183" s="46">
        <v>2022</v>
      </c>
      <c r="C183" s="46" t="s">
        <v>917</v>
      </c>
      <c r="D183" s="46" t="s">
        <v>67</v>
      </c>
      <c r="E183" s="46">
        <v>0.64071150770275898</v>
      </c>
      <c r="F183" s="46">
        <v>0.64071150770275898</v>
      </c>
      <c r="G183" s="65">
        <f>($E183*'Exposure Inputs'!$C$53*'Exposure Inputs'!$C$49*'Exposure Inputs'!$C$50*'Exposure Inputs'!$C$54*'Exposure Inputs'!$C$55)/'Exposure Inputs'!$C$48</f>
        <v>4.2916458564700051E-6</v>
      </c>
      <c r="H183" s="65">
        <f>'Exposure Inputs'!$E$64/$G183</f>
        <v>4986431.9460884128</v>
      </c>
      <c r="I183" s="65">
        <f>($E183*'Exposure Inputs'!$C$53*'Exposure Inputs'!$D$49*'Exposure Inputs'!$D$50*'Exposure Inputs'!$C$54*'Exposure Inputs'!$C$55)/'Exposure Inputs'!$D$48</f>
        <v>3.2857671418260783E-6</v>
      </c>
      <c r="J183" s="65">
        <f>'Exposure Inputs'!$E$64/$I183</f>
        <v>6512938.7069428368</v>
      </c>
      <c r="K183" s="65">
        <f>($E183*'Exposure Inputs'!$C$53*'Exposure Inputs'!$E$49*'Exposure Inputs'!$E$50*'Exposure Inputs'!$C$54*'Exposure Inputs'!$C$55)/'Exposure Inputs'!$E$48</f>
        <v>1.9932172337741678E-6</v>
      </c>
      <c r="L183" s="65">
        <f>'Exposure Inputs'!$E$64/$K183</f>
        <v>10736411.283921612</v>
      </c>
    </row>
    <row r="184" spans="1:12" s="34" customFormat="1" x14ac:dyDescent="0.35">
      <c r="A184" s="45" t="s">
        <v>1176</v>
      </c>
      <c r="B184" s="46">
        <v>2020</v>
      </c>
      <c r="C184" s="46" t="s">
        <v>921</v>
      </c>
      <c r="D184" s="46" t="s">
        <v>74</v>
      </c>
      <c r="E184" s="46">
        <v>0.64010923330818703</v>
      </c>
      <c r="F184" s="46">
        <v>0.64010923330818703</v>
      </c>
      <c r="G184" s="65">
        <f>($E184*'Exposure Inputs'!$C$53*'Exposure Inputs'!$C$49*'Exposure Inputs'!$C$50*'Exposure Inputs'!$C$54*'Exposure Inputs'!$C$55)/'Exposure Inputs'!$C$48</f>
        <v>4.2876116720065639E-6</v>
      </c>
      <c r="H184" s="65">
        <f>'Exposure Inputs'!$E$64/$G184</f>
        <v>4991123.6457626745</v>
      </c>
      <c r="I184" s="65">
        <f>($E184*'Exposure Inputs'!$C$53*'Exposure Inputs'!$D$49*'Exposure Inputs'!$D$50*'Exposure Inputs'!$C$54*'Exposure Inputs'!$C$55)/'Exposure Inputs'!$D$48</f>
        <v>3.2826784921104788E-6</v>
      </c>
      <c r="J184" s="65">
        <f>'Exposure Inputs'!$E$64/$I184</f>
        <v>6519066.6863758704</v>
      </c>
      <c r="K184" s="65">
        <f>($E184*'Exposure Inputs'!$C$53*'Exposure Inputs'!$E$49*'Exposure Inputs'!$E$50*'Exposure Inputs'!$C$54*'Exposure Inputs'!$C$55)/'Exposure Inputs'!$E$48</f>
        <v>1.9913435922236583E-6</v>
      </c>
      <c r="L184" s="65">
        <f>'Exposure Inputs'!$E$64/$K184</f>
        <v>10746513.099782757</v>
      </c>
    </row>
    <row r="185" spans="1:12" s="34" customFormat="1" x14ac:dyDescent="0.35">
      <c r="A185" s="45" t="s">
        <v>1177</v>
      </c>
      <c r="B185" s="46">
        <v>2023</v>
      </c>
      <c r="C185" s="46" t="s">
        <v>835</v>
      </c>
      <c r="D185" s="46" t="s">
        <v>122</v>
      </c>
      <c r="E185" s="46">
        <v>0.63342615000000002</v>
      </c>
      <c r="F185" s="46">
        <v>0.63342615000000002</v>
      </c>
      <c r="G185" s="65">
        <f>($E185*'Exposure Inputs'!$C$53*'Exposure Inputs'!$C$49*'Exposure Inputs'!$C$50*'Exposure Inputs'!$C$54*'Exposure Inputs'!$C$55)/'Exposure Inputs'!$C$48</f>
        <v>4.2428467092374998E-6</v>
      </c>
      <c r="H185" s="65">
        <f>'Exposure Inputs'!$E$64/$G185</f>
        <v>5043783.4469503816</v>
      </c>
      <c r="I185" s="65">
        <f>($E185*'Exposure Inputs'!$C$53*'Exposure Inputs'!$D$49*'Exposure Inputs'!$D$50*'Exposure Inputs'!$C$54*'Exposure Inputs'!$C$55)/'Exposure Inputs'!$D$48</f>
        <v>3.2484055700915496E-6</v>
      </c>
      <c r="J185" s="65">
        <f>'Exposure Inputs'!$E$64/$I185</f>
        <v>6587847.3417950962</v>
      </c>
      <c r="K185" s="65">
        <f>($E185*'Exposure Inputs'!$C$53*'Exposure Inputs'!$E$49*'Exposure Inputs'!$E$50*'Exposure Inputs'!$C$54*'Exposure Inputs'!$C$55)/'Exposure Inputs'!$E$48</f>
        <v>1.9705528983396228E-6</v>
      </c>
      <c r="L185" s="65">
        <f>'Exposure Inputs'!$E$64/$K185</f>
        <v>10859896.234215038</v>
      </c>
    </row>
    <row r="186" spans="1:12" s="34" customFormat="1" x14ac:dyDescent="0.35">
      <c r="A186" s="45" t="s">
        <v>1177</v>
      </c>
      <c r="B186" s="46">
        <v>2021</v>
      </c>
      <c r="C186" s="46" t="s">
        <v>1096</v>
      </c>
      <c r="D186" s="46" t="s">
        <v>637</v>
      </c>
      <c r="E186" s="46">
        <v>0.63306419324566998</v>
      </c>
      <c r="F186" s="46">
        <v>0.63306419324566998</v>
      </c>
      <c r="G186" s="65">
        <f>($E186*'Exposure Inputs'!$C$53*'Exposure Inputs'!$C$49*'Exposure Inputs'!$C$50*'Exposure Inputs'!$C$54*'Exposure Inputs'!$C$55)/'Exposure Inputs'!$C$48</f>
        <v>4.2404222324078085E-6</v>
      </c>
      <c r="H186" s="65">
        <f>'Exposure Inputs'!$E$64/$G186</f>
        <v>5046667.2484755348</v>
      </c>
      <c r="I186" s="65">
        <f>($E186*'Exposure Inputs'!$C$53*'Exposure Inputs'!$D$49*'Exposure Inputs'!$D$50*'Exposure Inputs'!$C$54*'Exposure Inputs'!$C$55)/'Exposure Inputs'!$D$48</f>
        <v>3.2465493436997311E-6</v>
      </c>
      <c r="J186" s="65">
        <f>'Exposure Inputs'!$E$64/$I186</f>
        <v>6591613.9674663926</v>
      </c>
      <c r="K186" s="65">
        <f>($E186*'Exposure Inputs'!$C$53*'Exposure Inputs'!$E$49*'Exposure Inputs'!$E$50*'Exposure Inputs'!$C$54*'Exposure Inputs'!$C$55)/'Exposure Inputs'!$E$48</f>
        <v>1.9694268713650203E-6</v>
      </c>
      <c r="L186" s="65">
        <f>'Exposure Inputs'!$E$64/$K186</f>
        <v>10866105.419373883</v>
      </c>
    </row>
    <row r="187" spans="1:12" s="34" customFormat="1" x14ac:dyDescent="0.35">
      <c r="A187" s="45" t="s">
        <v>1177</v>
      </c>
      <c r="B187" s="46">
        <v>2022</v>
      </c>
      <c r="C187" s="46" t="s">
        <v>847</v>
      </c>
      <c r="D187" s="46" t="s">
        <v>491</v>
      </c>
      <c r="E187" s="46">
        <v>0.61246506999999994</v>
      </c>
      <c r="F187" s="46">
        <v>0.61246506999999994</v>
      </c>
      <c r="G187" s="65">
        <f>($E187*'Exposure Inputs'!$C$53*'Exposure Inputs'!$C$49*'Exposure Inputs'!$C$50*'Exposure Inputs'!$C$54*'Exposure Inputs'!$C$55)/'Exposure Inputs'!$C$48</f>
        <v>4.1024441551274997E-6</v>
      </c>
      <c r="H187" s="65">
        <f>'Exposure Inputs'!$E$64/$G187</f>
        <v>5216402.5129392426</v>
      </c>
      <c r="I187" s="65">
        <f>($E187*'Exposure Inputs'!$C$53*'Exposure Inputs'!$D$49*'Exposure Inputs'!$D$50*'Exposure Inputs'!$C$54*'Exposure Inputs'!$C$55)/'Exposure Inputs'!$D$48</f>
        <v>3.1409106568690139E-6</v>
      </c>
      <c r="J187" s="65">
        <f>'Exposure Inputs'!$E$64/$I187</f>
        <v>6813310.6407211153</v>
      </c>
      <c r="K187" s="65">
        <f>($E187*'Exposure Inputs'!$C$53*'Exposure Inputs'!$E$49*'Exposure Inputs'!$E$50*'Exposure Inputs'!$C$54*'Exposure Inputs'!$C$55)/'Exposure Inputs'!$E$48</f>
        <v>1.9053441649358489E-6</v>
      </c>
      <c r="L187" s="65">
        <f>'Exposure Inputs'!$E$64/$K187</f>
        <v>11231566.660672307</v>
      </c>
    </row>
    <row r="188" spans="1:12" s="34" customFormat="1" x14ac:dyDescent="0.35">
      <c r="A188" s="45" t="s">
        <v>1176</v>
      </c>
      <c r="B188" s="46">
        <v>2020</v>
      </c>
      <c r="C188" s="46" t="s">
        <v>945</v>
      </c>
      <c r="D188" s="46" t="s">
        <v>324</v>
      </c>
      <c r="E188" s="46">
        <v>0.60226090073701499</v>
      </c>
      <c r="F188" s="46">
        <v>0.60226090073701499</v>
      </c>
      <c r="G188" s="65">
        <f>($E188*'Exposure Inputs'!$C$53*'Exposure Inputs'!$C$49*'Exposure Inputs'!$C$50*'Exposure Inputs'!$C$54*'Exposure Inputs'!$C$55)/'Exposure Inputs'!$C$48</f>
        <v>4.034094078361711E-6</v>
      </c>
      <c r="H188" s="65">
        <f>'Exposure Inputs'!$E$64/$G188</f>
        <v>5304784.5648385994</v>
      </c>
      <c r="I188" s="65">
        <f>($E188*'Exposure Inputs'!$C$53*'Exposure Inputs'!$D$49*'Exposure Inputs'!$D$50*'Exposure Inputs'!$C$54*'Exposure Inputs'!$C$55)/'Exposure Inputs'!$D$48</f>
        <v>3.0885805150331623E-6</v>
      </c>
      <c r="J188" s="65">
        <f>'Exposure Inputs'!$E$64/$I188</f>
        <v>6928749.2736028694</v>
      </c>
      <c r="K188" s="65">
        <f>($E188*'Exposure Inputs'!$C$53*'Exposure Inputs'!$E$49*'Exposure Inputs'!$E$50*'Exposure Inputs'!$C$54*'Exposure Inputs'!$C$55)/'Exposure Inputs'!$E$48</f>
        <v>1.873599571953189E-6</v>
      </c>
      <c r="L188" s="65">
        <f>'Exposure Inputs'!$E$64/$K188</f>
        <v>11421864.266168112</v>
      </c>
    </row>
    <row r="189" spans="1:12" s="34" customFormat="1" x14ac:dyDescent="0.35">
      <c r="A189" s="45" t="s">
        <v>1177</v>
      </c>
      <c r="B189" s="46">
        <v>2019</v>
      </c>
      <c r="C189" s="46" t="s">
        <v>858</v>
      </c>
      <c r="D189" s="46" t="s">
        <v>615</v>
      </c>
      <c r="E189" s="46">
        <v>0.58852393383400203</v>
      </c>
      <c r="F189" s="46">
        <v>0.39164131943619401</v>
      </c>
      <c r="G189" s="65">
        <f>($E189*'Exposure Inputs'!$C$53*'Exposure Inputs'!$C$49*'Exposure Inputs'!$C$50*'Exposure Inputs'!$C$54*'Exposure Inputs'!$C$55)/'Exposure Inputs'!$C$48</f>
        <v>3.9420804398036037E-6</v>
      </c>
      <c r="H189" s="65">
        <f>'Exposure Inputs'!$E$64/$G189</f>
        <v>5428605.6123872902</v>
      </c>
      <c r="I189" s="65">
        <f>($E189*'Exposure Inputs'!$C$53*'Exposure Inputs'!$D$49*'Exposure Inputs'!$D$50*'Exposure Inputs'!$C$54*'Exposure Inputs'!$C$55)/'Exposure Inputs'!$D$48</f>
        <v>3.0181330922295567E-6</v>
      </c>
      <c r="J189" s="65">
        <f>'Exposure Inputs'!$E$64/$I189</f>
        <v>7090475.9154247176</v>
      </c>
      <c r="K189" s="65">
        <f>($E189*'Exposure Inputs'!$C$53*'Exposure Inputs'!$E$49*'Exposure Inputs'!$E$50*'Exposure Inputs'!$C$54*'Exposure Inputs'!$C$55)/'Exposure Inputs'!$E$48</f>
        <v>1.8308646454820802E-6</v>
      </c>
      <c r="L189" s="65">
        <f>'Exposure Inputs'!$E$64/$K189</f>
        <v>11688466.459171383</v>
      </c>
    </row>
    <row r="190" spans="1:12" s="34" customFormat="1" x14ac:dyDescent="0.35">
      <c r="A190" s="45" t="s">
        <v>1177</v>
      </c>
      <c r="B190" s="46">
        <v>2022</v>
      </c>
      <c r="C190" s="46" t="s">
        <v>1096</v>
      </c>
      <c r="D190" s="46" t="s">
        <v>637</v>
      </c>
      <c r="E190" s="46">
        <v>0.58484554462007898</v>
      </c>
      <c r="F190" s="46">
        <v>0.58484554462007898</v>
      </c>
      <c r="G190" s="65">
        <f>($E190*'Exposure Inputs'!$C$53*'Exposure Inputs'!$C$49*'Exposure Inputs'!$C$50*'Exposure Inputs'!$C$54*'Exposure Inputs'!$C$55)/'Exposure Inputs'!$C$48</f>
        <v>3.9174416692514437E-6</v>
      </c>
      <c r="H190" s="65">
        <f>'Exposure Inputs'!$E$64/$G190</f>
        <v>5462748.8567275014</v>
      </c>
      <c r="I190" s="65">
        <f>($E190*'Exposure Inputs'!$C$53*'Exposure Inputs'!$D$49*'Exposure Inputs'!$D$50*'Exposure Inputs'!$C$54*'Exposure Inputs'!$C$55)/'Exposure Inputs'!$D$48</f>
        <v>2.9992691725579849E-6</v>
      </c>
      <c r="J190" s="65">
        <f>'Exposure Inputs'!$E$64/$I190</f>
        <v>7135071.5020181378</v>
      </c>
      <c r="K190" s="65">
        <f>($E190*'Exposure Inputs'!$C$53*'Exposure Inputs'!$E$49*'Exposure Inputs'!$E$50*'Exposure Inputs'!$C$54*'Exposure Inputs'!$C$55)/'Exposure Inputs'!$E$48</f>
        <v>1.8194213848482755E-6</v>
      </c>
      <c r="L190" s="65">
        <f>'Exposure Inputs'!$E$64/$K190</f>
        <v>11761981.132141402</v>
      </c>
    </row>
    <row r="191" spans="1:12" s="34" customFormat="1" x14ac:dyDescent="0.35">
      <c r="A191" s="45" t="s">
        <v>1176</v>
      </c>
      <c r="B191" s="46">
        <v>2020</v>
      </c>
      <c r="C191" s="46" t="s">
        <v>922</v>
      </c>
      <c r="D191" s="46" t="s">
        <v>522</v>
      </c>
      <c r="E191" s="46">
        <v>0.57136667966142196</v>
      </c>
      <c r="F191" s="46">
        <v>0.57136667966142196</v>
      </c>
      <c r="G191" s="65">
        <f>($E191*'Exposure Inputs'!$C$53*'Exposure Inputs'!$C$49*'Exposure Inputs'!$C$50*'Exposure Inputs'!$C$54*'Exposure Inputs'!$C$55)/'Exposure Inputs'!$C$48</f>
        <v>3.8271568620421195E-6</v>
      </c>
      <c r="H191" s="65">
        <f>'Exposure Inputs'!$E$64/$G191</f>
        <v>5591618.2093934985</v>
      </c>
      <c r="I191" s="65">
        <f>($E191*'Exposure Inputs'!$C$53*'Exposure Inputs'!$D$49*'Exposure Inputs'!$D$50*'Exposure Inputs'!$C$54*'Exposure Inputs'!$C$55)/'Exposure Inputs'!$D$48</f>
        <v>2.9301453765002864E-6</v>
      </c>
      <c r="J191" s="65">
        <f>'Exposure Inputs'!$E$64/$I191</f>
        <v>7303391.8970804708</v>
      </c>
      <c r="K191" s="65">
        <f>($E191*'Exposure Inputs'!$C$53*'Exposure Inputs'!$E$49*'Exposure Inputs'!$E$50*'Exposure Inputs'!$C$54*'Exposure Inputs'!$C$55)/'Exposure Inputs'!$E$48</f>
        <v>1.7774893989165142E-6</v>
      </c>
      <c r="L191" s="65">
        <f>'Exposure Inputs'!$E$64/$K191</f>
        <v>12039452.957100376</v>
      </c>
    </row>
    <row r="192" spans="1:12" s="34" customFormat="1" x14ac:dyDescent="0.35">
      <c r="A192" s="45" t="s">
        <v>1174</v>
      </c>
      <c r="B192" s="46">
        <v>2019</v>
      </c>
      <c r="C192" s="46" t="s">
        <v>1135</v>
      </c>
      <c r="D192" s="46" t="s">
        <v>289</v>
      </c>
      <c r="E192" s="46">
        <v>0.56999999999999995</v>
      </c>
      <c r="F192" s="46">
        <v>0.56999999999999995</v>
      </c>
      <c r="G192" s="65">
        <f>($E192*'Exposure Inputs'!$C$53*'Exposure Inputs'!$C$49*'Exposure Inputs'!$C$50*'Exposure Inputs'!$C$54*'Exposure Inputs'!$C$55)/'Exposure Inputs'!$C$48</f>
        <v>3.818002499999999E-6</v>
      </c>
      <c r="H192" s="65">
        <f>'Exposure Inputs'!$E$64/$G192</f>
        <v>5605025.140764052</v>
      </c>
      <c r="I192" s="65">
        <f>($E192*'Exposure Inputs'!$C$53*'Exposure Inputs'!$D$49*'Exposure Inputs'!$D$50*'Exposure Inputs'!$C$54*'Exposure Inputs'!$C$55)/'Exposure Inputs'!$D$48</f>
        <v>2.9231366197183102E-6</v>
      </c>
      <c r="J192" s="65">
        <f>'Exposure Inputs'!$E$64/$I192</f>
        <v>7320903.1201771963</v>
      </c>
      <c r="K192" s="65">
        <f>($E192*'Exposure Inputs'!$C$53*'Exposure Inputs'!$E$49*'Exposure Inputs'!$E$50*'Exposure Inputs'!$C$54*'Exposure Inputs'!$C$55)/'Exposure Inputs'!$E$48</f>
        <v>1.7732377358490567E-6</v>
      </c>
      <c r="L192" s="65">
        <f>'Exposure Inputs'!$E$64/$K192</f>
        <v>12068319.756207597</v>
      </c>
    </row>
    <row r="193" spans="1:12" s="34" customFormat="1" x14ac:dyDescent="0.35">
      <c r="A193" s="45" t="s">
        <v>1174</v>
      </c>
      <c r="B193" s="46">
        <v>2020</v>
      </c>
      <c r="C193" s="46" t="s">
        <v>1135</v>
      </c>
      <c r="D193" s="46" t="s">
        <v>289</v>
      </c>
      <c r="E193" s="46">
        <v>0.56999999999999995</v>
      </c>
      <c r="F193" s="46">
        <v>0.56999999999999995</v>
      </c>
      <c r="G193" s="65">
        <f>($E193*'Exposure Inputs'!$C$53*'Exposure Inputs'!$C$49*'Exposure Inputs'!$C$50*'Exposure Inputs'!$C$54*'Exposure Inputs'!$C$55)/'Exposure Inputs'!$C$48</f>
        <v>3.818002499999999E-6</v>
      </c>
      <c r="H193" s="65">
        <f>'Exposure Inputs'!$E$64/$G193</f>
        <v>5605025.140764052</v>
      </c>
      <c r="I193" s="65">
        <f>($E193*'Exposure Inputs'!$C$53*'Exposure Inputs'!$D$49*'Exposure Inputs'!$D$50*'Exposure Inputs'!$C$54*'Exposure Inputs'!$C$55)/'Exposure Inputs'!$D$48</f>
        <v>2.9231366197183102E-6</v>
      </c>
      <c r="J193" s="65">
        <f>'Exposure Inputs'!$E$64/$I193</f>
        <v>7320903.1201771963</v>
      </c>
      <c r="K193" s="65">
        <f>($E193*'Exposure Inputs'!$C$53*'Exposure Inputs'!$E$49*'Exposure Inputs'!$E$50*'Exposure Inputs'!$C$54*'Exposure Inputs'!$C$55)/'Exposure Inputs'!$E$48</f>
        <v>1.7732377358490567E-6</v>
      </c>
      <c r="L193" s="65">
        <f>'Exposure Inputs'!$E$64/$K193</f>
        <v>12068319.756207597</v>
      </c>
    </row>
    <row r="194" spans="1:12" s="34" customFormat="1" x14ac:dyDescent="0.35">
      <c r="A194" s="45" t="s">
        <v>1174</v>
      </c>
      <c r="B194" s="46">
        <v>2021</v>
      </c>
      <c r="C194" s="46" t="s">
        <v>1135</v>
      </c>
      <c r="D194" s="46" t="s">
        <v>289</v>
      </c>
      <c r="E194" s="46">
        <v>0.56999999999999995</v>
      </c>
      <c r="F194" s="46">
        <v>0.56999999999999995</v>
      </c>
      <c r="G194" s="65">
        <f>($E194*'Exposure Inputs'!$C$53*'Exposure Inputs'!$C$49*'Exposure Inputs'!$C$50*'Exposure Inputs'!$C$54*'Exposure Inputs'!$C$55)/'Exposure Inputs'!$C$48</f>
        <v>3.818002499999999E-6</v>
      </c>
      <c r="H194" s="65">
        <f>'Exposure Inputs'!$E$64/$G194</f>
        <v>5605025.140764052</v>
      </c>
      <c r="I194" s="65">
        <f>($E194*'Exposure Inputs'!$C$53*'Exposure Inputs'!$D$49*'Exposure Inputs'!$D$50*'Exposure Inputs'!$C$54*'Exposure Inputs'!$C$55)/'Exposure Inputs'!$D$48</f>
        <v>2.9231366197183102E-6</v>
      </c>
      <c r="J194" s="65">
        <f>'Exposure Inputs'!$E$64/$I194</f>
        <v>7320903.1201771963</v>
      </c>
      <c r="K194" s="65">
        <f>($E194*'Exposure Inputs'!$C$53*'Exposure Inputs'!$E$49*'Exposure Inputs'!$E$50*'Exposure Inputs'!$C$54*'Exposure Inputs'!$C$55)/'Exposure Inputs'!$E$48</f>
        <v>1.7732377358490567E-6</v>
      </c>
      <c r="L194" s="65">
        <f>'Exposure Inputs'!$E$64/$K194</f>
        <v>12068319.756207597</v>
      </c>
    </row>
    <row r="195" spans="1:12" s="34" customFormat="1" x14ac:dyDescent="0.35">
      <c r="A195" s="45" t="s">
        <v>1174</v>
      </c>
      <c r="B195" s="46">
        <v>2022</v>
      </c>
      <c r="C195" s="46" t="s">
        <v>1135</v>
      </c>
      <c r="D195" s="46" t="s">
        <v>289</v>
      </c>
      <c r="E195" s="46">
        <v>0.56999999999999995</v>
      </c>
      <c r="F195" s="46">
        <v>0.56999999999999995</v>
      </c>
      <c r="G195" s="65">
        <f>($E195*'Exposure Inputs'!$C$53*'Exposure Inputs'!$C$49*'Exposure Inputs'!$C$50*'Exposure Inputs'!$C$54*'Exposure Inputs'!$C$55)/'Exposure Inputs'!$C$48</f>
        <v>3.818002499999999E-6</v>
      </c>
      <c r="H195" s="65">
        <f>'Exposure Inputs'!$E$64/$G195</f>
        <v>5605025.140764052</v>
      </c>
      <c r="I195" s="65">
        <f>($E195*'Exposure Inputs'!$C$53*'Exposure Inputs'!$D$49*'Exposure Inputs'!$D$50*'Exposure Inputs'!$C$54*'Exposure Inputs'!$C$55)/'Exposure Inputs'!$D$48</f>
        <v>2.9231366197183102E-6</v>
      </c>
      <c r="J195" s="65">
        <f>'Exposure Inputs'!$E$64/$I195</f>
        <v>7320903.1201771963</v>
      </c>
      <c r="K195" s="65">
        <f>($E195*'Exposure Inputs'!$C$53*'Exposure Inputs'!$E$49*'Exposure Inputs'!$E$50*'Exposure Inputs'!$C$54*'Exposure Inputs'!$C$55)/'Exposure Inputs'!$E$48</f>
        <v>1.7732377358490567E-6</v>
      </c>
      <c r="L195" s="65">
        <f>'Exposure Inputs'!$E$64/$K195</f>
        <v>12068319.756207597</v>
      </c>
    </row>
    <row r="196" spans="1:12" s="34" customFormat="1" x14ac:dyDescent="0.35">
      <c r="A196" s="45" t="s">
        <v>1177</v>
      </c>
      <c r="B196" s="46">
        <v>2022</v>
      </c>
      <c r="C196" s="46" t="s">
        <v>1024</v>
      </c>
      <c r="D196" s="46" t="s">
        <v>641</v>
      </c>
      <c r="E196" s="46">
        <v>0.56169103029328704</v>
      </c>
      <c r="F196" s="46">
        <v>0.56169103029328704</v>
      </c>
      <c r="G196" s="65">
        <f>($E196*'Exposure Inputs'!$C$53*'Exposure Inputs'!$C$49*'Exposure Inputs'!$C$50*'Exposure Inputs'!$C$54*'Exposure Inputs'!$C$55)/'Exposure Inputs'!$C$48</f>
        <v>3.7623469436620097E-6</v>
      </c>
      <c r="H196" s="65">
        <f>'Exposure Inputs'!$E$64/$G196</f>
        <v>5687939.0232870737</v>
      </c>
      <c r="I196" s="65">
        <f>($E196*'Exposure Inputs'!$C$53*'Exposure Inputs'!$D$49*'Exposure Inputs'!$D$50*'Exposure Inputs'!$C$54*'Exposure Inputs'!$C$55)/'Exposure Inputs'!$D$48</f>
        <v>2.880525648451954E-6</v>
      </c>
      <c r="J196" s="65">
        <f>'Exposure Inputs'!$E$64/$I196</f>
        <v>7429199.6016424093</v>
      </c>
      <c r="K196" s="65">
        <f>($E196*'Exposure Inputs'!$C$53*'Exposure Inputs'!$E$49*'Exposure Inputs'!$E$50*'Exposure Inputs'!$C$54*'Exposure Inputs'!$C$55)/'Exposure Inputs'!$E$48</f>
        <v>1.7473890014105124E-6</v>
      </c>
      <c r="L196" s="65">
        <f>'Exposure Inputs'!$E$64/$K196</f>
        <v>12246843.709514981</v>
      </c>
    </row>
    <row r="197" spans="1:12" s="34" customFormat="1" x14ac:dyDescent="0.35">
      <c r="A197" s="45" t="s">
        <v>1177</v>
      </c>
      <c r="B197" s="46">
        <v>2022</v>
      </c>
      <c r="C197" s="46" t="s">
        <v>1061</v>
      </c>
      <c r="D197" s="46" t="s">
        <v>338</v>
      </c>
      <c r="E197" s="46">
        <v>0.55539486086684697</v>
      </c>
      <c r="F197" s="46">
        <v>0.55539486086684697</v>
      </c>
      <c r="G197" s="65">
        <f>($E197*'Exposure Inputs'!$C$53*'Exposure Inputs'!$C$49*'Exposure Inputs'!$C$50*'Exposure Inputs'!$C$54*'Exposure Inputs'!$C$55)/'Exposure Inputs'!$C$48</f>
        <v>3.7201736268013578E-6</v>
      </c>
      <c r="H197" s="65">
        <f>'Exposure Inputs'!$E$64/$G197</f>
        <v>5752419.6843468109</v>
      </c>
      <c r="I197" s="65">
        <f>($E197*'Exposure Inputs'!$C$53*'Exposure Inputs'!$D$49*'Exposure Inputs'!$D$50*'Exposure Inputs'!$C$54*'Exposure Inputs'!$C$55)/'Exposure Inputs'!$D$48</f>
        <v>2.8482369407074316E-6</v>
      </c>
      <c r="J197" s="65">
        <f>'Exposure Inputs'!$E$64/$I197</f>
        <v>7513419.8613001518</v>
      </c>
      <c r="K197" s="65">
        <f>($E197*'Exposure Inputs'!$C$53*'Exposure Inputs'!$E$49*'Exposure Inputs'!$E$50*'Exposure Inputs'!$C$54*'Exposure Inputs'!$C$55)/'Exposure Inputs'!$E$48</f>
        <v>1.7278019747118062E-6</v>
      </c>
      <c r="L197" s="65">
        <f>'Exposure Inputs'!$E$64/$K197</f>
        <v>12385678.632859228</v>
      </c>
    </row>
    <row r="198" spans="1:12" s="34" customFormat="1" x14ac:dyDescent="0.35">
      <c r="A198" s="45" t="s">
        <v>1176</v>
      </c>
      <c r="B198" s="46">
        <v>2021</v>
      </c>
      <c r="C198" s="46" t="s">
        <v>999</v>
      </c>
      <c r="D198" s="46" t="s">
        <v>528</v>
      </c>
      <c r="E198" s="46">
        <v>0.54990295694271896</v>
      </c>
      <c r="F198" s="46">
        <v>0.34013651200529299</v>
      </c>
      <c r="G198" s="65">
        <f>($E198*'Exposure Inputs'!$C$53*'Exposure Inputs'!$C$49*'Exposure Inputs'!$C$50*'Exposure Inputs'!$C$54*'Exposure Inputs'!$C$55)/'Exposure Inputs'!$C$48</f>
        <v>3.6833874813415669E-6</v>
      </c>
      <c r="H198" s="65">
        <f>'Exposure Inputs'!$E$64/$G198</f>
        <v>5809869.3413068969</v>
      </c>
      <c r="I198" s="65">
        <f>($E198*'Exposure Inputs'!$C$53*'Exposure Inputs'!$D$49*'Exposure Inputs'!$D$50*'Exposure Inputs'!$C$54*'Exposure Inputs'!$C$55)/'Exposure Inputs'!$D$48</f>
        <v>2.8200727556677947E-6</v>
      </c>
      <c r="J198" s="65">
        <f>'Exposure Inputs'!$E$64/$I198</f>
        <v>7588456.7009805627</v>
      </c>
      <c r="K198" s="65">
        <f>($E198*'Exposure Inputs'!$C$53*'Exposure Inputs'!$E$49*'Exposure Inputs'!$E$50*'Exposure Inputs'!$C$54*'Exposure Inputs'!$C$55)/'Exposure Inputs'!$E$48</f>
        <v>1.7107169724663301E-6</v>
      </c>
      <c r="L198" s="65">
        <f>'Exposure Inputs'!$E$64/$K198</f>
        <v>12509374.925501412</v>
      </c>
    </row>
    <row r="199" spans="1:12" s="34" customFormat="1" x14ac:dyDescent="0.35">
      <c r="A199" s="45" t="s">
        <v>1177</v>
      </c>
      <c r="B199" s="46">
        <v>2021</v>
      </c>
      <c r="C199" s="46" t="s">
        <v>1024</v>
      </c>
      <c r="D199" s="46" t="s">
        <v>641</v>
      </c>
      <c r="E199" s="46">
        <v>0.53878203913068001</v>
      </c>
      <c r="F199" s="46">
        <v>0.53878203913068001</v>
      </c>
      <c r="G199" s="65">
        <f>($E199*'Exposure Inputs'!$C$53*'Exposure Inputs'!$C$49*'Exposure Inputs'!$C$50*'Exposure Inputs'!$C$54*'Exposure Inputs'!$C$55)/'Exposure Inputs'!$C$48</f>
        <v>3.6088967936070778E-6</v>
      </c>
      <c r="H199" s="65">
        <f>'Exposure Inputs'!$E$64/$G199</f>
        <v>5929789.9673686111</v>
      </c>
      <c r="I199" s="65">
        <f>($E199*'Exposure Inputs'!$C$53*'Exposure Inputs'!$D$49*'Exposure Inputs'!$D$50*'Exposure Inputs'!$C$54*'Exposure Inputs'!$C$55)/'Exposure Inputs'!$D$48</f>
        <v>2.763041243209463E-6</v>
      </c>
      <c r="J199" s="65">
        <f>'Exposure Inputs'!$E$64/$I199</f>
        <v>7745088.8771904185</v>
      </c>
      <c r="K199" s="65">
        <f>($E199*'Exposure Inputs'!$C$53*'Exposure Inputs'!$E$49*'Exposure Inputs'!$E$50*'Exposure Inputs'!$C$54*'Exposure Inputs'!$C$55)/'Exposure Inputs'!$E$48</f>
        <v>1.6761204266389908E-6</v>
      </c>
      <c r="L199" s="65">
        <f>'Exposure Inputs'!$E$64/$K199</f>
        <v>12767579.023490543</v>
      </c>
    </row>
    <row r="200" spans="1:12" s="34" customFormat="1" x14ac:dyDescent="0.35">
      <c r="A200" s="45" t="s">
        <v>1177</v>
      </c>
      <c r="B200" s="46">
        <v>2022</v>
      </c>
      <c r="C200" s="46" t="s">
        <v>835</v>
      </c>
      <c r="D200" s="46" t="s">
        <v>122</v>
      </c>
      <c r="E200" s="46">
        <v>0.53105901372322795</v>
      </c>
      <c r="F200" s="46">
        <v>0.53105901372322795</v>
      </c>
      <c r="G200" s="65">
        <f>($E200*'Exposure Inputs'!$C$53*'Exposure Inputs'!$C$49*'Exposure Inputs'!$C$50*'Exposure Inputs'!$C$54*'Exposure Inputs'!$C$55)/'Exposure Inputs'!$C$48</f>
        <v>3.5571660386716127E-6</v>
      </c>
      <c r="H200" s="65">
        <f>'Exposure Inputs'!$E$64/$G200</f>
        <v>6016025.0512207216</v>
      </c>
      <c r="I200" s="65">
        <f>($E200*'Exposure Inputs'!$C$53*'Exposure Inputs'!$D$49*'Exposure Inputs'!$D$50*'Exposure Inputs'!$C$54*'Exposure Inputs'!$C$55)/'Exposure Inputs'!$D$48</f>
        <v>2.723435175869923E-6</v>
      </c>
      <c r="J200" s="65">
        <f>'Exposure Inputs'!$E$64/$I200</f>
        <v>7857723.2862406513</v>
      </c>
      <c r="K200" s="65">
        <f>($E200*'Exposure Inputs'!$C$53*'Exposure Inputs'!$E$49*'Exposure Inputs'!$E$50*'Exposure Inputs'!$C$54*'Exposure Inputs'!$C$55)/'Exposure Inputs'!$E$48</f>
        <v>1.6520945317487892E-6</v>
      </c>
      <c r="L200" s="65">
        <f>'Exposure Inputs'!$E$64/$K200</f>
        <v>12953253.938409619</v>
      </c>
    </row>
    <row r="201" spans="1:12" s="34" customFormat="1" x14ac:dyDescent="0.35">
      <c r="A201" s="45" t="s">
        <v>1176</v>
      </c>
      <c r="B201" s="46">
        <v>2021</v>
      </c>
      <c r="C201" s="46" t="s">
        <v>919</v>
      </c>
      <c r="D201" s="46" t="s">
        <v>71</v>
      </c>
      <c r="E201" s="46">
        <v>0.529783882419396</v>
      </c>
      <c r="F201" s="46">
        <v>0.529783882419396</v>
      </c>
      <c r="G201" s="65">
        <f>($E201*'Exposure Inputs'!$C$53*'Exposure Inputs'!$C$49*'Exposure Inputs'!$C$50*'Exposure Inputs'!$C$54*'Exposure Inputs'!$C$55)/'Exposure Inputs'!$C$48</f>
        <v>3.5486248904157192E-6</v>
      </c>
      <c r="H201" s="65">
        <f>'Exposure Inputs'!$E$64/$G201</f>
        <v>6030504.9592020987</v>
      </c>
      <c r="I201" s="65">
        <f>($E201*'Exposure Inputs'!$C$53*'Exposure Inputs'!$D$49*'Exposure Inputs'!$D$50*'Exposure Inputs'!$C$54*'Exposure Inputs'!$C$55)/'Exposure Inputs'!$D$48</f>
        <v>2.7168959074327642E-6</v>
      </c>
      <c r="J201" s="65">
        <f>'Exposure Inputs'!$E$64/$I201</f>
        <v>7876635.9585050056</v>
      </c>
      <c r="K201" s="65">
        <f>($E201*'Exposure Inputs'!$C$53*'Exposure Inputs'!$E$49*'Exposure Inputs'!$E$50*'Exposure Inputs'!$C$54*'Exposure Inputs'!$C$55)/'Exposure Inputs'!$E$48</f>
        <v>1.6481276704398118E-6</v>
      </c>
      <c r="L201" s="65">
        <f>'Exposure Inputs'!$E$64/$K201</f>
        <v>12984430.990282016</v>
      </c>
    </row>
    <row r="202" spans="1:12" s="34" customFormat="1" x14ac:dyDescent="0.35">
      <c r="A202" s="45" t="s">
        <v>1175</v>
      </c>
      <c r="B202" s="46">
        <v>2022</v>
      </c>
      <c r="C202" s="46" t="s">
        <v>920</v>
      </c>
      <c r="D202" s="46" t="s">
        <v>518</v>
      </c>
      <c r="E202" s="46">
        <v>0.52228451995482394</v>
      </c>
      <c r="F202" s="46">
        <v>0.52228451995482394</v>
      </c>
      <c r="G202" s="65">
        <f>($E202*'Exposure Inputs'!$C$53*'Exposure Inputs'!$C$49*'Exposure Inputs'!$C$50*'Exposure Inputs'!$C$54*'Exposure Inputs'!$C$55)/'Exposure Inputs'!$C$48</f>
        <v>3.4983922857873994E-6</v>
      </c>
      <c r="H202" s="65">
        <f>'Exposure Inputs'!$E$64/$G202</f>
        <v>6117095.583288311</v>
      </c>
      <c r="I202" s="65">
        <f>($E202*'Exposure Inputs'!$C$53*'Exposure Inputs'!$D$49*'Exposure Inputs'!$D$50*'Exposure Inputs'!$C$54*'Exposure Inputs'!$C$55)/'Exposure Inputs'!$D$48</f>
        <v>2.6784368529683229E-6</v>
      </c>
      <c r="J202" s="65">
        <f>'Exposure Inputs'!$E$64/$I202</f>
        <v>7989734.7500591194</v>
      </c>
      <c r="K202" s="65">
        <f>($E202*'Exposure Inputs'!$C$53*'Exposure Inputs'!$E$49*'Exposure Inputs'!$E$50*'Exposure Inputs'!$C$54*'Exposure Inputs'!$C$55)/'Exposure Inputs'!$E$48</f>
        <v>1.624797578304743E-6</v>
      </c>
      <c r="L202" s="65">
        <f>'Exposure Inputs'!$E$64/$K202</f>
        <v>13170871.427767644</v>
      </c>
    </row>
    <row r="203" spans="1:12" s="34" customFormat="1" x14ac:dyDescent="0.35">
      <c r="A203" s="45" t="s">
        <v>1176</v>
      </c>
      <c r="B203" s="46">
        <v>2023</v>
      </c>
      <c r="C203" s="46" t="s">
        <v>919</v>
      </c>
      <c r="D203" s="46" t="s">
        <v>71</v>
      </c>
      <c r="E203" s="46">
        <v>0.52137209530592998</v>
      </c>
      <c r="F203" s="46">
        <v>0.52137209530592998</v>
      </c>
      <c r="G203" s="65">
        <f>($E203*'Exposure Inputs'!$C$53*'Exposure Inputs'!$C$49*'Exposure Inputs'!$C$50*'Exposure Inputs'!$C$54*'Exposure Inputs'!$C$55)/'Exposure Inputs'!$C$48</f>
        <v>3.4922806373829461E-6</v>
      </c>
      <c r="H203" s="65">
        <f>'Exposure Inputs'!$E$64/$G203</f>
        <v>6127800.7760672932</v>
      </c>
      <c r="I203" s="65">
        <f>($E203*'Exposure Inputs'!$C$53*'Exposure Inputs'!$D$49*'Exposure Inputs'!$D$50*'Exposure Inputs'!$C$54*'Exposure Inputs'!$C$55)/'Exposure Inputs'!$D$48</f>
        <v>2.6737576566456643E-6</v>
      </c>
      <c r="J203" s="65">
        <f>'Exposure Inputs'!$E$64/$I203</f>
        <v>8003717.1457218574</v>
      </c>
      <c r="K203" s="65">
        <f>($E203*'Exposure Inputs'!$C$53*'Exposure Inputs'!$E$49*'Exposure Inputs'!$E$50*'Exposure Inputs'!$C$54*'Exposure Inputs'!$C$55)/'Exposure Inputs'!$E$48</f>
        <v>1.6219590768687122E-6</v>
      </c>
      <c r="L203" s="65">
        <f>'Exposure Inputs'!$E$64/$K203</f>
        <v>13193921.04596989</v>
      </c>
    </row>
    <row r="204" spans="1:12" s="34" customFormat="1" x14ac:dyDescent="0.35">
      <c r="A204" s="45" t="s">
        <v>1177</v>
      </c>
      <c r="B204" s="46">
        <v>2023</v>
      </c>
      <c r="C204" s="46" t="s">
        <v>845</v>
      </c>
      <c r="D204" s="46" t="s">
        <v>490</v>
      </c>
      <c r="E204" s="46">
        <v>0.51336005862429701</v>
      </c>
      <c r="F204" s="46">
        <v>0.34312230035499802</v>
      </c>
      <c r="G204" s="65">
        <f>($E204*'Exposure Inputs'!$C$53*'Exposure Inputs'!$C$49*'Exposure Inputs'!$C$50*'Exposure Inputs'!$C$54*'Exposure Inputs'!$C$55)/'Exposure Inputs'!$C$48</f>
        <v>3.4386140126801967E-6</v>
      </c>
      <c r="H204" s="65">
        <f>'Exposure Inputs'!$E$64/$G204</f>
        <v>6223437.6760769263</v>
      </c>
      <c r="I204" s="65">
        <f>($E204*'Exposure Inputs'!$C$53*'Exposure Inputs'!$D$49*'Exposure Inputs'!$D$50*'Exposure Inputs'!$C$54*'Exposure Inputs'!$C$55)/'Exposure Inputs'!$D$48</f>
        <v>2.6326694499393357E-6</v>
      </c>
      <c r="J204" s="65">
        <f>'Exposure Inputs'!$E$64/$I204</f>
        <v>8128631.5684231138</v>
      </c>
      <c r="K204" s="65">
        <f>($E204*'Exposure Inputs'!$C$53*'Exposure Inputs'!$E$49*'Exposure Inputs'!$E$50*'Exposure Inputs'!$C$54*'Exposure Inputs'!$C$55)/'Exposure Inputs'!$E$48</f>
        <v>1.5970340842636618E-6</v>
      </c>
      <c r="L204" s="65">
        <f>'Exposure Inputs'!$E$64/$K204</f>
        <v>13399839.246303132</v>
      </c>
    </row>
    <row r="205" spans="1:12" s="34" customFormat="1" x14ac:dyDescent="0.35">
      <c r="A205" s="45" t="s">
        <v>1176</v>
      </c>
      <c r="B205" s="46">
        <v>2020</v>
      </c>
      <c r="C205" s="46" t="s">
        <v>971</v>
      </c>
      <c r="D205" s="46" t="s">
        <v>330</v>
      </c>
      <c r="E205" s="46">
        <v>0.51010315103165704</v>
      </c>
      <c r="F205" s="46">
        <v>0.51010315103165704</v>
      </c>
      <c r="G205" s="65">
        <f>($E205*'Exposure Inputs'!$C$53*'Exposure Inputs'!$C$49*'Exposure Inputs'!$C$50*'Exposure Inputs'!$C$54*'Exposure Inputs'!$C$55)/'Exposure Inputs'!$C$48</f>
        <v>3.4167984313977967E-6</v>
      </c>
      <c r="H205" s="65">
        <f>'Exposure Inputs'!$E$64/$G205</f>
        <v>6263173.0930774733</v>
      </c>
      <c r="I205" s="65">
        <f>($E205*'Exposure Inputs'!$C$53*'Exposure Inputs'!$D$49*'Exposure Inputs'!$D$50*'Exposure Inputs'!$C$54*'Exposure Inputs'!$C$55)/'Exposure Inputs'!$D$48</f>
        <v>2.615967018621643E-6</v>
      </c>
      <c r="J205" s="65">
        <f>'Exposure Inputs'!$E$64/$I205</f>
        <v>8180531.2710997751</v>
      </c>
      <c r="K205" s="65">
        <f>($E205*'Exposure Inputs'!$C$53*'Exposure Inputs'!$E$49*'Exposure Inputs'!$E$50*'Exposure Inputs'!$C$54*'Exposure Inputs'!$C$55)/'Exposure Inputs'!$E$48</f>
        <v>1.5869020290962192E-6</v>
      </c>
      <c r="L205" s="65">
        <f>'Exposure Inputs'!$E$64/$K205</f>
        <v>13485394.566032434</v>
      </c>
    </row>
    <row r="206" spans="1:12" s="34" customFormat="1" x14ac:dyDescent="0.35">
      <c r="A206" s="45" t="s">
        <v>1177</v>
      </c>
      <c r="B206" s="46">
        <v>2020</v>
      </c>
      <c r="C206" s="46" t="s">
        <v>1024</v>
      </c>
      <c r="D206" s="46" t="s">
        <v>641</v>
      </c>
      <c r="E206" s="46">
        <v>0.508835488</v>
      </c>
      <c r="F206" s="46">
        <v>0.508835488</v>
      </c>
      <c r="G206" s="65">
        <f>($E206*'Exposure Inputs'!$C$53*'Exposure Inputs'!$C$49*'Exposure Inputs'!$C$50*'Exposure Inputs'!$C$54*'Exposure Inputs'!$C$55)/'Exposure Inputs'!$C$48</f>
        <v>3.408307307496E-6</v>
      </c>
      <c r="H206" s="65">
        <f>'Exposure Inputs'!$E$64/$G206</f>
        <v>6278776.5507336408</v>
      </c>
      <c r="I206" s="65">
        <f>($E206*'Exposure Inputs'!$C$53*'Exposure Inputs'!$D$49*'Exposure Inputs'!$D$50*'Exposure Inputs'!$C$54*'Exposure Inputs'!$C$55)/'Exposure Inputs'!$D$48</f>
        <v>2.6094660497983096E-6</v>
      </c>
      <c r="J206" s="65">
        <f>'Exposure Inputs'!$E$64/$I206</f>
        <v>8200911.4476327617</v>
      </c>
      <c r="K206" s="65">
        <f>($E206*'Exposure Inputs'!$C$53*'Exposure Inputs'!$E$49*'Exposure Inputs'!$E$50*'Exposure Inputs'!$C$54*'Exposure Inputs'!$C$55)/'Exposure Inputs'!$E$48</f>
        <v>1.5829584011592453E-6</v>
      </c>
      <c r="L206" s="65">
        <f>'Exposure Inputs'!$E$64/$K206</f>
        <v>13518990.76079837</v>
      </c>
    </row>
    <row r="207" spans="1:12" s="34" customFormat="1" x14ac:dyDescent="0.35">
      <c r="A207" s="45" t="s">
        <v>1176</v>
      </c>
      <c r="B207" s="46">
        <v>2020</v>
      </c>
      <c r="C207" s="46" t="s">
        <v>956</v>
      </c>
      <c r="D207" s="46" t="s">
        <v>207</v>
      </c>
      <c r="E207" s="46">
        <v>0.50434696840840398</v>
      </c>
      <c r="F207" s="46">
        <v>0.34778480279484297</v>
      </c>
      <c r="G207" s="65">
        <f>($E207*'Exposure Inputs'!$C$53*'Exposure Inputs'!$C$49*'Exposure Inputs'!$C$50*'Exposure Inputs'!$C$54*'Exposure Inputs'!$C$55)/'Exposure Inputs'!$C$48</f>
        <v>3.3782420811415923E-6</v>
      </c>
      <c r="H207" s="65">
        <f>'Exposure Inputs'!$E$64/$G207</f>
        <v>6334655.5652306611</v>
      </c>
      <c r="I207" s="65">
        <f>($E207*'Exposure Inputs'!$C$53*'Exposure Inputs'!$D$49*'Exposure Inputs'!$D$50*'Exposure Inputs'!$C$54*'Exposure Inputs'!$C$55)/'Exposure Inputs'!$D$48</f>
        <v>2.5864475305237181E-6</v>
      </c>
      <c r="J207" s="65">
        <f>'Exposure Inputs'!$E$64/$I207</f>
        <v>8273896.8208130663</v>
      </c>
      <c r="K207" s="65">
        <f>($E207*'Exposure Inputs'!$C$53*'Exposure Inputs'!$E$49*'Exposure Inputs'!$E$50*'Exposure Inputs'!$C$54*'Exposure Inputs'!$C$55)/'Exposure Inputs'!$E$48</f>
        <v>1.5689948707769367E-6</v>
      </c>
      <c r="L207" s="65">
        <f>'Exposure Inputs'!$E$64/$K207</f>
        <v>13639305.263887269</v>
      </c>
    </row>
    <row r="208" spans="1:12" s="34" customFormat="1" x14ac:dyDescent="0.35">
      <c r="A208" s="45" t="s">
        <v>1177</v>
      </c>
      <c r="B208" s="46">
        <v>2019</v>
      </c>
      <c r="C208" s="46" t="s">
        <v>883</v>
      </c>
      <c r="D208" s="46" t="s">
        <v>28</v>
      </c>
      <c r="E208" s="46">
        <v>0.502773016884557</v>
      </c>
      <c r="F208" s="46">
        <v>0.502773016884557</v>
      </c>
      <c r="G208" s="65">
        <f>($E208*'Exposure Inputs'!$C$53*'Exposure Inputs'!$C$49*'Exposure Inputs'!$C$50*'Exposure Inputs'!$C$54*'Exposure Inputs'!$C$55)/'Exposure Inputs'!$C$48</f>
        <v>3.3676993603469838E-6</v>
      </c>
      <c r="H208" s="65">
        <f>'Exposure Inputs'!$E$64/$G208</f>
        <v>6354486.4639565377</v>
      </c>
      <c r="I208" s="65">
        <f>($E208*'Exposure Inputs'!$C$53*'Exposure Inputs'!$D$49*'Exposure Inputs'!$D$50*'Exposure Inputs'!$C$54*'Exposure Inputs'!$C$55)/'Exposure Inputs'!$D$48</f>
        <v>2.5783758194061415E-6</v>
      </c>
      <c r="J208" s="65">
        <f>'Exposure Inputs'!$E$64/$I208</f>
        <v>8299798.5937243644</v>
      </c>
      <c r="K208" s="65">
        <f>($E208*'Exposure Inputs'!$C$53*'Exposure Inputs'!$E$49*'Exposure Inputs'!$E$50*'Exposure Inputs'!$C$54*'Exposure Inputs'!$C$55)/'Exposure Inputs'!$E$48</f>
        <v>1.5640983966778446E-6</v>
      </c>
      <c r="L208" s="65">
        <f>'Exposure Inputs'!$E$64/$K208</f>
        <v>13682003.667706419</v>
      </c>
    </row>
    <row r="209" spans="1:12" s="34" customFormat="1" x14ac:dyDescent="0.35">
      <c r="A209" s="45" t="s">
        <v>1177</v>
      </c>
      <c r="B209" s="46">
        <v>2023</v>
      </c>
      <c r="C209" s="46" t="s">
        <v>1096</v>
      </c>
      <c r="D209" s="46" t="s">
        <v>637</v>
      </c>
      <c r="E209" s="46">
        <v>0.50074066671783701</v>
      </c>
      <c r="F209" s="46">
        <v>0.50074066671783701</v>
      </c>
      <c r="G209" s="65">
        <f>($E209*'Exposure Inputs'!$C$53*'Exposure Inputs'!$C$49*'Exposure Inputs'!$C$50*'Exposure Inputs'!$C$54*'Exposure Inputs'!$C$55)/'Exposure Inputs'!$C$48</f>
        <v>3.3540861708427514E-6</v>
      </c>
      <c r="H209" s="65">
        <f>'Exposure Inputs'!$E$64/$G209</f>
        <v>6380277.3423149744</v>
      </c>
      <c r="I209" s="65">
        <f>($E209*'Exposure Inputs'!$C$53*'Exposure Inputs'!$D$49*'Exposure Inputs'!$D$50*'Exposure Inputs'!$C$54*'Exposure Inputs'!$C$55)/'Exposure Inputs'!$D$48</f>
        <v>2.5679532980088968E-6</v>
      </c>
      <c r="J209" s="65">
        <f>'Exposure Inputs'!$E$64/$I209</f>
        <v>8333484.8872029046</v>
      </c>
      <c r="K209" s="65">
        <f>($E209*'Exposure Inputs'!$C$53*'Exposure Inputs'!$E$49*'Exposure Inputs'!$E$50*'Exposure Inputs'!$C$54*'Exposure Inputs'!$C$55)/'Exposure Inputs'!$E$48</f>
        <v>1.5577758703478672E-6</v>
      </c>
      <c r="L209" s="65">
        <f>'Exposure Inputs'!$E$64/$K209</f>
        <v>13737534.652671928</v>
      </c>
    </row>
    <row r="210" spans="1:12" s="34" customFormat="1" x14ac:dyDescent="0.35">
      <c r="A210" s="45" t="s">
        <v>1177</v>
      </c>
      <c r="B210" s="46">
        <v>2023</v>
      </c>
      <c r="C210" s="46" t="s">
        <v>1024</v>
      </c>
      <c r="D210" s="46" t="s">
        <v>641</v>
      </c>
      <c r="E210" s="46">
        <v>0.50008528698560994</v>
      </c>
      <c r="F210" s="46">
        <v>0.50008528698560994</v>
      </c>
      <c r="G210" s="65">
        <f>($E210*'Exposure Inputs'!$C$53*'Exposure Inputs'!$C$49*'Exposure Inputs'!$C$50*'Exposure Inputs'!$C$54*'Exposure Inputs'!$C$55)/'Exposure Inputs'!$C$48</f>
        <v>3.3496962735513624E-6</v>
      </c>
      <c r="H210" s="65">
        <f>'Exposure Inputs'!$E$64/$G210</f>
        <v>6388638.9249588968</v>
      </c>
      <c r="I210" s="65">
        <f>($E210*'Exposure Inputs'!$C$53*'Exposure Inputs'!$D$49*'Exposure Inputs'!$D$50*'Exposure Inputs'!$C$54*'Exposure Inputs'!$C$55)/'Exposure Inputs'!$D$48</f>
        <v>2.5645923076666261E-6</v>
      </c>
      <c r="J210" s="65">
        <f>'Exposure Inputs'!$E$64/$I210</f>
        <v>8344406.218495843</v>
      </c>
      <c r="K210" s="65">
        <f>($E210*'Exposure Inputs'!$C$53*'Exposure Inputs'!$E$49*'Exposure Inputs'!$E$50*'Exposure Inputs'!$C$54*'Exposure Inputs'!$C$55)/'Exposure Inputs'!$E$48</f>
        <v>1.555737021097875E-6</v>
      </c>
      <c r="L210" s="65">
        <f>'Exposure Inputs'!$E$64/$K210</f>
        <v>13755538.185302125</v>
      </c>
    </row>
    <row r="211" spans="1:12" s="34" customFormat="1" x14ac:dyDescent="0.35">
      <c r="A211" s="45" t="s">
        <v>1177</v>
      </c>
      <c r="B211" s="46">
        <v>2020</v>
      </c>
      <c r="C211" s="46" t="s">
        <v>856</v>
      </c>
      <c r="D211" s="46" t="s">
        <v>539</v>
      </c>
      <c r="E211" s="46">
        <v>0.5</v>
      </c>
      <c r="F211" s="46">
        <v>0.5</v>
      </c>
      <c r="G211" s="65">
        <f>($E211*'Exposure Inputs'!$C$53*'Exposure Inputs'!$C$49*'Exposure Inputs'!$C$50*'Exposure Inputs'!$C$54*'Exposure Inputs'!$C$55)/'Exposure Inputs'!$C$48</f>
        <v>3.3491249999999999E-6</v>
      </c>
      <c r="H211" s="65">
        <f>'Exposure Inputs'!$E$64/$G211</f>
        <v>6389728.6604710184</v>
      </c>
      <c r="I211" s="65">
        <f>($E211*'Exposure Inputs'!$C$53*'Exposure Inputs'!$D$49*'Exposure Inputs'!$D$50*'Exposure Inputs'!$C$54*'Exposure Inputs'!$C$55)/'Exposure Inputs'!$D$48</f>
        <v>2.564154929577465E-6</v>
      </c>
      <c r="J211" s="65">
        <f>'Exposure Inputs'!$E$64/$I211</f>
        <v>8345829.5570020042</v>
      </c>
      <c r="K211" s="65">
        <f>($E211*'Exposure Inputs'!$C$53*'Exposure Inputs'!$E$49*'Exposure Inputs'!$E$50*'Exposure Inputs'!$C$54*'Exposure Inputs'!$C$55)/'Exposure Inputs'!$E$48</f>
        <v>1.5554716981132074E-6</v>
      </c>
      <c r="L211" s="65">
        <f>'Exposure Inputs'!$E$64/$K211</f>
        <v>13757884.522076663</v>
      </c>
    </row>
    <row r="212" spans="1:12" s="34" customFormat="1" x14ac:dyDescent="0.35">
      <c r="A212" s="45" t="s">
        <v>1177</v>
      </c>
      <c r="B212" s="46">
        <v>2021</v>
      </c>
      <c r="C212" s="46" t="s">
        <v>856</v>
      </c>
      <c r="D212" s="46" t="s">
        <v>539</v>
      </c>
      <c r="E212" s="46">
        <v>0.5</v>
      </c>
      <c r="F212" s="46">
        <v>0.5</v>
      </c>
      <c r="G212" s="65">
        <f>($E212*'Exposure Inputs'!$C$53*'Exposure Inputs'!$C$49*'Exposure Inputs'!$C$50*'Exposure Inputs'!$C$54*'Exposure Inputs'!$C$55)/'Exposure Inputs'!$C$48</f>
        <v>3.3491249999999999E-6</v>
      </c>
      <c r="H212" s="65">
        <f>'Exposure Inputs'!$E$64/$G212</f>
        <v>6389728.6604710184</v>
      </c>
      <c r="I212" s="65">
        <f>($E212*'Exposure Inputs'!$C$53*'Exposure Inputs'!$D$49*'Exposure Inputs'!$D$50*'Exposure Inputs'!$C$54*'Exposure Inputs'!$C$55)/'Exposure Inputs'!$D$48</f>
        <v>2.564154929577465E-6</v>
      </c>
      <c r="J212" s="65">
        <f>'Exposure Inputs'!$E$64/$I212</f>
        <v>8345829.5570020042</v>
      </c>
      <c r="K212" s="65">
        <f>($E212*'Exposure Inputs'!$C$53*'Exposure Inputs'!$E$49*'Exposure Inputs'!$E$50*'Exposure Inputs'!$C$54*'Exposure Inputs'!$C$55)/'Exposure Inputs'!$E$48</f>
        <v>1.5554716981132074E-6</v>
      </c>
      <c r="L212" s="65">
        <f>'Exposure Inputs'!$E$64/$K212</f>
        <v>13757884.522076663</v>
      </c>
    </row>
    <row r="213" spans="1:12" s="34" customFormat="1" x14ac:dyDescent="0.35">
      <c r="A213" s="45" t="s">
        <v>1177</v>
      </c>
      <c r="B213" s="46">
        <v>2023</v>
      </c>
      <c r="C213" s="46" t="s">
        <v>856</v>
      </c>
      <c r="D213" s="46" t="s">
        <v>539</v>
      </c>
      <c r="E213" s="46">
        <v>0.5</v>
      </c>
      <c r="F213" s="46">
        <v>0.5</v>
      </c>
      <c r="G213" s="65">
        <f>($E213*'Exposure Inputs'!$C$53*'Exposure Inputs'!$C$49*'Exposure Inputs'!$C$50*'Exposure Inputs'!$C$54*'Exposure Inputs'!$C$55)/'Exposure Inputs'!$C$48</f>
        <v>3.3491249999999999E-6</v>
      </c>
      <c r="H213" s="65">
        <f>'Exposure Inputs'!$E$64/$G213</f>
        <v>6389728.6604710184</v>
      </c>
      <c r="I213" s="65">
        <f>($E213*'Exposure Inputs'!$C$53*'Exposure Inputs'!$D$49*'Exposure Inputs'!$D$50*'Exposure Inputs'!$C$54*'Exposure Inputs'!$C$55)/'Exposure Inputs'!$D$48</f>
        <v>2.564154929577465E-6</v>
      </c>
      <c r="J213" s="65">
        <f>'Exposure Inputs'!$E$64/$I213</f>
        <v>8345829.5570020042</v>
      </c>
      <c r="K213" s="65">
        <f>($E213*'Exposure Inputs'!$C$53*'Exposure Inputs'!$E$49*'Exposure Inputs'!$E$50*'Exposure Inputs'!$C$54*'Exposure Inputs'!$C$55)/'Exposure Inputs'!$E$48</f>
        <v>1.5554716981132074E-6</v>
      </c>
      <c r="L213" s="65">
        <f>'Exposure Inputs'!$E$64/$K213</f>
        <v>13757884.522076663</v>
      </c>
    </row>
    <row r="214" spans="1:12" s="34" customFormat="1" x14ac:dyDescent="0.35">
      <c r="A214" s="45" t="s">
        <v>1177</v>
      </c>
      <c r="B214" s="46">
        <v>2021</v>
      </c>
      <c r="C214" s="46" t="s">
        <v>1144</v>
      </c>
      <c r="D214" s="46" t="s">
        <v>512</v>
      </c>
      <c r="E214" s="46">
        <v>0.5</v>
      </c>
      <c r="F214" s="46">
        <v>0.5</v>
      </c>
      <c r="G214" s="65">
        <f>($E214*'Exposure Inputs'!$C$53*'Exposure Inputs'!$C$49*'Exposure Inputs'!$C$50*'Exposure Inputs'!$C$54*'Exposure Inputs'!$C$55)/'Exposure Inputs'!$C$48</f>
        <v>3.3491249999999999E-6</v>
      </c>
      <c r="H214" s="65">
        <f>'Exposure Inputs'!$E$64/$G214</f>
        <v>6389728.6604710184</v>
      </c>
      <c r="I214" s="65">
        <f>($E214*'Exposure Inputs'!$C$53*'Exposure Inputs'!$D$49*'Exposure Inputs'!$D$50*'Exposure Inputs'!$C$54*'Exposure Inputs'!$C$55)/'Exposure Inputs'!$D$48</f>
        <v>2.564154929577465E-6</v>
      </c>
      <c r="J214" s="65">
        <f>'Exposure Inputs'!$E$64/$I214</f>
        <v>8345829.5570020042</v>
      </c>
      <c r="K214" s="65">
        <f>($E214*'Exposure Inputs'!$C$53*'Exposure Inputs'!$E$49*'Exposure Inputs'!$E$50*'Exposure Inputs'!$C$54*'Exposure Inputs'!$C$55)/'Exposure Inputs'!$E$48</f>
        <v>1.5554716981132074E-6</v>
      </c>
      <c r="L214" s="65">
        <f>'Exposure Inputs'!$E$64/$K214</f>
        <v>13757884.522076663</v>
      </c>
    </row>
    <row r="215" spans="1:12" s="34" customFormat="1" x14ac:dyDescent="0.35">
      <c r="A215" s="45" t="s">
        <v>1177</v>
      </c>
      <c r="B215" s="46">
        <v>2022</v>
      </c>
      <c r="C215" s="46" t="s">
        <v>1144</v>
      </c>
      <c r="D215" s="46" t="s">
        <v>512</v>
      </c>
      <c r="E215" s="46">
        <v>0.5</v>
      </c>
      <c r="F215" s="46">
        <v>0.5</v>
      </c>
      <c r="G215" s="65">
        <f>($E215*'Exposure Inputs'!$C$53*'Exposure Inputs'!$C$49*'Exposure Inputs'!$C$50*'Exposure Inputs'!$C$54*'Exposure Inputs'!$C$55)/'Exposure Inputs'!$C$48</f>
        <v>3.3491249999999999E-6</v>
      </c>
      <c r="H215" s="65">
        <f>'Exposure Inputs'!$E$64/$G215</f>
        <v>6389728.6604710184</v>
      </c>
      <c r="I215" s="65">
        <f>($E215*'Exposure Inputs'!$C$53*'Exposure Inputs'!$D$49*'Exposure Inputs'!$D$50*'Exposure Inputs'!$C$54*'Exposure Inputs'!$C$55)/'Exposure Inputs'!$D$48</f>
        <v>2.564154929577465E-6</v>
      </c>
      <c r="J215" s="65">
        <f>'Exposure Inputs'!$E$64/$I215</f>
        <v>8345829.5570020042</v>
      </c>
      <c r="K215" s="65">
        <f>($E215*'Exposure Inputs'!$C$53*'Exposure Inputs'!$E$49*'Exposure Inputs'!$E$50*'Exposure Inputs'!$C$54*'Exposure Inputs'!$C$55)/'Exposure Inputs'!$E$48</f>
        <v>1.5554716981132074E-6</v>
      </c>
      <c r="L215" s="65">
        <f>'Exposure Inputs'!$E$64/$K215</f>
        <v>13757884.522076663</v>
      </c>
    </row>
    <row r="216" spans="1:12" s="34" customFormat="1" x14ac:dyDescent="0.35">
      <c r="A216" s="45" t="s">
        <v>1177</v>
      </c>
      <c r="B216" s="46">
        <v>2020</v>
      </c>
      <c r="C216" s="46" t="s">
        <v>1146</v>
      </c>
      <c r="D216" s="46" t="s">
        <v>544</v>
      </c>
      <c r="E216" s="46">
        <v>0.5</v>
      </c>
      <c r="F216" s="46">
        <v>0.5</v>
      </c>
      <c r="G216" s="65">
        <f>($E216*'Exposure Inputs'!$C$53*'Exposure Inputs'!$C$49*'Exposure Inputs'!$C$50*'Exposure Inputs'!$C$54*'Exposure Inputs'!$C$55)/'Exposure Inputs'!$C$48</f>
        <v>3.3491249999999999E-6</v>
      </c>
      <c r="H216" s="65">
        <f>'Exposure Inputs'!$E$64/$G216</f>
        <v>6389728.6604710184</v>
      </c>
      <c r="I216" s="65">
        <f>($E216*'Exposure Inputs'!$C$53*'Exposure Inputs'!$D$49*'Exposure Inputs'!$D$50*'Exposure Inputs'!$C$54*'Exposure Inputs'!$C$55)/'Exposure Inputs'!$D$48</f>
        <v>2.564154929577465E-6</v>
      </c>
      <c r="J216" s="65">
        <f>'Exposure Inputs'!$E$64/$I216</f>
        <v>8345829.5570020042</v>
      </c>
      <c r="K216" s="65">
        <f>($E216*'Exposure Inputs'!$C$53*'Exposure Inputs'!$E$49*'Exposure Inputs'!$E$50*'Exposure Inputs'!$C$54*'Exposure Inputs'!$C$55)/'Exposure Inputs'!$E$48</f>
        <v>1.5554716981132074E-6</v>
      </c>
      <c r="L216" s="65">
        <f>'Exposure Inputs'!$E$64/$K216</f>
        <v>13757884.522076663</v>
      </c>
    </row>
    <row r="217" spans="1:12" s="34" customFormat="1" x14ac:dyDescent="0.35">
      <c r="A217" s="45" t="s">
        <v>1177</v>
      </c>
      <c r="B217" s="46">
        <v>2022</v>
      </c>
      <c r="C217" s="46" t="s">
        <v>1149</v>
      </c>
      <c r="D217" s="46" t="s">
        <v>646</v>
      </c>
      <c r="E217" s="46">
        <v>0.5</v>
      </c>
      <c r="F217" s="46">
        <v>0.5</v>
      </c>
      <c r="G217" s="65">
        <f>($E217*'Exposure Inputs'!$C$53*'Exposure Inputs'!$C$49*'Exposure Inputs'!$C$50*'Exposure Inputs'!$C$54*'Exposure Inputs'!$C$55)/'Exposure Inputs'!$C$48</f>
        <v>3.3491249999999999E-6</v>
      </c>
      <c r="H217" s="65">
        <f>'Exposure Inputs'!$E$64/$G217</f>
        <v>6389728.6604710184</v>
      </c>
      <c r="I217" s="65">
        <f>($E217*'Exposure Inputs'!$C$53*'Exposure Inputs'!$D$49*'Exposure Inputs'!$D$50*'Exposure Inputs'!$C$54*'Exposure Inputs'!$C$55)/'Exposure Inputs'!$D$48</f>
        <v>2.564154929577465E-6</v>
      </c>
      <c r="J217" s="65">
        <f>'Exposure Inputs'!$E$64/$I217</f>
        <v>8345829.5570020042</v>
      </c>
      <c r="K217" s="65">
        <f>($E217*'Exposure Inputs'!$C$53*'Exposure Inputs'!$E$49*'Exposure Inputs'!$E$50*'Exposure Inputs'!$C$54*'Exposure Inputs'!$C$55)/'Exposure Inputs'!$E$48</f>
        <v>1.5554716981132074E-6</v>
      </c>
      <c r="L217" s="65">
        <f>'Exposure Inputs'!$E$64/$K217</f>
        <v>13757884.522076663</v>
      </c>
    </row>
    <row r="218" spans="1:12" s="34" customFormat="1" x14ac:dyDescent="0.35">
      <c r="A218" s="45" t="s">
        <v>1177</v>
      </c>
      <c r="B218" s="46">
        <v>2023</v>
      </c>
      <c r="C218" s="46" t="s">
        <v>1149</v>
      </c>
      <c r="D218" s="46" t="s">
        <v>646</v>
      </c>
      <c r="E218" s="46">
        <v>0.5</v>
      </c>
      <c r="F218" s="46">
        <v>0.5</v>
      </c>
      <c r="G218" s="65">
        <f>($E218*'Exposure Inputs'!$C$53*'Exposure Inputs'!$C$49*'Exposure Inputs'!$C$50*'Exposure Inputs'!$C$54*'Exposure Inputs'!$C$55)/'Exposure Inputs'!$C$48</f>
        <v>3.3491249999999999E-6</v>
      </c>
      <c r="H218" s="65">
        <f>'Exposure Inputs'!$E$64/$G218</f>
        <v>6389728.6604710184</v>
      </c>
      <c r="I218" s="65">
        <f>($E218*'Exposure Inputs'!$C$53*'Exposure Inputs'!$D$49*'Exposure Inputs'!$D$50*'Exposure Inputs'!$C$54*'Exposure Inputs'!$C$55)/'Exposure Inputs'!$D$48</f>
        <v>2.564154929577465E-6</v>
      </c>
      <c r="J218" s="65">
        <f>'Exposure Inputs'!$E$64/$I218</f>
        <v>8345829.5570020042</v>
      </c>
      <c r="K218" s="65">
        <f>($E218*'Exposure Inputs'!$C$53*'Exposure Inputs'!$E$49*'Exposure Inputs'!$E$50*'Exposure Inputs'!$C$54*'Exposure Inputs'!$C$55)/'Exposure Inputs'!$E$48</f>
        <v>1.5554716981132074E-6</v>
      </c>
      <c r="L218" s="65">
        <f>'Exposure Inputs'!$E$64/$K218</f>
        <v>13757884.522076663</v>
      </c>
    </row>
    <row r="219" spans="1:12" s="34" customFormat="1" x14ac:dyDescent="0.35">
      <c r="A219" s="45" t="s">
        <v>1177</v>
      </c>
      <c r="B219" s="46">
        <v>2020</v>
      </c>
      <c r="C219" s="46" t="s">
        <v>853</v>
      </c>
      <c r="D219" s="46" t="s">
        <v>643</v>
      </c>
      <c r="E219" s="46">
        <v>0.49203794918129301</v>
      </c>
      <c r="F219" s="46">
        <v>0.34865069858056502</v>
      </c>
      <c r="G219" s="65">
        <f>($E219*'Exposure Inputs'!$C$53*'Exposure Inputs'!$C$49*'Exposure Inputs'!$C$50*'Exposure Inputs'!$C$54*'Exposure Inputs'!$C$55)/'Exposure Inputs'!$C$48</f>
        <v>3.295793193103596E-6</v>
      </c>
      <c r="H219" s="65">
        <f>'Exposure Inputs'!$E$64/$G219</f>
        <v>6493125.8565553259</v>
      </c>
      <c r="I219" s="65">
        <f>($E219*'Exposure Inputs'!$C$53*'Exposure Inputs'!$D$49*'Exposure Inputs'!$D$50*'Exposure Inputs'!$C$54*'Exposure Inputs'!$C$55)/'Exposure Inputs'!$D$48</f>
        <v>2.5233230658647979E-6</v>
      </c>
      <c r="J219" s="65">
        <f>'Exposure Inputs'!$E$64/$I219</f>
        <v>8480879.9513215534</v>
      </c>
      <c r="K219" s="65">
        <f>($E219*'Exposure Inputs'!$C$53*'Exposure Inputs'!$E$49*'Exposure Inputs'!$E$50*'Exposure Inputs'!$C$54*'Exposure Inputs'!$C$55)/'Exposure Inputs'!$E$48</f>
        <v>1.5307022086983321E-6</v>
      </c>
      <c r="L219" s="65">
        <f>'Exposure Inputs'!$E$64/$K219</f>
        <v>13980511.609895684</v>
      </c>
    </row>
    <row r="220" spans="1:12" s="34" customFormat="1" x14ac:dyDescent="0.35">
      <c r="A220" s="45" t="s">
        <v>1176</v>
      </c>
      <c r="B220" s="46">
        <v>2019</v>
      </c>
      <c r="C220" s="46" t="s">
        <v>878</v>
      </c>
      <c r="D220" s="46" t="s">
        <v>18</v>
      </c>
      <c r="E220" s="46">
        <v>0.48846914398729202</v>
      </c>
      <c r="F220" s="46">
        <v>0.48846914398729202</v>
      </c>
      <c r="G220" s="65">
        <f>($E220*'Exposure Inputs'!$C$53*'Exposure Inputs'!$C$49*'Exposure Inputs'!$C$50*'Exposure Inputs'!$C$54*'Exposure Inputs'!$C$55)/'Exposure Inputs'!$C$48</f>
        <v>3.2718884437128787E-6</v>
      </c>
      <c r="H220" s="65">
        <f>'Exposure Inputs'!$E$64/$G220</f>
        <v>6540565.2937591216</v>
      </c>
      <c r="I220" s="65">
        <f>($E220*'Exposure Inputs'!$C$53*'Exposure Inputs'!$D$49*'Exposure Inputs'!$D$50*'Exposure Inputs'!$C$54*'Exposure Inputs'!$C$55)/'Exposure Inputs'!$D$48</f>
        <v>2.5050211270029987E-6</v>
      </c>
      <c r="J220" s="65">
        <f>'Exposure Inputs'!$E$64/$I220</f>
        <v>8542842.1218957566</v>
      </c>
      <c r="K220" s="65">
        <f>($E220*'Exposure Inputs'!$C$53*'Exposure Inputs'!$E$49*'Exposure Inputs'!$E$50*'Exposure Inputs'!$C$54*'Exposure Inputs'!$C$55)/'Exposure Inputs'!$E$48</f>
        <v>1.5195998577476362E-6</v>
      </c>
      <c r="L220" s="65">
        <f>'Exposure Inputs'!$E$64/$K220</f>
        <v>14082654.648125106</v>
      </c>
    </row>
    <row r="221" spans="1:12" s="34" customFormat="1" x14ac:dyDescent="0.35">
      <c r="A221" s="45" t="s">
        <v>1177</v>
      </c>
      <c r="B221" s="46">
        <v>2020</v>
      </c>
      <c r="C221" s="46" t="s">
        <v>926</v>
      </c>
      <c r="D221" s="46" t="s">
        <v>617</v>
      </c>
      <c r="E221" s="46">
        <v>0.48660312783557202</v>
      </c>
      <c r="F221" s="46">
        <v>0.30088369647106999</v>
      </c>
      <c r="G221" s="65">
        <f>($E221*'Exposure Inputs'!$C$53*'Exposure Inputs'!$C$49*'Exposure Inputs'!$C$50*'Exposure Inputs'!$C$54*'Exposure Inputs'!$C$55)/'Exposure Inputs'!$C$48</f>
        <v>3.2593894010246208E-6</v>
      </c>
      <c r="H221" s="65">
        <f>'Exposure Inputs'!$E$64/$G221</f>
        <v>6565646.9255476808</v>
      </c>
      <c r="I221" s="65">
        <f>($E221*'Exposure Inputs'!$C$53*'Exposure Inputs'!$D$49*'Exposure Inputs'!$D$50*'Exposure Inputs'!$C$54*'Exposure Inputs'!$C$55)/'Exposure Inputs'!$D$48</f>
        <v>2.4954516179747907E-6</v>
      </c>
      <c r="J221" s="65">
        <f>'Exposure Inputs'!$E$64/$I221</f>
        <v>8575602.045679966</v>
      </c>
      <c r="K221" s="65">
        <f>($E221*'Exposure Inputs'!$C$53*'Exposure Inputs'!$E$49*'Exposure Inputs'!$E$50*'Exposure Inputs'!$C$54*'Exposure Inputs'!$C$55)/'Exposure Inputs'!$E$48</f>
        <v>1.5137947871231906E-6</v>
      </c>
      <c r="L221" s="65">
        <f>'Exposure Inputs'!$E$64/$K221</f>
        <v>14136658.536569854</v>
      </c>
    </row>
    <row r="222" spans="1:12" s="34" customFormat="1" x14ac:dyDescent="0.35">
      <c r="A222" s="45" t="s">
        <v>1177</v>
      </c>
      <c r="B222" s="46">
        <v>2019</v>
      </c>
      <c r="C222" s="46" t="s">
        <v>853</v>
      </c>
      <c r="D222" s="46" t="s">
        <v>643</v>
      </c>
      <c r="E222" s="46">
        <v>0.48076857380303001</v>
      </c>
      <c r="F222" s="46">
        <v>0.34066538849475703</v>
      </c>
      <c r="G222" s="65">
        <f>($E222*'Exposure Inputs'!$C$53*'Exposure Inputs'!$C$49*'Exposure Inputs'!$C$50*'Exposure Inputs'!$C$54*'Exposure Inputs'!$C$55)/'Exposure Inputs'!$C$48</f>
        <v>3.2203080994761458E-6</v>
      </c>
      <c r="H222" s="65">
        <f>'Exposure Inputs'!$E$64/$G222</f>
        <v>6645326.8876605881</v>
      </c>
      <c r="I222" s="65">
        <f>($E222*'Exposure Inputs'!$C$53*'Exposure Inputs'!$D$49*'Exposure Inputs'!$D$50*'Exposure Inputs'!$C$54*'Exposure Inputs'!$C$55)/'Exposure Inputs'!$D$48</f>
        <v>2.4655302170059332E-6</v>
      </c>
      <c r="J222" s="65">
        <f>'Exposure Inputs'!$E$64/$I222</f>
        <v>8679674.5999680031</v>
      </c>
      <c r="K222" s="65">
        <f>($E222*'Exposure Inputs'!$C$53*'Exposure Inputs'!$E$49*'Exposure Inputs'!$E$50*'Exposure Inputs'!$C$54*'Exposure Inputs'!$C$55)/'Exposure Inputs'!$E$48</f>
        <v>1.495643819785728E-6</v>
      </c>
      <c r="L222" s="65">
        <f>'Exposure Inputs'!$E$64/$K222</f>
        <v>14308219.454994204</v>
      </c>
    </row>
    <row r="223" spans="1:12" s="34" customFormat="1" x14ac:dyDescent="0.35">
      <c r="A223" s="45" t="s">
        <v>1176</v>
      </c>
      <c r="B223" s="46">
        <v>2023</v>
      </c>
      <c r="C223" s="46" t="s">
        <v>1073</v>
      </c>
      <c r="D223" s="46" t="s">
        <v>112</v>
      </c>
      <c r="E223" s="46">
        <v>0.47595869000000002</v>
      </c>
      <c r="F223" s="46">
        <v>0.101073146850452</v>
      </c>
      <c r="G223" s="65">
        <f>($E223*'Exposure Inputs'!$C$53*'Exposure Inputs'!$C$49*'Exposure Inputs'!$C$50*'Exposure Inputs'!$C$54*'Exposure Inputs'!$C$55)/'Exposure Inputs'!$C$48</f>
        <v>3.1880902952925E-6</v>
      </c>
      <c r="H223" s="65">
        <f>'Exposure Inputs'!$E$64/$G223</f>
        <v>6712482.4010157455</v>
      </c>
      <c r="I223" s="65">
        <f>($E223*'Exposure Inputs'!$C$53*'Exposure Inputs'!$D$49*'Exposure Inputs'!$D$50*'Exposure Inputs'!$C$54*'Exposure Inputs'!$C$55)/'Exposure Inputs'!$D$48</f>
        <v>2.4408636424774651E-6</v>
      </c>
      <c r="J223" s="65">
        <f>'Exposure Inputs'!$E$64/$I223</f>
        <v>8767388.5700059421</v>
      </c>
      <c r="K223" s="65">
        <f>($E223*'Exposure Inputs'!$C$53*'Exposure Inputs'!$E$49*'Exposure Inputs'!$E$50*'Exposure Inputs'!$C$54*'Exposure Inputs'!$C$55)/'Exposure Inputs'!$E$48</f>
        <v>1.4806805435320755E-6</v>
      </c>
      <c r="L223" s="65">
        <f>'Exposure Inputs'!$E$64/$K223</f>
        <v>14452813.669687027</v>
      </c>
    </row>
    <row r="224" spans="1:12" s="34" customFormat="1" x14ac:dyDescent="0.35">
      <c r="A224" s="45" t="s">
        <v>1176</v>
      </c>
      <c r="B224" s="46">
        <v>2020</v>
      </c>
      <c r="C224" s="46" t="s">
        <v>960</v>
      </c>
      <c r="D224" s="46" t="s">
        <v>268</v>
      </c>
      <c r="E224" s="46">
        <v>0.46760973370818198</v>
      </c>
      <c r="F224" s="46">
        <v>0.33257936033942298</v>
      </c>
      <c r="G224" s="65">
        <f>($E224*'Exposure Inputs'!$C$53*'Exposure Inputs'!$C$49*'Exposure Inputs'!$C$50*'Exposure Inputs'!$C$54*'Exposure Inputs'!$C$55)/'Exposure Inputs'!$C$48</f>
        <v>3.1321668988108297E-6</v>
      </c>
      <c r="H224" s="65">
        <f>'Exposure Inputs'!$E$64/$G224</f>
        <v>6832330.6807580413</v>
      </c>
      <c r="I224" s="65">
        <f>($E224*'Exposure Inputs'!$C$53*'Exposure Inputs'!$D$49*'Exposure Inputs'!$D$50*'Exposure Inputs'!$C$54*'Exposure Inputs'!$C$55)/'Exposure Inputs'!$D$48</f>
        <v>2.3980476076124808E-6</v>
      </c>
      <c r="J224" s="65">
        <f>'Exposure Inputs'!$E$64/$I224</f>
        <v>8923926.2523674592</v>
      </c>
      <c r="K224" s="65">
        <f>($E224*'Exposure Inputs'!$C$53*'Exposure Inputs'!$E$49*'Exposure Inputs'!$E$50*'Exposure Inputs'!$C$54*'Exposure Inputs'!$C$55)/'Exposure Inputs'!$E$48</f>
        <v>1.4547074130906612E-6</v>
      </c>
      <c r="L224" s="65">
        <f>'Exposure Inputs'!$E$64/$K224</f>
        <v>14710861.997007156</v>
      </c>
    </row>
    <row r="225" spans="1:12" s="34" customFormat="1" x14ac:dyDescent="0.35">
      <c r="A225" s="45" t="s">
        <v>1176</v>
      </c>
      <c r="B225" s="46">
        <v>2022</v>
      </c>
      <c r="C225" s="46" t="s">
        <v>919</v>
      </c>
      <c r="D225" s="46" t="s">
        <v>71</v>
      </c>
      <c r="E225" s="46">
        <v>0.46026760306059</v>
      </c>
      <c r="F225" s="46">
        <v>0.46026760306059</v>
      </c>
      <c r="G225" s="65">
        <f>($E225*'Exposure Inputs'!$C$53*'Exposure Inputs'!$C$49*'Exposure Inputs'!$C$50*'Exposure Inputs'!$C$54*'Exposure Inputs'!$C$55)/'Exposure Inputs'!$C$48</f>
        <v>3.0829874722005967E-6</v>
      </c>
      <c r="H225" s="65">
        <f>'Exposure Inputs'!$E$64/$G225</f>
        <v>6941319.15648848</v>
      </c>
      <c r="I225" s="65">
        <f>($E225*'Exposure Inputs'!$C$53*'Exposure Inputs'!$D$49*'Exposure Inputs'!$D$50*'Exposure Inputs'!$C$54*'Exposure Inputs'!$C$55)/'Exposure Inputs'!$D$48</f>
        <v>2.3603948866252312E-6</v>
      </c>
      <c r="J225" s="65">
        <f>'Exposure Inputs'!$E$64/$I225</f>
        <v>9066279.596375756</v>
      </c>
      <c r="K225" s="65">
        <f>($E225*'Exposure Inputs'!$C$53*'Exposure Inputs'!$E$49*'Exposure Inputs'!$E$50*'Exposure Inputs'!$C$54*'Exposure Inputs'!$C$55)/'Exposure Inputs'!$E$48</f>
        <v>1.4318664602383033E-6</v>
      </c>
      <c r="L225" s="65">
        <f>'Exposure Inputs'!$E$64/$K225</f>
        <v>14945527.808814259</v>
      </c>
    </row>
    <row r="226" spans="1:12" s="34" customFormat="1" x14ac:dyDescent="0.35">
      <c r="A226" s="45" t="s">
        <v>1176</v>
      </c>
      <c r="B226" s="46">
        <v>2021</v>
      </c>
      <c r="C226" s="46" t="s">
        <v>945</v>
      </c>
      <c r="D226" s="46" t="s">
        <v>324</v>
      </c>
      <c r="E226" s="46">
        <v>0.45859291306995897</v>
      </c>
      <c r="F226" s="46">
        <v>0.45859291306995897</v>
      </c>
      <c r="G226" s="65">
        <f>($E226*'Exposure Inputs'!$C$53*'Exposure Inputs'!$C$49*'Exposure Inputs'!$C$50*'Exposure Inputs'!$C$54*'Exposure Inputs'!$C$55)/'Exposure Inputs'!$C$48</f>
        <v>3.0717699799708527E-6</v>
      </c>
      <c r="H226" s="65">
        <f>'Exposure Inputs'!$E$64/$G226</f>
        <v>6966667.4716975577</v>
      </c>
      <c r="I226" s="65">
        <f>($E226*'Exposure Inputs'!$C$53*'Exposure Inputs'!$D$49*'Exposure Inputs'!$D$50*'Exposure Inputs'!$C$54*'Exposure Inputs'!$C$55)/'Exposure Inputs'!$D$48</f>
        <v>2.35180655743525E-6</v>
      </c>
      <c r="J226" s="65">
        <f>'Exposure Inputs'!$E$64/$I226</f>
        <v>9099387.8439294994</v>
      </c>
      <c r="K226" s="65">
        <f>($E226*'Exposure Inputs'!$C$53*'Exposure Inputs'!$E$49*'Exposure Inputs'!$E$50*'Exposure Inputs'!$C$54*'Exposure Inputs'!$C$55)/'Exposure Inputs'!$E$48</f>
        <v>1.4266565944712232E-6</v>
      </c>
      <c r="L226" s="65">
        <f>'Exposure Inputs'!$E$64/$K226</f>
        <v>15000105.899998806</v>
      </c>
    </row>
    <row r="227" spans="1:12" s="34" customFormat="1" x14ac:dyDescent="0.35">
      <c r="A227" s="45" t="s">
        <v>1177</v>
      </c>
      <c r="B227" s="46">
        <v>2023</v>
      </c>
      <c r="C227" s="46" t="s">
        <v>1079</v>
      </c>
      <c r="D227" s="46" t="s">
        <v>125</v>
      </c>
      <c r="E227" s="46">
        <v>0.45507570468923297</v>
      </c>
      <c r="F227" s="46">
        <v>0.45507570468923297</v>
      </c>
      <c r="G227" s="65">
        <f>($E227*'Exposure Inputs'!$C$53*'Exposure Inputs'!$C$49*'Exposure Inputs'!$C$50*'Exposure Inputs'!$C$54*'Exposure Inputs'!$C$55)/'Exposure Inputs'!$C$48</f>
        <v>3.0482108389346547E-6</v>
      </c>
      <c r="H227" s="65">
        <f>'Exposure Inputs'!$E$64/$G227</f>
        <v>7020511.7463197745</v>
      </c>
      <c r="I227" s="65">
        <f>($E227*'Exposure Inputs'!$C$53*'Exposure Inputs'!$D$49*'Exposure Inputs'!$D$50*'Exposure Inputs'!$C$54*'Exposure Inputs'!$C$55)/'Exposure Inputs'!$D$48</f>
        <v>2.3337692230196709E-6</v>
      </c>
      <c r="J227" s="65">
        <f>'Exposure Inputs'!$E$64/$I227</f>
        <v>9169715.578094082</v>
      </c>
      <c r="K227" s="65">
        <f>($E227*'Exposure Inputs'!$C$53*'Exposure Inputs'!$E$49*'Exposure Inputs'!$E$50*'Exposure Inputs'!$C$54*'Exposure Inputs'!$C$55)/'Exposure Inputs'!$E$48</f>
        <v>1.4157147582860517E-6</v>
      </c>
      <c r="L227" s="65">
        <f>'Exposure Inputs'!$E$64/$K227</f>
        <v>15116039.353794763</v>
      </c>
    </row>
    <row r="228" spans="1:12" s="34" customFormat="1" x14ac:dyDescent="0.35">
      <c r="A228" s="45" t="s">
        <v>1176</v>
      </c>
      <c r="B228" s="46">
        <v>2022</v>
      </c>
      <c r="C228" s="46" t="s">
        <v>999</v>
      </c>
      <c r="D228" s="46" t="s">
        <v>528</v>
      </c>
      <c r="E228" s="46">
        <v>0.45210680405946502</v>
      </c>
      <c r="F228" s="46">
        <v>0.27964576193880197</v>
      </c>
      <c r="G228" s="65">
        <f>($E228*'Exposure Inputs'!$C$53*'Exposure Inputs'!$C$49*'Exposure Inputs'!$C$50*'Exposure Inputs'!$C$54*'Exposure Inputs'!$C$55)/'Exposure Inputs'!$C$48</f>
        <v>3.028324400291311E-6</v>
      </c>
      <c r="H228" s="65">
        <f>'Exposure Inputs'!$E$64/$G228</f>
        <v>7066614.1308841994</v>
      </c>
      <c r="I228" s="65">
        <f>($E228*'Exposure Inputs'!$C$53*'Exposure Inputs'!$D$49*'Exposure Inputs'!$D$50*'Exposure Inputs'!$C$54*'Exposure Inputs'!$C$55)/'Exposure Inputs'!$D$48</f>
        <v>2.3185437806491808E-6</v>
      </c>
      <c r="J228" s="65">
        <f>'Exposure Inputs'!$E$64/$I228</f>
        <v>9229931.3813294061</v>
      </c>
      <c r="K228" s="65">
        <f>($E228*'Exposure Inputs'!$C$53*'Exposure Inputs'!$E$49*'Exposure Inputs'!$E$50*'Exposure Inputs'!$C$54*'Exposure Inputs'!$C$55)/'Exposure Inputs'!$E$48</f>
        <v>1.4064786764778224E-6</v>
      </c>
      <c r="L228" s="65">
        <f>'Exposure Inputs'!$E$64/$K228</f>
        <v>15215303.55056004</v>
      </c>
    </row>
    <row r="229" spans="1:12" s="34" customFormat="1" x14ac:dyDescent="0.35">
      <c r="A229" s="45" t="s">
        <v>1176</v>
      </c>
      <c r="B229" s="46">
        <v>2022</v>
      </c>
      <c r="C229" s="46" t="s">
        <v>1075</v>
      </c>
      <c r="D229" s="46" t="s">
        <v>116</v>
      </c>
      <c r="E229" s="46">
        <v>0.44840503446234797</v>
      </c>
      <c r="F229" s="46">
        <v>9.5221935999999993E-2</v>
      </c>
      <c r="G229" s="65">
        <f>($E229*'Exposure Inputs'!$C$53*'Exposure Inputs'!$C$49*'Exposure Inputs'!$C$50*'Exposure Inputs'!$C$54*'Exposure Inputs'!$C$55)/'Exposure Inputs'!$C$48</f>
        <v>3.0035290220874224E-6</v>
      </c>
      <c r="H229" s="65">
        <f>'Exposure Inputs'!$E$64/$G229</f>
        <v>7124951.9623843068</v>
      </c>
      <c r="I229" s="65">
        <f>($E229*'Exposure Inputs'!$C$53*'Exposure Inputs'!$D$49*'Exposure Inputs'!$D$50*'Exposure Inputs'!$C$54*'Exposure Inputs'!$C$55)/'Exposure Inputs'!$D$48</f>
        <v>2.2995599591279652E-6</v>
      </c>
      <c r="J229" s="65">
        <f>'Exposure Inputs'!$E$64/$I229</f>
        <v>9306128.2942651622</v>
      </c>
      <c r="K229" s="65">
        <f>($E229*'Exposure Inputs'!$C$53*'Exposure Inputs'!$E$49*'Exposure Inputs'!$E$50*'Exposure Inputs'!$C$54*'Exposure Inputs'!$C$55)/'Exposure Inputs'!$E$48</f>
        <v>1.3949626807953194E-6</v>
      </c>
      <c r="L229" s="65">
        <f>'Exposure Inputs'!$E$64/$K229</f>
        <v>15340912.194008712</v>
      </c>
    </row>
    <row r="230" spans="1:12" s="34" customFormat="1" x14ac:dyDescent="0.35">
      <c r="A230" s="45" t="s">
        <v>1176</v>
      </c>
      <c r="B230" s="46">
        <v>2019</v>
      </c>
      <c r="C230" s="46" t="s">
        <v>962</v>
      </c>
      <c r="D230" s="46" t="s">
        <v>308</v>
      </c>
      <c r="E230" s="46">
        <v>0.42567318478090299</v>
      </c>
      <c r="F230" s="46">
        <v>0.27778982710708799</v>
      </c>
      <c r="G230" s="65">
        <f>($E230*'Exposure Inputs'!$C$53*'Exposure Inputs'!$C$49*'Exposure Inputs'!$C$50*'Exposure Inputs'!$C$54*'Exposure Inputs'!$C$55)/'Exposure Inputs'!$C$48</f>
        <v>2.8512654099586837E-6</v>
      </c>
      <c r="H230" s="65">
        <f>'Exposure Inputs'!$E$64/$G230</f>
        <v>7505439.4884656128</v>
      </c>
      <c r="I230" s="65">
        <f>($E230*'Exposure Inputs'!$C$53*'Exposure Inputs'!$D$49*'Exposure Inputs'!$D$50*'Exposure Inputs'!$C$54*'Exposure Inputs'!$C$55)/'Exposure Inputs'!$D$48</f>
        <v>2.1829839902897829E-6</v>
      </c>
      <c r="J230" s="65">
        <f>'Exposure Inputs'!$E$64/$I230</f>
        <v>9803095.2563968319</v>
      </c>
      <c r="K230" s="65">
        <f>($E230*'Exposure Inputs'!$C$53*'Exposure Inputs'!$E$49*'Exposure Inputs'!$E$50*'Exposure Inputs'!$C$54*'Exposure Inputs'!$C$55)/'Exposure Inputs'!$E$48</f>
        <v>1.3242451831448167E-6</v>
      </c>
      <c r="L230" s="65">
        <f>'Exposure Inputs'!$E$64/$K230</f>
        <v>16160149.398602525</v>
      </c>
    </row>
    <row r="231" spans="1:12" s="34" customFormat="1" x14ac:dyDescent="0.35">
      <c r="A231" s="45" t="s">
        <v>1177</v>
      </c>
      <c r="B231" s="46">
        <v>2019</v>
      </c>
      <c r="C231" s="46" t="s">
        <v>1014</v>
      </c>
      <c r="D231" s="46" t="s">
        <v>499</v>
      </c>
      <c r="E231" s="46">
        <v>0.42045878113304103</v>
      </c>
      <c r="F231" s="46">
        <v>0.24453139892702</v>
      </c>
      <c r="G231" s="65">
        <f>($E231*'Exposure Inputs'!$C$53*'Exposure Inputs'!$C$49*'Exposure Inputs'!$C$50*'Exposure Inputs'!$C$54*'Exposure Inputs'!$C$55)/'Exposure Inputs'!$C$48</f>
        <v>2.816338030724392E-6</v>
      </c>
      <c r="H231" s="65">
        <f>'Exposure Inputs'!$E$64/$G231</f>
        <v>7598519.6970463423</v>
      </c>
      <c r="I231" s="65">
        <f>($E231*'Exposure Inputs'!$C$53*'Exposure Inputs'!$D$49*'Exposure Inputs'!$D$50*'Exposure Inputs'!$C$54*'Exposure Inputs'!$C$55)/'Exposure Inputs'!$D$48</f>
        <v>2.1562429126528392E-6</v>
      </c>
      <c r="J231" s="65">
        <f>'Exposure Inputs'!$E$64/$I231</f>
        <v>9924670.3024157155</v>
      </c>
      <c r="K231" s="65">
        <f>($E231*'Exposure Inputs'!$C$53*'Exposure Inputs'!$E$49*'Exposure Inputs'!$E$50*'Exposure Inputs'!$C$54*'Exposure Inputs'!$C$55)/'Exposure Inputs'!$E$48</f>
        <v>1.3080234685512416E-6</v>
      </c>
      <c r="L231" s="65">
        <f>'Exposure Inputs'!$E$64/$K231</f>
        <v>16360562.722702904</v>
      </c>
    </row>
    <row r="232" spans="1:12" s="34" customFormat="1" x14ac:dyDescent="0.35">
      <c r="A232" s="45" t="s">
        <v>1177</v>
      </c>
      <c r="B232" s="46">
        <v>2022</v>
      </c>
      <c r="C232" s="46" t="s">
        <v>853</v>
      </c>
      <c r="D232" s="46" t="s">
        <v>643</v>
      </c>
      <c r="E232" s="46">
        <v>0.40807061190755001</v>
      </c>
      <c r="F232" s="46">
        <v>0.28915270488485201</v>
      </c>
      <c r="G232" s="65">
        <f>($E232*'Exposure Inputs'!$C$53*'Exposure Inputs'!$C$49*'Exposure Inputs'!$C$50*'Exposure Inputs'!$C$54*'Exposure Inputs'!$C$55)/'Exposure Inputs'!$C$48</f>
        <v>2.7333589762097463E-6</v>
      </c>
      <c r="H232" s="65">
        <f>'Exposure Inputs'!$E$64/$G232</f>
        <v>7829194.8427771581</v>
      </c>
      <c r="I232" s="65">
        <f>($E232*'Exposure Inputs'!$C$53*'Exposure Inputs'!$D$49*'Exposure Inputs'!$D$50*'Exposure Inputs'!$C$54*'Exposure Inputs'!$C$55)/'Exposure Inputs'!$D$48</f>
        <v>2.0927125422768737E-6</v>
      </c>
      <c r="J232" s="65">
        <f>'Exposure Inputs'!$E$64/$I232</f>
        <v>10225962.509268843</v>
      </c>
      <c r="K232" s="65">
        <f>($E232*'Exposure Inputs'!$C$53*'Exposure Inputs'!$E$49*'Exposure Inputs'!$E$50*'Exposure Inputs'!$C$54*'Exposure Inputs'!$C$55)/'Exposure Inputs'!$E$48</f>
        <v>1.2694845753078651E-6</v>
      </c>
      <c r="L232" s="65">
        <f>'Exposure Inputs'!$E$64/$K232</f>
        <v>16857235.145854566</v>
      </c>
    </row>
    <row r="233" spans="1:12" s="34" customFormat="1" x14ac:dyDescent="0.35">
      <c r="A233" s="45" t="s">
        <v>1177</v>
      </c>
      <c r="B233" s="46">
        <v>2019</v>
      </c>
      <c r="C233" s="46" t="s">
        <v>1024</v>
      </c>
      <c r="D233" s="46" t="s">
        <v>641</v>
      </c>
      <c r="E233" s="46">
        <v>0.40258797136453101</v>
      </c>
      <c r="F233" s="46">
        <v>0.40258797136453101</v>
      </c>
      <c r="G233" s="65">
        <f>($E233*'Exposure Inputs'!$C$53*'Exposure Inputs'!$C$49*'Exposure Inputs'!$C$50*'Exposure Inputs'!$C$54*'Exposure Inputs'!$C$55)/'Exposure Inputs'!$C$48</f>
        <v>2.6966348791924702E-6</v>
      </c>
      <c r="H233" s="65">
        <f>'Exposure Inputs'!$E$64/$G233</f>
        <v>7935816.6599137094</v>
      </c>
      <c r="I233" s="65">
        <f>($E233*'Exposure Inputs'!$C$53*'Exposure Inputs'!$D$49*'Exposure Inputs'!$D$50*'Exposure Inputs'!$C$54*'Exposure Inputs'!$C$55)/'Exposure Inputs'!$D$48</f>
        <v>2.0645958627259069E-6</v>
      </c>
      <c r="J233" s="65">
        <f>'Exposure Inputs'!$E$64/$I233</f>
        <v>10365224.684575973</v>
      </c>
      <c r="K233" s="65">
        <f>($E233*'Exposure Inputs'!$C$53*'Exposure Inputs'!$E$49*'Exposure Inputs'!$E$50*'Exposure Inputs'!$C$54*'Exposure Inputs'!$C$55)/'Exposure Inputs'!$E$48</f>
        <v>1.2524283909166768E-6</v>
      </c>
      <c r="L233" s="65">
        <f>'Exposure Inputs'!$E$64/$K233</f>
        <v>17086805.245876711</v>
      </c>
    </row>
    <row r="234" spans="1:12" s="34" customFormat="1" x14ac:dyDescent="0.35">
      <c r="A234" s="45" t="s">
        <v>1175</v>
      </c>
      <c r="B234" s="46">
        <v>2023</v>
      </c>
      <c r="C234" s="46" t="s">
        <v>911</v>
      </c>
      <c r="D234" s="46" t="s">
        <v>538</v>
      </c>
      <c r="E234" s="46">
        <v>0.4</v>
      </c>
      <c r="F234" s="46">
        <v>0.4</v>
      </c>
      <c r="G234" s="65">
        <f>($E234*'Exposure Inputs'!$C$53*'Exposure Inputs'!$C$49*'Exposure Inputs'!$C$50*'Exposure Inputs'!$C$54*'Exposure Inputs'!$C$55)/'Exposure Inputs'!$C$48</f>
        <v>2.6793000000000008E-6</v>
      </c>
      <c r="H234" s="65">
        <f>'Exposure Inputs'!$E$64/$G234</f>
        <v>7987160.8255887702</v>
      </c>
      <c r="I234" s="65">
        <f>($E234*'Exposure Inputs'!$C$53*'Exposure Inputs'!$D$49*'Exposure Inputs'!$D$50*'Exposure Inputs'!$C$54*'Exposure Inputs'!$C$55)/'Exposure Inputs'!$D$48</f>
        <v>2.0513239436619722E-6</v>
      </c>
      <c r="J234" s="65">
        <f>'Exposure Inputs'!$E$64/$I234</f>
        <v>10432286.946252504</v>
      </c>
      <c r="K234" s="65">
        <f>($E234*'Exposure Inputs'!$C$53*'Exposure Inputs'!$E$49*'Exposure Inputs'!$E$50*'Exposure Inputs'!$C$54*'Exposure Inputs'!$C$55)/'Exposure Inputs'!$E$48</f>
        <v>1.2443773584905665E-6</v>
      </c>
      <c r="L234" s="65">
        <f>'Exposure Inputs'!$E$64/$K234</f>
        <v>17197355.652595822</v>
      </c>
    </row>
    <row r="235" spans="1:12" s="34" customFormat="1" x14ac:dyDescent="0.35">
      <c r="A235" s="45" t="s">
        <v>1177</v>
      </c>
      <c r="B235" s="46">
        <v>2021</v>
      </c>
      <c r="C235" s="46" t="s">
        <v>1061</v>
      </c>
      <c r="D235" s="46" t="s">
        <v>338</v>
      </c>
      <c r="E235" s="46">
        <v>0.39039581423890202</v>
      </c>
      <c r="F235" s="46">
        <v>0.39039581423890202</v>
      </c>
      <c r="G235" s="65">
        <f>($E235*'Exposure Inputs'!$C$53*'Exposure Inputs'!$C$49*'Exposure Inputs'!$C$50*'Exposure Inputs'!$C$54*'Exposure Inputs'!$C$55)/'Exposure Inputs'!$C$48</f>
        <v>2.614968762725725E-6</v>
      </c>
      <c r="H235" s="65">
        <f>'Exposure Inputs'!$E$64/$G235</f>
        <v>8183654.1625428852</v>
      </c>
      <c r="I235" s="65">
        <f>($E235*'Exposure Inputs'!$C$53*'Exposure Inputs'!$D$49*'Exposure Inputs'!$D$50*'Exposure Inputs'!$C$54*'Exposure Inputs'!$C$55)/'Exposure Inputs'!$D$48</f>
        <v>2.0020707031341776E-6</v>
      </c>
      <c r="J235" s="65">
        <f>'Exposure Inputs'!$E$64/$I235</f>
        <v>10688933.196264738</v>
      </c>
      <c r="K235" s="65">
        <f>($E235*'Exposure Inputs'!$C$53*'Exposure Inputs'!$E$49*'Exposure Inputs'!$E$50*'Exposure Inputs'!$C$54*'Exposure Inputs'!$C$55)/'Exposure Inputs'!$E$48</f>
        <v>1.2144992802209463E-6</v>
      </c>
      <c r="L235" s="65">
        <f>'Exposure Inputs'!$E$64/$K235</f>
        <v>17620430.368725151</v>
      </c>
    </row>
    <row r="236" spans="1:12" s="34" customFormat="1" x14ac:dyDescent="0.35">
      <c r="A236" s="45" t="s">
        <v>1176</v>
      </c>
      <c r="B236" s="46">
        <v>2022</v>
      </c>
      <c r="C236" s="46" t="s">
        <v>1073</v>
      </c>
      <c r="D236" s="46" t="s">
        <v>112</v>
      </c>
      <c r="E236" s="46">
        <v>0.38320056591548202</v>
      </c>
      <c r="F236" s="46">
        <v>8.1375312000000005E-2</v>
      </c>
      <c r="G236" s="65">
        <f>($E236*'Exposure Inputs'!$C$53*'Exposure Inputs'!$C$49*'Exposure Inputs'!$C$50*'Exposure Inputs'!$C$54*'Exposure Inputs'!$C$55)/'Exposure Inputs'!$C$48</f>
        <v>2.5667731906433779E-6</v>
      </c>
      <c r="H236" s="65">
        <f>'Exposure Inputs'!$E$64/$G236</f>
        <v>8337316.3152899975</v>
      </c>
      <c r="I236" s="65">
        <f>($E236*'Exposure Inputs'!$C$53*'Exposure Inputs'!$D$49*'Exposure Inputs'!$D$50*'Exposure Inputs'!$C$54*'Exposure Inputs'!$C$55)/'Exposure Inputs'!$D$48</f>
        <v>1.9651712402181149E-6</v>
      </c>
      <c r="J236" s="65">
        <f>'Exposure Inputs'!$E$64/$I236</f>
        <v>10889636.262753777</v>
      </c>
      <c r="K236" s="65">
        <f>($E236*'Exposure Inputs'!$C$53*'Exposure Inputs'!$E$49*'Exposure Inputs'!$E$50*'Exposure Inputs'!$C$54*'Exposure Inputs'!$C$55)/'Exposure Inputs'!$E$48</f>
        <v>1.1921152699649939E-6</v>
      </c>
      <c r="L236" s="65">
        <f>'Exposure Inputs'!$E$64/$K236</f>
        <v>17951284.191358779</v>
      </c>
    </row>
    <row r="237" spans="1:12" s="34" customFormat="1" x14ac:dyDescent="0.35">
      <c r="A237" s="45" t="s">
        <v>1177</v>
      </c>
      <c r="B237" s="46">
        <v>2021</v>
      </c>
      <c r="C237" s="46" t="s">
        <v>840</v>
      </c>
      <c r="D237" s="46" t="s">
        <v>480</v>
      </c>
      <c r="E237" s="46">
        <v>0.35813586465887998</v>
      </c>
      <c r="F237" s="46">
        <v>0.24690019521831499</v>
      </c>
      <c r="G237" s="65">
        <f>($E237*'Exposure Inputs'!$C$53*'Exposure Inputs'!$C$49*'Exposure Inputs'!$C$50*'Exposure Inputs'!$C$54*'Exposure Inputs'!$C$55)/'Exposure Inputs'!$C$48</f>
        <v>2.398883555451343E-6</v>
      </c>
      <c r="H237" s="65">
        <f>'Exposure Inputs'!$E$64/$G237</f>
        <v>8920816.4987289887</v>
      </c>
      <c r="I237" s="65">
        <f>($E237*'Exposure Inputs'!$C$53*'Exposure Inputs'!$D$49*'Exposure Inputs'!$D$50*'Exposure Inputs'!$C$54*'Exposure Inputs'!$C$55)/'Exposure Inputs'!$D$48</f>
        <v>1.8366316856471101E-6</v>
      </c>
      <c r="J237" s="65">
        <f>'Exposure Inputs'!$E$64/$I237</f>
        <v>11651764.568387059</v>
      </c>
      <c r="K237" s="65">
        <f>($E237*'Exposure Inputs'!$C$53*'Exposure Inputs'!$E$49*'Exposure Inputs'!$E$50*'Exposure Inputs'!$C$54*'Exposure Inputs'!$C$55)/'Exposure Inputs'!$E$48</f>
        <v>1.1141404031123799E-6</v>
      </c>
      <c r="L237" s="65">
        <f>'Exposure Inputs'!$E$64/$K237</f>
        <v>19207633.023825854</v>
      </c>
    </row>
    <row r="238" spans="1:12" s="34" customFormat="1" x14ac:dyDescent="0.35">
      <c r="A238" s="45" t="s">
        <v>1176</v>
      </c>
      <c r="B238" s="46">
        <v>2020</v>
      </c>
      <c r="C238" s="46" t="s">
        <v>1075</v>
      </c>
      <c r="D238" s="46" t="s">
        <v>116</v>
      </c>
      <c r="E238" s="46">
        <v>0.34749196408432498</v>
      </c>
      <c r="F238" s="46">
        <v>7.3792341999999997E-2</v>
      </c>
      <c r="G238" s="65">
        <f>($E238*'Exposure Inputs'!$C$53*'Exposure Inputs'!$C$49*'Exposure Inputs'!$C$50*'Exposure Inputs'!$C$54*'Exposure Inputs'!$C$55)/'Exposure Inputs'!$C$48</f>
        <v>2.3275880484278298E-6</v>
      </c>
      <c r="H238" s="65">
        <f>'Exposure Inputs'!$E$64/$G238</f>
        <v>9194066.7999453917</v>
      </c>
      <c r="I238" s="65">
        <f>($E238*'Exposure Inputs'!$C$53*'Exposure Inputs'!$D$49*'Exposure Inputs'!$D$50*'Exposure Inputs'!$C$54*'Exposure Inputs'!$C$55)/'Exposure Inputs'!$D$48</f>
        <v>1.7820464653907547E-6</v>
      </c>
      <c r="J238" s="65">
        <f>'Exposure Inputs'!$E$64/$I238</f>
        <v>12008665.551438108</v>
      </c>
      <c r="K238" s="65">
        <f>($E238*'Exposure Inputs'!$C$53*'Exposure Inputs'!$E$49*'Exposure Inputs'!$E$50*'Exposure Inputs'!$C$54*'Exposure Inputs'!$C$55)/'Exposure Inputs'!$E$48</f>
        <v>1.0810278309098773E-6</v>
      </c>
      <c r="L238" s="65">
        <f>'Exposure Inputs'!$E$64/$K238</f>
        <v>19795975.078632426</v>
      </c>
    </row>
    <row r="239" spans="1:12" s="34" customFormat="1" x14ac:dyDescent="0.35">
      <c r="A239" s="45" t="s">
        <v>1176</v>
      </c>
      <c r="B239" s="46">
        <v>2023</v>
      </c>
      <c r="C239" s="46" t="s">
        <v>999</v>
      </c>
      <c r="D239" s="46" t="s">
        <v>528</v>
      </c>
      <c r="E239" s="46">
        <v>0.34469135793700501</v>
      </c>
      <c r="F239" s="46">
        <v>0.213205102330943</v>
      </c>
      <c r="G239" s="65">
        <f>($E239*'Exposure Inputs'!$C$53*'Exposure Inputs'!$C$49*'Exposure Inputs'!$C$50*'Exposure Inputs'!$C$54*'Exposure Inputs'!$C$55)/'Exposure Inputs'!$C$48</f>
        <v>2.3088288883015437E-6</v>
      </c>
      <c r="H239" s="65">
        <f>'Exposure Inputs'!$E$64/$G239</f>
        <v>9268768.2956629135</v>
      </c>
      <c r="I239" s="65">
        <f>($E239*'Exposure Inputs'!$C$53*'Exposure Inputs'!$D$49*'Exposure Inputs'!$D$50*'Exposure Inputs'!$C$54*'Exposure Inputs'!$C$55)/'Exposure Inputs'!$D$48</f>
        <v>1.7676840892738437E-6</v>
      </c>
      <c r="J239" s="65">
        <f>'Exposure Inputs'!$E$64/$I239</f>
        <v>12106235.571080474</v>
      </c>
      <c r="K239" s="65">
        <f>($E239*'Exposure Inputs'!$C$53*'Exposure Inputs'!$E$49*'Exposure Inputs'!$E$50*'Exposure Inputs'!$C$54*'Exposure Inputs'!$C$55)/'Exposure Inputs'!$E$48</f>
        <v>1.0723153037104415E-6</v>
      </c>
      <c r="L239" s="65">
        <f>'Exposure Inputs'!$E$64/$K239</f>
        <v>19956816.736599207</v>
      </c>
    </row>
    <row r="240" spans="1:12" s="34" customFormat="1" x14ac:dyDescent="0.35">
      <c r="A240" s="45" t="s">
        <v>1177</v>
      </c>
      <c r="B240" s="46">
        <v>2019</v>
      </c>
      <c r="C240" s="46" t="s">
        <v>860</v>
      </c>
      <c r="D240" s="46" t="s">
        <v>639</v>
      </c>
      <c r="E240" s="46">
        <v>0.332957328</v>
      </c>
      <c r="F240" s="46">
        <v>0.248231512515037</v>
      </c>
      <c r="G240" s="65">
        <f>($E240*'Exposure Inputs'!$C$53*'Exposure Inputs'!$C$49*'Exposure Inputs'!$C$50*'Exposure Inputs'!$C$54*'Exposure Inputs'!$C$55)/'Exposure Inputs'!$C$48</f>
        <v>2.2302314222760003E-6</v>
      </c>
      <c r="H240" s="65">
        <f>'Exposure Inputs'!$E$64/$G240</f>
        <v>9595416.7743546665</v>
      </c>
      <c r="I240" s="65">
        <f>($E240*'Exposure Inputs'!$C$53*'Exposure Inputs'!$D$49*'Exposure Inputs'!$D$50*'Exposure Inputs'!$C$54*'Exposure Inputs'!$C$55)/'Exposure Inputs'!$D$48</f>
        <v>1.7075083478602817E-6</v>
      </c>
      <c r="J240" s="65">
        <f>'Exposure Inputs'!$E$64/$I240</f>
        <v>12532881.626503808</v>
      </c>
      <c r="K240" s="65">
        <f>($E240*'Exposure Inputs'!$C$53*'Exposure Inputs'!$E$49*'Exposure Inputs'!$E$50*'Exposure Inputs'!$C$54*'Exposure Inputs'!$C$55)/'Exposure Inputs'!$E$48</f>
        <v>1.0358114007667924E-6</v>
      </c>
      <c r="L240" s="65">
        <f>'Exposure Inputs'!$E$64/$K240</f>
        <v>20660131.742282394</v>
      </c>
    </row>
    <row r="241" spans="1:12" s="34" customFormat="1" x14ac:dyDescent="0.35">
      <c r="A241" s="45" t="s">
        <v>1177</v>
      </c>
      <c r="B241" s="46">
        <v>2022</v>
      </c>
      <c r="C241" s="46" t="s">
        <v>1128</v>
      </c>
      <c r="D241" s="46" t="s">
        <v>501</v>
      </c>
      <c r="E241" s="46">
        <v>0.32414640079331603</v>
      </c>
      <c r="F241" s="46">
        <v>0.32414640079331603</v>
      </c>
      <c r="G241" s="65">
        <f>($E241*'Exposure Inputs'!$C$53*'Exposure Inputs'!$C$49*'Exposure Inputs'!$C$50*'Exposure Inputs'!$C$54*'Exposure Inputs'!$C$55)/'Exposure Inputs'!$C$48</f>
        <v>2.1712136291138296E-6</v>
      </c>
      <c r="H241" s="65">
        <f>'Exposure Inputs'!$E$64/$G241</f>
        <v>9856238.7933859397</v>
      </c>
      <c r="I241" s="65">
        <f>($E241*'Exposure Inputs'!$C$53*'Exposure Inputs'!$D$49*'Exposure Inputs'!$D$50*'Exposure Inputs'!$C$54*'Exposure Inputs'!$C$55)/'Exposure Inputs'!$D$48</f>
        <v>1.6623231829979479E-6</v>
      </c>
      <c r="J241" s="65">
        <f>'Exposure Inputs'!$E$64/$I241</f>
        <v>12873549.631549845</v>
      </c>
      <c r="K241" s="65">
        <f>($E241*'Exposure Inputs'!$C$53*'Exposure Inputs'!$E$49*'Exposure Inputs'!$E$50*'Exposure Inputs'!$C$54*'Exposure Inputs'!$C$55)/'Exposure Inputs'!$E$48</f>
        <v>1.0084011049585274E-6</v>
      </c>
      <c r="L241" s="65">
        <f>'Exposure Inputs'!$E$64/$K241</f>
        <v>21221714.152009103</v>
      </c>
    </row>
    <row r="242" spans="1:12" s="34" customFormat="1" x14ac:dyDescent="0.35">
      <c r="A242" s="45" t="s">
        <v>1177</v>
      </c>
      <c r="B242" s="46">
        <v>2021</v>
      </c>
      <c r="C242" s="46" t="s">
        <v>853</v>
      </c>
      <c r="D242" s="46" t="s">
        <v>643</v>
      </c>
      <c r="E242" s="46">
        <v>0.310580313731951</v>
      </c>
      <c r="F242" s="46">
        <v>0.220072544258407</v>
      </c>
      <c r="G242" s="65">
        <f>($E242*'Exposure Inputs'!$C$53*'Exposure Inputs'!$C$49*'Exposure Inputs'!$C$50*'Exposure Inputs'!$C$54*'Exposure Inputs'!$C$55)/'Exposure Inputs'!$C$48</f>
        <v>2.0803445864550405E-6</v>
      </c>
      <c r="H242" s="65">
        <f>'Exposure Inputs'!$E$64/$G242</f>
        <v>10286757.366704397</v>
      </c>
      <c r="I242" s="65">
        <f>($E242*'Exposure Inputs'!$C$53*'Exposure Inputs'!$D$49*'Exposure Inputs'!$D$50*'Exposure Inputs'!$C$54*'Exposure Inputs'!$C$55)/'Exposure Inputs'!$D$48</f>
        <v>1.5927520849709956E-6</v>
      </c>
      <c r="J242" s="65">
        <f>'Exposure Inputs'!$E$64/$I242</f>
        <v>13435863.749247389</v>
      </c>
      <c r="K242" s="65">
        <f>($E242*'Exposure Inputs'!$C$53*'Exposure Inputs'!$E$49*'Exposure Inputs'!$E$50*'Exposure Inputs'!$C$54*'Exposure Inputs'!$C$55)/'Exposure Inputs'!$E$48</f>
        <v>9.6619777600234113E-7</v>
      </c>
      <c r="L242" s="65">
        <f>'Exposure Inputs'!$E$64/$K242</f>
        <v>22148674.455185402</v>
      </c>
    </row>
    <row r="243" spans="1:12" s="34" customFormat="1" x14ac:dyDescent="0.35">
      <c r="A243" s="45" t="s">
        <v>1176</v>
      </c>
      <c r="B243" s="46">
        <v>2019</v>
      </c>
      <c r="C243" s="46" t="s">
        <v>975</v>
      </c>
      <c r="D243" s="46" t="s">
        <v>242</v>
      </c>
      <c r="E243" s="46">
        <v>0.30386363246626502</v>
      </c>
      <c r="F243" s="46">
        <v>0.15068328278579299</v>
      </c>
      <c r="G243" s="65">
        <f>($E243*'Exposure Inputs'!$C$53*'Exposure Inputs'!$C$49*'Exposure Inputs'!$C$50*'Exposure Inputs'!$C$54*'Exposure Inputs'!$C$55)/'Exposure Inputs'!$C$48</f>
        <v>2.0353545761671594E-6</v>
      </c>
      <c r="H243" s="65">
        <f>'Exposure Inputs'!$E$64/$G243</f>
        <v>10514138.544006919</v>
      </c>
      <c r="I243" s="65">
        <f>($E243*'Exposure Inputs'!$C$53*'Exposure Inputs'!$D$49*'Exposure Inputs'!$D$50*'Exposure Inputs'!$C$54*'Exposure Inputs'!$C$55)/'Exposure Inputs'!$D$48</f>
        <v>1.5583068622153768E-6</v>
      </c>
      <c r="J243" s="65">
        <f>'Exposure Inputs'!$E$64/$I243</f>
        <v>13732853.598280735</v>
      </c>
      <c r="K243" s="65">
        <f>($E243*'Exposure Inputs'!$C$53*'Exposure Inputs'!$E$49*'Exposure Inputs'!$E$50*'Exposure Inputs'!$C$54*'Exposure Inputs'!$C$55)/'Exposure Inputs'!$E$48</f>
        <v>9.4530256077429764E-7</v>
      </c>
      <c r="L243" s="65">
        <f>'Exposure Inputs'!$E$64/$K243</f>
        <v>22638254.552564897</v>
      </c>
    </row>
    <row r="244" spans="1:12" s="34" customFormat="1" x14ac:dyDescent="0.35">
      <c r="A244" s="45" t="s">
        <v>1177</v>
      </c>
      <c r="B244" s="46">
        <v>2019</v>
      </c>
      <c r="C244" s="46" t="s">
        <v>848</v>
      </c>
      <c r="D244" s="46" t="s">
        <v>650</v>
      </c>
      <c r="E244" s="46">
        <v>0.30181990955377802</v>
      </c>
      <c r="F244" s="46">
        <v>0.30181990955377802</v>
      </c>
      <c r="G244" s="65">
        <f>($E244*'Exposure Inputs'!$C$53*'Exposure Inputs'!$C$49*'Exposure Inputs'!$C$50*'Exposure Inputs'!$C$54*'Exposure Inputs'!$C$55)/'Exposure Inputs'!$C$48</f>
        <v>2.0216652091685938E-6</v>
      </c>
      <c r="H244" s="65">
        <f>'Exposure Inputs'!$E$64/$G244</f>
        <v>10585333.270289946</v>
      </c>
      <c r="I244" s="65">
        <f>($E244*'Exposure Inputs'!$C$53*'Exposure Inputs'!$D$49*'Exposure Inputs'!$D$50*'Exposure Inputs'!$C$54*'Exposure Inputs'!$C$55)/'Exposure Inputs'!$D$48</f>
        <v>1.5478260178538889E-6</v>
      </c>
      <c r="J244" s="65">
        <f>'Exposure Inputs'!$E$64/$I244</f>
        <v>13825843.313883426</v>
      </c>
      <c r="K244" s="65">
        <f>($E244*'Exposure Inputs'!$C$53*'Exposure Inputs'!$E$49*'Exposure Inputs'!$E$50*'Exposure Inputs'!$C$54*'Exposure Inputs'!$C$55)/'Exposure Inputs'!$E$48</f>
        <v>9.3894465447597948E-7</v>
      </c>
      <c r="L244" s="65">
        <f>'Exposure Inputs'!$E$64/$K244</f>
        <v>22791545.697593044</v>
      </c>
    </row>
    <row r="245" spans="1:12" s="34" customFormat="1" x14ac:dyDescent="0.35">
      <c r="A245" s="45" t="s">
        <v>1176</v>
      </c>
      <c r="B245" s="46">
        <v>2019</v>
      </c>
      <c r="C245" s="46" t="s">
        <v>877</v>
      </c>
      <c r="D245" s="46" t="s">
        <v>16</v>
      </c>
      <c r="E245" s="46">
        <v>0.30175255311812299</v>
      </c>
      <c r="F245" s="46">
        <v>0.30175255311812299</v>
      </c>
      <c r="G245" s="65">
        <f>($E245*'Exposure Inputs'!$C$53*'Exposure Inputs'!$C$49*'Exposure Inputs'!$C$50*'Exposure Inputs'!$C$54*'Exposure Inputs'!$C$55)/'Exposure Inputs'!$C$48</f>
        <v>2.0212140389234672E-6</v>
      </c>
      <c r="H245" s="65">
        <f>'Exposure Inputs'!$E$64/$G245</f>
        <v>10587696.101397555</v>
      </c>
      <c r="I245" s="65">
        <f>($E245*'Exposure Inputs'!$C$53*'Exposure Inputs'!$D$49*'Exposure Inputs'!$D$50*'Exposure Inputs'!$C$54*'Exposure Inputs'!$C$55)/'Exposure Inputs'!$D$48</f>
        <v>1.5474805931808418E-6</v>
      </c>
      <c r="J245" s="65">
        <f>'Exposure Inputs'!$E$64/$I245</f>
        <v>13828929.483381994</v>
      </c>
      <c r="K245" s="65">
        <f>($E245*'Exposure Inputs'!$C$53*'Exposure Inputs'!$E$49*'Exposure Inputs'!$E$50*'Exposure Inputs'!$C$54*'Exposure Inputs'!$C$55)/'Exposure Inputs'!$E$48</f>
        <v>9.3873511241728528E-7</v>
      </c>
      <c r="L245" s="65">
        <f>'Exposure Inputs'!$E$64/$K245</f>
        <v>22796633.168321606</v>
      </c>
    </row>
    <row r="246" spans="1:12" s="34" customFormat="1" x14ac:dyDescent="0.35">
      <c r="A246" s="45" t="s">
        <v>1176</v>
      </c>
      <c r="B246" s="46">
        <v>2019</v>
      </c>
      <c r="C246" s="46" t="s">
        <v>939</v>
      </c>
      <c r="D246" s="46" t="s">
        <v>302</v>
      </c>
      <c r="E246" s="46">
        <v>0.30123240951425401</v>
      </c>
      <c r="F246" s="46">
        <v>0.17286137606214499</v>
      </c>
      <c r="G246" s="65">
        <f>($E246*'Exposure Inputs'!$C$53*'Exposure Inputs'!$C$49*'Exposure Inputs'!$C$50*'Exposure Inputs'!$C$54*'Exposure Inputs'!$C$55)/'Exposure Inputs'!$C$48</f>
        <v>2.0177299870288519E-6</v>
      </c>
      <c r="H246" s="65">
        <f>'Exposure Inputs'!$E$64/$G246</f>
        <v>10605978.073167229</v>
      </c>
      <c r="I246" s="65">
        <f>($E246*'Exposure Inputs'!$C$53*'Exposure Inputs'!$D$49*'Exposure Inputs'!$D$50*'Exposure Inputs'!$C$54*'Exposure Inputs'!$C$55)/'Exposure Inputs'!$D$48</f>
        <v>1.5448131356089442E-6</v>
      </c>
      <c r="J246" s="65">
        <f>'Exposure Inputs'!$E$64/$I246</f>
        <v>13852808.153113231</v>
      </c>
      <c r="K246" s="65">
        <f>($E246*'Exposure Inputs'!$C$53*'Exposure Inputs'!$E$49*'Exposure Inputs'!$E$50*'Exposure Inputs'!$C$54*'Exposure Inputs'!$C$55)/'Exposure Inputs'!$E$48</f>
        <v>9.3711697510773947E-7</v>
      </c>
      <c r="L246" s="65">
        <f>'Exposure Inputs'!$E$64/$K246</f>
        <v>22835996.538788192</v>
      </c>
    </row>
    <row r="247" spans="1:12" s="34" customFormat="1" x14ac:dyDescent="0.35">
      <c r="A247" s="45" t="s">
        <v>1176</v>
      </c>
      <c r="B247" s="46">
        <v>2019</v>
      </c>
      <c r="C247" s="46" t="s">
        <v>898</v>
      </c>
      <c r="D247" s="46" t="s">
        <v>50</v>
      </c>
      <c r="E247" s="46">
        <v>0.29996750682224599</v>
      </c>
      <c r="F247" s="46">
        <v>0.29996750682224599</v>
      </c>
      <c r="G247" s="65">
        <f>($E247*'Exposure Inputs'!$C$53*'Exposure Inputs'!$C$49*'Exposure Inputs'!$C$50*'Exposure Inputs'!$C$54*'Exposure Inputs'!$C$55)/'Exposure Inputs'!$C$48</f>
        <v>2.0092573525721088E-6</v>
      </c>
      <c r="H247" s="65">
        <f>'Exposure Inputs'!$E$64/$G247</f>
        <v>10650701.351225734</v>
      </c>
      <c r="I247" s="65">
        <f>($E247*'Exposure Inputs'!$C$53*'Exposure Inputs'!$D$49*'Exposure Inputs'!$D$50*'Exposure Inputs'!$C$54*'Exposure Inputs'!$C$55)/'Exposure Inputs'!$D$48</f>
        <v>1.5383263226626478E-6</v>
      </c>
      <c r="J247" s="65">
        <f>'Exposure Inputs'!$E$64/$I247</f>
        <v>13911222.661105683</v>
      </c>
      <c r="K247" s="65">
        <f>($E247*'Exposure Inputs'!$C$53*'Exposure Inputs'!$E$49*'Exposure Inputs'!$E$50*'Exposure Inputs'!$C$54*'Exposure Inputs'!$C$55)/'Exposure Inputs'!$E$48</f>
        <v>9.3318193443116817E-7</v>
      </c>
      <c r="L247" s="65">
        <f>'Exposure Inputs'!$E$64/$K247</f>
        <v>22932291.346857905</v>
      </c>
    </row>
    <row r="248" spans="1:12" s="34" customFormat="1" x14ac:dyDescent="0.35">
      <c r="A248" s="45" t="s">
        <v>1176</v>
      </c>
      <c r="B248" s="46">
        <v>2020</v>
      </c>
      <c r="C248" s="46" t="s">
        <v>1073</v>
      </c>
      <c r="D248" s="46" t="s">
        <v>112</v>
      </c>
      <c r="E248" s="46">
        <v>0.29278245485677301</v>
      </c>
      <c r="F248" s="46">
        <v>6.2174396E-2</v>
      </c>
      <c r="G248" s="65">
        <f>($E248*'Exposure Inputs'!$C$53*'Exposure Inputs'!$C$49*'Exposure Inputs'!$C$50*'Exposure Inputs'!$C$54*'Exposure Inputs'!$C$55)/'Exposure Inputs'!$C$48</f>
        <v>1.9611300782443798E-6</v>
      </c>
      <c r="H248" s="65">
        <f>'Exposure Inputs'!$E$64/$G248</f>
        <v>10912075.765600137</v>
      </c>
      <c r="I248" s="65">
        <f>($E248*'Exposure Inputs'!$C$53*'Exposure Inputs'!$D$49*'Exposure Inputs'!$D$50*'Exposure Inputs'!$C$54*'Exposure Inputs'!$C$55)/'Exposure Inputs'!$D$48</f>
        <v>1.5014791498295722E-6</v>
      </c>
      <c r="J248" s="65">
        <f>'Exposure Inputs'!$E$64/$I248</f>
        <v>14252612.167427726</v>
      </c>
      <c r="K248" s="65">
        <f>($E248*'Exposure Inputs'!$C$53*'Exposure Inputs'!$E$49*'Exposure Inputs'!$E$50*'Exposure Inputs'!$C$54*'Exposure Inputs'!$C$55)/'Exposure Inputs'!$E$48</f>
        <v>9.108296444676364E-7</v>
      </c>
      <c r="L248" s="65">
        <f>'Exposure Inputs'!$E$64/$K248</f>
        <v>23495063.132807799</v>
      </c>
    </row>
    <row r="249" spans="1:12" s="34" customFormat="1" x14ac:dyDescent="0.35">
      <c r="A249" s="45" t="s">
        <v>1176</v>
      </c>
      <c r="B249" s="46">
        <v>2020</v>
      </c>
      <c r="C249" s="46" t="s">
        <v>867</v>
      </c>
      <c r="D249" s="46" t="s">
        <v>4</v>
      </c>
      <c r="E249" s="46">
        <v>0.28775544654813301</v>
      </c>
      <c r="F249" s="46">
        <v>0.28775544654813301</v>
      </c>
      <c r="G249" s="65">
        <f>($E249*'Exposure Inputs'!$C$53*'Exposure Inputs'!$C$49*'Exposure Inputs'!$C$50*'Exposure Inputs'!$C$54*'Exposure Inputs'!$C$55)/'Exposure Inputs'!$C$48</f>
        <v>1.9274579198410318E-6</v>
      </c>
      <c r="H249" s="65">
        <f>'Exposure Inputs'!$E$64/$G249</f>
        <v>11102706.720448131</v>
      </c>
      <c r="I249" s="65">
        <f>($E249*'Exposure Inputs'!$C$53*'Exposure Inputs'!$D$49*'Exposure Inputs'!$D$50*'Exposure Inputs'!$C$54*'Exposure Inputs'!$C$55)/'Exposure Inputs'!$D$48</f>
        <v>1.47569909355832E-6</v>
      </c>
      <c r="J249" s="65">
        <f>'Exposure Inputs'!$E$64/$I249</f>
        <v>14501601.372132486</v>
      </c>
      <c r="K249" s="65">
        <f>($E249*'Exposure Inputs'!$C$53*'Exposure Inputs'!$E$49*'Exposure Inputs'!$E$50*'Exposure Inputs'!$C$54*'Exposure Inputs'!$C$55)/'Exposure Inputs'!$E$48</f>
        <v>8.9519090616709765E-7</v>
      </c>
      <c r="L249" s="65">
        <f>'Exposure Inputs'!$E$64/$K249</f>
        <v>23905515.407464877</v>
      </c>
    </row>
    <row r="250" spans="1:12" s="34" customFormat="1" x14ac:dyDescent="0.35">
      <c r="A250" s="45" t="s">
        <v>1177</v>
      </c>
      <c r="B250" s="46">
        <v>2019</v>
      </c>
      <c r="C250" s="46" t="s">
        <v>1096</v>
      </c>
      <c r="D250" s="46" t="s">
        <v>637</v>
      </c>
      <c r="E250" s="46">
        <v>0.28442336516478001</v>
      </c>
      <c r="F250" s="46">
        <v>0.28442336516478001</v>
      </c>
      <c r="G250" s="65">
        <f>($E250*'Exposure Inputs'!$C$53*'Exposure Inputs'!$C$49*'Exposure Inputs'!$C$50*'Exposure Inputs'!$C$54*'Exposure Inputs'!$C$55)/'Exposure Inputs'!$C$48</f>
        <v>1.9051388057149875E-6</v>
      </c>
      <c r="H250" s="65">
        <f>'Exposure Inputs'!$E$64/$G250</f>
        <v>11232777.336645927</v>
      </c>
      <c r="I250" s="65">
        <f>($E250*'Exposure Inputs'!$C$53*'Exposure Inputs'!$D$49*'Exposure Inputs'!$D$50*'Exposure Inputs'!$C$54*'Exposure Inputs'!$C$55)/'Exposure Inputs'!$D$48</f>
        <v>1.4586111477485637E-6</v>
      </c>
      <c r="J250" s="65">
        <f>'Exposure Inputs'!$E$64/$I250</f>
        <v>14671490.7760248</v>
      </c>
      <c r="K250" s="65">
        <f>($E250*'Exposure Inputs'!$C$53*'Exposure Inputs'!$E$49*'Exposure Inputs'!$E$50*'Exposure Inputs'!$C$54*'Exposure Inputs'!$C$55)/'Exposure Inputs'!$E$48</f>
        <v>8.8482498959186649E-7</v>
      </c>
      <c r="L250" s="65">
        <f>'Exposure Inputs'!$E$64/$K250</f>
        <v>24185573.702965759</v>
      </c>
    </row>
    <row r="251" spans="1:12" s="34" customFormat="1" x14ac:dyDescent="0.35">
      <c r="A251" s="45" t="s">
        <v>1176</v>
      </c>
      <c r="B251" s="46">
        <v>2023</v>
      </c>
      <c r="C251" s="46" t="s">
        <v>902</v>
      </c>
      <c r="D251" s="46" t="s">
        <v>58</v>
      </c>
      <c r="E251" s="46">
        <v>0.27099993865025701</v>
      </c>
      <c r="F251" s="46">
        <v>0.27099993865025701</v>
      </c>
      <c r="G251" s="65">
        <f>($E251*'Exposure Inputs'!$C$53*'Exposure Inputs'!$C$49*'Exposure Inputs'!$C$50*'Exposure Inputs'!$C$54*'Exposure Inputs'!$C$55)/'Exposure Inputs'!$C$48</f>
        <v>1.8152253390640839E-6</v>
      </c>
      <c r="H251" s="65">
        <f>'Exposure Inputs'!$E$64/$G251</f>
        <v>11789169.939107215</v>
      </c>
      <c r="I251" s="65">
        <f>($E251*'Exposure Inputs'!$C$53*'Exposure Inputs'!$D$49*'Exposure Inputs'!$D$50*'Exposure Inputs'!$C$54*'Exposure Inputs'!$C$55)/'Exposure Inputs'!$D$48</f>
        <v>1.3897716572104943E-6</v>
      </c>
      <c r="J251" s="65">
        <f>'Exposure Inputs'!$E$64/$I251</f>
        <v>15398213.000654656</v>
      </c>
      <c r="K251" s="65">
        <f>($E251*'Exposure Inputs'!$C$53*'Exposure Inputs'!$E$49*'Exposure Inputs'!$E$50*'Exposure Inputs'!$C$54*'Exposure Inputs'!$C$55)/'Exposure Inputs'!$E$48</f>
        <v>8.4306546952178068E-7</v>
      </c>
      <c r="L251" s="65">
        <f>'Exposure Inputs'!$E$64/$K251</f>
        <v>25383556.525140218</v>
      </c>
    </row>
    <row r="252" spans="1:12" s="34" customFormat="1" x14ac:dyDescent="0.35">
      <c r="A252" s="45" t="s">
        <v>1176</v>
      </c>
      <c r="B252" s="46">
        <v>2021</v>
      </c>
      <c r="C252" s="46" t="s">
        <v>902</v>
      </c>
      <c r="D252" s="46" t="s">
        <v>58</v>
      </c>
      <c r="E252" s="46">
        <v>0.26837661907654498</v>
      </c>
      <c r="F252" s="46">
        <v>0.26837661907654498</v>
      </c>
      <c r="G252" s="65">
        <f>($E252*'Exposure Inputs'!$C$53*'Exposure Inputs'!$C$49*'Exposure Inputs'!$C$50*'Exposure Inputs'!$C$54*'Exposure Inputs'!$C$55)/'Exposure Inputs'!$C$48</f>
        <v>1.7976536887294678E-6</v>
      </c>
      <c r="H252" s="65">
        <f>'Exposure Inputs'!$E$64/$G252</f>
        <v>11904406.357113717</v>
      </c>
      <c r="I252" s="65">
        <f>($E252*'Exposure Inputs'!$C$53*'Exposure Inputs'!$D$49*'Exposure Inputs'!$D$50*'Exposure Inputs'!$C$54*'Exposure Inputs'!$C$55)/'Exposure Inputs'!$D$48</f>
        <v>1.3763184615769129E-6</v>
      </c>
      <c r="J252" s="65">
        <f>'Exposure Inputs'!$E$64/$I252</f>
        <v>15548726.982475415</v>
      </c>
      <c r="K252" s="65">
        <f>($E252*'Exposure Inputs'!$C$53*'Exposure Inputs'!$E$49*'Exposure Inputs'!$E$50*'Exposure Inputs'!$C$54*'Exposure Inputs'!$C$55)/'Exposure Inputs'!$E$48</f>
        <v>8.3490447081774981E-7</v>
      </c>
      <c r="L252" s="65">
        <f>'Exposure Inputs'!$E$64/$K252</f>
        <v>25631674.937660474</v>
      </c>
    </row>
    <row r="253" spans="1:12" s="34" customFormat="1" x14ac:dyDescent="0.35">
      <c r="A253" s="45" t="s">
        <v>1176</v>
      </c>
      <c r="B253" s="46">
        <v>2022</v>
      </c>
      <c r="C253" s="46" t="s">
        <v>902</v>
      </c>
      <c r="D253" s="46" t="s">
        <v>58</v>
      </c>
      <c r="E253" s="46">
        <v>0.26689269130482601</v>
      </c>
      <c r="F253" s="46">
        <v>0.26689269130482601</v>
      </c>
      <c r="G253" s="65">
        <f>($E253*'Exposure Inputs'!$C$53*'Exposure Inputs'!$C$49*'Exposure Inputs'!$C$50*'Exposure Inputs'!$C$54*'Exposure Inputs'!$C$55)/'Exposure Inputs'!$C$48</f>
        <v>1.7877139695325506E-6</v>
      </c>
      <c r="H253" s="65">
        <f>'Exposure Inputs'!$E$64/$G253</f>
        <v>11970595.053075323</v>
      </c>
      <c r="I253" s="65">
        <f>($E253*'Exposure Inputs'!$C$53*'Exposure Inputs'!$D$49*'Exposure Inputs'!$D$50*'Exposure Inputs'!$C$54*'Exposure Inputs'!$C$55)/'Exposure Inputs'!$D$48</f>
        <v>1.3687084201549325E-6</v>
      </c>
      <c r="J253" s="65">
        <f>'Exposure Inputs'!$E$64/$I253</f>
        <v>15635178.161304511</v>
      </c>
      <c r="K253" s="65">
        <f>($E253*'Exposure Inputs'!$C$53*'Exposure Inputs'!$E$49*'Exposure Inputs'!$E$50*'Exposure Inputs'!$C$54*'Exposure Inputs'!$C$55)/'Exposure Inputs'!$E$48</f>
        <v>8.3028805551584359E-7</v>
      </c>
      <c r="L253" s="65">
        <f>'Exposure Inputs'!$E$64/$K253</f>
        <v>25774187.473652802</v>
      </c>
    </row>
    <row r="254" spans="1:12" s="34" customFormat="1" x14ac:dyDescent="0.35">
      <c r="A254" s="45" t="s">
        <v>1177</v>
      </c>
      <c r="B254" s="46">
        <v>2022</v>
      </c>
      <c r="C254" s="46" t="s">
        <v>881</v>
      </c>
      <c r="D254" s="46" t="s">
        <v>23</v>
      </c>
      <c r="E254" s="46">
        <v>0.26668448860897298</v>
      </c>
      <c r="F254" s="46">
        <v>0.120271597913105</v>
      </c>
      <c r="G254" s="65">
        <f>($E254*'Exposure Inputs'!$C$53*'Exposure Inputs'!$C$49*'Exposure Inputs'!$C$50*'Exposure Inputs'!$C$54*'Exposure Inputs'!$C$55)/'Exposure Inputs'!$C$48</f>
        <v>1.7863193758250531E-6</v>
      </c>
      <c r="H254" s="65">
        <f>'Exposure Inputs'!$E$64/$G254</f>
        <v>11979940.591595449</v>
      </c>
      <c r="I254" s="65">
        <f>($E254*'Exposure Inputs'!$C$53*'Exposure Inputs'!$D$49*'Exposure Inputs'!$D$50*'Exposure Inputs'!$C$54*'Exposure Inputs'!$C$55)/'Exposure Inputs'!$D$48</f>
        <v>1.3676406922170868E-6</v>
      </c>
      <c r="J254" s="65">
        <f>'Exposure Inputs'!$E$64/$I254</f>
        <v>15647384.668928202</v>
      </c>
      <c r="K254" s="65">
        <f>($E254*'Exposure Inputs'!$C$53*'Exposure Inputs'!$E$49*'Exposure Inputs'!$E$50*'Exposure Inputs'!$C$54*'Exposure Inputs'!$C$55)/'Exposure Inputs'!$E$48</f>
        <v>8.2964034871410309E-7</v>
      </c>
      <c r="L254" s="65">
        <f>'Exposure Inputs'!$E$64/$K254</f>
        <v>25794309.586278949</v>
      </c>
    </row>
    <row r="255" spans="1:12" s="34" customFormat="1" x14ac:dyDescent="0.35">
      <c r="A255" s="45" t="s">
        <v>1176</v>
      </c>
      <c r="B255" s="46">
        <v>2019</v>
      </c>
      <c r="C255" s="46" t="s">
        <v>1054</v>
      </c>
      <c r="D255" s="46" t="s">
        <v>644</v>
      </c>
      <c r="E255" s="46">
        <v>0.26630341384518602</v>
      </c>
      <c r="F255" s="46">
        <v>0.17763761009557</v>
      </c>
      <c r="G255" s="65">
        <f>($E255*'Exposure Inputs'!$C$53*'Exposure Inputs'!$C$49*'Exposure Inputs'!$C$50*'Exposure Inputs'!$C$54*'Exposure Inputs'!$C$55)/'Exposure Inputs'!$C$48</f>
        <v>1.783766841788517E-6</v>
      </c>
      <c r="H255" s="65">
        <f>'Exposure Inputs'!$E$64/$G255</f>
        <v>11997083.642693464</v>
      </c>
      <c r="I255" s="65">
        <f>($E255*'Exposure Inputs'!$C$53*'Exposure Inputs'!$D$49*'Exposure Inputs'!$D$50*'Exposure Inputs'!$C$54*'Exposure Inputs'!$C$55)/'Exposure Inputs'!$D$48</f>
        <v>1.365686422748883E-6</v>
      </c>
      <c r="J255" s="65">
        <f>'Exposure Inputs'!$E$64/$I255</f>
        <v>15669775.757838771</v>
      </c>
      <c r="K255" s="65">
        <f>($E255*'Exposure Inputs'!$C$53*'Exposure Inputs'!$E$49*'Exposure Inputs'!$E$50*'Exposure Inputs'!$C$54*'Exposure Inputs'!$C$55)/'Exposure Inputs'!$E$48</f>
        <v>8.2845484669423158E-7</v>
      </c>
      <c r="L255" s="65">
        <f>'Exposure Inputs'!$E$64/$K255</f>
        <v>25831220.718174361</v>
      </c>
    </row>
    <row r="256" spans="1:12" s="34" customFormat="1" x14ac:dyDescent="0.35">
      <c r="A256" s="45" t="s">
        <v>1176</v>
      </c>
      <c r="B256" s="46">
        <v>2020</v>
      </c>
      <c r="C256" s="46" t="s">
        <v>902</v>
      </c>
      <c r="D256" s="46" t="s">
        <v>58</v>
      </c>
      <c r="E256" s="46">
        <v>0.265862349777441</v>
      </c>
      <c r="F256" s="46">
        <v>0.265862349777441</v>
      </c>
      <c r="G256" s="65">
        <f>($E256*'Exposure Inputs'!$C$53*'Exposure Inputs'!$C$49*'Exposure Inputs'!$C$50*'Exposure Inputs'!$C$54*'Exposure Inputs'!$C$55)/'Exposure Inputs'!$C$48</f>
        <v>1.7808124843967442E-6</v>
      </c>
      <c r="H256" s="65">
        <f>'Exposure Inputs'!$E$64/$G256</f>
        <v>12016986.733585998</v>
      </c>
      <c r="I256" s="65">
        <f>($E256*'Exposure Inputs'!$C$53*'Exposure Inputs'!$D$49*'Exposure Inputs'!$D$50*'Exposure Inputs'!$C$54*'Exposure Inputs'!$C$55)/'Exposure Inputs'!$D$48</f>
        <v>1.363424509541747E-6</v>
      </c>
      <c r="J256" s="65">
        <f>'Exposure Inputs'!$E$64/$I256</f>
        <v>15695771.823254544</v>
      </c>
      <c r="K256" s="65">
        <f>($E256*'Exposure Inputs'!$C$53*'Exposure Inputs'!$E$49*'Exposure Inputs'!$E$50*'Exposure Inputs'!$C$54*'Exposure Inputs'!$C$55)/'Exposure Inputs'!$E$48</f>
        <v>8.270827213453674E-7</v>
      </c>
      <c r="L256" s="65">
        <f>'Exposure Inputs'!$E$64/$K256</f>
        <v>25874074.560752355</v>
      </c>
    </row>
    <row r="257" spans="1:12" s="34" customFormat="1" x14ac:dyDescent="0.35">
      <c r="A257" s="45" t="s">
        <v>1176</v>
      </c>
      <c r="B257" s="46">
        <v>2020</v>
      </c>
      <c r="C257" s="46" t="s">
        <v>917</v>
      </c>
      <c r="D257" s="46" t="s">
        <v>67</v>
      </c>
      <c r="E257" s="46">
        <v>0.265697900898692</v>
      </c>
      <c r="F257" s="46">
        <v>0.265697900898692</v>
      </c>
      <c r="G257" s="65">
        <f>($E257*'Exposure Inputs'!$C$53*'Exposure Inputs'!$C$49*'Exposure Inputs'!$C$50*'Exposure Inputs'!$C$54*'Exposure Inputs'!$C$55)/'Exposure Inputs'!$C$48</f>
        <v>1.7797109646946638E-6</v>
      </c>
      <c r="H257" s="65">
        <f>'Exposure Inputs'!$E$64/$G257</f>
        <v>12024424.428756323</v>
      </c>
      <c r="I257" s="65">
        <f>($E257*'Exposure Inputs'!$C$53*'Exposure Inputs'!$D$49*'Exposure Inputs'!$D$50*'Exposure Inputs'!$C$54*'Exposure Inputs'!$C$55)/'Exposure Inputs'!$D$48</f>
        <v>1.3625811647355318E-6</v>
      </c>
      <c r="J257" s="65">
        <f>'Exposure Inputs'!$E$64/$I257</f>
        <v>15705486.435484083</v>
      </c>
      <c r="K257" s="65">
        <f>($E257*'Exposure Inputs'!$C$53*'Exposure Inputs'!$E$49*'Exposure Inputs'!$E$50*'Exposure Inputs'!$C$54*'Exposure Inputs'!$C$55)/'Exposure Inputs'!$E$48</f>
        <v>8.2657113019200621E-7</v>
      </c>
      <c r="L257" s="65">
        <f>'Exposure Inputs'!$E$64/$K257</f>
        <v>25890088.848165967</v>
      </c>
    </row>
    <row r="258" spans="1:12" s="34" customFormat="1" x14ac:dyDescent="0.35">
      <c r="A258" s="45" t="s">
        <v>1176</v>
      </c>
      <c r="B258" s="46">
        <v>2021</v>
      </c>
      <c r="C258" s="46" t="s">
        <v>917</v>
      </c>
      <c r="D258" s="46" t="s">
        <v>67</v>
      </c>
      <c r="E258" s="46">
        <v>0.25864877175900902</v>
      </c>
      <c r="F258" s="46">
        <v>0.25864877175900902</v>
      </c>
      <c r="G258" s="65">
        <f>($E258*'Exposure Inputs'!$C$53*'Exposure Inputs'!$C$49*'Exposure Inputs'!$C$50*'Exposure Inputs'!$C$54*'Exposure Inputs'!$C$55)/'Exposure Inputs'!$C$48</f>
        <v>1.7324941354347824E-6</v>
      </c>
      <c r="H258" s="65">
        <f>'Exposure Inputs'!$E$64/$G258</f>
        <v>12352134.164442357</v>
      </c>
      <c r="I258" s="65">
        <f>($E258*'Exposure Inputs'!$C$53*'Exposure Inputs'!$D$49*'Exposure Inputs'!$D$50*'Exposure Inputs'!$C$54*'Exposure Inputs'!$C$55)/'Exposure Inputs'!$D$48</f>
        <v>1.3264310462700391E-6</v>
      </c>
      <c r="J258" s="65">
        <f>'Exposure Inputs'!$E$64/$I258</f>
        <v>16133518.632707966</v>
      </c>
      <c r="K258" s="65">
        <f>($E258*'Exposure Inputs'!$C$53*'Exposure Inputs'!$E$49*'Exposure Inputs'!$E$50*'Exposure Inputs'!$C$54*'Exposure Inputs'!$C$55)/'Exposure Inputs'!$E$48</f>
        <v>8.0464168844576244E-7</v>
      </c>
      <c r="L258" s="65">
        <f>'Exposure Inputs'!$E$64/$K258</f>
        <v>26595688.87281495</v>
      </c>
    </row>
    <row r="259" spans="1:12" s="34" customFormat="1" x14ac:dyDescent="0.35">
      <c r="A259" s="45" t="s">
        <v>1175</v>
      </c>
      <c r="B259" s="46">
        <v>2023</v>
      </c>
      <c r="C259" s="46" t="s">
        <v>897</v>
      </c>
      <c r="D259" s="46" t="s">
        <v>48</v>
      </c>
      <c r="E259" s="46">
        <v>0.25839898404642297</v>
      </c>
      <c r="F259" s="46">
        <v>0.25839898404642297</v>
      </c>
      <c r="G259" s="65">
        <f>($E259*'Exposure Inputs'!$C$53*'Exposure Inputs'!$C$49*'Exposure Inputs'!$C$50*'Exposure Inputs'!$C$54*'Exposure Inputs'!$C$55)/'Exposure Inputs'!$C$48</f>
        <v>1.730820994888953E-6</v>
      </c>
      <c r="H259" s="65">
        <f>'Exposure Inputs'!$E$64/$G259</f>
        <v>12364074.657745292</v>
      </c>
      <c r="I259" s="65">
        <f>($E259*'Exposure Inputs'!$C$53*'Exposure Inputs'!$D$49*'Exposure Inputs'!$D$50*'Exposure Inputs'!$C$54*'Exposure Inputs'!$C$55)/'Exposure Inputs'!$D$48</f>
        <v>1.3251500574808886E-6</v>
      </c>
      <c r="J259" s="65">
        <f>'Exposure Inputs'!$E$64/$I259</f>
        <v>16149114.494007884</v>
      </c>
      <c r="K259" s="65">
        <f>($E259*'Exposure Inputs'!$C$53*'Exposure Inputs'!$E$49*'Exposure Inputs'!$E$50*'Exposure Inputs'!$C$54*'Exposure Inputs'!$C$55)/'Exposure Inputs'!$E$48</f>
        <v>8.038646130108344E-7</v>
      </c>
      <c r="L259" s="65">
        <f>'Exposure Inputs'!$E$64/$K259</f>
        <v>26621398.247457836</v>
      </c>
    </row>
    <row r="260" spans="1:12" s="34" customFormat="1" x14ac:dyDescent="0.35">
      <c r="A260" s="45" t="s">
        <v>1177</v>
      </c>
      <c r="B260" s="46">
        <v>2023</v>
      </c>
      <c r="C260" s="46" t="s">
        <v>853</v>
      </c>
      <c r="D260" s="46" t="s">
        <v>643</v>
      </c>
      <c r="E260" s="46">
        <v>0.25511092003230501</v>
      </c>
      <c r="F260" s="46">
        <v>0.18076776523597399</v>
      </c>
      <c r="G260" s="65">
        <f>($E260*'Exposure Inputs'!$C$53*'Exposure Inputs'!$C$49*'Exposure Inputs'!$C$50*'Exposure Inputs'!$C$54*'Exposure Inputs'!$C$55)/'Exposure Inputs'!$C$48</f>
        <v>1.7087967201063869E-6</v>
      </c>
      <c r="H260" s="65">
        <f>'Exposure Inputs'!$E$64/$G260</f>
        <v>12523432.277344065</v>
      </c>
      <c r="I260" s="65">
        <f>($E260*'Exposure Inputs'!$C$53*'Exposure Inputs'!$D$49*'Exposure Inputs'!$D$50*'Exposure Inputs'!$C$54*'Exposure Inputs'!$C$55)/'Exposure Inputs'!$D$48</f>
        <v>1.3082878463797545E-6</v>
      </c>
      <c r="J260" s="65">
        <f>'Exposure Inputs'!$E$64/$I260</f>
        <v>16357256.592436658</v>
      </c>
      <c r="K260" s="65">
        <f>($E260*'Exposure Inputs'!$C$53*'Exposure Inputs'!$E$49*'Exposure Inputs'!$E$50*'Exposure Inputs'!$C$54*'Exposure Inputs'!$C$55)/'Exposure Inputs'!$E$48</f>
        <v>7.9363563197974425E-7</v>
      </c>
      <c r="L260" s="65">
        <f>'Exposure Inputs'!$E$64/$K260</f>
        <v>26964515.122156441</v>
      </c>
    </row>
    <row r="261" spans="1:12" s="34" customFormat="1" x14ac:dyDescent="0.35">
      <c r="A261" s="45" t="s">
        <v>1177</v>
      </c>
      <c r="B261" s="46">
        <v>2022</v>
      </c>
      <c r="C261" s="46" t="s">
        <v>862</v>
      </c>
      <c r="D261" s="46" t="s">
        <v>153</v>
      </c>
      <c r="E261" s="46">
        <v>0.25441072942562298</v>
      </c>
      <c r="F261" s="46">
        <v>0.25441072942562298</v>
      </c>
      <c r="G261" s="65">
        <f>($E261*'Exposure Inputs'!$C$53*'Exposure Inputs'!$C$49*'Exposure Inputs'!$C$50*'Exposure Inputs'!$C$54*'Exposure Inputs'!$C$55)/'Exposure Inputs'!$C$48</f>
        <v>1.704106668375179E-6</v>
      </c>
      <c r="H261" s="65">
        <f>'Exposure Inputs'!$E$64/$G261</f>
        <v>12557899.336433169</v>
      </c>
      <c r="I261" s="65">
        <f>($E261*'Exposure Inputs'!$C$53*'Exposure Inputs'!$D$49*'Exposure Inputs'!$D$50*'Exposure Inputs'!$C$54*'Exposure Inputs'!$C$55)/'Exposure Inputs'!$D$48</f>
        <v>1.3046970519882198E-6</v>
      </c>
      <c r="J261" s="65">
        <f>'Exposure Inputs'!$E$64/$I261</f>
        <v>16402275.123860111</v>
      </c>
      <c r="K261" s="65">
        <f>($E261*'Exposure Inputs'!$C$53*'Exposure Inputs'!$E$49*'Exposure Inputs'!$E$50*'Exposure Inputs'!$C$54*'Exposure Inputs'!$C$55)/'Exposure Inputs'!$E$48</f>
        <v>7.914573786357872E-7</v>
      </c>
      <c r="L261" s="65">
        <f>'Exposure Inputs'!$E$64/$K261</f>
        <v>27038727.008757662</v>
      </c>
    </row>
    <row r="262" spans="1:12" s="34" customFormat="1" x14ac:dyDescent="0.35">
      <c r="A262" s="45" t="s">
        <v>1176</v>
      </c>
      <c r="B262" s="46">
        <v>2022</v>
      </c>
      <c r="C262" s="46" t="s">
        <v>877</v>
      </c>
      <c r="D262" s="46" t="s">
        <v>16</v>
      </c>
      <c r="E262" s="46">
        <v>0.254136553910493</v>
      </c>
      <c r="F262" s="46">
        <v>0.254136553910493</v>
      </c>
      <c r="G262" s="65">
        <f>($E262*'Exposure Inputs'!$C$53*'Exposure Inputs'!$C$49*'Exposure Inputs'!$C$50*'Exposure Inputs'!$C$54*'Exposure Inputs'!$C$55)/'Exposure Inputs'!$C$48</f>
        <v>1.70227017223096E-6</v>
      </c>
      <c r="H262" s="65">
        <f>'Exposure Inputs'!$E$64/$G262</f>
        <v>12571447.440657202</v>
      </c>
      <c r="I262" s="65">
        <f>($E262*'Exposure Inputs'!$C$53*'Exposure Inputs'!$D$49*'Exposure Inputs'!$D$50*'Exposure Inputs'!$C$54*'Exposure Inputs'!$C$55)/'Exposure Inputs'!$D$48</f>
        <v>1.3032909949908397E-6</v>
      </c>
      <c r="J262" s="65">
        <f>'Exposure Inputs'!$E$64/$I262</f>
        <v>16419970.737348961</v>
      </c>
      <c r="K262" s="65">
        <f>($E262*'Exposure Inputs'!$C$53*'Exposure Inputs'!$E$49*'Exposure Inputs'!$E$50*'Exposure Inputs'!$C$54*'Exposure Inputs'!$C$55)/'Exposure Inputs'!$E$48</f>
        <v>7.9060443412758655E-7</v>
      </c>
      <c r="L262" s="65">
        <f>'Exposure Inputs'!$E$64/$K262</f>
        <v>27067897.770665042</v>
      </c>
    </row>
    <row r="263" spans="1:12" s="34" customFormat="1" x14ac:dyDescent="0.35">
      <c r="A263" s="45" t="s">
        <v>1176</v>
      </c>
      <c r="B263" s="46">
        <v>2019</v>
      </c>
      <c r="C263" s="46" t="s">
        <v>937</v>
      </c>
      <c r="D263" s="46" t="s">
        <v>200</v>
      </c>
      <c r="E263" s="46">
        <v>0.25292452730631099</v>
      </c>
      <c r="F263" s="46">
        <v>0.25292452730631099</v>
      </c>
      <c r="G263" s="65">
        <f>($E263*'Exposure Inputs'!$C$53*'Exposure Inputs'!$C$49*'Exposure Inputs'!$C$50*'Exposure Inputs'!$C$54*'Exposure Inputs'!$C$55)/'Exposure Inputs'!$C$48</f>
        <v>1.6941517150294978E-6</v>
      </c>
      <c r="H263" s="65">
        <f>'Exposure Inputs'!$E$64/$G263</f>
        <v>12631690.426631827</v>
      </c>
      <c r="I263" s="65">
        <f>($E263*'Exposure Inputs'!$C$53*'Exposure Inputs'!$D$49*'Exposure Inputs'!$D$50*'Exposure Inputs'!$C$54*'Exposure Inputs'!$C$55)/'Exposure Inputs'!$D$48</f>
        <v>1.297075347007055E-6</v>
      </c>
      <c r="J263" s="65">
        <f>'Exposure Inputs'!$E$64/$I263</f>
        <v>16498656.033652607</v>
      </c>
      <c r="K263" s="65">
        <f>($E263*'Exposure Inputs'!$C$53*'Exposure Inputs'!$E$49*'Exposure Inputs'!$E$50*'Exposure Inputs'!$C$54*'Exposure Inputs'!$C$55)/'Exposure Inputs'!$E$48</f>
        <v>7.8683388796725586E-7</v>
      </c>
      <c r="L263" s="65">
        <f>'Exposure Inputs'!$E$64/$K263</f>
        <v>27197608.449841652</v>
      </c>
    </row>
    <row r="264" spans="1:12" s="34" customFormat="1" x14ac:dyDescent="0.35">
      <c r="A264" s="45" t="s">
        <v>1176</v>
      </c>
      <c r="B264" s="46">
        <v>2023</v>
      </c>
      <c r="C264" s="46" t="s">
        <v>903</v>
      </c>
      <c r="D264" s="46" t="s">
        <v>60</v>
      </c>
      <c r="E264" s="46">
        <v>0.25234752021427997</v>
      </c>
      <c r="F264" s="46">
        <v>0.25234752021427997</v>
      </c>
      <c r="G264" s="65">
        <f>($E264*'Exposure Inputs'!$C$53*'Exposure Inputs'!$C$49*'Exposure Inputs'!$C$50*'Exposure Inputs'!$C$54*'Exposure Inputs'!$C$55)/'Exposure Inputs'!$C$48</f>
        <v>1.6902867772753007E-6</v>
      </c>
      <c r="H264" s="65">
        <f>'Exposure Inputs'!$E$64/$G264</f>
        <v>12660573.511967156</v>
      </c>
      <c r="I264" s="65">
        <f>($E264*'Exposure Inputs'!$C$53*'Exposure Inputs'!$D$49*'Exposure Inputs'!$D$50*'Exposure Inputs'!$C$54*'Exposure Inputs'!$C$55)/'Exposure Inputs'!$D$48</f>
        <v>1.2941162758481897E-6</v>
      </c>
      <c r="J264" s="65">
        <f>'Exposure Inputs'!$E$64/$I264</f>
        <v>16536381.157847667</v>
      </c>
      <c r="K264" s="65">
        <f>($E264*'Exposure Inputs'!$C$53*'Exposure Inputs'!$E$49*'Exposure Inputs'!$E$50*'Exposure Inputs'!$C$54*'Exposure Inputs'!$C$55)/'Exposure Inputs'!$E$48</f>
        <v>7.8503885156472598E-7</v>
      </c>
      <c r="L264" s="65">
        <f>'Exposure Inputs'!$E$64/$K264</f>
        <v>27259797.342954282</v>
      </c>
    </row>
    <row r="265" spans="1:12" s="34" customFormat="1" x14ac:dyDescent="0.35">
      <c r="A265" s="45" t="s">
        <v>1176</v>
      </c>
      <c r="B265" s="46">
        <v>2022</v>
      </c>
      <c r="C265" s="46" t="s">
        <v>871</v>
      </c>
      <c r="D265" s="46" t="s">
        <v>176</v>
      </c>
      <c r="E265" s="46">
        <v>0.25042228129919297</v>
      </c>
      <c r="F265" s="46">
        <v>8.2360572000000007E-2</v>
      </c>
      <c r="G265" s="65">
        <f>($E265*'Exposure Inputs'!$C$53*'Exposure Inputs'!$C$49*'Exposure Inputs'!$C$50*'Exposure Inputs'!$C$54*'Exposure Inputs'!$C$55)/'Exposure Inputs'!$C$48</f>
        <v>1.6773910457123194E-6</v>
      </c>
      <c r="H265" s="65">
        <f>'Exposure Inputs'!$E$64/$G265</f>
        <v>12757907.617726846</v>
      </c>
      <c r="I265" s="65">
        <f>($E265*'Exposure Inputs'!$C$53*'Exposure Inputs'!$D$49*'Exposure Inputs'!$D$50*'Exposure Inputs'!$C$54*'Exposure Inputs'!$C$55)/'Exposure Inputs'!$D$48</f>
        <v>1.2842430541387207E-6</v>
      </c>
      <c r="J265" s="65">
        <f>'Exposure Inputs'!$E$64/$I265</f>
        <v>16663512.355417749</v>
      </c>
      <c r="K265" s="65">
        <f>($E265*'Exposure Inputs'!$C$53*'Exposure Inputs'!$E$49*'Exposure Inputs'!$E$50*'Exposure Inputs'!$C$54*'Exposure Inputs'!$C$55)/'Exposure Inputs'!$E$48</f>
        <v>7.7904954227567821E-7</v>
      </c>
      <c r="L265" s="65">
        <f>'Exposure Inputs'!$E$64/$K265</f>
        <v>27469369.83941811</v>
      </c>
    </row>
    <row r="266" spans="1:12" s="34" customFormat="1" x14ac:dyDescent="0.35">
      <c r="A266" s="45" t="s">
        <v>1176</v>
      </c>
      <c r="B266" s="46">
        <v>2019</v>
      </c>
      <c r="C266" s="46" t="s">
        <v>875</v>
      </c>
      <c r="D266" s="46" t="s">
        <v>12</v>
      </c>
      <c r="E266" s="46">
        <v>0.24617193987327901</v>
      </c>
      <c r="F266" s="46">
        <v>0.24617193987327901</v>
      </c>
      <c r="G266" s="65">
        <f>($E266*'Exposure Inputs'!$C$53*'Exposure Inputs'!$C$49*'Exposure Inputs'!$C$50*'Exposure Inputs'!$C$54*'Exposure Inputs'!$C$55)/'Exposure Inputs'!$C$48</f>
        <v>1.6489211962561917E-6</v>
      </c>
      <c r="H266" s="65">
        <f>'Exposure Inputs'!$E$64/$G266</f>
        <v>12978182.370745081</v>
      </c>
      <c r="I266" s="65">
        <f>($E266*'Exposure Inputs'!$C$53*'Exposure Inputs'!$D$49*'Exposure Inputs'!$D$50*'Exposure Inputs'!$C$54*'Exposure Inputs'!$C$55)/'Exposure Inputs'!$D$48</f>
        <v>1.2624459862994316E-6</v>
      </c>
      <c r="J266" s="65">
        <f>'Exposure Inputs'!$E$64/$I266</f>
        <v>16951220.275751479</v>
      </c>
      <c r="K266" s="65">
        <f>($E266*'Exposure Inputs'!$C$53*'Exposure Inputs'!$E$49*'Exposure Inputs'!$E$50*'Exposure Inputs'!$C$54*'Exposure Inputs'!$C$55)/'Exposure Inputs'!$E$48</f>
        <v>7.6582697068502354E-7</v>
      </c>
      <c r="L266" s="65">
        <f>'Exposure Inputs'!$E$64/$K266</f>
        <v>27943648.917010512</v>
      </c>
    </row>
    <row r="267" spans="1:12" s="34" customFormat="1" x14ac:dyDescent="0.35">
      <c r="A267" s="45" t="s">
        <v>1177</v>
      </c>
      <c r="B267" s="46">
        <v>2021</v>
      </c>
      <c r="C267" s="46" t="s">
        <v>845</v>
      </c>
      <c r="D267" s="46" t="s">
        <v>490</v>
      </c>
      <c r="E267" s="46">
        <v>0.23849643428064199</v>
      </c>
      <c r="F267" s="46">
        <v>0.15940750313948401</v>
      </c>
      <c r="G267" s="65">
        <f>($E267*'Exposure Inputs'!$C$53*'Exposure Inputs'!$C$49*'Exposure Inputs'!$C$50*'Exposure Inputs'!$C$54*'Exposure Inputs'!$C$55)/'Exposure Inputs'!$C$48</f>
        <v>1.5975087409203101E-6</v>
      </c>
      <c r="H267" s="65">
        <f>'Exposure Inputs'!$E$64/$G267</f>
        <v>13395857.845304593</v>
      </c>
      <c r="I267" s="65">
        <f>($E267*'Exposure Inputs'!$C$53*'Exposure Inputs'!$D$49*'Exposure Inputs'!$D$50*'Exposure Inputs'!$C$54*'Exposure Inputs'!$C$55)/'Exposure Inputs'!$D$48</f>
        <v>1.2230836152947119E-6</v>
      </c>
      <c r="J267" s="65">
        <f>'Exposure Inputs'!$E$64/$I267</f>
        <v>17496759.610211518</v>
      </c>
      <c r="K267" s="65">
        <f>($E267*'Exposure Inputs'!$C$53*'Exposure Inputs'!$E$49*'Exposure Inputs'!$E$50*'Exposure Inputs'!$C$54*'Exposure Inputs'!$C$55)/'Exposure Inputs'!$E$48</f>
        <v>7.4194890724891037E-7</v>
      </c>
      <c r="L267" s="65">
        <f>'Exposure Inputs'!$E$64/$K267</f>
        <v>28842956.423171449</v>
      </c>
    </row>
    <row r="268" spans="1:12" s="34" customFormat="1" x14ac:dyDescent="0.35">
      <c r="A268" s="45" t="s">
        <v>1172</v>
      </c>
      <c r="B268" s="46">
        <v>2019</v>
      </c>
      <c r="C268" s="46" t="s">
        <v>1160</v>
      </c>
      <c r="D268" s="46" t="s">
        <v>548</v>
      </c>
      <c r="E268" s="46">
        <v>0.22715250557827299</v>
      </c>
      <c r="F268" s="46">
        <v>0.114040853807913</v>
      </c>
      <c r="G268" s="65">
        <f>($E268*'Exposure Inputs'!$C$53*'Exposure Inputs'!$C$49*'Exposure Inputs'!$C$50*'Exposure Inputs'!$C$54*'Exposure Inputs'!$C$55)/'Exposure Inputs'!$C$48</f>
        <v>1.5215242704896671E-6</v>
      </c>
      <c r="H268" s="65">
        <f>'Exposure Inputs'!$E$64/$G268</f>
        <v>14064843.009775262</v>
      </c>
      <c r="I268" s="65">
        <f>($E268*'Exposure Inputs'!$C$53*'Exposure Inputs'!$D$49*'Exposure Inputs'!$D$50*'Exposure Inputs'!$C$54*'Exposure Inputs'!$C$55)/'Exposure Inputs'!$D$48</f>
        <v>1.1649084338888023E-6</v>
      </c>
      <c r="J268" s="65">
        <f>'Exposure Inputs'!$E$64/$I268</f>
        <v>18370542.591541372</v>
      </c>
      <c r="K268" s="65">
        <f>($E268*'Exposure Inputs'!$C$53*'Exposure Inputs'!$E$49*'Exposure Inputs'!$E$50*'Exposure Inputs'!$C$54*'Exposure Inputs'!$C$55)/'Exposure Inputs'!$E$48</f>
        <v>7.0665858716501225E-7</v>
      </c>
      <c r="L268" s="65">
        <f>'Exposure Inputs'!$E$64/$K268</f>
        <v>30283365.105422363</v>
      </c>
    </row>
    <row r="269" spans="1:12" s="34" customFormat="1" x14ac:dyDescent="0.35">
      <c r="A269" s="45" t="s">
        <v>1172</v>
      </c>
      <c r="B269" s="46">
        <v>2021</v>
      </c>
      <c r="C269" s="46" t="s">
        <v>1160</v>
      </c>
      <c r="D269" s="46" t="s">
        <v>548</v>
      </c>
      <c r="E269" s="46">
        <v>0.22434815454804299</v>
      </c>
      <c r="F269" s="46">
        <v>0.11263294247957201</v>
      </c>
      <c r="G269" s="65">
        <f>($E269*'Exposure Inputs'!$C$53*'Exposure Inputs'!$C$49*'Exposure Inputs'!$C$50*'Exposure Inputs'!$C$54*'Exposure Inputs'!$C$55)/'Exposure Inputs'!$C$48</f>
        <v>1.5027400262014293E-6</v>
      </c>
      <c r="H269" s="65">
        <f>'Exposure Inputs'!$E$64/$G269</f>
        <v>14240653.49087302</v>
      </c>
      <c r="I269" s="65">
        <f>($E269*'Exposure Inputs'!$C$53*'Exposure Inputs'!$D$49*'Exposure Inputs'!$D$50*'Exposure Inputs'!$C$54*'Exposure Inputs'!$C$55)/'Exposure Inputs'!$D$48</f>
        <v>1.1505268528519428E-6</v>
      </c>
      <c r="J269" s="65">
        <f>'Exposure Inputs'!$E$64/$I269</f>
        <v>18600174.300107263</v>
      </c>
      <c r="K269" s="65">
        <f>($E269*'Exposure Inputs'!$C$53*'Exposure Inputs'!$E$49*'Exposure Inputs'!$E$50*'Exposure Inputs'!$C$54*'Exposure Inputs'!$C$55)/'Exposure Inputs'!$E$48</f>
        <v>6.979344098468176E-7</v>
      </c>
      <c r="L269" s="65">
        <f>'Exposure Inputs'!$E$64/$K269</f>
        <v>30661907.047535975</v>
      </c>
    </row>
    <row r="270" spans="1:12" s="34" customFormat="1" x14ac:dyDescent="0.35">
      <c r="A270" s="45" t="s">
        <v>1176</v>
      </c>
      <c r="B270" s="46">
        <v>2023</v>
      </c>
      <c r="C270" s="46" t="s">
        <v>879</v>
      </c>
      <c r="D270" s="46" t="s">
        <v>20</v>
      </c>
      <c r="E270" s="46">
        <v>0.222859280728579</v>
      </c>
      <c r="F270" s="46">
        <v>0.222859280728579</v>
      </c>
      <c r="G270" s="65">
        <f>($E270*'Exposure Inputs'!$C$53*'Exposure Inputs'!$C$49*'Exposure Inputs'!$C$50*'Exposure Inputs'!$C$54*'Exposure Inputs'!$C$55)/'Exposure Inputs'!$C$48</f>
        <v>1.492767177140204E-6</v>
      </c>
      <c r="H270" s="65">
        <f>'Exposure Inputs'!$E$64/$G270</f>
        <v>14335792.163515706</v>
      </c>
      <c r="I270" s="65">
        <f>($E270*'Exposure Inputs'!$C$53*'Exposure Inputs'!$D$49*'Exposure Inputs'!$D$50*'Exposure Inputs'!$C$54*'Exposure Inputs'!$C$55)/'Exposure Inputs'!$D$48</f>
        <v>1.1428914465645479E-6</v>
      </c>
      <c r="J270" s="65">
        <f>'Exposure Inputs'!$E$64/$I270</f>
        <v>18724437.972063672</v>
      </c>
      <c r="K270" s="65">
        <f>($E270*'Exposure Inputs'!$C$53*'Exposure Inputs'!$E$49*'Exposure Inputs'!$E$50*'Exposure Inputs'!$C$54*'Exposure Inputs'!$C$55)/'Exposure Inputs'!$E$48</f>
        <v>6.9330260767034148E-7</v>
      </c>
      <c r="L270" s="65">
        <f>'Exposure Inputs'!$E$64/$K270</f>
        <v>30866752.502069756</v>
      </c>
    </row>
    <row r="271" spans="1:12" s="34" customFormat="1" x14ac:dyDescent="0.35">
      <c r="A271" s="45" t="s">
        <v>1177</v>
      </c>
      <c r="B271" s="46">
        <v>2021</v>
      </c>
      <c r="C271" s="46" t="s">
        <v>835</v>
      </c>
      <c r="D271" s="46" t="s">
        <v>122</v>
      </c>
      <c r="E271" s="46">
        <v>0.221592324434539</v>
      </c>
      <c r="F271" s="46">
        <v>0.221592324434539</v>
      </c>
      <c r="G271" s="65">
        <f>($E271*'Exposure Inputs'!$C$53*'Exposure Inputs'!$C$49*'Exposure Inputs'!$C$50*'Exposure Inputs'!$C$54*'Exposure Inputs'!$C$55)/'Exposure Inputs'!$C$48</f>
        <v>1.4842807871436506E-6</v>
      </c>
      <c r="H271" s="65">
        <f>'Exposure Inputs'!$E$64/$G271</f>
        <v>14417757.196185332</v>
      </c>
      <c r="I271" s="65">
        <f>($E271*'Exposure Inputs'!$C$53*'Exposure Inputs'!$D$49*'Exposure Inputs'!$D$50*'Exposure Inputs'!$C$54*'Exposure Inputs'!$C$55)/'Exposure Inputs'!$D$48</f>
        <v>1.1363941021107041E-6</v>
      </c>
      <c r="J271" s="65">
        <f>'Exposure Inputs'!$E$64/$I271</f>
        <v>18831495.130300559</v>
      </c>
      <c r="K271" s="65">
        <f>($E271*'Exposure Inputs'!$C$53*'Exposure Inputs'!$E$49*'Exposure Inputs'!$E$50*'Exposure Inputs'!$C$54*'Exposure Inputs'!$C$55)/'Exposure Inputs'!$E$48</f>
        <v>6.8936117835409028E-7</v>
      </c>
      <c r="L271" s="65">
        <f>'Exposure Inputs'!$E$64/$K271</f>
        <v>31043233.463036545</v>
      </c>
    </row>
    <row r="272" spans="1:12" s="34" customFormat="1" x14ac:dyDescent="0.35">
      <c r="A272" s="45" t="s">
        <v>1172</v>
      </c>
      <c r="B272" s="46">
        <v>2020</v>
      </c>
      <c r="C272" s="46" t="s">
        <v>1160</v>
      </c>
      <c r="D272" s="46" t="s">
        <v>548</v>
      </c>
      <c r="E272" s="46">
        <v>0.221543803517812</v>
      </c>
      <c r="F272" s="46">
        <v>0.111225031151232</v>
      </c>
      <c r="G272" s="65">
        <f>($E272*'Exposure Inputs'!$C$53*'Exposure Inputs'!$C$49*'Exposure Inputs'!$C$50*'Exposure Inputs'!$C$54*'Exposure Inputs'!$C$55)/'Exposure Inputs'!$C$48</f>
        <v>1.4839557819131842E-6</v>
      </c>
      <c r="H272" s="65">
        <f>'Exposure Inputs'!$E$64/$G272</f>
        <v>14420914.868777378</v>
      </c>
      <c r="I272" s="65">
        <f>($E272*'Exposure Inputs'!$C$53*'Exposure Inputs'!$D$49*'Exposure Inputs'!$D$50*'Exposure Inputs'!$C$54*'Exposure Inputs'!$C$55)/'Exposure Inputs'!$D$48</f>
        <v>1.1361452718150778E-6</v>
      </c>
      <c r="J272" s="65">
        <f>'Exposure Inputs'!$E$64/$I272</f>
        <v>18835619.467756867</v>
      </c>
      <c r="K272" s="65">
        <f>($E272*'Exposure Inputs'!$C$53*'Exposure Inputs'!$E$49*'Exposure Inputs'!$E$50*'Exposure Inputs'!$C$54*'Exposure Inputs'!$C$55)/'Exposure Inputs'!$E$48</f>
        <v>6.8921023252861967E-7</v>
      </c>
      <c r="L272" s="65">
        <f>'Exposure Inputs'!$E$64/$K272</f>
        <v>31050032.326836292</v>
      </c>
    </row>
    <row r="273" spans="1:12" s="34" customFormat="1" x14ac:dyDescent="0.35">
      <c r="A273" s="45" t="s">
        <v>1175</v>
      </c>
      <c r="B273" s="46">
        <v>2020</v>
      </c>
      <c r="C273" s="46" t="s">
        <v>880</v>
      </c>
      <c r="D273" s="46" t="s">
        <v>526</v>
      </c>
      <c r="E273" s="46">
        <v>0.22070729307564399</v>
      </c>
      <c r="F273" s="46">
        <v>0.22070729307564399</v>
      </c>
      <c r="G273" s="65">
        <f>($E273*'Exposure Inputs'!$C$53*'Exposure Inputs'!$C$49*'Exposure Inputs'!$C$50*'Exposure Inputs'!$C$54*'Exposure Inputs'!$C$55)/'Exposure Inputs'!$C$48</f>
        <v>1.4783526258439325E-6</v>
      </c>
      <c r="H273" s="65">
        <f>'Exposure Inputs'!$E$64/$G273</f>
        <v>14475572.083340801</v>
      </c>
      <c r="I273" s="65">
        <f>($E273*'Exposure Inputs'!$C$53*'Exposure Inputs'!$D$49*'Exposure Inputs'!$D$50*'Exposure Inputs'!$C$54*'Exposure Inputs'!$C$55)/'Exposure Inputs'!$D$48</f>
        <v>1.1318553870672218E-6</v>
      </c>
      <c r="J273" s="65">
        <f>'Exposure Inputs'!$E$64/$I273</f>
        <v>18907009.008854095</v>
      </c>
      <c r="K273" s="65">
        <f>($E273*'Exposure Inputs'!$C$53*'Exposure Inputs'!$E$49*'Exposure Inputs'!$E$50*'Exposure Inputs'!$C$54*'Exposure Inputs'!$C$55)/'Exposure Inputs'!$E$48</f>
        <v>6.866078958926827E-7</v>
      </c>
      <c r="L273" s="65">
        <f>'Exposure Inputs'!$E$64/$K273</f>
        <v>31167716.141943164</v>
      </c>
    </row>
    <row r="274" spans="1:12" s="34" customFormat="1" x14ac:dyDescent="0.35">
      <c r="A274" s="45" t="s">
        <v>1176</v>
      </c>
      <c r="B274" s="46">
        <v>2020</v>
      </c>
      <c r="C274" s="46" t="s">
        <v>975</v>
      </c>
      <c r="D274" s="46" t="s">
        <v>242</v>
      </c>
      <c r="E274" s="46">
        <v>0.22063749359575599</v>
      </c>
      <c r="F274" s="46">
        <v>0.10941217799181401</v>
      </c>
      <c r="G274" s="65">
        <f>($E274*'Exposure Inputs'!$C$53*'Exposure Inputs'!$C$49*'Exposure Inputs'!$C$50*'Exposure Inputs'!$C$54*'Exposure Inputs'!$C$55)/'Exposure Inputs'!$C$48</f>
        <v>1.4778850914777724E-6</v>
      </c>
      <c r="H274" s="65">
        <f>'Exposure Inputs'!$E$64/$G274</f>
        <v>14480151.48363235</v>
      </c>
      <c r="I274" s="65">
        <f>($E274*'Exposure Inputs'!$C$53*'Exposure Inputs'!$D$49*'Exposure Inputs'!$D$50*'Exposure Inputs'!$C$54*'Exposure Inputs'!$C$55)/'Exposure Inputs'!$D$48</f>
        <v>1.131497433706348E-6</v>
      </c>
      <c r="J274" s="65">
        <f>'Exposure Inputs'!$E$64/$I274</f>
        <v>18912990.310461313</v>
      </c>
      <c r="K274" s="65">
        <f>($E274*'Exposure Inputs'!$C$53*'Exposure Inputs'!$E$49*'Exposure Inputs'!$E$50*'Exposure Inputs'!$C$54*'Exposure Inputs'!$C$55)/'Exposure Inputs'!$E$48</f>
        <v>6.8639075366166511E-7</v>
      </c>
      <c r="L274" s="65">
        <f>'Exposure Inputs'!$E$64/$K274</f>
        <v>31177576.163195901</v>
      </c>
    </row>
    <row r="275" spans="1:12" s="34" customFormat="1" x14ac:dyDescent="0.35">
      <c r="A275" s="45" t="s">
        <v>1177</v>
      </c>
      <c r="B275" s="46">
        <v>2020</v>
      </c>
      <c r="C275" s="46" t="s">
        <v>845</v>
      </c>
      <c r="D275" s="46" t="s">
        <v>490</v>
      </c>
      <c r="E275" s="46">
        <v>0.22001145369612701</v>
      </c>
      <c r="F275" s="46">
        <v>0.14705241443785599</v>
      </c>
      <c r="G275" s="65">
        <f>($E275*'Exposure Inputs'!$C$53*'Exposure Inputs'!$C$49*'Exposure Inputs'!$C$50*'Exposure Inputs'!$C$54*'Exposure Inputs'!$C$55)/'Exposure Inputs'!$C$48</f>
        <v>1.4736917197200827E-6</v>
      </c>
      <c r="H275" s="65">
        <f>'Exposure Inputs'!$E$64/$G275</f>
        <v>14521354.577512844</v>
      </c>
      <c r="I275" s="65">
        <f>($E275*'Exposure Inputs'!$C$53*'Exposure Inputs'!$D$49*'Exposure Inputs'!$D$50*'Exposure Inputs'!$C$54*'Exposure Inputs'!$C$55)/'Exposure Inputs'!$D$48</f>
        <v>1.1282869071168564E-6</v>
      </c>
      <c r="J275" s="65">
        <f>'Exposure Inputs'!$E$64/$I275</f>
        <v>18966806.992987297</v>
      </c>
      <c r="K275" s="65">
        <f>($E275*'Exposure Inputs'!$C$53*'Exposure Inputs'!$E$49*'Exposure Inputs'!$E$50*'Exposure Inputs'!$C$54*'Exposure Inputs'!$C$55)/'Exposure Inputs'!$E$48</f>
        <v>6.8444317897014007E-7</v>
      </c>
      <c r="L275" s="65">
        <f>'Exposure Inputs'!$E$64/$K275</f>
        <v>31266291.57470734</v>
      </c>
    </row>
    <row r="276" spans="1:12" s="34" customFormat="1" x14ac:dyDescent="0.35">
      <c r="A276" s="45" t="s">
        <v>1177</v>
      </c>
      <c r="B276" s="46">
        <v>2019</v>
      </c>
      <c r="C276" s="46" t="s">
        <v>845</v>
      </c>
      <c r="D276" s="46" t="s">
        <v>490</v>
      </c>
      <c r="E276" s="46">
        <v>0.21820313999999999</v>
      </c>
      <c r="F276" s="46">
        <v>0.145843764456175</v>
      </c>
      <c r="G276" s="65">
        <f>($E276*'Exposure Inputs'!$C$53*'Exposure Inputs'!$C$49*'Exposure Inputs'!$C$50*'Exposure Inputs'!$C$54*'Exposure Inputs'!$C$55)/'Exposure Inputs'!$C$48</f>
        <v>1.4615791825050002E-6</v>
      </c>
      <c r="H276" s="65">
        <f>'Exposure Inputs'!$E$64/$G276</f>
        <v>14641697.320375448</v>
      </c>
      <c r="I276" s="65">
        <f>($E276*'Exposure Inputs'!$C$53*'Exposure Inputs'!$D$49*'Exposure Inputs'!$D$50*'Exposure Inputs'!$C$54*'Exposure Inputs'!$C$55)/'Exposure Inputs'!$D$48</f>
        <v>1.1190133141605634E-6</v>
      </c>
      <c r="J276" s="65">
        <f>'Exposure Inputs'!$E$64/$I276</f>
        <v>19123990.509490386</v>
      </c>
      <c r="K276" s="65">
        <f>($E276*'Exposure Inputs'!$C$53*'Exposure Inputs'!$E$49*'Exposure Inputs'!$E$50*'Exposure Inputs'!$C$54*'Exposure Inputs'!$C$55)/'Exposure Inputs'!$E$48</f>
        <v>6.7881761741886798E-7</v>
      </c>
      <c r="L276" s="65">
        <f>'Exposure Inputs'!$E$64/$K276</f>
        <v>31525404.542933386</v>
      </c>
    </row>
    <row r="277" spans="1:12" s="34" customFormat="1" x14ac:dyDescent="0.35">
      <c r="A277" s="45" t="s">
        <v>1177</v>
      </c>
      <c r="B277" s="46">
        <v>2023</v>
      </c>
      <c r="C277" s="46" t="s">
        <v>874</v>
      </c>
      <c r="D277" s="46" t="s">
        <v>515</v>
      </c>
      <c r="E277" s="46">
        <v>0.218062819096318</v>
      </c>
      <c r="F277" s="46">
        <v>7.5449589999999997E-2</v>
      </c>
      <c r="G277" s="65">
        <f>($E277*'Exposure Inputs'!$C$53*'Exposure Inputs'!$C$49*'Exposure Inputs'!$C$50*'Exposure Inputs'!$C$54*'Exposure Inputs'!$C$55)/'Exposure Inputs'!$C$48</f>
        <v>1.4606392780119118E-6</v>
      </c>
      <c r="H277" s="65">
        <f>'Exposure Inputs'!$E$64/$G277</f>
        <v>14651119.083369931</v>
      </c>
      <c r="I277" s="65">
        <f>($E277*'Exposure Inputs'!$C$53*'Exposure Inputs'!$D$49*'Exposure Inputs'!$D$50*'Exposure Inputs'!$C$54*'Exposure Inputs'!$C$55)/'Exposure Inputs'!$D$48</f>
        <v>1.1182937050867655E-6</v>
      </c>
      <c r="J277" s="65">
        <f>'Exposure Inputs'!$E$64/$I277</f>
        <v>19136296.576344967</v>
      </c>
      <c r="K277" s="65">
        <f>($E277*'Exposure Inputs'!$C$53*'Exposure Inputs'!$E$49*'Exposure Inputs'!$E$50*'Exposure Inputs'!$C$54*'Exposure Inputs'!$C$55)/'Exposure Inputs'!$E$48</f>
        <v>6.7838108703020577E-7</v>
      </c>
      <c r="L277" s="65">
        <f>'Exposure Inputs'!$E$64/$K277</f>
        <v>31545690.776380882</v>
      </c>
    </row>
    <row r="278" spans="1:12" s="34" customFormat="1" x14ac:dyDescent="0.35">
      <c r="A278" s="45" t="s">
        <v>1176</v>
      </c>
      <c r="B278" s="46">
        <v>2019</v>
      </c>
      <c r="C278" s="46" t="s">
        <v>887</v>
      </c>
      <c r="D278" s="46" t="s">
        <v>299</v>
      </c>
      <c r="E278" s="46">
        <v>0.216207693188219</v>
      </c>
      <c r="F278" s="46">
        <v>0.216207693188219</v>
      </c>
      <c r="G278" s="65">
        <f>($E278*'Exposure Inputs'!$C$53*'Exposure Inputs'!$C$49*'Exposure Inputs'!$C$50*'Exposure Inputs'!$C$54*'Exposure Inputs'!$C$55)/'Exposure Inputs'!$C$48</f>
        <v>1.4482131808979882E-6</v>
      </c>
      <c r="H278" s="65">
        <f>'Exposure Inputs'!$E$64/$G278</f>
        <v>14776830.015267903</v>
      </c>
      <c r="I278" s="65">
        <f>($E278*'Exposure Inputs'!$C$53*'Exposure Inputs'!$D$49*'Exposure Inputs'!$D$50*'Exposure Inputs'!$C$54*'Exposure Inputs'!$C$55)/'Exposure Inputs'!$D$48</f>
        <v>1.1087800446022878E-6</v>
      </c>
      <c r="J278" s="65">
        <f>'Exposure Inputs'!$E$64/$I278</f>
        <v>19300491.656734351</v>
      </c>
      <c r="K278" s="65">
        <f>($E278*'Exposure Inputs'!$C$53*'Exposure Inputs'!$E$49*'Exposure Inputs'!$E$50*'Exposure Inputs'!$C$54*'Exposure Inputs'!$C$55)/'Exposure Inputs'!$E$48</f>
        <v>6.7260989533723688E-7</v>
      </c>
      <c r="L278" s="65">
        <f>'Exposure Inputs'!$E$64/$K278</f>
        <v>31816362.126623705</v>
      </c>
    </row>
    <row r="279" spans="1:12" s="34" customFormat="1" x14ac:dyDescent="0.35">
      <c r="A279" s="45" t="s">
        <v>1176</v>
      </c>
      <c r="B279" s="46">
        <v>2019</v>
      </c>
      <c r="C279" s="46" t="s">
        <v>944</v>
      </c>
      <c r="D279" s="46" t="s">
        <v>260</v>
      </c>
      <c r="E279" s="46">
        <v>0.214472154668474</v>
      </c>
      <c r="F279" s="46">
        <v>0.13554120021594299</v>
      </c>
      <c r="G279" s="65">
        <f>($E279*'Exposure Inputs'!$C$53*'Exposure Inputs'!$C$49*'Exposure Inputs'!$C$50*'Exposure Inputs'!$C$54*'Exposure Inputs'!$C$55)/'Exposure Inputs'!$C$48</f>
        <v>1.4365881100081061E-6</v>
      </c>
      <c r="H279" s="65">
        <f>'Exposure Inputs'!$E$64/$G279</f>
        <v>14896406.179972662</v>
      </c>
      <c r="I279" s="65">
        <f>($E279*'Exposure Inputs'!$C$53*'Exposure Inputs'!$D$49*'Exposure Inputs'!$D$50*'Exposure Inputs'!$C$54*'Exposure Inputs'!$C$55)/'Exposure Inputs'!$D$48</f>
        <v>1.0998796653005363E-6</v>
      </c>
      <c r="J279" s="65">
        <f>'Exposure Inputs'!$E$64/$I279</f>
        <v>19456673.920917124</v>
      </c>
      <c r="K279" s="65">
        <f>($E279*'Exposure Inputs'!$C$53*'Exposure Inputs'!$E$49*'Exposure Inputs'!$E$50*'Exposure Inputs'!$C$54*'Exposure Inputs'!$C$55)/'Exposure Inputs'!$E$48</f>
        <v>6.6721073324033947E-7</v>
      </c>
      <c r="L279" s="65">
        <f>'Exposure Inputs'!$E$64/$K279</f>
        <v>32073824.556253642</v>
      </c>
    </row>
    <row r="280" spans="1:12" s="34" customFormat="1" x14ac:dyDescent="0.35">
      <c r="A280" s="45" t="s">
        <v>1176</v>
      </c>
      <c r="B280" s="46">
        <v>2020</v>
      </c>
      <c r="C280" s="46" t="s">
        <v>978</v>
      </c>
      <c r="D280" s="46" t="s">
        <v>524</v>
      </c>
      <c r="E280" s="46">
        <v>0.21298291498881</v>
      </c>
      <c r="F280" s="46">
        <v>0.120559432492839</v>
      </c>
      <c r="G280" s="65">
        <f>($E280*'Exposure Inputs'!$C$53*'Exposure Inputs'!$C$49*'Exposure Inputs'!$C$50*'Exposure Inputs'!$C$54*'Exposure Inputs'!$C$55)/'Exposure Inputs'!$C$48</f>
        <v>1.4266128103237965E-6</v>
      </c>
      <c r="H280" s="65">
        <f>'Exposure Inputs'!$E$64/$G280</f>
        <v>15000566.267972084</v>
      </c>
      <c r="I280" s="65">
        <f>($E280*'Exposure Inputs'!$C$53*'Exposure Inputs'!$D$49*'Exposure Inputs'!$D$50*'Exposure Inputs'!$C$54*'Exposure Inputs'!$C$55)/'Exposure Inputs'!$D$48</f>
        <v>1.0922423827686707E-6</v>
      </c>
      <c r="J280" s="65">
        <f>'Exposure Inputs'!$E$64/$I280</f>
        <v>19592720.752837121</v>
      </c>
      <c r="K280" s="65">
        <f>($E280*'Exposure Inputs'!$C$53*'Exposure Inputs'!$E$49*'Exposure Inputs'!$E$50*'Exposure Inputs'!$C$54*'Exposure Inputs'!$C$55)/'Exposure Inputs'!$E$48</f>
        <v>6.6257779289349051E-7</v>
      </c>
      <c r="L280" s="65">
        <f>'Exposure Inputs'!$E$64/$K280</f>
        <v>32298094.245727386</v>
      </c>
    </row>
    <row r="281" spans="1:12" s="34" customFormat="1" x14ac:dyDescent="0.35">
      <c r="A281" s="45" t="s">
        <v>1177</v>
      </c>
      <c r="B281" s="46">
        <v>2022</v>
      </c>
      <c r="C281" s="46" t="s">
        <v>859</v>
      </c>
      <c r="D281" s="46" t="s">
        <v>648</v>
      </c>
      <c r="E281" s="46">
        <v>0.209970948992595</v>
      </c>
      <c r="F281" s="46">
        <v>0.17240515079961899</v>
      </c>
      <c r="G281" s="65">
        <f>($E281*'Exposure Inputs'!$C$53*'Exposure Inputs'!$C$49*'Exposure Inputs'!$C$50*'Exposure Inputs'!$C$54*'Exposure Inputs'!$C$55)/'Exposure Inputs'!$C$48</f>
        <v>1.4064379090896495E-6</v>
      </c>
      <c r="H281" s="65">
        <f>'Exposure Inputs'!$E$64/$G281</f>
        <v>15215744.585448254</v>
      </c>
      <c r="I281" s="65">
        <f>($E281*'Exposure Inputs'!$C$53*'Exposure Inputs'!$D$49*'Exposure Inputs'!$D$50*'Exposure Inputs'!$C$54*'Exposure Inputs'!$C$55)/'Exposure Inputs'!$D$48</f>
        <v>1.0767960878548419E-6</v>
      </c>
      <c r="J281" s="65">
        <f>'Exposure Inputs'!$E$64/$I281</f>
        <v>19873772.05523878</v>
      </c>
      <c r="K281" s="65">
        <f>($E281*'Exposure Inputs'!$C$53*'Exposure Inputs'!$E$49*'Exposure Inputs'!$E$50*'Exposure Inputs'!$C$54*'Exposure Inputs'!$C$55)/'Exposure Inputs'!$E$48</f>
        <v>6.5320773716790677E-7</v>
      </c>
      <c r="L281" s="65">
        <f>'Exposure Inputs'!$E$64/$K281</f>
        <v>32761400.06054328</v>
      </c>
    </row>
    <row r="282" spans="1:12" s="34" customFormat="1" x14ac:dyDescent="0.35">
      <c r="A282" s="45" t="s">
        <v>1176</v>
      </c>
      <c r="B282" s="46">
        <v>2019</v>
      </c>
      <c r="C282" s="46" t="s">
        <v>974</v>
      </c>
      <c r="D282" s="46" t="s">
        <v>211</v>
      </c>
      <c r="E282" s="46">
        <v>0.208809404434282</v>
      </c>
      <c r="F282" s="46">
        <v>0.118671334990475</v>
      </c>
      <c r="G282" s="65">
        <f>($E282*'Exposure Inputs'!$C$53*'Exposure Inputs'!$C$49*'Exposure Inputs'!$C$50*'Exposure Inputs'!$C$54*'Exposure Inputs'!$C$55)/'Exposure Inputs'!$C$48</f>
        <v>1.3986575932519295E-6</v>
      </c>
      <c r="H282" s="65">
        <f>'Exposure Inputs'!$E$64/$G282</f>
        <v>15300385.243141765</v>
      </c>
      <c r="I282" s="65">
        <f>($E282*'Exposure Inputs'!$C$53*'Exposure Inputs'!$D$49*'Exposure Inputs'!$D$50*'Exposure Inputs'!$C$54*'Exposure Inputs'!$C$55)/'Exposure Inputs'!$D$48</f>
        <v>1.0708393274445974E-6</v>
      </c>
      <c r="J282" s="65">
        <f>'Exposure Inputs'!$E$64/$I282</f>
        <v>19984323.933141295</v>
      </c>
      <c r="K282" s="65">
        <f>($E282*'Exposure Inputs'!$C$53*'Exposure Inputs'!$E$49*'Exposure Inputs'!$E$50*'Exposure Inputs'!$C$54*'Exposure Inputs'!$C$55)/'Exposure Inputs'!$E$48</f>
        <v>6.495942377948004E-7</v>
      </c>
      <c r="L282" s="65">
        <f>'Exposure Inputs'!$E$64/$K282</f>
        <v>32943641.97663961</v>
      </c>
    </row>
    <row r="283" spans="1:12" s="34" customFormat="1" x14ac:dyDescent="0.35">
      <c r="A283" s="45" t="s">
        <v>1177</v>
      </c>
      <c r="B283" s="46">
        <v>2019</v>
      </c>
      <c r="C283" s="46" t="s">
        <v>838</v>
      </c>
      <c r="D283" s="46" t="s">
        <v>659</v>
      </c>
      <c r="E283" s="46">
        <v>0.20866070699202199</v>
      </c>
      <c r="F283" s="46">
        <v>0.21510300832211701</v>
      </c>
      <c r="G283" s="65">
        <f>($E283*'Exposure Inputs'!$C$53*'Exposure Inputs'!$C$49*'Exposure Inputs'!$C$50*'Exposure Inputs'!$C$54*'Exposure Inputs'!$C$55)/'Exposure Inputs'!$C$48</f>
        <v>1.3976615806093112E-6</v>
      </c>
      <c r="H283" s="65">
        <f>'Exposure Inputs'!$E$64/$G283</f>
        <v>15311288.724607183</v>
      </c>
      <c r="I283" s="65">
        <f>($E283*'Exposure Inputs'!$C$53*'Exposure Inputs'!$D$49*'Exposure Inputs'!$D$50*'Exposure Inputs'!$C$54*'Exposure Inputs'!$C$55)/'Exposure Inputs'!$D$48</f>
        <v>1.0700767608854244E-6</v>
      </c>
      <c r="J283" s="65">
        <f>'Exposure Inputs'!$E$64/$I283</f>
        <v>19998565.320017584</v>
      </c>
      <c r="K283" s="65">
        <f>($E283*'Exposure Inputs'!$C$53*'Exposure Inputs'!$E$49*'Exposure Inputs'!$E$50*'Exposure Inputs'!$C$54*'Exposure Inputs'!$C$55)/'Exposure Inputs'!$E$48</f>
        <v>6.491316484687657E-7</v>
      </c>
      <c r="L283" s="65">
        <f>'Exposure Inputs'!$E$64/$K283</f>
        <v>32967118.53516984</v>
      </c>
    </row>
    <row r="284" spans="1:12" s="34" customFormat="1" x14ac:dyDescent="0.35">
      <c r="A284" s="45" t="s">
        <v>1177</v>
      </c>
      <c r="B284" s="46">
        <v>2021</v>
      </c>
      <c r="C284" s="46" t="s">
        <v>925</v>
      </c>
      <c r="D284" s="46" t="s">
        <v>475</v>
      </c>
      <c r="E284" s="46">
        <v>0.20780740154080901</v>
      </c>
      <c r="F284" s="46">
        <v>0.122920806415573</v>
      </c>
      <c r="G284" s="65">
        <f>($E284*'Exposure Inputs'!$C$53*'Exposure Inputs'!$C$49*'Exposure Inputs'!$C$50*'Exposure Inputs'!$C$54*'Exposure Inputs'!$C$55)/'Exposure Inputs'!$C$48</f>
        <v>1.3919459273707241E-6</v>
      </c>
      <c r="H284" s="65">
        <f>'Exposure Inputs'!$E$64/$G284</f>
        <v>15374160.431952201</v>
      </c>
      <c r="I284" s="65">
        <f>($E284*'Exposure Inputs'!$C$53*'Exposure Inputs'!$D$49*'Exposure Inputs'!$D$50*'Exposure Inputs'!$C$54*'Exposure Inputs'!$C$55)/'Exposure Inputs'!$D$48</f>
        <v>1.0657007461270981E-6</v>
      </c>
      <c r="J284" s="65">
        <f>'Exposure Inputs'!$E$64/$I284</f>
        <v>20080684.073620591</v>
      </c>
      <c r="K284" s="65">
        <f>($E284*'Exposure Inputs'!$C$53*'Exposure Inputs'!$E$49*'Exposure Inputs'!$E$50*'Exposure Inputs'!$C$54*'Exposure Inputs'!$C$55)/'Exposure Inputs'!$E$48</f>
        <v>6.4647706351035068E-7</v>
      </c>
      <c r="L284" s="65">
        <f>'Exposure Inputs'!$E$64/$K284</f>
        <v>33102489.180047091</v>
      </c>
    </row>
    <row r="285" spans="1:12" s="34" customFormat="1" x14ac:dyDescent="0.35">
      <c r="A285" s="45" t="s">
        <v>1177</v>
      </c>
      <c r="B285" s="46">
        <v>2023</v>
      </c>
      <c r="C285" s="46" t="s">
        <v>860</v>
      </c>
      <c r="D285" s="46" t="s">
        <v>639</v>
      </c>
      <c r="E285" s="46">
        <v>0.20729809377855199</v>
      </c>
      <c r="F285" s="46">
        <v>0.15454809064601299</v>
      </c>
      <c r="G285" s="65">
        <f>($E285*'Exposure Inputs'!$C$53*'Exposure Inputs'!$C$49*'Exposure Inputs'!$C$50*'Exposure Inputs'!$C$54*'Exposure Inputs'!$C$55)/'Exposure Inputs'!$C$48</f>
        <v>1.3885344566521861E-6</v>
      </c>
      <c r="H285" s="65">
        <f>'Exposure Inputs'!$E$64/$G285</f>
        <v>15411932.989834679</v>
      </c>
      <c r="I285" s="65">
        <f>($E285*'Exposure Inputs'!$C$53*'Exposure Inputs'!$D$49*'Exposure Inputs'!$D$50*'Exposure Inputs'!$C$54*'Exposure Inputs'!$C$55)/'Exposure Inputs'!$D$48</f>
        <v>1.0630888581085713E-6</v>
      </c>
      <c r="J285" s="65">
        <f>'Exposure Inputs'!$E$64/$I285</f>
        <v>20130020.02304351</v>
      </c>
      <c r="K285" s="65">
        <f>($E285*'Exposure Inputs'!$C$53*'Exposure Inputs'!$E$49*'Exposure Inputs'!$E$50*'Exposure Inputs'!$C$54*'Exposure Inputs'!$C$55)/'Exposure Inputs'!$E$48</f>
        <v>6.4489263589071055E-7</v>
      </c>
      <c r="L285" s="65">
        <f>'Exposure Inputs'!$E$64/$K285</f>
        <v>33183818.218737792</v>
      </c>
    </row>
    <row r="286" spans="1:12" s="34" customFormat="1" x14ac:dyDescent="0.35">
      <c r="A286" s="45" t="s">
        <v>1177</v>
      </c>
      <c r="B286" s="46">
        <v>2022</v>
      </c>
      <c r="C286" s="46" t="s">
        <v>933</v>
      </c>
      <c r="D286" s="46" t="s">
        <v>503</v>
      </c>
      <c r="E286" s="46">
        <v>0.20680345757761201</v>
      </c>
      <c r="F286" s="46">
        <v>0.116348212703882</v>
      </c>
      <c r="G286" s="65">
        <f>($E286*'Exposure Inputs'!$C$53*'Exposure Inputs'!$C$49*'Exposure Inputs'!$C$50*'Exposure Inputs'!$C$54*'Exposure Inputs'!$C$55)/'Exposure Inputs'!$C$48</f>
        <v>1.3852212597192396E-6</v>
      </c>
      <c r="H286" s="65">
        <f>'Exposure Inputs'!$E$64/$G286</f>
        <v>15448795.526237743</v>
      </c>
      <c r="I286" s="65">
        <f>($E286*'Exposure Inputs'!$C$53*'Exposure Inputs'!$D$49*'Exposure Inputs'!$D$50*'Exposure Inputs'!$C$54*'Exposure Inputs'!$C$55)/'Exposure Inputs'!$D$48</f>
        <v>1.060552210402596E-6</v>
      </c>
      <c r="J286" s="65">
        <f>'Exposure Inputs'!$E$64/$I286</f>
        <v>20178167.364222787</v>
      </c>
      <c r="K286" s="65">
        <f>($E286*'Exposure Inputs'!$C$53*'Exposure Inputs'!$E$49*'Exposure Inputs'!$E$50*'Exposure Inputs'!$C$54*'Exposure Inputs'!$C$55)/'Exposure Inputs'!$E$48</f>
        <v>6.433538506678617E-7</v>
      </c>
      <c r="L286" s="65">
        <f>'Exposure Inputs'!$E$64/$K286</f>
        <v>33263187.867430635</v>
      </c>
    </row>
    <row r="287" spans="1:12" s="34" customFormat="1" x14ac:dyDescent="0.35">
      <c r="A287" s="45" t="s">
        <v>1176</v>
      </c>
      <c r="B287" s="46">
        <v>2021</v>
      </c>
      <c r="C287" s="46" t="s">
        <v>978</v>
      </c>
      <c r="D287" s="46" t="s">
        <v>524</v>
      </c>
      <c r="E287" s="46">
        <v>0.20606084110971901</v>
      </c>
      <c r="F287" s="46">
        <v>0.116641177835744</v>
      </c>
      <c r="G287" s="65">
        <f>($E287*'Exposure Inputs'!$C$53*'Exposure Inputs'!$C$49*'Exposure Inputs'!$C$50*'Exposure Inputs'!$C$54*'Exposure Inputs'!$C$55)/'Exposure Inputs'!$C$48</f>
        <v>1.3802470289631754E-6</v>
      </c>
      <c r="H287" s="65">
        <f>'Exposure Inputs'!$E$64/$G287</f>
        <v>15504470.975804538</v>
      </c>
      <c r="I287" s="65">
        <f>($E287*'Exposure Inputs'!$C$53*'Exposure Inputs'!$D$49*'Exposure Inputs'!$D$50*'Exposure Inputs'!$C$54*'Exposure Inputs'!$C$55)/'Exposure Inputs'!$D$48</f>
        <v>1.0567438430487295E-6</v>
      </c>
      <c r="J287" s="65">
        <f>'Exposure Inputs'!$E$64/$I287</f>
        <v>20250886.854718287</v>
      </c>
      <c r="K287" s="65">
        <f>($E287*'Exposure Inputs'!$C$53*'Exposure Inputs'!$E$49*'Exposure Inputs'!$E$50*'Exposure Inputs'!$C$54*'Exposure Inputs'!$C$55)/'Exposure Inputs'!$E$48</f>
        <v>6.4104361287114088E-7</v>
      </c>
      <c r="L287" s="65">
        <f>'Exposure Inputs'!$E$64/$K287</f>
        <v>33383064.06977915</v>
      </c>
    </row>
    <row r="288" spans="1:12" s="34" customFormat="1" x14ac:dyDescent="0.35">
      <c r="A288" s="45" t="s">
        <v>1177</v>
      </c>
      <c r="B288" s="46">
        <v>2019</v>
      </c>
      <c r="C288" s="46" t="s">
        <v>1013</v>
      </c>
      <c r="D288" s="46" t="s">
        <v>101</v>
      </c>
      <c r="E288" s="46">
        <v>0.20346570778045101</v>
      </c>
      <c r="F288" s="46">
        <v>0.20346570778045101</v>
      </c>
      <c r="G288" s="65">
        <f>($E288*'Exposure Inputs'!$C$53*'Exposure Inputs'!$C$49*'Exposure Inputs'!$C$50*'Exposure Inputs'!$C$54*'Exposure Inputs'!$C$55)/'Exposure Inputs'!$C$48</f>
        <v>1.362864177140406E-6</v>
      </c>
      <c r="H288" s="65">
        <f>'Exposure Inputs'!$E$64/$G288</f>
        <v>15702225.033826914</v>
      </c>
      <c r="I288" s="65">
        <f>($E288*'Exposure Inputs'!$C$53*'Exposure Inputs'!$D$49*'Exposure Inputs'!$D$50*'Exposure Inputs'!$C$54*'Exposure Inputs'!$C$55)/'Exposure Inputs'!$D$48</f>
        <v>1.0434351952104228E-6</v>
      </c>
      <c r="J288" s="65">
        <f>'Exposure Inputs'!$E$64/$I288</f>
        <v>20509179.772955999</v>
      </c>
      <c r="K288" s="65">
        <f>($E288*'Exposure Inputs'!$C$53*'Exposure Inputs'!$E$49*'Exposure Inputs'!$E$50*'Exposure Inputs'!$C$54*'Exposure Inputs'!$C$55)/'Exposure Inputs'!$E$48</f>
        <v>6.3297029997812756E-7</v>
      </c>
      <c r="L288" s="65">
        <f>'Exposure Inputs'!$E$64/$K288</f>
        <v>33808853.275958575</v>
      </c>
    </row>
    <row r="289" spans="1:12" s="34" customFormat="1" x14ac:dyDescent="0.35">
      <c r="A289" s="45" t="s">
        <v>1176</v>
      </c>
      <c r="B289" s="46">
        <v>2022</v>
      </c>
      <c r="C289" s="46" t="s">
        <v>1123</v>
      </c>
      <c r="D289" s="46" t="s">
        <v>600</v>
      </c>
      <c r="E289" s="46">
        <v>0.2</v>
      </c>
      <c r="F289" s="46">
        <v>0.2</v>
      </c>
      <c r="G289" s="65">
        <f>($E289*'Exposure Inputs'!$C$53*'Exposure Inputs'!$C$49*'Exposure Inputs'!$C$50*'Exposure Inputs'!$C$54*'Exposure Inputs'!$C$55)/'Exposure Inputs'!$C$48</f>
        <v>1.3396500000000004E-6</v>
      </c>
      <c r="H289" s="65">
        <f>'Exposure Inputs'!$E$64/$G289</f>
        <v>15974321.65117754</v>
      </c>
      <c r="I289" s="65">
        <f>($E289*'Exposure Inputs'!$C$53*'Exposure Inputs'!$D$49*'Exposure Inputs'!$D$50*'Exposure Inputs'!$C$54*'Exposure Inputs'!$C$55)/'Exposure Inputs'!$D$48</f>
        <v>1.0256619718309861E-6</v>
      </c>
      <c r="J289" s="65">
        <f>'Exposure Inputs'!$E$64/$I289</f>
        <v>20864573.892505009</v>
      </c>
      <c r="K289" s="65">
        <f>($E289*'Exposure Inputs'!$C$53*'Exposure Inputs'!$E$49*'Exposure Inputs'!$E$50*'Exposure Inputs'!$C$54*'Exposure Inputs'!$C$55)/'Exposure Inputs'!$E$48</f>
        <v>6.2218867924528323E-7</v>
      </c>
      <c r="L289" s="65">
        <f>'Exposure Inputs'!$E$64/$K289</f>
        <v>34394711.305191644</v>
      </c>
    </row>
    <row r="290" spans="1:12" s="34" customFormat="1" x14ac:dyDescent="0.35">
      <c r="A290" s="45" t="s">
        <v>1176</v>
      </c>
      <c r="B290" s="46">
        <v>2021</v>
      </c>
      <c r="C290" s="46" t="s">
        <v>888</v>
      </c>
      <c r="D290" s="46" t="s">
        <v>37</v>
      </c>
      <c r="E290" s="46">
        <v>0.19989554121658201</v>
      </c>
      <c r="F290" s="46">
        <v>0.19989554121658201</v>
      </c>
      <c r="G290" s="65">
        <f>($E290*'Exposure Inputs'!$C$53*'Exposure Inputs'!$C$49*'Exposure Inputs'!$C$50*'Exposure Inputs'!$C$54*'Exposure Inputs'!$C$55)/'Exposure Inputs'!$C$48</f>
        <v>1.3389503089539706E-6</v>
      </c>
      <c r="H290" s="65">
        <f>'Exposure Inputs'!$E$64/$G290</f>
        <v>15982669.302132908</v>
      </c>
      <c r="I290" s="65">
        <f>($E290*'Exposure Inputs'!$C$53*'Exposure Inputs'!$D$49*'Exposure Inputs'!$D$50*'Exposure Inputs'!$C$54*'Exposure Inputs'!$C$55)/'Exposure Inputs'!$D$48</f>
        <v>1.0251262748221083E-6</v>
      </c>
      <c r="J290" s="65">
        <f>'Exposure Inputs'!$E$64/$I290</f>
        <v>20875477.027172651</v>
      </c>
      <c r="K290" s="65">
        <f>($E290*'Exposure Inputs'!$C$53*'Exposure Inputs'!$E$49*'Exposure Inputs'!$E$50*'Exposure Inputs'!$C$54*'Exposure Inputs'!$C$55)/'Exposure Inputs'!$E$48</f>
        <v>6.218637138828309E-7</v>
      </c>
      <c r="L290" s="65">
        <f>'Exposure Inputs'!$E$64/$K290</f>
        <v>34412684.841154926</v>
      </c>
    </row>
    <row r="291" spans="1:12" s="34" customFormat="1" x14ac:dyDescent="0.35">
      <c r="A291" s="45" t="s">
        <v>1177</v>
      </c>
      <c r="B291" s="46">
        <v>2020</v>
      </c>
      <c r="C291" s="46" t="s">
        <v>927</v>
      </c>
      <c r="D291" s="46" t="s">
        <v>661</v>
      </c>
      <c r="E291" s="46">
        <v>0.19925581431200201</v>
      </c>
      <c r="F291" s="46">
        <v>0.19925581431200201</v>
      </c>
      <c r="G291" s="65">
        <f>($E291*'Exposure Inputs'!$C$53*'Exposure Inputs'!$C$49*'Exposure Inputs'!$C$50*'Exposure Inputs'!$C$54*'Exposure Inputs'!$C$55)/'Exposure Inputs'!$C$48</f>
        <v>1.3346652582153673E-6</v>
      </c>
      <c r="H291" s="65">
        <f>'Exposure Inputs'!$E$64/$G291</f>
        <v>16033982.954358734</v>
      </c>
      <c r="I291" s="65">
        <f>($E291*'Exposure Inputs'!$C$53*'Exposure Inputs'!$D$49*'Exposure Inputs'!$D$50*'Exposure Inputs'!$C$54*'Exposure Inputs'!$C$55)/'Exposure Inputs'!$D$48</f>
        <v>1.0218455570301839E-6</v>
      </c>
      <c r="J291" s="65">
        <f>'Exposure Inputs'!$E$64/$I291</f>
        <v>20942499.4342544</v>
      </c>
      <c r="K291" s="65">
        <f>($E291*'Exposure Inputs'!$C$53*'Exposure Inputs'!$E$49*'Exposure Inputs'!$E$50*'Exposure Inputs'!$C$54*'Exposure Inputs'!$C$55)/'Exposure Inputs'!$E$48</f>
        <v>6.1987355969363941E-7</v>
      </c>
      <c r="L291" s="65">
        <f>'Exposure Inputs'!$E$64/$K291</f>
        <v>34523169.548603646</v>
      </c>
    </row>
    <row r="292" spans="1:12" s="34" customFormat="1" x14ac:dyDescent="0.35">
      <c r="A292" s="45" t="s">
        <v>1177</v>
      </c>
      <c r="B292" s="46">
        <v>2023</v>
      </c>
      <c r="C292" s="46" t="s">
        <v>1084</v>
      </c>
      <c r="D292" s="46" t="s">
        <v>134</v>
      </c>
      <c r="E292" s="46">
        <v>0.19617352613702199</v>
      </c>
      <c r="F292" s="46">
        <v>0.13900561337695699</v>
      </c>
      <c r="G292" s="65">
        <f>($E292*'Exposure Inputs'!$C$53*'Exposure Inputs'!$C$49*'Exposure Inputs'!$C$50*'Exposure Inputs'!$C$54*'Exposure Inputs'!$C$55)/'Exposure Inputs'!$C$48</f>
        <v>1.3140193214473074E-6</v>
      </c>
      <c r="H292" s="65">
        <f>'Exposure Inputs'!$E$64/$G292</f>
        <v>16285909.689995486</v>
      </c>
      <c r="I292" s="65">
        <f>($E292*'Exposure Inputs'!$C$53*'Exposure Inputs'!$D$49*'Exposure Inputs'!$D$50*'Exposure Inputs'!$C$54*'Exposure Inputs'!$C$55)/'Exposure Inputs'!$D$48</f>
        <v>1.0060386281936772E-6</v>
      </c>
      <c r="J292" s="65">
        <f>'Exposure Inputs'!$E$64/$I292</f>
        <v>21271549.024338443</v>
      </c>
      <c r="K292" s="65">
        <f>($E292*'Exposure Inputs'!$C$53*'Exposure Inputs'!$E$49*'Exposure Inputs'!$E$50*'Exposure Inputs'!$C$54*'Exposure Inputs'!$C$55)/'Exposure Inputs'!$E$48</f>
        <v>6.1028473565041871E-7</v>
      </c>
      <c r="L292" s="65">
        <f>'Exposure Inputs'!$E$64/$K292</f>
        <v>35065599.301271521</v>
      </c>
    </row>
    <row r="293" spans="1:12" s="34" customFormat="1" x14ac:dyDescent="0.35">
      <c r="A293" s="45" t="s">
        <v>1177</v>
      </c>
      <c r="B293" s="46">
        <v>2020</v>
      </c>
      <c r="C293" s="46" t="s">
        <v>1119</v>
      </c>
      <c r="D293" s="46" t="s">
        <v>151</v>
      </c>
      <c r="E293" s="46">
        <v>0.19338409200000001</v>
      </c>
      <c r="F293" s="46">
        <v>0.19338409200000001</v>
      </c>
      <c r="G293" s="65">
        <f>($E293*'Exposure Inputs'!$C$53*'Exposure Inputs'!$C$49*'Exposure Inputs'!$C$50*'Exposure Inputs'!$C$54*'Exposure Inputs'!$C$55)/'Exposure Inputs'!$C$48</f>
        <v>1.2953349942389999E-6</v>
      </c>
      <c r="H293" s="65">
        <f>'Exposure Inputs'!$E$64/$G293</f>
        <v>16520822.872211792</v>
      </c>
      <c r="I293" s="65">
        <f>($E293*'Exposure Inputs'!$C$53*'Exposure Inputs'!$D$49*'Exposure Inputs'!$D$50*'Exposure Inputs'!$C$54*'Exposure Inputs'!$C$55)/'Exposure Inputs'!$D$48</f>
        <v>9.917335456073241E-7</v>
      </c>
      <c r="J293" s="65">
        <f>'Exposure Inputs'!$E$64/$I293</f>
        <v>21578376.666582283</v>
      </c>
      <c r="K293" s="65">
        <f>($E293*'Exposure Inputs'!$C$53*'Exposure Inputs'!$E$49*'Exposure Inputs'!$E$50*'Exposure Inputs'!$C$54*'Exposure Inputs'!$C$55)/'Exposure Inputs'!$E$48</f>
        <v>6.0160696394264152E-7</v>
      </c>
      <c r="L293" s="65">
        <f>'Exposure Inputs'!$E$64/$K293</f>
        <v>35571396.746731013</v>
      </c>
    </row>
    <row r="294" spans="1:12" s="34" customFormat="1" x14ac:dyDescent="0.35">
      <c r="A294" s="45" t="s">
        <v>1177</v>
      </c>
      <c r="B294" s="46">
        <v>2021</v>
      </c>
      <c r="C294" s="46" t="s">
        <v>857</v>
      </c>
      <c r="D294" s="46" t="s">
        <v>607</v>
      </c>
      <c r="E294" s="46">
        <v>0.19045776857716801</v>
      </c>
      <c r="F294" s="46">
        <v>0.19045776857716801</v>
      </c>
      <c r="G294" s="65">
        <f>($E294*'Exposure Inputs'!$C$53*'Exposure Inputs'!$C$49*'Exposure Inputs'!$C$50*'Exposure Inputs'!$C$54*'Exposure Inputs'!$C$55)/'Exposure Inputs'!$C$48</f>
        <v>1.2757337483720158E-6</v>
      </c>
      <c r="H294" s="65">
        <f>'Exposure Inputs'!$E$64/$G294</f>
        <v>16774660.094482005</v>
      </c>
      <c r="I294" s="65">
        <f>($E294*'Exposure Inputs'!$C$53*'Exposure Inputs'!$D$49*'Exposure Inputs'!$D$50*'Exposure Inputs'!$C$54*'Exposure Inputs'!$C$55)/'Exposure Inputs'!$D$48</f>
        <v>9.7672645234693869E-7</v>
      </c>
      <c r="J294" s="65">
        <f>'Exposure Inputs'!$E$64/$I294</f>
        <v>21909921.604538053</v>
      </c>
      <c r="K294" s="65">
        <f>($E294*'Exposure Inputs'!$C$53*'Exposure Inputs'!$E$49*'Exposure Inputs'!$E$50*'Exposure Inputs'!$C$54*'Exposure Inputs'!$C$55)/'Exposure Inputs'!$E$48</f>
        <v>5.9250333741515973E-7</v>
      </c>
      <c r="L294" s="65">
        <f>'Exposure Inputs'!$E$64/$K294</f>
        <v>36117940.015931562</v>
      </c>
    </row>
    <row r="295" spans="1:12" s="34" customFormat="1" x14ac:dyDescent="0.35">
      <c r="A295" s="45" t="s">
        <v>1177</v>
      </c>
      <c r="B295" s="46">
        <v>2020</v>
      </c>
      <c r="C295" s="46" t="s">
        <v>1084</v>
      </c>
      <c r="D295" s="46" t="s">
        <v>134</v>
      </c>
      <c r="E295" s="46">
        <v>0.188710403631798</v>
      </c>
      <c r="F295" s="46">
        <v>0.13371735689314601</v>
      </c>
      <c r="G295" s="65">
        <f>($E295*'Exposure Inputs'!$C$53*'Exposure Inputs'!$C$49*'Exposure Inputs'!$C$50*'Exposure Inputs'!$C$54*'Exposure Inputs'!$C$55)/'Exposure Inputs'!$C$48</f>
        <v>1.2640294611266911E-6</v>
      </c>
      <c r="H295" s="65">
        <f>'Exposure Inputs'!$E$64/$G295</f>
        <v>16929985.1452237</v>
      </c>
      <c r="I295" s="65">
        <f>($E295*'Exposure Inputs'!$C$53*'Exposure Inputs'!$D$49*'Exposure Inputs'!$D$50*'Exposure Inputs'!$C$54*'Exposure Inputs'!$C$55)/'Exposure Inputs'!$D$48</f>
        <v>9.6776542347005597E-7</v>
      </c>
      <c r="J295" s="65">
        <f>'Exposure Inputs'!$E$64/$I295</f>
        <v>22112796.635436051</v>
      </c>
      <c r="K295" s="65">
        <f>($E295*'Exposure Inputs'!$C$53*'Exposure Inputs'!$E$49*'Exposure Inputs'!$E$50*'Exposure Inputs'!$C$54*'Exposure Inputs'!$C$55)/'Exposure Inputs'!$E$48</f>
        <v>5.8706738397756317E-7</v>
      </c>
      <c r="L295" s="65">
        <f>'Exposure Inputs'!$E$64/$K295</f>
        <v>36452374.265809789</v>
      </c>
    </row>
    <row r="296" spans="1:12" s="34" customFormat="1" x14ac:dyDescent="0.35">
      <c r="A296" s="45" t="s">
        <v>1172</v>
      </c>
      <c r="B296" s="46">
        <v>2022</v>
      </c>
      <c r="C296" s="46" t="s">
        <v>1160</v>
      </c>
      <c r="D296" s="46" t="s">
        <v>548</v>
      </c>
      <c r="E296" s="46">
        <v>0.187891583140646</v>
      </c>
      <c r="F296" s="46">
        <v>9.4330091187553297E-2</v>
      </c>
      <c r="G296" s="65">
        <f>($E296*'Exposure Inputs'!$C$53*'Exposure Inputs'!$C$49*'Exposure Inputs'!$C$50*'Exposure Inputs'!$C$54*'Exposure Inputs'!$C$55)/'Exposure Inputs'!$C$48</f>
        <v>1.2585447967718321E-6</v>
      </c>
      <c r="H296" s="65">
        <f>'Exposure Inputs'!$E$64/$G296</f>
        <v>17003765.026792061</v>
      </c>
      <c r="I296" s="65">
        <f>($E296*'Exposure Inputs'!$C$53*'Exposure Inputs'!$D$49*'Exposure Inputs'!$D$50*'Exposure Inputs'!$C$54*'Exposure Inputs'!$C$55)/'Exposure Inputs'!$D$48</f>
        <v>9.6356625827240301E-7</v>
      </c>
      <c r="J296" s="65">
        <f>'Exposure Inputs'!$E$64/$I296</f>
        <v>22209162.905276988</v>
      </c>
      <c r="K296" s="65">
        <f>($E296*'Exposure Inputs'!$C$53*'Exposure Inputs'!$E$49*'Exposure Inputs'!$E$50*'Exposure Inputs'!$C$54*'Exposure Inputs'!$C$55)/'Exposure Inputs'!$E$48</f>
        <v>5.8452007977791905E-7</v>
      </c>
      <c r="L296" s="65">
        <f>'Exposure Inputs'!$E$64/$K296</f>
        <v>36611231.573311657</v>
      </c>
    </row>
    <row r="297" spans="1:12" s="34" customFormat="1" x14ac:dyDescent="0.35">
      <c r="A297" s="45" t="s">
        <v>1177</v>
      </c>
      <c r="B297" s="46">
        <v>2020</v>
      </c>
      <c r="C297" s="46" t="s">
        <v>1086</v>
      </c>
      <c r="D297" s="46" t="s">
        <v>196</v>
      </c>
      <c r="E297" s="46">
        <v>0.18227191626560599</v>
      </c>
      <c r="F297" s="46">
        <v>0.18227191626560599</v>
      </c>
      <c r="G297" s="65">
        <f>($E297*'Exposure Inputs'!$C$53*'Exposure Inputs'!$C$49*'Exposure Inputs'!$C$50*'Exposure Inputs'!$C$54*'Exposure Inputs'!$C$55)/'Exposure Inputs'!$C$48</f>
        <v>1.2209028631260952E-6</v>
      </c>
      <c r="H297" s="65">
        <f>'Exposure Inputs'!$E$64/$G297</f>
        <v>17528011.970752336</v>
      </c>
      <c r="I297" s="65">
        <f>($E297*'Exposure Inputs'!$C$53*'Exposure Inputs'!$D$49*'Exposure Inputs'!$D$50*'Exposure Inputs'!$C$54*'Exposure Inputs'!$C$55)/'Exposure Inputs'!$D$48</f>
        <v>9.3474686523196896E-7</v>
      </c>
      <c r="J297" s="65">
        <f>'Exposure Inputs'!$E$64/$I297</f>
        <v>22893898.654251516</v>
      </c>
      <c r="K297" s="65">
        <f>($E297*'Exposure Inputs'!$C$53*'Exposure Inputs'!$E$49*'Exposure Inputs'!$E$50*'Exposure Inputs'!$C$54*'Exposure Inputs'!$C$55)/'Exposure Inputs'!$E$48</f>
        <v>5.6703761422402105E-7</v>
      </c>
      <c r="L297" s="65">
        <f>'Exposure Inputs'!$E$64/$K297</f>
        <v>37740000.774526119</v>
      </c>
    </row>
    <row r="298" spans="1:12" s="34" customFormat="1" x14ac:dyDescent="0.35">
      <c r="A298" s="45" t="s">
        <v>1175</v>
      </c>
      <c r="B298" s="46">
        <v>2023</v>
      </c>
      <c r="C298" s="46" t="s">
        <v>920</v>
      </c>
      <c r="D298" s="46" t="s">
        <v>518</v>
      </c>
      <c r="E298" s="46">
        <v>0.181603991005508</v>
      </c>
      <c r="F298" s="46">
        <v>0.181603991005508</v>
      </c>
      <c r="G298" s="65">
        <f>($E298*'Exposure Inputs'!$C$53*'Exposure Inputs'!$C$49*'Exposure Inputs'!$C$50*'Exposure Inputs'!$C$54*'Exposure Inputs'!$C$55)/'Exposure Inputs'!$C$48</f>
        <v>1.2164289327526441E-6</v>
      </c>
      <c r="H298" s="65">
        <f>'Exposure Inputs'!$E$64/$G298</f>
        <v>17592478.626411956</v>
      </c>
      <c r="I298" s="65">
        <f>($E298*'Exposure Inputs'!$C$53*'Exposure Inputs'!$D$49*'Exposure Inputs'!$D$50*'Exposure Inputs'!$C$54*'Exposure Inputs'!$C$55)/'Exposure Inputs'!$D$48</f>
        <v>9.3132153753542982E-7</v>
      </c>
      <c r="J298" s="65">
        <f>'Exposure Inputs'!$E$64/$I298</f>
        <v>22978100.62100694</v>
      </c>
      <c r="K298" s="65">
        <f>($E298*'Exposure Inputs'!$C$53*'Exposure Inputs'!$E$49*'Exposure Inputs'!$E$50*'Exposure Inputs'!$C$54*'Exposure Inputs'!$C$55)/'Exposure Inputs'!$E$48</f>
        <v>5.6495973654694627E-7</v>
      </c>
      <c r="L298" s="65">
        <f>'Exposure Inputs'!$E$64/$K298</f>
        <v>37878805.542493254</v>
      </c>
    </row>
    <row r="299" spans="1:12" s="34" customFormat="1" x14ac:dyDescent="0.35">
      <c r="A299" s="45" t="s">
        <v>1176</v>
      </c>
      <c r="B299" s="46">
        <v>2019</v>
      </c>
      <c r="C299" s="46" t="s">
        <v>902</v>
      </c>
      <c r="D299" s="46" t="s">
        <v>58</v>
      </c>
      <c r="E299" s="46">
        <v>0.18123985133102499</v>
      </c>
      <c r="F299" s="46">
        <v>0.18123985133102499</v>
      </c>
      <c r="G299" s="65">
        <f>($E299*'Exposure Inputs'!$C$53*'Exposure Inputs'!$C$49*'Exposure Inputs'!$C$50*'Exposure Inputs'!$C$54*'Exposure Inputs'!$C$55)/'Exposure Inputs'!$C$48</f>
        <v>1.2139898341780382E-6</v>
      </c>
      <c r="H299" s="65">
        <f>'Exposure Inputs'!$E$64/$G299</f>
        <v>17627824.712790448</v>
      </c>
      <c r="I299" s="65">
        <f>($E299*'Exposure Inputs'!$C$53*'Exposure Inputs'!$D$49*'Exposure Inputs'!$D$50*'Exposure Inputs'!$C$54*'Exposure Inputs'!$C$55)/'Exposure Inputs'!$D$48</f>
        <v>9.2945411645266929E-7</v>
      </c>
      <c r="J299" s="65">
        <f>'Exposure Inputs'!$E$64/$I299</f>
        <v>23024267.278168276</v>
      </c>
      <c r="K299" s="65">
        <f>($E299*'Exposure Inputs'!$C$53*'Exposure Inputs'!$E$49*'Exposure Inputs'!$E$50*'Exposure Inputs'!$C$54*'Exposure Inputs'!$C$55)/'Exposure Inputs'!$E$48</f>
        <v>5.6382691863130946E-7</v>
      </c>
      <c r="L299" s="65">
        <f>'Exposure Inputs'!$E$64/$K299</f>
        <v>37954910.08472693</v>
      </c>
    </row>
    <row r="300" spans="1:12" s="34" customFormat="1" x14ac:dyDescent="0.35">
      <c r="A300" s="45" t="s">
        <v>1177</v>
      </c>
      <c r="B300" s="46">
        <v>2019</v>
      </c>
      <c r="C300" s="46" t="s">
        <v>927</v>
      </c>
      <c r="D300" s="46" t="s">
        <v>661</v>
      </c>
      <c r="E300" s="46">
        <v>0.18089136433095901</v>
      </c>
      <c r="F300" s="46">
        <v>0.18089136433095901</v>
      </c>
      <c r="G300" s="65">
        <f>($E300*'Exposure Inputs'!$C$53*'Exposure Inputs'!$C$49*'Exposure Inputs'!$C$50*'Exposure Inputs'!$C$54*'Exposure Inputs'!$C$55)/'Exposure Inputs'!$C$48</f>
        <v>1.2116555811298462E-6</v>
      </c>
      <c r="H300" s="65">
        <f>'Exposure Inputs'!$E$64/$G300</f>
        <v>17661784.696311884</v>
      </c>
      <c r="I300" s="65">
        <f>($E300*'Exposure Inputs'!$C$53*'Exposure Inputs'!$D$49*'Exposure Inputs'!$D$50*'Exposure Inputs'!$C$54*'Exposure Inputs'!$C$55)/'Exposure Inputs'!$D$48</f>
        <v>9.2766696713444346E-7</v>
      </c>
      <c r="J300" s="65">
        <f>'Exposure Inputs'!$E$64/$I300</f>
        <v>23068623.501928113</v>
      </c>
      <c r="K300" s="65">
        <f>($E300*'Exposure Inputs'!$C$53*'Exposure Inputs'!$E$49*'Exposure Inputs'!$E$50*'Exposure Inputs'!$C$54*'Exposure Inputs'!$C$55)/'Exposure Inputs'!$E$48</f>
        <v>5.6274279529978343E-7</v>
      </c>
      <c r="L300" s="65">
        <f>'Exposure Inputs'!$E$64/$K300</f>
        <v>38028030.17424652</v>
      </c>
    </row>
    <row r="301" spans="1:12" s="34" customFormat="1" x14ac:dyDescent="0.35">
      <c r="A301" s="45" t="s">
        <v>1175</v>
      </c>
      <c r="B301" s="46">
        <v>2020</v>
      </c>
      <c r="C301" s="46" t="s">
        <v>846</v>
      </c>
      <c r="D301" s="46" t="s">
        <v>623</v>
      </c>
      <c r="E301" s="46">
        <v>0.18085846699999999</v>
      </c>
      <c r="F301" s="46">
        <v>0.18085846699999999</v>
      </c>
      <c r="G301" s="65">
        <f>($E301*'Exposure Inputs'!$C$53*'Exposure Inputs'!$C$49*'Exposure Inputs'!$C$50*'Exposure Inputs'!$C$54*'Exposure Inputs'!$C$55)/'Exposure Inputs'!$C$48</f>
        <v>1.21143522658275E-6</v>
      </c>
      <c r="H301" s="65">
        <f>'Exposure Inputs'!$E$64/$G301</f>
        <v>17664997.294461802</v>
      </c>
      <c r="I301" s="65">
        <f>($E301*'Exposure Inputs'!$C$53*'Exposure Inputs'!$D$49*'Exposure Inputs'!$D$50*'Exposure Inputs'!$C$54*'Exposure Inputs'!$C$55)/'Exposure Inputs'!$D$48</f>
        <v>9.274982594277464E-7</v>
      </c>
      <c r="J301" s="65">
        <f>'Exposure Inputs'!$E$64/$I301</f>
        <v>23072819.579417326</v>
      </c>
      <c r="K301" s="65">
        <f>($E301*'Exposure Inputs'!$C$53*'Exposure Inputs'!$E$49*'Exposure Inputs'!$E$50*'Exposure Inputs'!$C$54*'Exposure Inputs'!$C$55)/'Exposure Inputs'!$E$48</f>
        <v>5.6264045356528291E-7</v>
      </c>
      <c r="L301" s="65">
        <f>'Exposure Inputs'!$E$64/$K301</f>
        <v>38034947.299638078</v>
      </c>
    </row>
    <row r="302" spans="1:12" s="34" customFormat="1" x14ac:dyDescent="0.35">
      <c r="A302" s="45" t="s">
        <v>1177</v>
      </c>
      <c r="B302" s="46">
        <v>2022</v>
      </c>
      <c r="C302" s="46" t="s">
        <v>874</v>
      </c>
      <c r="D302" s="46" t="s">
        <v>515</v>
      </c>
      <c r="E302" s="46">
        <v>0.18005186755519101</v>
      </c>
      <c r="F302" s="46">
        <v>6.2297826000000001E-2</v>
      </c>
      <c r="G302" s="65">
        <f>($E302*'Exposure Inputs'!$C$53*'Exposure Inputs'!$C$49*'Exposure Inputs'!$C$50*'Exposure Inputs'!$C$54*'Exposure Inputs'!$C$55)/'Exposure Inputs'!$C$48</f>
        <v>1.2060324218515582E-6</v>
      </c>
      <c r="H302" s="65">
        <f>'Exposure Inputs'!$E$64/$G302</f>
        <v>17744133.252359588</v>
      </c>
      <c r="I302" s="65">
        <f>($E302*'Exposure Inputs'!$C$53*'Exposure Inputs'!$D$49*'Exposure Inputs'!$D$50*'Exposure Inputs'!$C$54*'Exposure Inputs'!$C$55)/'Exposure Inputs'!$D$48</f>
        <v>9.233617675425438E-7</v>
      </c>
      <c r="J302" s="65">
        <f>'Exposure Inputs'!$E$64/$I302</f>
        <v>23176181.592350796</v>
      </c>
      <c r="K302" s="65">
        <f>($E302*'Exposure Inputs'!$C$53*'Exposure Inputs'!$E$49*'Exposure Inputs'!$E$50*'Exposure Inputs'!$C$54*'Exposure Inputs'!$C$55)/'Exposure Inputs'!$E$48</f>
        <v>5.6013116834905458E-7</v>
      </c>
      <c r="L302" s="65">
        <f>'Exposure Inputs'!$E$64/$K302</f>
        <v>38205336.90898674</v>
      </c>
    </row>
    <row r="303" spans="1:12" s="34" customFormat="1" x14ac:dyDescent="0.35">
      <c r="A303" s="45" t="s">
        <v>1177</v>
      </c>
      <c r="B303" s="46">
        <v>2023</v>
      </c>
      <c r="C303" s="46" t="s">
        <v>838</v>
      </c>
      <c r="D303" s="46" t="s">
        <v>659</v>
      </c>
      <c r="E303" s="46">
        <v>0.178188020333266</v>
      </c>
      <c r="F303" s="46">
        <v>0.18368949177438301</v>
      </c>
      <c r="G303" s="65">
        <f>($E303*'Exposure Inputs'!$C$53*'Exposure Inputs'!$C$49*'Exposure Inputs'!$C$50*'Exposure Inputs'!$C$54*'Exposure Inputs'!$C$55)/'Exposure Inputs'!$C$48</f>
        <v>1.1935479071972991E-6</v>
      </c>
      <c r="H303" s="65">
        <f>'Exposure Inputs'!$E$64/$G303</f>
        <v>17929736.938881397</v>
      </c>
      <c r="I303" s="65">
        <f>($E303*'Exposure Inputs'!$C$53*'Exposure Inputs'!$D$49*'Exposure Inputs'!$D$50*'Exposure Inputs'!$C$54*'Exposure Inputs'!$C$55)/'Exposure Inputs'!$D$48</f>
        <v>9.1380338145838715E-7</v>
      </c>
      <c r="J303" s="65">
        <f>'Exposure Inputs'!$E$64/$I303</f>
        <v>23418604.520642731</v>
      </c>
      <c r="K303" s="65">
        <f>($E303*'Exposure Inputs'!$C$53*'Exposure Inputs'!$E$49*'Exposure Inputs'!$E$50*'Exposure Inputs'!$C$54*'Exposure Inputs'!$C$55)/'Exposure Inputs'!$E$48</f>
        <v>5.5433284514243204E-7</v>
      </c>
      <c r="L303" s="65">
        <f>'Exposure Inputs'!$E$64/$K303</f>
        <v>38604964.846529007</v>
      </c>
    </row>
    <row r="304" spans="1:12" s="34" customFormat="1" x14ac:dyDescent="0.35">
      <c r="A304" s="45" t="s">
        <v>1176</v>
      </c>
      <c r="B304" s="46">
        <v>2023</v>
      </c>
      <c r="C304" s="46" t="s">
        <v>1075</v>
      </c>
      <c r="D304" s="46" t="s">
        <v>116</v>
      </c>
      <c r="E304" s="46">
        <v>0.176159120681637</v>
      </c>
      <c r="F304" s="46">
        <v>3.7408617681099099E-2</v>
      </c>
      <c r="G304" s="65">
        <f>($E304*'Exposure Inputs'!$C$53*'Exposure Inputs'!$C$49*'Exposure Inputs'!$C$50*'Exposure Inputs'!$C$54*'Exposure Inputs'!$C$55)/'Exposure Inputs'!$C$48</f>
        <v>1.179957830105775E-6</v>
      </c>
      <c r="H304" s="65">
        <f>'Exposure Inputs'!$E$64/$G304</f>
        <v>18136241.358796388</v>
      </c>
      <c r="I304" s="65">
        <f>($E304*'Exposure Inputs'!$C$53*'Exposure Inputs'!$D$49*'Exposure Inputs'!$D$50*'Exposure Inputs'!$C$54*'Exposure Inputs'!$C$55)/'Exposure Inputs'!$D$48</f>
        <v>9.0339855537170215E-7</v>
      </c>
      <c r="J304" s="65">
        <f>'Exposure Inputs'!$E$64/$I304</f>
        <v>23688326.567220375</v>
      </c>
      <c r="K304" s="65">
        <f>($E304*'Exposure Inputs'!$C$53*'Exposure Inputs'!$E$49*'Exposure Inputs'!$E$50*'Exposure Inputs'!$C$54*'Exposure Inputs'!$C$55)/'Exposure Inputs'!$E$48</f>
        <v>5.4802105316959073E-7</v>
      </c>
      <c r="L304" s="65">
        <f>'Exposure Inputs'!$E$64/$K304</f>
        <v>39049594.675658472</v>
      </c>
    </row>
    <row r="305" spans="1:12" s="34" customFormat="1" x14ac:dyDescent="0.35">
      <c r="A305" s="45" t="s">
        <v>1177</v>
      </c>
      <c r="B305" s="46">
        <v>2020</v>
      </c>
      <c r="C305" s="46" t="s">
        <v>859</v>
      </c>
      <c r="D305" s="46" t="s">
        <v>648</v>
      </c>
      <c r="E305" s="46">
        <v>0.16887277347120899</v>
      </c>
      <c r="F305" s="46">
        <v>0.13865982944755101</v>
      </c>
      <c r="G305" s="65">
        <f>($E305*'Exposure Inputs'!$C$53*'Exposure Inputs'!$C$49*'Exposure Inputs'!$C$50*'Exposure Inputs'!$C$54*'Exposure Inputs'!$C$55)/'Exposure Inputs'!$C$48</f>
        <v>1.1311520549035256E-6</v>
      </c>
      <c r="H305" s="65">
        <f>'Exposure Inputs'!$E$64/$G305</f>
        <v>18918765.083112698</v>
      </c>
      <c r="I305" s="65">
        <f>($E305*'Exposure Inputs'!$C$53*'Exposure Inputs'!$D$49*'Exposure Inputs'!$D$50*'Exposure Inputs'!$C$54*'Exposure Inputs'!$C$55)/'Exposure Inputs'!$D$48</f>
        <v>8.660319091352382E-7</v>
      </c>
      <c r="J305" s="65">
        <f>'Exposure Inputs'!$E$64/$I305</f>
        <v>24710405.903367478</v>
      </c>
      <c r="K305" s="65">
        <f>($E305*'Exposure Inputs'!$C$53*'Exposure Inputs'!$E$49*'Exposure Inputs'!$E$50*'Exposure Inputs'!$C$54*'Exposure Inputs'!$C$55)/'Exposure Inputs'!$E$48</f>
        <v>5.2535363943269709E-7</v>
      </c>
      <c r="L305" s="65">
        <f>'Exposure Inputs'!$E$64/$K305</f>
        <v>40734466.069577016</v>
      </c>
    </row>
    <row r="306" spans="1:12" s="34" customFormat="1" x14ac:dyDescent="0.35">
      <c r="A306" s="45" t="s">
        <v>1177</v>
      </c>
      <c r="B306" s="46">
        <v>2020</v>
      </c>
      <c r="C306" s="46" t="s">
        <v>1058</v>
      </c>
      <c r="D306" s="46" t="s">
        <v>489</v>
      </c>
      <c r="E306" s="46">
        <v>0.16817346364188701</v>
      </c>
      <c r="F306" s="46">
        <v>0.16817346364188701</v>
      </c>
      <c r="G306" s="65">
        <f>($E306*'Exposure Inputs'!$C$53*'Exposure Inputs'!$C$49*'Exposure Inputs'!$C$50*'Exposure Inputs'!$C$54*'Exposure Inputs'!$C$55)/'Exposure Inputs'!$C$48</f>
        <v>1.1264679028392696E-6</v>
      </c>
      <c r="H306" s="65">
        <f>'Exposure Inputs'!$E$64/$G306</f>
        <v>18997434.321973275</v>
      </c>
      <c r="I306" s="65">
        <f>($E306*'Exposure Inputs'!$C$53*'Exposure Inputs'!$D$49*'Exposure Inputs'!$D$50*'Exposure Inputs'!$C$54*'Exposure Inputs'!$C$55)/'Exposure Inputs'!$D$48</f>
        <v>8.6244563164292239E-7</v>
      </c>
      <c r="J306" s="65">
        <f>'Exposure Inputs'!$E$64/$I306</f>
        <v>24813158.319596224</v>
      </c>
      <c r="K306" s="65">
        <f>($E306*'Exposure Inputs'!$C$53*'Exposure Inputs'!$E$49*'Exposure Inputs'!$E$50*'Exposure Inputs'!$C$54*'Exposure Inputs'!$C$55)/'Exposure Inputs'!$E$48</f>
        <v>5.2317812613725161E-7</v>
      </c>
      <c r="L306" s="65">
        <f>'Exposure Inputs'!$E$64/$K306</f>
        <v>40903850.774498701</v>
      </c>
    </row>
    <row r="307" spans="1:12" s="34" customFormat="1" x14ac:dyDescent="0.35">
      <c r="A307" s="45" t="s">
        <v>1177</v>
      </c>
      <c r="B307" s="46">
        <v>2023</v>
      </c>
      <c r="C307" s="46" t="s">
        <v>1115</v>
      </c>
      <c r="D307" s="46" t="s">
        <v>345</v>
      </c>
      <c r="E307" s="46">
        <v>0.167502673443579</v>
      </c>
      <c r="F307" s="46">
        <v>8.1220664999999997E-2</v>
      </c>
      <c r="G307" s="65">
        <f>($E307*'Exposure Inputs'!$C$53*'Exposure Inputs'!$C$49*'Exposure Inputs'!$C$50*'Exposure Inputs'!$C$54*'Exposure Inputs'!$C$55)/'Exposure Inputs'!$C$48</f>
        <v>1.121974782393453E-6</v>
      </c>
      <c r="H307" s="65">
        <f>'Exposure Inputs'!$E$64/$G307</f>
        <v>19073512.46731985</v>
      </c>
      <c r="I307" s="65">
        <f>($E307*'Exposure Inputs'!$C$53*'Exposure Inputs'!$D$49*'Exposure Inputs'!$D$50*'Exposure Inputs'!$C$54*'Exposure Inputs'!$C$55)/'Exposure Inputs'!$D$48</f>
        <v>8.5900561165551485E-7</v>
      </c>
      <c r="J307" s="65">
        <f>'Exposure Inputs'!$E$64/$I307</f>
        <v>24912526.42547578</v>
      </c>
      <c r="K307" s="65">
        <f>($E307*'Exposure Inputs'!$C$53*'Exposure Inputs'!$E$49*'Exposure Inputs'!$E$50*'Exposure Inputs'!$C$54*'Exposure Inputs'!$C$55)/'Exposure Inputs'!$E$48</f>
        <v>5.2109133579957188E-7</v>
      </c>
      <c r="L307" s="65">
        <f>'Exposure Inputs'!$E$64/$K307</f>
        <v>41067656.53119804</v>
      </c>
    </row>
    <row r="308" spans="1:12" s="34" customFormat="1" x14ac:dyDescent="0.35">
      <c r="A308" s="45" t="s">
        <v>1177</v>
      </c>
      <c r="B308" s="46">
        <v>2019</v>
      </c>
      <c r="C308" s="46" t="s">
        <v>835</v>
      </c>
      <c r="D308" s="46" t="s">
        <v>122</v>
      </c>
      <c r="E308" s="46">
        <v>0.16673924177031799</v>
      </c>
      <c r="F308" s="46">
        <v>0.16673924177031799</v>
      </c>
      <c r="G308" s="65">
        <f>($E308*'Exposure Inputs'!$C$53*'Exposure Inputs'!$C$49*'Exposure Inputs'!$C$50*'Exposure Inputs'!$C$54*'Exposure Inputs'!$C$55)/'Exposure Inputs'!$C$48</f>
        <v>1.1168611261880327E-6</v>
      </c>
      <c r="H308" s="65">
        <f>'Exposure Inputs'!$E$64/$G308</f>
        <v>19160842.380682103</v>
      </c>
      <c r="I308" s="65">
        <f>($E308*'Exposure Inputs'!$C$53*'Exposure Inputs'!$D$49*'Exposure Inputs'!$D$50*'Exposure Inputs'!$C$54*'Exposure Inputs'!$C$55)/'Exposure Inputs'!$D$48</f>
        <v>8.5509049747873923E-7</v>
      </c>
      <c r="J308" s="65">
        <f>'Exposure Inputs'!$E$64/$I308</f>
        <v>25026590.826466393</v>
      </c>
      <c r="K308" s="65">
        <f>($E308*'Exposure Inputs'!$C$53*'Exposure Inputs'!$E$49*'Exposure Inputs'!$E$50*'Exposure Inputs'!$C$54*'Exposure Inputs'!$C$55)/'Exposure Inputs'!$E$48</f>
        <v>5.1871634307717031E-7</v>
      </c>
      <c r="L308" s="65">
        <f>'Exposure Inputs'!$E$64/$K308</f>
        <v>41255688.750906169</v>
      </c>
    </row>
    <row r="309" spans="1:12" s="34" customFormat="1" x14ac:dyDescent="0.35">
      <c r="A309" s="45" t="s">
        <v>1177</v>
      </c>
      <c r="B309" s="46">
        <v>2019</v>
      </c>
      <c r="C309" s="46" t="s">
        <v>1158</v>
      </c>
      <c r="D309" s="46" t="s">
        <v>666</v>
      </c>
      <c r="E309" s="46">
        <v>0.16665030358823901</v>
      </c>
      <c r="F309" s="46">
        <v>0.16665030358823901</v>
      </c>
      <c r="G309" s="65">
        <f>($E309*'Exposure Inputs'!$C$53*'Exposure Inputs'!$C$49*'Exposure Inputs'!$C$50*'Exposure Inputs'!$C$54*'Exposure Inputs'!$C$55)/'Exposure Inputs'!$C$48</f>
        <v>1.1162653960099218E-6</v>
      </c>
      <c r="H309" s="65">
        <f>'Exposure Inputs'!$E$64/$G309</f>
        <v>19171068.167564865</v>
      </c>
      <c r="I309" s="65">
        <f>($E309*'Exposure Inputs'!$C$53*'Exposure Inputs'!$D$49*'Exposure Inputs'!$D$50*'Exposure Inputs'!$C$54*'Exposure Inputs'!$C$55)/'Exposure Inputs'!$D$48</f>
        <v>8.5463439492272834E-7</v>
      </c>
      <c r="J309" s="65">
        <f>'Exposure Inputs'!$E$64/$I309</f>
        <v>25039947.054710895</v>
      </c>
      <c r="K309" s="65">
        <f>($E309*'Exposure Inputs'!$C$53*'Exposure Inputs'!$E$49*'Exposure Inputs'!$E$50*'Exposure Inputs'!$C$54*'Exposure Inputs'!$C$55)/'Exposure Inputs'!$E$48</f>
        <v>5.1843966142695941E-7</v>
      </c>
      <c r="L309" s="65">
        <f>'Exposure Inputs'!$E$64/$K309</f>
        <v>41277706.148288094</v>
      </c>
    </row>
    <row r="310" spans="1:12" s="34" customFormat="1" x14ac:dyDescent="0.35">
      <c r="A310" s="45" t="s">
        <v>1177</v>
      </c>
      <c r="B310" s="46">
        <v>2020</v>
      </c>
      <c r="C310" s="46" t="s">
        <v>860</v>
      </c>
      <c r="D310" s="46" t="s">
        <v>639</v>
      </c>
      <c r="E310" s="46">
        <v>0.165184993701013</v>
      </c>
      <c r="F310" s="46">
        <v>0.123151278984441</v>
      </c>
      <c r="G310" s="65">
        <f>($E310*'Exposure Inputs'!$C$53*'Exposure Inputs'!$C$49*'Exposure Inputs'!$C$50*'Exposure Inputs'!$C$54*'Exposure Inputs'!$C$55)/'Exposure Inputs'!$C$48</f>
        <v>1.1064503840578103E-6</v>
      </c>
      <c r="H310" s="65">
        <f>'Exposure Inputs'!$E$64/$G310</f>
        <v>19341129.352332424</v>
      </c>
      <c r="I310" s="65">
        <f>($E310*'Exposure Inputs'!$C$53*'Exposure Inputs'!$D$49*'Exposure Inputs'!$D$50*'Exposure Inputs'!$C$54*'Exposure Inputs'!$C$55)/'Exposure Inputs'!$D$48</f>
        <v>8.4711983178134994E-7</v>
      </c>
      <c r="J310" s="65">
        <f>'Exposure Inputs'!$E$64/$I310</f>
        <v>25262069.422928527</v>
      </c>
      <c r="K310" s="65">
        <f>($E310*'Exposure Inputs'!$C$53*'Exposure Inputs'!$E$49*'Exposure Inputs'!$E$50*'Exposure Inputs'!$C$54*'Exposure Inputs'!$C$55)/'Exposure Inputs'!$E$48</f>
        <v>5.138811653098683E-7</v>
      </c>
      <c r="L310" s="65">
        <f>'Exposure Inputs'!$E$64/$K310</f>
        <v>41643869.136740759</v>
      </c>
    </row>
    <row r="311" spans="1:12" s="34" customFormat="1" x14ac:dyDescent="0.35">
      <c r="A311" s="45" t="s">
        <v>1177</v>
      </c>
      <c r="B311" s="46">
        <v>2022</v>
      </c>
      <c r="C311" s="46" t="s">
        <v>860</v>
      </c>
      <c r="D311" s="46" t="s">
        <v>639</v>
      </c>
      <c r="E311" s="46">
        <v>0.163837338059339</v>
      </c>
      <c r="F311" s="46">
        <v>0.122146553844558</v>
      </c>
      <c r="G311" s="65">
        <f>($E311*'Exposure Inputs'!$C$53*'Exposure Inputs'!$C$49*'Exposure Inputs'!$C$50*'Exposure Inputs'!$C$54*'Exposure Inputs'!$C$55)/'Exposure Inputs'!$C$48</f>
        <v>1.0974234496559674E-6</v>
      </c>
      <c r="H311" s="65">
        <f>'Exposure Inputs'!$E$64/$G311</f>
        <v>19500221.183271334</v>
      </c>
      <c r="I311" s="65">
        <f>($E311*'Exposure Inputs'!$C$53*'Exposure Inputs'!$D$49*'Exposure Inputs'!$D$50*'Exposure Inputs'!$C$54*'Exposure Inputs'!$C$55)/'Exposure Inputs'!$D$48</f>
        <v>8.4020863606740752E-7</v>
      </c>
      <c r="J311" s="65">
        <f>'Exposure Inputs'!$E$64/$I311</f>
        <v>25469864.366263356</v>
      </c>
      <c r="K311" s="65">
        <f>($E311*'Exposure Inputs'!$C$53*'Exposure Inputs'!$E$49*'Exposure Inputs'!$E$50*'Exposure Inputs'!$C$54*'Exposure Inputs'!$C$55)/'Exposure Inputs'!$E$48</f>
        <v>5.0968868489101545E-7</v>
      </c>
      <c r="L311" s="65">
        <f>'Exposure Inputs'!$E$64/$K311</f>
        <v>41986413.735231087</v>
      </c>
    </row>
    <row r="312" spans="1:12" s="34" customFormat="1" x14ac:dyDescent="0.35">
      <c r="A312" s="45" t="s">
        <v>1177</v>
      </c>
      <c r="B312" s="46">
        <v>2023</v>
      </c>
      <c r="C312" s="46" t="s">
        <v>1058</v>
      </c>
      <c r="D312" s="46" t="s">
        <v>489</v>
      </c>
      <c r="E312" s="46">
        <v>0.16382809309447599</v>
      </c>
      <c r="F312" s="46">
        <v>0.16382809309447599</v>
      </c>
      <c r="G312" s="65">
        <f>($E312*'Exposure Inputs'!$C$53*'Exposure Inputs'!$C$49*'Exposure Inputs'!$C$50*'Exposure Inputs'!$C$54*'Exposure Inputs'!$C$55)/'Exposure Inputs'!$C$48</f>
        <v>1.0973615245700738E-6</v>
      </c>
      <c r="H312" s="65">
        <f>'Exposure Inputs'!$E$64/$G312</f>
        <v>19501321.598079655</v>
      </c>
      <c r="I312" s="65">
        <f>($E312*'Exposure Inputs'!$C$53*'Exposure Inputs'!$D$49*'Exposure Inputs'!$D$50*'Exposure Inputs'!$C$54*'Exposure Inputs'!$C$55)/'Exposure Inputs'!$D$48</f>
        <v>8.4016122502295298E-7</v>
      </c>
      <c r="J312" s="65">
        <f>'Exposure Inputs'!$E$64/$I312</f>
        <v>25471301.653340828</v>
      </c>
      <c r="K312" s="65">
        <f>($E312*'Exposure Inputs'!$C$53*'Exposure Inputs'!$E$49*'Exposure Inputs'!$E$50*'Exposure Inputs'!$C$54*'Exposure Inputs'!$C$55)/'Exposure Inputs'!$E$48</f>
        <v>5.096599243286264E-7</v>
      </c>
      <c r="L312" s="65">
        <f>'Exposure Inputs'!$E$64/$K312</f>
        <v>41988783.065865263</v>
      </c>
    </row>
    <row r="313" spans="1:12" s="34" customFormat="1" x14ac:dyDescent="0.35">
      <c r="A313" s="45" t="s">
        <v>1177</v>
      </c>
      <c r="B313" s="46">
        <v>2019</v>
      </c>
      <c r="C313" s="46" t="s">
        <v>1058</v>
      </c>
      <c r="D313" s="46" t="s">
        <v>489</v>
      </c>
      <c r="E313" s="46">
        <v>0.16276080910037499</v>
      </c>
      <c r="F313" s="46">
        <v>0.16276080910037499</v>
      </c>
      <c r="G313" s="65">
        <f>($E313*'Exposure Inputs'!$C$53*'Exposure Inputs'!$C$49*'Exposure Inputs'!$C$50*'Exposure Inputs'!$C$54*'Exposure Inputs'!$C$55)/'Exposure Inputs'!$C$48</f>
        <v>1.0902125895565868E-6</v>
      </c>
      <c r="H313" s="65">
        <f>'Exposure Inputs'!$E$64/$G313</f>
        <v>19629199.116755608</v>
      </c>
      <c r="I313" s="65">
        <f>($E313*'Exposure Inputs'!$C$53*'Exposure Inputs'!$D$49*'Exposure Inputs'!$D$50*'Exposure Inputs'!$C$54*'Exposure Inputs'!$C$55)/'Exposure Inputs'!$D$48</f>
        <v>8.3468786199348647E-7</v>
      </c>
      <c r="J313" s="65">
        <f>'Exposure Inputs'!$E$64/$I313</f>
        <v>25638326.582215227</v>
      </c>
      <c r="K313" s="65">
        <f>($E313*'Exposure Inputs'!$C$53*'Exposure Inputs'!$E$49*'Exposure Inputs'!$E$50*'Exposure Inputs'!$C$54*'Exposure Inputs'!$C$55)/'Exposure Inputs'!$E$48</f>
        <v>5.0633966423527983E-7</v>
      </c>
      <c r="L313" s="65">
        <f>'Exposure Inputs'!$E$64/$K313</f>
        <v>42264119.348264419</v>
      </c>
    </row>
    <row r="314" spans="1:12" s="34" customFormat="1" x14ac:dyDescent="0.35">
      <c r="A314" s="45" t="s">
        <v>1177</v>
      </c>
      <c r="B314" s="46">
        <v>2021</v>
      </c>
      <c r="C314" s="46" t="s">
        <v>1084</v>
      </c>
      <c r="D314" s="46" t="s">
        <v>134</v>
      </c>
      <c r="E314" s="46">
        <v>0.15992407022039901</v>
      </c>
      <c r="F314" s="46">
        <v>0.113319793513824</v>
      </c>
      <c r="G314" s="65">
        <f>($E314*'Exposure Inputs'!$C$53*'Exposure Inputs'!$C$49*'Exposure Inputs'!$C$50*'Exposure Inputs'!$C$54*'Exposure Inputs'!$C$55)/'Exposure Inputs'!$C$48</f>
        <v>1.0712114033537874E-6</v>
      </c>
      <c r="H314" s="65">
        <f>'Exposure Inputs'!$E$64/$G314</f>
        <v>19977382.553061053</v>
      </c>
      <c r="I314" s="65">
        <f>($E314*'Exposure Inputs'!$C$53*'Exposure Inputs'!$D$49*'Exposure Inputs'!$D$50*'Exposure Inputs'!$C$54*'Exposure Inputs'!$C$55)/'Exposure Inputs'!$D$48</f>
        <v>8.201401860274575E-7</v>
      </c>
      <c r="J314" s="65">
        <f>'Exposure Inputs'!$E$64/$I314</f>
        <v>26093100.136521719</v>
      </c>
      <c r="K314" s="65">
        <f>($E314*'Exposure Inputs'!$C$53*'Exposure Inputs'!$E$49*'Exposure Inputs'!$E$50*'Exposure Inputs'!$C$54*'Exposure Inputs'!$C$55)/'Exposure Inputs'!$E$48</f>
        <v>4.9751473014979975E-7</v>
      </c>
      <c r="L314" s="65">
        <f>'Exposure Inputs'!$E$64/$K314</f>
        <v>43013801.809559569</v>
      </c>
    </row>
    <row r="315" spans="1:12" s="34" customFormat="1" x14ac:dyDescent="0.35">
      <c r="A315" s="45" t="s">
        <v>614</v>
      </c>
      <c r="B315" s="46">
        <v>2022</v>
      </c>
      <c r="C315" s="46" t="s">
        <v>1000</v>
      </c>
      <c r="D315" s="46" t="s">
        <v>547</v>
      </c>
      <c r="E315" s="46">
        <v>0.159300321590918</v>
      </c>
      <c r="F315" s="46">
        <v>0.159300321590918</v>
      </c>
      <c r="G315" s="65">
        <f>($E315*'Exposure Inputs'!$C$53*'Exposure Inputs'!$C$49*'Exposure Inputs'!$C$50*'Exposure Inputs'!$C$54*'Exposure Inputs'!$C$55)/'Exposure Inputs'!$C$48</f>
        <v>1.0670333790963663E-6</v>
      </c>
      <c r="H315" s="65">
        <f>'Exposure Inputs'!$E$64/$G315</f>
        <v>20055605.025330059</v>
      </c>
      <c r="I315" s="65">
        <f>($E315*'Exposure Inputs'!$C$53*'Exposure Inputs'!$D$49*'Exposure Inputs'!$D$50*'Exposure Inputs'!$C$54*'Exposure Inputs'!$C$55)/'Exposure Inputs'!$D$48</f>
        <v>8.1694140978125569E-7</v>
      </c>
      <c r="J315" s="65">
        <f>'Exposure Inputs'!$E$64/$I315</f>
        <v>26195269.016574964</v>
      </c>
      <c r="K315" s="65">
        <f>($E315*'Exposure Inputs'!$C$53*'Exposure Inputs'!$E$49*'Exposure Inputs'!$E$50*'Exposure Inputs'!$C$54*'Exposure Inputs'!$C$55)/'Exposure Inputs'!$E$48</f>
        <v>4.9557428347001049E-7</v>
      </c>
      <c r="L315" s="65">
        <f>'Exposure Inputs'!$E$64/$K315</f>
        <v>43182224.570163786</v>
      </c>
    </row>
    <row r="316" spans="1:12" s="34" customFormat="1" x14ac:dyDescent="0.35">
      <c r="A316" s="45" t="s">
        <v>1177</v>
      </c>
      <c r="B316" s="46">
        <v>2020</v>
      </c>
      <c r="C316" s="46" t="s">
        <v>933</v>
      </c>
      <c r="D316" s="46" t="s">
        <v>503</v>
      </c>
      <c r="E316" s="46">
        <v>0.157621656362019</v>
      </c>
      <c r="F316" s="46">
        <v>8.8678391999999995E-2</v>
      </c>
      <c r="G316" s="65">
        <f>($E316*'Exposure Inputs'!$C$53*'Exposure Inputs'!$C$49*'Exposure Inputs'!$C$50*'Exposure Inputs'!$C$54*'Exposure Inputs'!$C$55)/'Exposure Inputs'!$C$48</f>
        <v>1.0557892597268938E-6</v>
      </c>
      <c r="H316" s="65">
        <f>'Exposure Inputs'!$E$64/$G316</f>
        <v>20269196.530314811</v>
      </c>
      <c r="I316" s="65">
        <f>($E316*'Exposure Inputs'!$C$53*'Exposure Inputs'!$D$49*'Exposure Inputs'!$D$50*'Exposure Inputs'!$C$54*'Exposure Inputs'!$C$55)/'Exposure Inputs'!$D$48</f>
        <v>8.083326943376724E-7</v>
      </c>
      <c r="J316" s="65">
        <f>'Exposure Inputs'!$E$64/$I316</f>
        <v>26474247.732283827</v>
      </c>
      <c r="K316" s="65">
        <f>($E316*'Exposure Inputs'!$C$53*'Exposure Inputs'!$E$49*'Exposure Inputs'!$E$50*'Exposure Inputs'!$C$54*'Exposure Inputs'!$C$55)/'Exposure Inputs'!$E$48</f>
        <v>4.9035205096169222E-7</v>
      </c>
      <c r="L316" s="65">
        <f>'Exposure Inputs'!$E$64/$K316</f>
        <v>43642113.779334091</v>
      </c>
    </row>
    <row r="317" spans="1:12" s="34" customFormat="1" x14ac:dyDescent="0.35">
      <c r="A317" s="45" t="s">
        <v>1176</v>
      </c>
      <c r="B317" s="46">
        <v>2022</v>
      </c>
      <c r="C317" s="46" t="s">
        <v>936</v>
      </c>
      <c r="D317" s="46" t="s">
        <v>318</v>
      </c>
      <c r="E317" s="46">
        <v>0.15758596906918601</v>
      </c>
      <c r="F317" s="46">
        <v>8.1279238000000004E-2</v>
      </c>
      <c r="G317" s="65">
        <f>($E317*'Exposure Inputs'!$C$53*'Exposure Inputs'!$C$49*'Exposure Inputs'!$C$50*'Exposure Inputs'!$C$54*'Exposure Inputs'!$C$55)/'Exposure Inputs'!$C$48</f>
        <v>1.0555502173176753E-6</v>
      </c>
      <c r="H317" s="65">
        <f>'Exposure Inputs'!$E$64/$G317</f>
        <v>20273786.74070181</v>
      </c>
      <c r="I317" s="65">
        <f>($E317*'Exposure Inputs'!$C$53*'Exposure Inputs'!$D$49*'Exposure Inputs'!$D$50*'Exposure Inputs'!$C$54*'Exposure Inputs'!$C$55)/'Exposure Inputs'!$D$48</f>
        <v>8.0814967884199039E-7</v>
      </c>
      <c r="J317" s="65">
        <f>'Exposure Inputs'!$E$64/$I317</f>
        <v>26480243.153303452</v>
      </c>
      <c r="K317" s="65">
        <f>($E317*'Exposure Inputs'!$C$53*'Exposure Inputs'!$E$49*'Exposure Inputs'!$E$50*'Exposure Inputs'!$C$54*'Exposure Inputs'!$C$55)/'Exposure Inputs'!$E$48</f>
        <v>4.9024102981372438E-7</v>
      </c>
      <c r="L317" s="65">
        <f>'Exposure Inputs'!$E$64/$K317</f>
        <v>43651997.076073579</v>
      </c>
    </row>
    <row r="318" spans="1:12" s="34" customFormat="1" x14ac:dyDescent="0.35">
      <c r="A318" s="45" t="s">
        <v>1176</v>
      </c>
      <c r="B318" s="46">
        <v>2019</v>
      </c>
      <c r="C318" s="46" t="s">
        <v>985</v>
      </c>
      <c r="D318" s="46" t="s">
        <v>246</v>
      </c>
      <c r="E318" s="46">
        <v>0.15672877170076299</v>
      </c>
      <c r="F318" s="46">
        <v>8.7188897000000001E-2</v>
      </c>
      <c r="G318" s="65">
        <f>($E318*'Exposure Inputs'!$C$53*'Exposure Inputs'!$C$49*'Exposure Inputs'!$C$50*'Exposure Inputs'!$C$54*'Exposure Inputs'!$C$55)/'Exposure Inputs'!$C$48</f>
        <v>1.0498084950446358E-6</v>
      </c>
      <c r="H318" s="65">
        <f>'Exposure Inputs'!$E$64/$G318</f>
        <v>20384670.252730343</v>
      </c>
      <c r="I318" s="65">
        <f>($E318*'Exposure Inputs'!$C$53*'Exposure Inputs'!$D$49*'Exposure Inputs'!$D$50*'Exposure Inputs'!$C$54*'Exposure Inputs'!$C$55)/'Exposure Inputs'!$D$48</f>
        <v>8.03753705126265E-7</v>
      </c>
      <c r="J318" s="65">
        <f>'Exposure Inputs'!$E$64/$I318</f>
        <v>26625071.665004872</v>
      </c>
      <c r="K318" s="65">
        <f>($E318*'Exposure Inputs'!$C$53*'Exposure Inputs'!$E$49*'Exposure Inputs'!$E$50*'Exposure Inputs'!$C$54*'Exposure Inputs'!$C$55)/'Exposure Inputs'!$E$48</f>
        <v>4.8757433732116617E-7</v>
      </c>
      <c r="L318" s="65">
        <f>'Exposure Inputs'!$E$64/$K318</f>
        <v>43890743.137910016</v>
      </c>
    </row>
    <row r="319" spans="1:12" s="34" customFormat="1" x14ac:dyDescent="0.35">
      <c r="A319" s="45" t="s">
        <v>1177</v>
      </c>
      <c r="B319" s="46">
        <v>2020</v>
      </c>
      <c r="C319" s="46" t="s">
        <v>1061</v>
      </c>
      <c r="D319" s="46" t="s">
        <v>338</v>
      </c>
      <c r="E319" s="46">
        <v>0.15587967833093</v>
      </c>
      <c r="F319" s="46">
        <v>0.15587967833093</v>
      </c>
      <c r="G319" s="65">
        <f>($E319*'Exposure Inputs'!$C$53*'Exposure Inputs'!$C$49*'Exposure Inputs'!$C$50*'Exposure Inputs'!$C$54*'Exposure Inputs'!$C$55)/'Exposure Inputs'!$C$48</f>
        <v>1.0441210553801519E-6</v>
      </c>
      <c r="H319" s="65">
        <f>'Exposure Inputs'!$E$64/$G319</f>
        <v>20495707.743589669</v>
      </c>
      <c r="I319" s="65">
        <f>($E319*'Exposure Inputs'!$C$53*'Exposure Inputs'!$D$49*'Exposure Inputs'!$D$50*'Exposure Inputs'!$C$54*'Exposure Inputs'!$C$55)/'Exposure Inputs'!$D$48</f>
        <v>7.9939929122640745E-7</v>
      </c>
      <c r="J319" s="65">
        <f>'Exposure Inputs'!$E$64/$I319</f>
        <v>26770101.29339613</v>
      </c>
      <c r="K319" s="65">
        <f>($E319*'Exposure Inputs'!$C$53*'Exposure Inputs'!$E$49*'Exposure Inputs'!$E$50*'Exposure Inputs'!$C$54*'Exposure Inputs'!$C$55)/'Exposure Inputs'!$E$48</f>
        <v>4.8493285590950445E-7</v>
      </c>
      <c r="L319" s="65">
        <f>'Exposure Inputs'!$E$64/$K319</f>
        <v>44129820.735416517</v>
      </c>
    </row>
    <row r="320" spans="1:12" s="34" customFormat="1" x14ac:dyDescent="0.35">
      <c r="A320" s="45" t="s">
        <v>1175</v>
      </c>
      <c r="B320" s="46">
        <v>2022</v>
      </c>
      <c r="C320" s="46" t="s">
        <v>843</v>
      </c>
      <c r="D320" s="46" t="s">
        <v>99</v>
      </c>
      <c r="E320" s="46">
        <v>0.15572048892418999</v>
      </c>
      <c r="F320" s="46">
        <v>8.9608559000000004E-2</v>
      </c>
      <c r="G320" s="65">
        <f>($E320*'Exposure Inputs'!$C$53*'Exposure Inputs'!$C$49*'Exposure Inputs'!$C$50*'Exposure Inputs'!$C$54*'Exposure Inputs'!$C$55)/'Exposure Inputs'!$C$48</f>
        <v>1.0430547649364555E-6</v>
      </c>
      <c r="H320" s="65">
        <f>'Exposure Inputs'!$E$64/$G320</f>
        <v>20516660.025328316</v>
      </c>
      <c r="I320" s="65">
        <f>($E320*'Exposure Inputs'!$C$53*'Exposure Inputs'!$D$49*'Exposure Inputs'!$D$50*'Exposure Inputs'!$C$54*'Exposure Inputs'!$C$55)/'Exposure Inputs'!$D$48</f>
        <v>7.9858291862234967E-7</v>
      </c>
      <c r="J320" s="65">
        <f>'Exposure Inputs'!$E$64/$I320</f>
        <v>26797467.740629286</v>
      </c>
      <c r="K320" s="65">
        <f>($E320*'Exposure Inputs'!$C$53*'Exposure Inputs'!$E$49*'Exposure Inputs'!$E$50*'Exposure Inputs'!$C$54*'Exposure Inputs'!$C$55)/'Exposure Inputs'!$E$48</f>
        <v>4.8443762667585742E-7</v>
      </c>
      <c r="L320" s="65">
        <f>'Exposure Inputs'!$E$64/$K320</f>
        <v>44174933.617035031</v>
      </c>
    </row>
    <row r="321" spans="1:12" s="34" customFormat="1" x14ac:dyDescent="0.35">
      <c r="A321" s="45" t="s">
        <v>1177</v>
      </c>
      <c r="B321" s="46">
        <v>2021</v>
      </c>
      <c r="C321" s="46" t="s">
        <v>859</v>
      </c>
      <c r="D321" s="46" t="s">
        <v>648</v>
      </c>
      <c r="E321" s="46">
        <v>0.15535850854750999</v>
      </c>
      <c r="F321" s="46">
        <v>0.12756339494889801</v>
      </c>
      <c r="G321" s="65">
        <f>($E321*'Exposure Inputs'!$C$53*'Exposure Inputs'!$C$49*'Exposure Inputs'!$C$50*'Exposure Inputs'!$C$54*'Exposure Inputs'!$C$55)/'Exposure Inputs'!$C$48</f>
        <v>1.0406301298783587E-6</v>
      </c>
      <c r="H321" s="65">
        <f>'Exposure Inputs'!$E$64/$G321</f>
        <v>20564463.189722832</v>
      </c>
      <c r="I321" s="65">
        <f>($E321*'Exposure Inputs'!$C$53*'Exposure Inputs'!$D$49*'Exposure Inputs'!$D$50*'Exposure Inputs'!$C$54*'Exposure Inputs'!$C$55)/'Exposure Inputs'!$D$48</f>
        <v>7.9672657108780096E-7</v>
      </c>
      <c r="J321" s="65">
        <f>'Exposure Inputs'!$E$64/$I321</f>
        <v>26859904.986954015</v>
      </c>
      <c r="K321" s="65">
        <f>($E321*'Exposure Inputs'!$C$53*'Exposure Inputs'!$E$49*'Exposure Inputs'!$E$50*'Exposure Inputs'!$C$54*'Exposure Inputs'!$C$55)/'Exposure Inputs'!$E$48</f>
        <v>4.8331152621346128E-7</v>
      </c>
      <c r="L321" s="65">
        <f>'Exposure Inputs'!$E$64/$K321</f>
        <v>44277859.80537197</v>
      </c>
    </row>
    <row r="322" spans="1:12" s="34" customFormat="1" x14ac:dyDescent="0.35">
      <c r="A322" s="45" t="s">
        <v>1177</v>
      </c>
      <c r="B322" s="46">
        <v>2023</v>
      </c>
      <c r="C322" s="46" t="s">
        <v>859</v>
      </c>
      <c r="D322" s="46" t="s">
        <v>648</v>
      </c>
      <c r="E322" s="46">
        <v>0.15535850854750999</v>
      </c>
      <c r="F322" s="46">
        <v>0.12756339494889801</v>
      </c>
      <c r="G322" s="65">
        <f>($E322*'Exposure Inputs'!$C$53*'Exposure Inputs'!$C$49*'Exposure Inputs'!$C$50*'Exposure Inputs'!$C$54*'Exposure Inputs'!$C$55)/'Exposure Inputs'!$C$48</f>
        <v>1.0406301298783587E-6</v>
      </c>
      <c r="H322" s="65">
        <f>'Exposure Inputs'!$E$64/$G322</f>
        <v>20564463.189722832</v>
      </c>
      <c r="I322" s="65">
        <f>($E322*'Exposure Inputs'!$C$53*'Exposure Inputs'!$D$49*'Exposure Inputs'!$D$50*'Exposure Inputs'!$C$54*'Exposure Inputs'!$C$55)/'Exposure Inputs'!$D$48</f>
        <v>7.9672657108780096E-7</v>
      </c>
      <c r="J322" s="65">
        <f>'Exposure Inputs'!$E$64/$I322</f>
        <v>26859904.986954015</v>
      </c>
      <c r="K322" s="65">
        <f>($E322*'Exposure Inputs'!$C$53*'Exposure Inputs'!$E$49*'Exposure Inputs'!$E$50*'Exposure Inputs'!$C$54*'Exposure Inputs'!$C$55)/'Exposure Inputs'!$E$48</f>
        <v>4.8331152621346128E-7</v>
      </c>
      <c r="L322" s="65">
        <f>'Exposure Inputs'!$E$64/$K322</f>
        <v>44277859.80537197</v>
      </c>
    </row>
    <row r="323" spans="1:12" s="34" customFormat="1" x14ac:dyDescent="0.35">
      <c r="A323" s="45" t="s">
        <v>1177</v>
      </c>
      <c r="B323" s="46">
        <v>2019</v>
      </c>
      <c r="C323" s="46" t="s">
        <v>1061</v>
      </c>
      <c r="D323" s="46" t="s">
        <v>338</v>
      </c>
      <c r="E323" s="46">
        <v>0.15334652047064801</v>
      </c>
      <c r="F323" s="46">
        <v>0.15334652047064801</v>
      </c>
      <c r="G323" s="65">
        <f>($E323*'Exposure Inputs'!$C$53*'Exposure Inputs'!$C$49*'Exposure Inputs'!$C$50*'Exposure Inputs'!$C$54*'Exposure Inputs'!$C$55)/'Exposure Inputs'!$C$48</f>
        <v>1.027153330742518E-6</v>
      </c>
      <c r="H323" s="65">
        <f>'Exposure Inputs'!$E$64/$G323</f>
        <v>20834279.906905595</v>
      </c>
      <c r="I323" s="65">
        <f>($E323*'Exposure Inputs'!$C$53*'Exposure Inputs'!$D$49*'Exposure Inputs'!$D$50*'Exposure Inputs'!$C$54*'Exposure Inputs'!$C$55)/'Exposure Inputs'!$D$48</f>
        <v>7.8640847279672758E-7</v>
      </c>
      <c r="J323" s="65">
        <f>'Exposure Inputs'!$E$64/$I323</f>
        <v>27212321.255764894</v>
      </c>
      <c r="K323" s="65">
        <f>($E323*'Exposure Inputs'!$C$53*'Exposure Inputs'!$E$49*'Exposure Inputs'!$E$50*'Exposure Inputs'!$C$54*'Exposure Inputs'!$C$55)/'Exposure Inputs'!$E$48</f>
        <v>4.7705234519246122E-7</v>
      </c>
      <c r="L323" s="65">
        <f>'Exposure Inputs'!$E$64/$K323</f>
        <v>44858808.924556106</v>
      </c>
    </row>
    <row r="324" spans="1:12" s="34" customFormat="1" x14ac:dyDescent="0.35">
      <c r="A324" s="45" t="s">
        <v>1176</v>
      </c>
      <c r="B324" s="46">
        <v>2023</v>
      </c>
      <c r="C324" s="46" t="s">
        <v>936</v>
      </c>
      <c r="D324" s="46" t="s">
        <v>318</v>
      </c>
      <c r="E324" s="46">
        <v>0.15200221425964699</v>
      </c>
      <c r="F324" s="46">
        <v>7.8399264999999996E-2</v>
      </c>
      <c r="G324" s="65">
        <f>($E324*'Exposure Inputs'!$C$53*'Exposure Inputs'!$C$49*'Exposure Inputs'!$C$50*'Exposure Inputs'!$C$54*'Exposure Inputs'!$C$55)/'Exposure Inputs'!$C$48</f>
        <v>1.0181488316646806E-6</v>
      </c>
      <c r="H324" s="65">
        <f>'Exposure Inputs'!$E$64/$G324</f>
        <v>21018538.090360373</v>
      </c>
      <c r="I324" s="65">
        <f>($E324*'Exposure Inputs'!$C$53*'Exposure Inputs'!$D$49*'Exposure Inputs'!$D$50*'Exposure Inputs'!$C$54*'Exposure Inputs'!$C$55)/'Exposure Inputs'!$D$48</f>
        <v>7.7951445400112775E-7</v>
      </c>
      <c r="J324" s="65">
        <f>'Exposure Inputs'!$E$64/$I324</f>
        <v>27452986.779343337</v>
      </c>
      <c r="K324" s="65">
        <f>($E324*'Exposure Inputs'!$C$53*'Exposure Inputs'!$E$49*'Exposure Inputs'!$E$50*'Exposure Inputs'!$C$54*'Exposure Inputs'!$C$55)/'Exposure Inputs'!$E$48</f>
        <v>4.7287028466284145E-7</v>
      </c>
      <c r="L324" s="65">
        <f>'Exposure Inputs'!$E$64/$K324</f>
        <v>45255539.825807177</v>
      </c>
    </row>
    <row r="325" spans="1:12" s="34" customFormat="1" x14ac:dyDescent="0.35">
      <c r="A325" s="45" t="s">
        <v>1177</v>
      </c>
      <c r="B325" s="46">
        <v>2022</v>
      </c>
      <c r="C325" s="46" t="s">
        <v>1084</v>
      </c>
      <c r="D325" s="46" t="s">
        <v>134</v>
      </c>
      <c r="E325" s="46">
        <v>0.14926246553903899</v>
      </c>
      <c r="F325" s="46">
        <v>0.105765140612902</v>
      </c>
      <c r="G325" s="65">
        <f>($E325*'Exposure Inputs'!$C$53*'Exposure Inputs'!$C$49*'Exposure Inputs'!$C$50*'Exposure Inputs'!$C$54*'Exposure Inputs'!$C$55)/'Exposure Inputs'!$C$48</f>
        <v>9.9979730979686787E-7</v>
      </c>
      <c r="H325" s="65">
        <f>'Exposure Inputs'!$E$64/$G325</f>
        <v>21404338.449708279</v>
      </c>
      <c r="I325" s="65">
        <f>($E325*'Exposure Inputs'!$C$53*'Exposure Inputs'!$D$49*'Exposure Inputs'!$D$50*'Exposure Inputs'!$C$54*'Exposure Inputs'!$C$55)/'Exposure Inputs'!$D$48</f>
        <v>7.6546417362562676E-7</v>
      </c>
      <c r="J325" s="65">
        <f>'Exposure Inputs'!$E$64/$I325</f>
        <v>27956893.003416136</v>
      </c>
      <c r="K325" s="65">
        <f>($E325*'Exposure Inputs'!$C$53*'Exposure Inputs'!$E$49*'Exposure Inputs'!$E$50*'Exposure Inputs'!$C$54*'Exposure Inputs'!$C$55)/'Exposure Inputs'!$E$48</f>
        <v>4.643470814731462E-7</v>
      </c>
      <c r="L325" s="65">
        <f>'Exposure Inputs'!$E$64/$K325</f>
        <v>46086216.224528134</v>
      </c>
    </row>
    <row r="326" spans="1:12" s="34" customFormat="1" x14ac:dyDescent="0.35">
      <c r="A326" s="45" t="s">
        <v>1177</v>
      </c>
      <c r="B326" s="46">
        <v>2022</v>
      </c>
      <c r="C326" s="46" t="s">
        <v>838</v>
      </c>
      <c r="D326" s="46" t="s">
        <v>659</v>
      </c>
      <c r="E326" s="46">
        <v>0.149101388254753</v>
      </c>
      <c r="F326" s="46">
        <v>0.153704823591092</v>
      </c>
      <c r="G326" s="65">
        <f>($E326*'Exposure Inputs'!$C$53*'Exposure Inputs'!$C$49*'Exposure Inputs'!$C$50*'Exposure Inputs'!$C$54*'Exposure Inputs'!$C$55)/'Exposure Inputs'!$C$48</f>
        <v>9.9871837387739941E-7</v>
      </c>
      <c r="H326" s="65">
        <f>'Exposure Inputs'!$E$64/$G326</f>
        <v>21427461.995033864</v>
      </c>
      <c r="I326" s="65">
        <f>($E326*'Exposure Inputs'!$C$53*'Exposure Inputs'!$D$49*'Exposure Inputs'!$D$50*'Exposure Inputs'!$C$54*'Exposure Inputs'!$C$55)/'Exposure Inputs'!$D$48</f>
        <v>7.6463811940053695E-7</v>
      </c>
      <c r="J326" s="65">
        <f>'Exposure Inputs'!$E$64/$I326</f>
        <v>27987095.407664515</v>
      </c>
      <c r="K326" s="65">
        <f>($E326*'Exposure Inputs'!$C$53*'Exposure Inputs'!$E$49*'Exposure Inputs'!$E$50*'Exposure Inputs'!$C$54*'Exposure Inputs'!$C$55)/'Exposure Inputs'!$E$48</f>
        <v>4.6384597915931465E-7</v>
      </c>
      <c r="L326" s="65">
        <f>'Exposure Inputs'!$E$64/$K326</f>
        <v>46136004.10805729</v>
      </c>
    </row>
    <row r="327" spans="1:12" s="34" customFormat="1" x14ac:dyDescent="0.35">
      <c r="A327" s="45" t="s">
        <v>1177</v>
      </c>
      <c r="B327" s="46">
        <v>2021</v>
      </c>
      <c r="C327" s="46" t="s">
        <v>850</v>
      </c>
      <c r="D327" s="46" t="s">
        <v>670</v>
      </c>
      <c r="E327" s="46">
        <v>0.14899999999999999</v>
      </c>
      <c r="F327" s="46">
        <v>0.14899999999999999</v>
      </c>
      <c r="G327" s="65">
        <f>($E327*'Exposure Inputs'!$C$53*'Exposure Inputs'!$C$49*'Exposure Inputs'!$C$50*'Exposure Inputs'!$C$54*'Exposure Inputs'!$C$55)/'Exposure Inputs'!$C$48</f>
        <v>9.9803925000000009E-7</v>
      </c>
      <c r="H327" s="65">
        <f>'Exposure Inputs'!$E$64/$G327</f>
        <v>21442042.484802071</v>
      </c>
      <c r="I327" s="65">
        <f>($E327*'Exposure Inputs'!$C$53*'Exposure Inputs'!$D$49*'Exposure Inputs'!$D$50*'Exposure Inputs'!$C$54*'Exposure Inputs'!$C$55)/'Exposure Inputs'!$D$48</f>
        <v>7.6411816901408443E-7</v>
      </c>
      <c r="J327" s="65">
        <f>'Exposure Inputs'!$E$64/$I327</f>
        <v>28006139.453026865</v>
      </c>
      <c r="K327" s="65">
        <f>($E327*'Exposure Inputs'!$C$53*'Exposure Inputs'!$E$49*'Exposure Inputs'!$E$50*'Exposure Inputs'!$C$54*'Exposure Inputs'!$C$55)/'Exposure Inputs'!$E$48</f>
        <v>4.635305660377358E-7</v>
      </c>
      <c r="L327" s="65">
        <f>'Exposure Inputs'!$E$64/$K327</f>
        <v>46167397.725089468</v>
      </c>
    </row>
    <row r="328" spans="1:12" s="34" customFormat="1" x14ac:dyDescent="0.35">
      <c r="A328" s="45" t="s">
        <v>1177</v>
      </c>
      <c r="B328" s="46">
        <v>2021</v>
      </c>
      <c r="C328" s="46" t="s">
        <v>1139</v>
      </c>
      <c r="D328" s="46" t="s">
        <v>629</v>
      </c>
      <c r="E328" s="46">
        <v>0.14899999999999999</v>
      </c>
      <c r="F328" s="46">
        <v>0.14899999999999999</v>
      </c>
      <c r="G328" s="65">
        <f>($E328*'Exposure Inputs'!$C$53*'Exposure Inputs'!$C$49*'Exposure Inputs'!$C$50*'Exposure Inputs'!$C$54*'Exposure Inputs'!$C$55)/'Exposure Inputs'!$C$48</f>
        <v>9.9803925000000009E-7</v>
      </c>
      <c r="H328" s="65">
        <f>'Exposure Inputs'!$E$64/$G328</f>
        <v>21442042.484802071</v>
      </c>
      <c r="I328" s="65">
        <f>($E328*'Exposure Inputs'!$C$53*'Exposure Inputs'!$D$49*'Exposure Inputs'!$D$50*'Exposure Inputs'!$C$54*'Exposure Inputs'!$C$55)/'Exposure Inputs'!$D$48</f>
        <v>7.6411816901408443E-7</v>
      </c>
      <c r="J328" s="65">
        <f>'Exposure Inputs'!$E$64/$I328</f>
        <v>28006139.453026865</v>
      </c>
      <c r="K328" s="65">
        <f>($E328*'Exposure Inputs'!$C$53*'Exposure Inputs'!$E$49*'Exposure Inputs'!$E$50*'Exposure Inputs'!$C$54*'Exposure Inputs'!$C$55)/'Exposure Inputs'!$E$48</f>
        <v>4.635305660377358E-7</v>
      </c>
      <c r="L328" s="65">
        <f>'Exposure Inputs'!$E$64/$K328</f>
        <v>46167397.725089468</v>
      </c>
    </row>
    <row r="329" spans="1:12" s="34" customFormat="1" x14ac:dyDescent="0.35">
      <c r="A329" s="45" t="s">
        <v>1177</v>
      </c>
      <c r="B329" s="46">
        <v>2021</v>
      </c>
      <c r="C329" s="46" t="s">
        <v>834</v>
      </c>
      <c r="D329" s="46" t="s">
        <v>621</v>
      </c>
      <c r="E329" s="46">
        <v>0.143864755653826</v>
      </c>
      <c r="F329" s="46">
        <v>0.103330858379678</v>
      </c>
      <c r="G329" s="65">
        <f>($E329*'Exposure Inputs'!$C$53*'Exposure Inputs'!$C$49*'Exposure Inputs'!$C$50*'Exposure Inputs'!$C$54*'Exposure Inputs'!$C$55)/'Exposure Inputs'!$C$48</f>
        <v>9.6364209955823993E-7</v>
      </c>
      <c r="H329" s="65">
        <f>'Exposure Inputs'!$E$64/$G329</f>
        <v>22207414.983021546</v>
      </c>
      <c r="I329" s="65">
        <f>($E329*'Exposure Inputs'!$C$53*'Exposure Inputs'!$D$49*'Exposure Inputs'!$D$50*'Exposure Inputs'!$C$54*'Exposure Inputs'!$C$55)/'Exposure Inputs'!$D$48</f>
        <v>7.3778304480443085E-7</v>
      </c>
      <c r="J329" s="65">
        <f>'Exposure Inputs'!$E$64/$I329</f>
        <v>29005817.022635214</v>
      </c>
      <c r="K329" s="65">
        <f>($E329*'Exposure Inputs'!$C$53*'Exposure Inputs'!$E$49*'Exposure Inputs'!$E$50*'Exposure Inputs'!$C$54*'Exposure Inputs'!$C$55)/'Exposure Inputs'!$E$48</f>
        <v>4.475551115509968E-7</v>
      </c>
      <c r="L329" s="65">
        <f>'Exposure Inputs'!$E$64/$K329</f>
        <v>47815340.385318264</v>
      </c>
    </row>
    <row r="330" spans="1:12" s="34" customFormat="1" x14ac:dyDescent="0.35">
      <c r="A330" s="45" t="s">
        <v>1177</v>
      </c>
      <c r="B330" s="46">
        <v>2022</v>
      </c>
      <c r="C330" s="46" t="s">
        <v>925</v>
      </c>
      <c r="D330" s="46" t="s">
        <v>475</v>
      </c>
      <c r="E330" s="46">
        <v>0.14373296450900799</v>
      </c>
      <c r="F330" s="46">
        <v>8.5019936000000004E-2</v>
      </c>
      <c r="G330" s="65">
        <f>($E330*'Exposure Inputs'!$C$53*'Exposure Inputs'!$C$49*'Exposure Inputs'!$C$50*'Exposure Inputs'!$C$54*'Exposure Inputs'!$C$55)/'Exposure Inputs'!$C$48</f>
        <v>9.6275932952246271E-7</v>
      </c>
      <c r="H330" s="65">
        <f>'Exposure Inputs'!$E$64/$G330</f>
        <v>22227777.331033073</v>
      </c>
      <c r="I330" s="65">
        <f>($E330*'Exposure Inputs'!$C$53*'Exposure Inputs'!$D$49*'Exposure Inputs'!$D$50*'Exposure Inputs'!$C$54*'Exposure Inputs'!$C$55)/'Exposure Inputs'!$D$48</f>
        <v>7.3710717897711147E-7</v>
      </c>
      <c r="J330" s="65">
        <f>'Exposure Inputs'!$E$64/$I330</f>
        <v>29032412.938504983</v>
      </c>
      <c r="K330" s="65">
        <f>($E330*'Exposure Inputs'!$C$53*'Exposure Inputs'!$E$49*'Exposure Inputs'!$E$50*'Exposure Inputs'!$C$54*'Exposure Inputs'!$C$55)/'Exposure Inputs'!$E$48</f>
        <v>4.4714511675934412E-7</v>
      </c>
      <c r="L330" s="65">
        <f>'Exposure Inputs'!$E$64/$K330</f>
        <v>47859183.065880582</v>
      </c>
    </row>
    <row r="331" spans="1:12" s="34" customFormat="1" x14ac:dyDescent="0.35">
      <c r="A331" s="45" t="s">
        <v>1176</v>
      </c>
      <c r="B331" s="46">
        <v>2020</v>
      </c>
      <c r="C331" s="46" t="s">
        <v>939</v>
      </c>
      <c r="D331" s="46" t="s">
        <v>302</v>
      </c>
      <c r="E331" s="46">
        <v>0.14343702778817999</v>
      </c>
      <c r="F331" s="46">
        <v>8.2310937000000001E-2</v>
      </c>
      <c r="G331" s="65">
        <f>($E331*'Exposure Inputs'!$C$53*'Exposure Inputs'!$C$49*'Exposure Inputs'!$C$50*'Exposure Inputs'!$C$54*'Exposure Inputs'!$C$55)/'Exposure Inputs'!$C$48</f>
        <v>9.6077707138217652E-7</v>
      </c>
      <c r="H331" s="65">
        <f>'Exposure Inputs'!$E$64/$G331</f>
        <v>22273637.285300639</v>
      </c>
      <c r="I331" s="65">
        <f>($E331*'Exposure Inputs'!$C$53*'Exposure Inputs'!$D$49*'Exposure Inputs'!$D$50*'Exposure Inputs'!$C$54*'Exposure Inputs'!$C$55)/'Exposure Inputs'!$D$48</f>
        <v>7.3558952377400304E-7</v>
      </c>
      <c r="J331" s="65">
        <f>'Exposure Inputs'!$E$64/$I331</f>
        <v>29092312.095753517</v>
      </c>
      <c r="K331" s="65">
        <f>($E331*'Exposure Inputs'!$C$53*'Exposure Inputs'!$E$49*'Exposure Inputs'!$E$50*'Exposure Inputs'!$C$54*'Exposure Inputs'!$C$55)/'Exposure Inputs'!$E$48</f>
        <v>4.4622447437198332E-7</v>
      </c>
      <c r="L331" s="65">
        <f>'Exposure Inputs'!$E$64/$K331</f>
        <v>47957925.279912934</v>
      </c>
    </row>
    <row r="332" spans="1:12" s="34" customFormat="1" x14ac:dyDescent="0.35">
      <c r="A332" s="45" t="s">
        <v>1176</v>
      </c>
      <c r="B332" s="46">
        <v>2021</v>
      </c>
      <c r="C332" s="46" t="s">
        <v>905</v>
      </c>
      <c r="D332" s="46" t="s">
        <v>34</v>
      </c>
      <c r="E332" s="46">
        <v>0.142990292252031</v>
      </c>
      <c r="F332" s="46">
        <v>5.3590433268635197E-2</v>
      </c>
      <c r="G332" s="65">
        <f>($E332*'Exposure Inputs'!$C$53*'Exposure Inputs'!$C$49*'Exposure Inputs'!$C$50*'Exposure Inputs'!$C$54*'Exposure Inputs'!$C$55)/'Exposure Inputs'!$C$48</f>
        <v>9.5778472507716674E-7</v>
      </c>
      <c r="H332" s="65">
        <f>'Exposure Inputs'!$E$64/$G332</f>
        <v>22343225.403052699</v>
      </c>
      <c r="I332" s="65">
        <f>($E332*'Exposure Inputs'!$C$53*'Exposure Inputs'!$D$49*'Exposure Inputs'!$D$50*'Exposure Inputs'!$C$54*'Exposure Inputs'!$C$55)/'Exposure Inputs'!$D$48</f>
        <v>7.3329852551953537E-7</v>
      </c>
      <c r="J332" s="65">
        <f>'Exposure Inputs'!$E$64/$I332</f>
        <v>29183203.368421193</v>
      </c>
      <c r="K332" s="65">
        <f>($E332*'Exposure Inputs'!$C$53*'Exposure Inputs'!$E$49*'Exposure Inputs'!$E$50*'Exposure Inputs'!$C$54*'Exposure Inputs'!$C$55)/'Exposure Inputs'!$E$48</f>
        <v>4.4483470540594092E-7</v>
      </c>
      <c r="L332" s="65">
        <f>'Exposure Inputs'!$E$64/$K332</f>
        <v>48107757.195947856</v>
      </c>
    </row>
    <row r="333" spans="1:12" s="34" customFormat="1" x14ac:dyDescent="0.35">
      <c r="A333" s="45" t="s">
        <v>1177</v>
      </c>
      <c r="B333" s="46">
        <v>2021</v>
      </c>
      <c r="C333" s="46" t="s">
        <v>860</v>
      </c>
      <c r="D333" s="46" t="s">
        <v>639</v>
      </c>
      <c r="E333" s="46">
        <v>0.14199931061277199</v>
      </c>
      <c r="F333" s="46">
        <v>0.10586552885381401</v>
      </c>
      <c r="G333" s="65">
        <f>($E333*'Exposure Inputs'!$C$53*'Exposure Inputs'!$C$49*'Exposure Inputs'!$C$50*'Exposure Inputs'!$C$54*'Exposure Inputs'!$C$55)/'Exposure Inputs'!$C$48</f>
        <v>9.5114688231200004E-7</v>
      </c>
      <c r="H333" s="65">
        <f>'Exposure Inputs'!$E$64/$G333</f>
        <v>22499153.808906943</v>
      </c>
      <c r="I333" s="65">
        <f>($E333*'Exposure Inputs'!$C$53*'Exposure Inputs'!$D$49*'Exposure Inputs'!$D$50*'Exposure Inputs'!$C$54*'Exposure Inputs'!$C$55)/'Exposure Inputs'!$D$48</f>
        <v>7.2821646460868188E-7</v>
      </c>
      <c r="J333" s="65">
        <f>'Exposure Inputs'!$E$64/$I333</f>
        <v>29386866.460784584</v>
      </c>
      <c r="K333" s="65">
        <f>($E333*'Exposure Inputs'!$C$53*'Exposure Inputs'!$E$49*'Exposure Inputs'!$E$50*'Exposure Inputs'!$C$54*'Exposure Inputs'!$C$55)/'Exposure Inputs'!$E$48</f>
        <v>4.4175181761950647E-7</v>
      </c>
      <c r="L333" s="65">
        <f>'Exposure Inputs'!$E$64/$K333</f>
        <v>48443490.54480277</v>
      </c>
    </row>
    <row r="334" spans="1:12" s="34" customFormat="1" x14ac:dyDescent="0.35">
      <c r="A334" s="45" t="s">
        <v>1176</v>
      </c>
      <c r="B334" s="46">
        <v>2021</v>
      </c>
      <c r="C334" s="46" t="s">
        <v>1054</v>
      </c>
      <c r="D334" s="46" t="s">
        <v>644</v>
      </c>
      <c r="E334" s="46">
        <v>0.13932585024091801</v>
      </c>
      <c r="F334" s="46">
        <v>9.2937265000000005E-2</v>
      </c>
      <c r="G334" s="65">
        <f>($E334*'Exposure Inputs'!$C$53*'Exposure Inputs'!$C$49*'Exposure Inputs'!$C$50*'Exposure Inputs'!$C$54*'Exposure Inputs'!$C$55)/'Exposure Inputs'!$C$48</f>
        <v>9.3323937637622919E-7</v>
      </c>
      <c r="H334" s="65">
        <f>'Exposure Inputs'!$E$64/$G334</f>
        <v>22930879.838242844</v>
      </c>
      <c r="I334" s="65">
        <f>($E334*'Exposure Inputs'!$C$53*'Exposure Inputs'!$D$49*'Exposure Inputs'!$D$50*'Exposure Inputs'!$C$54*'Exposure Inputs'!$C$55)/'Exposure Inputs'!$D$48</f>
        <v>7.1450613142564306E-7</v>
      </c>
      <c r="J334" s="65">
        <f>'Exposure Inputs'!$E$64/$I334</f>
        <v>29950757.675516248</v>
      </c>
      <c r="K334" s="65">
        <f>($E334*'Exposure Inputs'!$C$53*'Exposure Inputs'!$E$49*'Exposure Inputs'!$E$50*'Exposure Inputs'!$C$54*'Exposure Inputs'!$C$55)/'Exposure Inputs'!$E$48</f>
        <v>4.3343483373061435E-7</v>
      </c>
      <c r="L334" s="65">
        <f>'Exposure Inputs'!$E$64/$K334</f>
        <v>49373050.651716635</v>
      </c>
    </row>
    <row r="335" spans="1:12" s="34" customFormat="1" x14ac:dyDescent="0.35">
      <c r="A335" s="45" t="s">
        <v>1177</v>
      </c>
      <c r="B335" s="46">
        <v>2023</v>
      </c>
      <c r="C335" s="46" t="s">
        <v>934</v>
      </c>
      <c r="D335" s="46" t="s">
        <v>497</v>
      </c>
      <c r="E335" s="46">
        <v>0.13434167040057801</v>
      </c>
      <c r="F335" s="46">
        <v>0.13434167040057801</v>
      </c>
      <c r="G335" s="65">
        <f>($E335*'Exposure Inputs'!$C$53*'Exposure Inputs'!$C$49*'Exposure Inputs'!$C$50*'Exposure Inputs'!$C$54*'Exposure Inputs'!$C$55)/'Exposure Inputs'!$C$48</f>
        <v>8.9985409376067166E-7</v>
      </c>
      <c r="H335" s="65">
        <f>'Exposure Inputs'!$E$64/$G335</f>
        <v>23781633.20962967</v>
      </c>
      <c r="I335" s="65">
        <f>($E335*'Exposure Inputs'!$C$53*'Exposure Inputs'!$D$49*'Exposure Inputs'!$D$50*'Exposure Inputs'!$C$54*'Exposure Inputs'!$C$55)/'Exposure Inputs'!$D$48</f>
        <v>6.889457128106263E-7</v>
      </c>
      <c r="J335" s="65">
        <f>'Exposure Inputs'!$E$64/$I335</f>
        <v>31061953.942200255</v>
      </c>
      <c r="K335" s="65">
        <f>($E335*'Exposure Inputs'!$C$53*'Exposure Inputs'!$E$49*'Exposure Inputs'!$E$50*'Exposure Inputs'!$C$54*'Exposure Inputs'!$C$55)/'Exposure Inputs'!$E$48</f>
        <v>4.1792933237070381E-7</v>
      </c>
      <c r="L335" s="65">
        <f>'Exposure Inputs'!$E$64/$K335</f>
        <v>51204829.004483879</v>
      </c>
    </row>
    <row r="336" spans="1:12" s="34" customFormat="1" x14ac:dyDescent="0.35">
      <c r="A336" s="45" t="s">
        <v>1176</v>
      </c>
      <c r="B336" s="46">
        <v>2021</v>
      </c>
      <c r="C336" s="46" t="s">
        <v>906</v>
      </c>
      <c r="D336" s="46" t="s">
        <v>35</v>
      </c>
      <c r="E336" s="46">
        <v>0.133828730403034</v>
      </c>
      <c r="F336" s="46">
        <v>5.8310564878248199E-2</v>
      </c>
      <c r="G336" s="65">
        <f>($E336*'Exposure Inputs'!$C$53*'Exposure Inputs'!$C$49*'Exposure Inputs'!$C$50*'Exposure Inputs'!$C$54*'Exposure Inputs'!$C$55)/'Exposure Inputs'!$C$48</f>
        <v>8.9641829342212234E-7</v>
      </c>
      <c r="H336" s="65">
        <f>'Exposure Inputs'!$E$64/$G336</f>
        <v>23872783.673684761</v>
      </c>
      <c r="I336" s="65">
        <f>($E336*'Exposure Inputs'!$C$53*'Exposure Inputs'!$D$49*'Exposure Inputs'!$D$50*'Exposure Inputs'!$C$54*'Exposure Inputs'!$C$55)/'Exposure Inputs'!$D$48</f>
        <v>6.8631519756406641E-7</v>
      </c>
      <c r="J336" s="65">
        <f>'Exposure Inputs'!$E$64/$I336</f>
        <v>31181008.48699674</v>
      </c>
      <c r="K336" s="65">
        <f>($E336*'Exposure Inputs'!$C$53*'Exposure Inputs'!$E$49*'Exposure Inputs'!$E$50*'Exposure Inputs'!$C$54*'Exposure Inputs'!$C$55)/'Exposure Inputs'!$E$48</f>
        <v>4.1633360507268387E-7</v>
      </c>
      <c r="L336" s="65">
        <f>'Exposure Inputs'!$E$64/$K336</f>
        <v>51401087.347402498</v>
      </c>
    </row>
    <row r="337" spans="1:12" s="34" customFormat="1" x14ac:dyDescent="0.35">
      <c r="A337" s="45" t="s">
        <v>1176</v>
      </c>
      <c r="B337" s="46">
        <v>2020</v>
      </c>
      <c r="C337" s="46" t="s">
        <v>942</v>
      </c>
      <c r="D337" s="46" t="s">
        <v>258</v>
      </c>
      <c r="E337" s="46">
        <v>0.13376285142111299</v>
      </c>
      <c r="F337" s="46">
        <v>5.4697648338269102E-2</v>
      </c>
      <c r="G337" s="65">
        <f>($E337*'Exposure Inputs'!$C$53*'Exposure Inputs'!$C$49*'Exposure Inputs'!$C$50*'Exposure Inputs'!$C$54*'Exposure Inputs'!$C$55)/'Exposure Inputs'!$C$48</f>
        <v>8.9597701953147013E-7</v>
      </c>
      <c r="H337" s="65">
        <f>'Exposure Inputs'!$E$64/$G337</f>
        <v>23884541.158422366</v>
      </c>
      <c r="I337" s="65">
        <f>($E337*'Exposure Inputs'!$C$53*'Exposure Inputs'!$D$49*'Exposure Inputs'!$D$50*'Exposure Inputs'!$C$54*'Exposure Inputs'!$C$55)/'Exposure Inputs'!$D$48</f>
        <v>6.8597734973156983E-7</v>
      </c>
      <c r="J337" s="65">
        <f>'Exposure Inputs'!$E$64/$I337</f>
        <v>31196365.314939398</v>
      </c>
      <c r="K337" s="65">
        <f>($E337*'Exposure Inputs'!$C$53*'Exposure Inputs'!$E$49*'Exposure Inputs'!$E$50*'Exposure Inputs'!$C$54*'Exposure Inputs'!$C$55)/'Exposure Inputs'!$E$48</f>
        <v>4.161286592889266E-7</v>
      </c>
      <c r="L337" s="65">
        <f>'Exposure Inputs'!$E$64/$K337</f>
        <v>51426402.681728162</v>
      </c>
    </row>
    <row r="338" spans="1:12" s="34" customFormat="1" x14ac:dyDescent="0.35">
      <c r="A338" s="45" t="s">
        <v>1177</v>
      </c>
      <c r="B338" s="46">
        <v>2020</v>
      </c>
      <c r="C338" s="46" t="s">
        <v>925</v>
      </c>
      <c r="D338" s="46" t="s">
        <v>475</v>
      </c>
      <c r="E338" s="46">
        <v>0.13357791810347999</v>
      </c>
      <c r="F338" s="46">
        <v>7.9013091999999993E-2</v>
      </c>
      <c r="G338" s="65">
        <f>($E338*'Exposure Inputs'!$C$53*'Exposure Inputs'!$C$49*'Exposure Inputs'!$C$50*'Exposure Inputs'!$C$54*'Exposure Inputs'!$C$55)/'Exposure Inputs'!$C$48</f>
        <v>8.9473828993663481E-7</v>
      </c>
      <c r="H338" s="65">
        <f>'Exposure Inputs'!$E$64/$G338</f>
        <v>23917608.356199376</v>
      </c>
      <c r="I338" s="65">
        <f>($E338*'Exposure Inputs'!$C$53*'Exposure Inputs'!$D$49*'Exposure Inputs'!$D$50*'Exposure Inputs'!$C$54*'Exposure Inputs'!$C$55)/'Exposure Inputs'!$D$48</f>
        <v>6.850289543754662E-7</v>
      </c>
      <c r="J338" s="65">
        <f>'Exposure Inputs'!$E$64/$I338</f>
        <v>31239555.442601923</v>
      </c>
      <c r="K338" s="65">
        <f>($E338*'Exposure Inputs'!$C$53*'Exposure Inputs'!$E$49*'Exposure Inputs'!$E$50*'Exposure Inputs'!$C$54*'Exposure Inputs'!$C$55)/'Exposure Inputs'!$E$48</f>
        <v>4.15553342205694E-7</v>
      </c>
      <c r="L338" s="65">
        <f>'Exposure Inputs'!$E$64/$K338</f>
        <v>51497600.49194178</v>
      </c>
    </row>
    <row r="339" spans="1:12" s="34" customFormat="1" x14ac:dyDescent="0.35">
      <c r="A339" s="45" t="s">
        <v>1177</v>
      </c>
      <c r="B339" s="46">
        <v>2023</v>
      </c>
      <c r="C339" s="46" t="s">
        <v>858</v>
      </c>
      <c r="D339" s="46" t="s">
        <v>615</v>
      </c>
      <c r="E339" s="46">
        <v>0.133092376787281</v>
      </c>
      <c r="F339" s="46">
        <v>8.8568147E-2</v>
      </c>
      <c r="G339" s="65">
        <f>($E339*'Exposure Inputs'!$C$53*'Exposure Inputs'!$C$49*'Exposure Inputs'!$C$50*'Exposure Inputs'!$C$54*'Exposure Inputs'!$C$55)/'Exposure Inputs'!$C$48</f>
        <v>8.9148601281540509E-7</v>
      </c>
      <c r="H339" s="65">
        <f>'Exposure Inputs'!$E$64/$G339</f>
        <v>24004863.444146011</v>
      </c>
      <c r="I339" s="65">
        <f>($E339*'Exposure Inputs'!$C$53*'Exposure Inputs'!$D$49*'Exposure Inputs'!$D$50*'Exposure Inputs'!$C$54*'Exposure Inputs'!$C$55)/'Exposure Inputs'!$D$48</f>
        <v>6.8253894805657584E-7</v>
      </c>
      <c r="J339" s="65">
        <f>'Exposure Inputs'!$E$64/$I339</f>
        <v>31353522.111717127</v>
      </c>
      <c r="K339" s="65">
        <f>($E339*'Exposure Inputs'!$C$53*'Exposure Inputs'!$E$49*'Exposure Inputs'!$E$50*'Exposure Inputs'!$C$54*'Exposure Inputs'!$C$55)/'Exposure Inputs'!$E$48</f>
        <v>4.1404285065446968E-7</v>
      </c>
      <c r="L339" s="65">
        <f>'Exposure Inputs'!$E$64/$K339</f>
        <v>51685471.603176877</v>
      </c>
    </row>
    <row r="340" spans="1:12" s="34" customFormat="1" x14ac:dyDescent="0.35">
      <c r="A340" s="45" t="s">
        <v>1177</v>
      </c>
      <c r="B340" s="46">
        <v>2021</v>
      </c>
      <c r="C340" s="46" t="s">
        <v>858</v>
      </c>
      <c r="D340" s="46" t="s">
        <v>615</v>
      </c>
      <c r="E340" s="46">
        <v>0.13237640059486599</v>
      </c>
      <c r="F340" s="46">
        <v>8.809169E-2</v>
      </c>
      <c r="G340" s="65">
        <f>($E340*'Exposure Inputs'!$C$53*'Exposure Inputs'!$C$49*'Exposure Inputs'!$C$50*'Exposure Inputs'!$C$54*'Exposure Inputs'!$C$55)/'Exposure Inputs'!$C$48</f>
        <v>8.8669022528456117E-7</v>
      </c>
      <c r="H340" s="65">
        <f>'Exposure Inputs'!$E$64/$G340</f>
        <v>24134697.090105172</v>
      </c>
      <c r="I340" s="65">
        <f>($E340*'Exposure Inputs'!$C$53*'Exposure Inputs'!$D$49*'Exposure Inputs'!$D$50*'Exposure Inputs'!$C$54*'Exposure Inputs'!$C$55)/'Exposure Inputs'!$D$48</f>
        <v>6.7886720029009385E-7</v>
      </c>
      <c r="J340" s="65">
        <f>'Exposure Inputs'!$E$64/$I340</f>
        <v>31523102.001179818</v>
      </c>
      <c r="K340" s="65">
        <f>($E340*'Exposure Inputs'!$C$53*'Exposure Inputs'!$E$49*'Exposure Inputs'!$E$50*'Exposure Inputs'!$C$54*'Exposure Inputs'!$C$55)/'Exposure Inputs'!$E$48</f>
        <v>4.1181548924682089E-7</v>
      </c>
      <c r="L340" s="65">
        <f>'Exposure Inputs'!$E$64/$K340</f>
        <v>51965019.672132701</v>
      </c>
    </row>
    <row r="341" spans="1:12" s="34" customFormat="1" x14ac:dyDescent="0.35">
      <c r="A341" s="45" t="s">
        <v>1177</v>
      </c>
      <c r="B341" s="46">
        <v>2023</v>
      </c>
      <c r="C341" s="46" t="s">
        <v>1103</v>
      </c>
      <c r="D341" s="46" t="s">
        <v>506</v>
      </c>
      <c r="E341" s="46">
        <v>0.131612608995755</v>
      </c>
      <c r="F341" s="46">
        <v>0.131612608995755</v>
      </c>
      <c r="G341" s="65">
        <f>($E341*'Exposure Inputs'!$C$53*'Exposure Inputs'!$C$49*'Exposure Inputs'!$C$50*'Exposure Inputs'!$C$54*'Exposure Inputs'!$C$55)/'Exposure Inputs'!$C$48</f>
        <v>8.815741582058159E-7</v>
      </c>
      <c r="H341" s="65">
        <f>'Exposure Inputs'!$E$64/$G341</f>
        <v>24274758.737884723</v>
      </c>
      <c r="I341" s="65">
        <f>($E341*'Exposure Inputs'!$C$53*'Exposure Inputs'!$D$49*'Exposure Inputs'!$D$50*'Exposure Inputs'!$C$54*'Exposure Inputs'!$C$55)/'Exposure Inputs'!$D$48</f>
        <v>6.7495024030203312E-7</v>
      </c>
      <c r="J341" s="65">
        <f>'Exposure Inputs'!$E$64/$I341</f>
        <v>31706041.011888113</v>
      </c>
      <c r="K341" s="65">
        <f>($E341*'Exposure Inputs'!$C$53*'Exposure Inputs'!$E$49*'Exposure Inputs'!$E$50*'Exposure Inputs'!$C$54*'Exposure Inputs'!$C$55)/'Exposure Inputs'!$E$48</f>
        <v>4.0943937681547325E-7</v>
      </c>
      <c r="L341" s="65">
        <f>'Exposure Inputs'!$E$64/$K341</f>
        <v>52266589.907508045</v>
      </c>
    </row>
    <row r="342" spans="1:12" s="34" customFormat="1" x14ac:dyDescent="0.35">
      <c r="A342" s="45" t="s">
        <v>1176</v>
      </c>
      <c r="B342" s="46">
        <v>2021</v>
      </c>
      <c r="C342" s="46" t="s">
        <v>944</v>
      </c>
      <c r="D342" s="46" t="s">
        <v>260</v>
      </c>
      <c r="E342" s="46">
        <v>0.13155123440420999</v>
      </c>
      <c r="F342" s="46">
        <v>8.313719E-2</v>
      </c>
      <c r="G342" s="65">
        <f>($E342*'Exposure Inputs'!$C$53*'Exposure Inputs'!$C$49*'Exposure Inputs'!$C$50*'Exposure Inputs'!$C$54*'Exposure Inputs'!$C$55)/'Exposure Inputs'!$C$48</f>
        <v>8.8116305584799957E-7</v>
      </c>
      <c r="H342" s="65">
        <f>'Exposure Inputs'!$E$64/$G342</f>
        <v>24286084.00905484</v>
      </c>
      <c r="I342" s="65">
        <f>($E342*'Exposure Inputs'!$C$53*'Exposure Inputs'!$D$49*'Exposure Inputs'!$D$50*'Exposure Inputs'!$C$54*'Exposure Inputs'!$C$55)/'Exposure Inputs'!$D$48</f>
        <v>6.7463549237911137E-7</v>
      </c>
      <c r="J342" s="65">
        <f>'Exposure Inputs'!$E$64/$I342</f>
        <v>31720833.31182681</v>
      </c>
      <c r="K342" s="65">
        <f>($E342*'Exposure Inputs'!$C$53*'Exposure Inputs'!$E$49*'Exposure Inputs'!$E$50*'Exposure Inputs'!$C$54*'Exposure Inputs'!$C$55)/'Exposure Inputs'!$E$48</f>
        <v>4.0924844393521025E-7</v>
      </c>
      <c r="L342" s="65">
        <f>'Exposure Inputs'!$E$64/$K342</f>
        <v>52290974.631996199</v>
      </c>
    </row>
    <row r="343" spans="1:12" s="34" customFormat="1" x14ac:dyDescent="0.35">
      <c r="A343" s="45" t="s">
        <v>1177</v>
      </c>
      <c r="B343" s="46">
        <v>2019</v>
      </c>
      <c r="C343" s="46" t="s">
        <v>924</v>
      </c>
      <c r="D343" s="46" t="s">
        <v>336</v>
      </c>
      <c r="E343" s="46">
        <v>0.13105954105446399</v>
      </c>
      <c r="F343" s="46">
        <v>8.0350262000000006E-2</v>
      </c>
      <c r="G343" s="65">
        <f>($E343*'Exposure Inputs'!$C$53*'Exposure Inputs'!$C$49*'Exposure Inputs'!$C$50*'Exposure Inputs'!$C$54*'Exposure Inputs'!$C$55)/'Exposure Inputs'!$C$48</f>
        <v>8.7786957086806333E-7</v>
      </c>
      <c r="H343" s="65">
        <f>'Exposure Inputs'!$E$64/$G343</f>
        <v>24377197.604467653</v>
      </c>
      <c r="I343" s="65">
        <f>($E343*'Exposure Inputs'!$C$53*'Exposure Inputs'!$D$49*'Exposure Inputs'!$D$50*'Exposure Inputs'!$C$54*'Exposure Inputs'!$C$55)/'Exposure Inputs'!$D$48</f>
        <v>6.7211393652592788E-7</v>
      </c>
      <c r="J343" s="65">
        <f>'Exposure Inputs'!$E$64/$I343</f>
        <v>31839839.70130704</v>
      </c>
      <c r="K343" s="65">
        <f>($E343*'Exposure Inputs'!$C$53*'Exposure Inputs'!$E$49*'Exposure Inputs'!$E$50*'Exposure Inputs'!$C$54*'Exposure Inputs'!$C$55)/'Exposure Inputs'!$E$48</f>
        <v>4.0771881375584946E-7</v>
      </c>
      <c r="L343" s="65">
        <f>'Exposure Inputs'!$E$64/$K343</f>
        <v>52487153.592119411</v>
      </c>
    </row>
    <row r="344" spans="1:12" s="34" customFormat="1" x14ac:dyDescent="0.35">
      <c r="A344" s="45" t="s">
        <v>1177</v>
      </c>
      <c r="B344" s="46">
        <v>2020</v>
      </c>
      <c r="C344" s="46" t="s">
        <v>924</v>
      </c>
      <c r="D344" s="46" t="s">
        <v>336</v>
      </c>
      <c r="E344" s="46">
        <v>0.13105954105446399</v>
      </c>
      <c r="F344" s="46">
        <v>8.0350262000000006E-2</v>
      </c>
      <c r="G344" s="65">
        <f>($E344*'Exposure Inputs'!$C$53*'Exposure Inputs'!$C$49*'Exposure Inputs'!$C$50*'Exposure Inputs'!$C$54*'Exposure Inputs'!$C$55)/'Exposure Inputs'!$C$48</f>
        <v>8.7786957086806333E-7</v>
      </c>
      <c r="H344" s="65">
        <f>'Exposure Inputs'!$E$64/$G344</f>
        <v>24377197.604467653</v>
      </c>
      <c r="I344" s="65">
        <f>($E344*'Exposure Inputs'!$C$53*'Exposure Inputs'!$D$49*'Exposure Inputs'!$D$50*'Exposure Inputs'!$C$54*'Exposure Inputs'!$C$55)/'Exposure Inputs'!$D$48</f>
        <v>6.7211393652592788E-7</v>
      </c>
      <c r="J344" s="65">
        <f>'Exposure Inputs'!$E$64/$I344</f>
        <v>31839839.70130704</v>
      </c>
      <c r="K344" s="65">
        <f>($E344*'Exposure Inputs'!$C$53*'Exposure Inputs'!$E$49*'Exposure Inputs'!$E$50*'Exposure Inputs'!$C$54*'Exposure Inputs'!$C$55)/'Exposure Inputs'!$E$48</f>
        <v>4.0771881375584946E-7</v>
      </c>
      <c r="L344" s="65">
        <f>'Exposure Inputs'!$E$64/$K344</f>
        <v>52487153.592119411</v>
      </c>
    </row>
    <row r="345" spans="1:12" s="34" customFormat="1" x14ac:dyDescent="0.35">
      <c r="A345" s="45" t="s">
        <v>1176</v>
      </c>
      <c r="B345" s="46">
        <v>2019</v>
      </c>
      <c r="C345" s="46" t="s">
        <v>879</v>
      </c>
      <c r="D345" s="46" t="s">
        <v>20</v>
      </c>
      <c r="E345" s="46">
        <v>0.12923373527715601</v>
      </c>
      <c r="F345" s="46">
        <v>0.12923373527715601</v>
      </c>
      <c r="G345" s="65">
        <f>($E345*'Exposure Inputs'!$C$53*'Exposure Inputs'!$C$49*'Exposure Inputs'!$C$50*'Exposure Inputs'!$C$54*'Exposure Inputs'!$C$55)/'Exposure Inputs'!$C$48</f>
        <v>8.6563986732021012E-7</v>
      </c>
      <c r="H345" s="65">
        <f>'Exposure Inputs'!$E$64/$G345</f>
        <v>24721597.061198998</v>
      </c>
      <c r="I345" s="65">
        <f>($E345*'Exposure Inputs'!$C$53*'Exposure Inputs'!$D$49*'Exposure Inputs'!$D$50*'Exposure Inputs'!$C$54*'Exposure Inputs'!$C$55)/'Exposure Inputs'!$D$48</f>
        <v>6.6275063875725732E-7</v>
      </c>
      <c r="J345" s="65">
        <f>'Exposure Inputs'!$E$64/$I345</f>
        <v>32289670.878518883</v>
      </c>
      <c r="K345" s="65">
        <f>($E345*'Exposure Inputs'!$C$53*'Exposure Inputs'!$E$49*'Exposure Inputs'!$E$50*'Exposure Inputs'!$C$54*'Exposure Inputs'!$C$55)/'Exposure Inputs'!$E$48</f>
        <v>4.0203883533014118E-7</v>
      </c>
      <c r="L345" s="65">
        <f>'Exposure Inputs'!$E$64/$K345</f>
        <v>53228688.672394089</v>
      </c>
    </row>
    <row r="346" spans="1:12" s="34" customFormat="1" x14ac:dyDescent="0.35">
      <c r="A346" s="45" t="s">
        <v>1177</v>
      </c>
      <c r="B346" s="46">
        <v>2020</v>
      </c>
      <c r="C346" s="46" t="s">
        <v>1125</v>
      </c>
      <c r="D346" s="46" t="s">
        <v>485</v>
      </c>
      <c r="E346" s="46">
        <v>0.12918953819399201</v>
      </c>
      <c r="F346" s="46">
        <v>0.12918953819399201</v>
      </c>
      <c r="G346" s="65">
        <f>($E346*'Exposure Inputs'!$C$53*'Exposure Inputs'!$C$49*'Exposure Inputs'!$C$50*'Exposure Inputs'!$C$54*'Exposure Inputs'!$C$55)/'Exposure Inputs'!$C$48</f>
        <v>8.6534382420790704E-7</v>
      </c>
      <c r="H346" s="65">
        <f>'Exposure Inputs'!$E$64/$G346</f>
        <v>24730054.576385867</v>
      </c>
      <c r="I346" s="65">
        <f>($E346*'Exposure Inputs'!$C$53*'Exposure Inputs'!$D$49*'Exposure Inputs'!$D$50*'Exposure Inputs'!$C$54*'Exposure Inputs'!$C$55)/'Exposure Inputs'!$D$48</f>
        <v>6.6252398241992143E-7</v>
      </c>
      <c r="J346" s="65">
        <f>'Exposure Inputs'!$E$64/$I346</f>
        <v>32300717.510383248</v>
      </c>
      <c r="K346" s="65">
        <f>($E346*'Exposure Inputs'!$C$53*'Exposure Inputs'!$E$49*'Exposure Inputs'!$E$50*'Exposure Inputs'!$C$54*'Exposure Inputs'!$C$55)/'Exposure Inputs'!$E$48</f>
        <v>4.0190134070613967E-7</v>
      </c>
      <c r="L346" s="65">
        <f>'Exposure Inputs'!$E$64/$K346</f>
        <v>53246898.759780824</v>
      </c>
    </row>
    <row r="347" spans="1:12" s="34" customFormat="1" x14ac:dyDescent="0.35">
      <c r="A347" s="45" t="s">
        <v>1172</v>
      </c>
      <c r="B347" s="46">
        <v>2023</v>
      </c>
      <c r="C347" s="46" t="s">
        <v>1160</v>
      </c>
      <c r="D347" s="46" t="s">
        <v>548</v>
      </c>
      <c r="E347" s="46">
        <v>0.129000187462604</v>
      </c>
      <c r="F347" s="46">
        <v>6.4763941221625404E-2</v>
      </c>
      <c r="G347" s="65">
        <f>($E347*'Exposure Inputs'!$C$53*'Exposure Inputs'!$C$49*'Exposure Inputs'!$C$50*'Exposure Inputs'!$C$54*'Exposure Inputs'!$C$55)/'Exposure Inputs'!$C$48</f>
        <v>8.6407550567138711E-7</v>
      </c>
      <c r="H347" s="65">
        <f>'Exposure Inputs'!$E$64/$G347</f>
        <v>24766354.166436169</v>
      </c>
      <c r="I347" s="65">
        <f>($E347*'Exposure Inputs'!$C$53*'Exposure Inputs'!$D$49*'Exposure Inputs'!$D$50*'Exposure Inputs'!$C$54*'Exposure Inputs'!$C$55)/'Exposure Inputs'!$D$48</f>
        <v>6.6155293319730626E-7</v>
      </c>
      <c r="J347" s="65">
        <f>'Exposure Inputs'!$E$64/$I347</f>
        <v>32348129.569274407</v>
      </c>
      <c r="K347" s="65">
        <f>($E347*'Exposure Inputs'!$C$53*'Exposure Inputs'!$E$49*'Exposure Inputs'!$E$50*'Exposure Inputs'!$C$54*'Exposure Inputs'!$C$55)/'Exposure Inputs'!$E$48</f>
        <v>4.0131228129875747E-7</v>
      </c>
      <c r="L347" s="65">
        <f>'Exposure Inputs'!$E$64/$K347</f>
        <v>53325056.314607874</v>
      </c>
    </row>
    <row r="348" spans="1:12" s="34" customFormat="1" x14ac:dyDescent="0.35">
      <c r="A348" s="45" t="s">
        <v>1176</v>
      </c>
      <c r="B348" s="46">
        <v>2020</v>
      </c>
      <c r="C348" s="46" t="s">
        <v>916</v>
      </c>
      <c r="D348" s="46" t="s">
        <v>530</v>
      </c>
      <c r="E348" s="46">
        <v>0.12642317048676999</v>
      </c>
      <c r="F348" s="46">
        <v>0.12642317048676999</v>
      </c>
      <c r="G348" s="65">
        <f>($E348*'Exposure Inputs'!$C$53*'Exposure Inputs'!$C$49*'Exposure Inputs'!$C$50*'Exposure Inputs'!$C$54*'Exposure Inputs'!$C$55)/'Exposure Inputs'!$C$48</f>
        <v>8.4681400171300709E-7</v>
      </c>
      <c r="H348" s="65">
        <f>'Exposure Inputs'!$E$64/$G348</f>
        <v>25271192.914512828</v>
      </c>
      <c r="I348" s="65">
        <f>($E348*'Exposure Inputs'!$C$53*'Exposure Inputs'!$D$49*'Exposure Inputs'!$D$50*'Exposure Inputs'!$C$54*'Exposure Inputs'!$C$55)/'Exposure Inputs'!$D$48</f>
        <v>6.4833719163292707E-7</v>
      </c>
      <c r="J348" s="65">
        <f>'Exposure Inputs'!$E$64/$I348</f>
        <v>33007515.65107831</v>
      </c>
      <c r="K348" s="65">
        <f>($E348*'Exposure Inputs'!$C$53*'Exposure Inputs'!$E$49*'Exposure Inputs'!$E$50*'Exposure Inputs'!$C$54*'Exposure Inputs'!$C$55)/'Exposure Inputs'!$E$48</f>
        <v>3.9329532735582329E-7</v>
      </c>
      <c r="L348" s="65">
        <f>'Exposure Inputs'!$E$64/$K348</f>
        <v>54412037.244060434</v>
      </c>
    </row>
    <row r="349" spans="1:12" s="34" customFormat="1" x14ac:dyDescent="0.35">
      <c r="A349" s="45" t="s">
        <v>1176</v>
      </c>
      <c r="B349" s="46">
        <v>2023</v>
      </c>
      <c r="C349" s="46" t="s">
        <v>889</v>
      </c>
      <c r="D349" s="46" t="s">
        <v>39</v>
      </c>
      <c r="E349" s="46">
        <v>0.12579708598799</v>
      </c>
      <c r="F349" s="46">
        <v>0.12579708598799</v>
      </c>
      <c r="G349" s="65">
        <f>($E349*'Exposure Inputs'!$C$53*'Exposure Inputs'!$C$49*'Exposure Inputs'!$C$50*'Exposure Inputs'!$C$54*'Exposure Inputs'!$C$55)/'Exposure Inputs'!$C$48</f>
        <v>8.4262033121905388E-7</v>
      </c>
      <c r="H349" s="65">
        <f>'Exposure Inputs'!$E$64/$G349</f>
        <v>25396966.115260627</v>
      </c>
      <c r="I349" s="65">
        <f>($E349*'Exposure Inputs'!$C$53*'Exposure Inputs'!$D$49*'Exposure Inputs'!$D$50*'Exposure Inputs'!$C$54*'Exposure Inputs'!$C$55)/'Exposure Inputs'!$D$48</f>
        <v>6.4512643632516954E-7</v>
      </c>
      <c r="J349" s="65">
        <f>'Exposure Inputs'!$E$64/$I349</f>
        <v>33171792.06280975</v>
      </c>
      <c r="K349" s="65">
        <f>($E349*'Exposure Inputs'!$C$53*'Exposure Inputs'!$E$49*'Exposure Inputs'!$E$50*'Exposure Inputs'!$C$54*'Exposure Inputs'!$C$55)/'Exposure Inputs'!$E$48</f>
        <v>3.9134761391886393E-7</v>
      </c>
      <c r="L349" s="65">
        <f>'Exposure Inputs'!$E$64/$K349</f>
        <v>54682842.666920543</v>
      </c>
    </row>
    <row r="350" spans="1:12" s="34" customFormat="1" x14ac:dyDescent="0.35">
      <c r="A350" s="45" t="s">
        <v>1177</v>
      </c>
      <c r="B350" s="46">
        <v>2021</v>
      </c>
      <c r="C350" s="46" t="s">
        <v>1029</v>
      </c>
      <c r="D350" s="46" t="s">
        <v>652</v>
      </c>
      <c r="E350" s="46">
        <v>0.125374623300573</v>
      </c>
      <c r="F350" s="46">
        <v>0.11966103715582101</v>
      </c>
      <c r="G350" s="65">
        <f>($E350*'Exposure Inputs'!$C$53*'Exposure Inputs'!$C$49*'Exposure Inputs'!$C$50*'Exposure Inputs'!$C$54*'Exposure Inputs'!$C$55)/'Exposure Inputs'!$C$48</f>
        <v>8.3979057052306294E-7</v>
      </c>
      <c r="H350" s="65">
        <f>'Exposure Inputs'!$E$64/$G350</f>
        <v>25482543.80454763</v>
      </c>
      <c r="I350" s="65">
        <f>($E350*'Exposure Inputs'!$C$53*'Exposure Inputs'!$D$49*'Exposure Inputs'!$D$50*'Exposure Inputs'!$C$54*'Exposure Inputs'!$C$55)/'Exposure Inputs'!$D$48</f>
        <v>6.4295991676016389E-7</v>
      </c>
      <c r="J350" s="65">
        <f>'Exposure Inputs'!$E$64/$I350</f>
        <v>33283567.827732254</v>
      </c>
      <c r="K350" s="65">
        <f>($E350*'Exposure Inputs'!$C$53*'Exposure Inputs'!$E$49*'Exposure Inputs'!$E$50*'Exposure Inputs'!$C$54*'Exposure Inputs'!$C$55)/'Exposure Inputs'!$E$48</f>
        <v>3.9003335641129199E-7</v>
      </c>
      <c r="L350" s="65">
        <f>'Exposure Inputs'!$E$64/$K350</f>
        <v>54867102.129166611</v>
      </c>
    </row>
    <row r="351" spans="1:12" s="34" customFormat="1" x14ac:dyDescent="0.35">
      <c r="A351" s="45" t="s">
        <v>1177</v>
      </c>
      <c r="B351" s="46">
        <v>2019</v>
      </c>
      <c r="C351" s="46" t="s">
        <v>925</v>
      </c>
      <c r="D351" s="46" t="s">
        <v>475</v>
      </c>
      <c r="E351" s="46">
        <v>0.125004715464967</v>
      </c>
      <c r="F351" s="46">
        <v>7.3941930000000003E-2</v>
      </c>
      <c r="G351" s="65">
        <f>($E351*'Exposure Inputs'!$C$53*'Exposure Inputs'!$C$49*'Exposure Inputs'!$C$50*'Exposure Inputs'!$C$54*'Exposure Inputs'!$C$55)/'Exposure Inputs'!$C$48</f>
        <v>8.3731283536321523E-7</v>
      </c>
      <c r="H351" s="65">
        <f>'Exposure Inputs'!$E$64/$G351</f>
        <v>25557950.500922348</v>
      </c>
      <c r="I351" s="65">
        <f>($E351*'Exposure Inputs'!$C$53*'Exposure Inputs'!$D$49*'Exposure Inputs'!$D$50*'Exposure Inputs'!$C$54*'Exposure Inputs'!$C$55)/'Exposure Inputs'!$D$48</f>
        <v>6.4106291475984703E-7</v>
      </c>
      <c r="J351" s="65">
        <f>'Exposure Inputs'!$E$64/$I351</f>
        <v>33382058.932572629</v>
      </c>
      <c r="K351" s="65">
        <f>($E351*'Exposure Inputs'!$C$53*'Exposure Inputs'!$E$49*'Exposure Inputs'!$E$50*'Exposure Inputs'!$C$54*'Exposure Inputs'!$C$55)/'Exposure Inputs'!$E$48</f>
        <v>3.8888259407290117E-7</v>
      </c>
      <c r="L351" s="65">
        <f>'Exposure Inputs'!$E$64/$K351</f>
        <v>55029462.172298424</v>
      </c>
    </row>
    <row r="352" spans="1:12" s="34" customFormat="1" x14ac:dyDescent="0.35">
      <c r="A352" s="45" t="s">
        <v>1177</v>
      </c>
      <c r="B352" s="46">
        <v>2021</v>
      </c>
      <c r="C352" s="46" t="s">
        <v>1086</v>
      </c>
      <c r="D352" s="46" t="s">
        <v>196</v>
      </c>
      <c r="E352" s="46">
        <v>0.124986461175936</v>
      </c>
      <c r="F352" s="46">
        <v>0.124986461175936</v>
      </c>
      <c r="G352" s="65">
        <f>($E352*'Exposure Inputs'!$C$53*'Exposure Inputs'!$C$49*'Exposure Inputs'!$C$50*'Exposure Inputs'!$C$54*'Exposure Inputs'!$C$55)/'Exposure Inputs'!$C$48</f>
        <v>8.3719056357171333E-7</v>
      </c>
      <c r="H352" s="65">
        <f>'Exposure Inputs'!$E$64/$G352</f>
        <v>25561683.242941719</v>
      </c>
      <c r="I352" s="65">
        <f>($E352*'Exposure Inputs'!$C$53*'Exposure Inputs'!$D$49*'Exposure Inputs'!$D$50*'Exposure Inputs'!$C$54*'Exposure Inputs'!$C$55)/'Exposure Inputs'!$D$48</f>
        <v>6.409693011094374E-7</v>
      </c>
      <c r="J352" s="65">
        <f>'Exposure Inputs'!$E$64/$I352</f>
        <v>33386934.386653595</v>
      </c>
      <c r="K352" s="65">
        <f>($E352*'Exposure Inputs'!$C$53*'Exposure Inputs'!$E$49*'Exposure Inputs'!$E$50*'Exposure Inputs'!$C$54*'Exposure Inputs'!$C$55)/'Exposure Inputs'!$E$48</f>
        <v>3.8882580601298729E-7</v>
      </c>
      <c r="L352" s="65">
        <f>'Exposure Inputs'!$E$64/$K352</f>
        <v>55037499.232458889</v>
      </c>
    </row>
    <row r="353" spans="1:12" s="34" customFormat="1" x14ac:dyDescent="0.35">
      <c r="A353" s="45" t="s">
        <v>1176</v>
      </c>
      <c r="B353" s="46">
        <v>2020</v>
      </c>
      <c r="C353" s="46" t="s">
        <v>985</v>
      </c>
      <c r="D353" s="46" t="s">
        <v>246</v>
      </c>
      <c r="E353" s="46">
        <v>0.123239717918548</v>
      </c>
      <c r="F353" s="46">
        <v>6.8558790999999994E-2</v>
      </c>
      <c r="G353" s="65">
        <f>($E353*'Exposure Inputs'!$C$53*'Exposure Inputs'!$C$49*'Exposure Inputs'!$C$50*'Exposure Inputs'!$C$54*'Exposure Inputs'!$C$55)/'Exposure Inputs'!$C$48</f>
        <v>8.254904405479143E-7</v>
      </c>
      <c r="H353" s="65">
        <f>'Exposure Inputs'!$E$64/$G353</f>
        <v>25923982.82140721</v>
      </c>
      <c r="I353" s="65">
        <f>($E353*'Exposure Inputs'!$C$53*'Exposure Inputs'!$D$49*'Exposure Inputs'!$D$50*'Exposure Inputs'!$C$54*'Exposure Inputs'!$C$55)/'Exposure Inputs'!$D$48</f>
        <v>6.320114604411623E-7</v>
      </c>
      <c r="J353" s="65">
        <f>'Exposure Inputs'!$E$64/$I353</f>
        <v>33860145.487017244</v>
      </c>
      <c r="K353" s="65">
        <f>($E353*'Exposure Inputs'!$C$53*'Exposure Inputs'!$E$49*'Exposure Inputs'!$E$50*'Exposure Inputs'!$C$54*'Exposure Inputs'!$C$55)/'Exposure Inputs'!$E$48</f>
        <v>3.8339178661151317E-7</v>
      </c>
      <c r="L353" s="65">
        <f>'Exposure Inputs'!$E$64/$K353</f>
        <v>55817575.512342393</v>
      </c>
    </row>
    <row r="354" spans="1:12" s="34" customFormat="1" x14ac:dyDescent="0.35">
      <c r="A354" s="45" t="s">
        <v>1176</v>
      </c>
      <c r="B354" s="46">
        <v>2020</v>
      </c>
      <c r="C354" s="46" t="s">
        <v>944</v>
      </c>
      <c r="D354" s="46" t="s">
        <v>260</v>
      </c>
      <c r="E354" s="46">
        <v>0.121887518358454</v>
      </c>
      <c r="F354" s="46">
        <v>7.7029954999999997E-2</v>
      </c>
      <c r="G354" s="65">
        <f>($E354*'Exposure Inputs'!$C$53*'Exposure Inputs'!$C$49*'Exposure Inputs'!$C$50*'Exposure Inputs'!$C$54*'Exposure Inputs'!$C$55)/'Exposure Inputs'!$C$48</f>
        <v>8.1643306984451443E-7</v>
      </c>
      <c r="H354" s="65">
        <f>'Exposure Inputs'!$E$64/$G354</f>
        <v>26211579.112143904</v>
      </c>
      <c r="I354" s="65">
        <f>($E354*'Exposure Inputs'!$C$53*'Exposure Inputs'!$D$49*'Exposure Inputs'!$D$50*'Exposure Inputs'!$C$54*'Exposure Inputs'!$C$55)/'Exposure Inputs'!$D$48</f>
        <v>6.2507696210558713E-7</v>
      </c>
      <c r="J354" s="65">
        <f>'Exposure Inputs'!$E$64/$I354</f>
        <v>34235784.227135122</v>
      </c>
      <c r="K354" s="65">
        <f>($E354*'Exposure Inputs'!$C$53*'Exposure Inputs'!$E$49*'Exposure Inputs'!$E$50*'Exposure Inputs'!$C$54*'Exposure Inputs'!$C$55)/'Exposure Inputs'!$E$48</f>
        <v>3.7918517031965843E-7</v>
      </c>
      <c r="L354" s="65">
        <f>'Exposure Inputs'!$E$64/$K354</f>
        <v>56436806.275834836</v>
      </c>
    </row>
    <row r="355" spans="1:12" s="34" customFormat="1" x14ac:dyDescent="0.35">
      <c r="A355" s="45" t="s">
        <v>1177</v>
      </c>
      <c r="B355" s="46">
        <v>2019</v>
      </c>
      <c r="C355" s="46" t="s">
        <v>1084</v>
      </c>
      <c r="D355" s="46" t="s">
        <v>134</v>
      </c>
      <c r="E355" s="46">
        <v>0.121542293367503</v>
      </c>
      <c r="F355" s="46">
        <v>8.6123042999999996E-2</v>
      </c>
      <c r="G355" s="65">
        <f>($E355*'Exposure Inputs'!$C$53*'Exposure Inputs'!$C$49*'Exposure Inputs'!$C$50*'Exposure Inputs'!$C$54*'Exposure Inputs'!$C$55)/'Exposure Inputs'!$C$48</f>
        <v>8.1412066654887689E-7</v>
      </c>
      <c r="H355" s="65">
        <f>'Exposure Inputs'!$E$64/$G355</f>
        <v>26286029.675080381</v>
      </c>
      <c r="I355" s="65">
        <f>($E355*'Exposure Inputs'!$C$53*'Exposure Inputs'!$D$49*'Exposure Inputs'!$D$50*'Exposure Inputs'!$C$54*'Exposure Inputs'!$C$55)/'Exposure Inputs'!$D$48</f>
        <v>6.2330654138086639E-7</v>
      </c>
      <c r="J355" s="65">
        <f>'Exposure Inputs'!$E$64/$I355</f>
        <v>34333026.495423384</v>
      </c>
      <c r="K355" s="65">
        <f>($E355*'Exposure Inputs'!$C$53*'Exposure Inputs'!$E$49*'Exposure Inputs'!$E$50*'Exposure Inputs'!$C$54*'Exposure Inputs'!$C$55)/'Exposure Inputs'!$E$48</f>
        <v>3.7811119491384704E-7</v>
      </c>
      <c r="L355" s="65">
        <f>'Exposure Inputs'!$E$64/$K355</f>
        <v>56597107.644157447</v>
      </c>
    </row>
    <row r="356" spans="1:12" s="34" customFormat="1" x14ac:dyDescent="0.35">
      <c r="A356" s="45" t="s">
        <v>1177</v>
      </c>
      <c r="B356" s="46">
        <v>2019</v>
      </c>
      <c r="C356" s="46" t="s">
        <v>1099</v>
      </c>
      <c r="D356" s="46" t="s">
        <v>654</v>
      </c>
      <c r="E356" s="46">
        <v>0.11978808427728101</v>
      </c>
      <c r="F356" s="46">
        <v>8.3003177941282202E-2</v>
      </c>
      <c r="G356" s="65">
        <f>($E356*'Exposure Inputs'!$C$53*'Exposure Inputs'!$C$49*'Exposure Inputs'!$C$50*'Exposure Inputs'!$C$54*'Exposure Inputs'!$C$55)/'Exposure Inputs'!$C$48</f>
        <v>8.0237053551029742E-7</v>
      </c>
      <c r="H356" s="65">
        <f>'Exposure Inputs'!$E$64/$G356</f>
        <v>26670969.399929263</v>
      </c>
      <c r="I356" s="65">
        <f>($E356*'Exposure Inputs'!$C$53*'Exposure Inputs'!$D$49*'Exposure Inputs'!$D$50*'Exposure Inputs'!$C$54*'Exposure Inputs'!$C$55)/'Exposure Inputs'!$D$48</f>
        <v>6.1431041360846185E-7</v>
      </c>
      <c r="J356" s="65">
        <f>'Exposure Inputs'!$E$64/$I356</f>
        <v>34835808.617171749</v>
      </c>
      <c r="K356" s="65">
        <f>($E356*'Exposure Inputs'!$C$53*'Exposure Inputs'!$E$49*'Exposure Inputs'!$E$50*'Exposure Inputs'!$C$54*'Exposure Inputs'!$C$55)/'Exposure Inputs'!$E$48</f>
        <v>3.7265394972902063E-7</v>
      </c>
      <c r="L356" s="65">
        <f>'Exposure Inputs'!$E$64/$K356</f>
        <v>57425930.989222683</v>
      </c>
    </row>
    <row r="357" spans="1:12" s="34" customFormat="1" x14ac:dyDescent="0.35">
      <c r="A357" s="45" t="s">
        <v>1177</v>
      </c>
      <c r="B357" s="46">
        <v>2020</v>
      </c>
      <c r="C357" s="46" t="s">
        <v>1029</v>
      </c>
      <c r="D357" s="46" t="s">
        <v>652</v>
      </c>
      <c r="E357" s="46">
        <v>0.118209435104577</v>
      </c>
      <c r="F357" s="46">
        <v>0.112822381705634</v>
      </c>
      <c r="G357" s="65">
        <f>($E357*'Exposure Inputs'!$C$53*'Exposure Inputs'!$C$49*'Exposure Inputs'!$C$50*'Exposure Inputs'!$C$54*'Exposure Inputs'!$C$55)/'Exposure Inputs'!$C$48</f>
        <v>7.917963486892329E-7</v>
      </c>
      <c r="H357" s="65">
        <f>'Exposure Inputs'!$E$64/$G357</f>
        <v>27027151.660179161</v>
      </c>
      <c r="I357" s="65">
        <f>($E357*'Exposure Inputs'!$C$53*'Exposure Inputs'!$D$49*'Exposure Inputs'!$D$50*'Exposure Inputs'!$C$54*'Exposure Inputs'!$C$55)/'Exposure Inputs'!$D$48</f>
        <v>6.0621461149193712E-7</v>
      </c>
      <c r="J357" s="65">
        <f>'Exposure Inputs'!$E$64/$I357</f>
        <v>35301029.691998154</v>
      </c>
      <c r="K357" s="65">
        <f>($E357*'Exposure Inputs'!$C$53*'Exposure Inputs'!$E$49*'Exposure Inputs'!$E$50*'Exposure Inputs'!$C$54*'Exposure Inputs'!$C$55)/'Exposure Inputs'!$E$48</f>
        <v>3.6774286151023882E-7</v>
      </c>
      <c r="L357" s="65">
        <f>'Exposure Inputs'!$E$64/$K357</f>
        <v>58192835.918323249</v>
      </c>
    </row>
    <row r="358" spans="1:12" s="34" customFormat="1" x14ac:dyDescent="0.35">
      <c r="A358" s="45" t="s">
        <v>1177</v>
      </c>
      <c r="B358" s="46">
        <v>2023</v>
      </c>
      <c r="C358" s="46" t="s">
        <v>834</v>
      </c>
      <c r="D358" s="46" t="s">
        <v>621</v>
      </c>
      <c r="E358" s="46">
        <v>0.118088063102987</v>
      </c>
      <c r="F358" s="46">
        <v>8.4816748999999997E-2</v>
      </c>
      <c r="G358" s="65">
        <f>($E358*'Exposure Inputs'!$C$53*'Exposure Inputs'!$C$49*'Exposure Inputs'!$C$50*'Exposure Inputs'!$C$54*'Exposure Inputs'!$C$55)/'Exposure Inputs'!$C$48</f>
        <v>7.9098336867958273E-7</v>
      </c>
      <c r="H358" s="65">
        <f>'Exposure Inputs'!$E$64/$G358</f>
        <v>27054930.416203056</v>
      </c>
      <c r="I358" s="65">
        <f>($E358*'Exposure Inputs'!$C$53*'Exposure Inputs'!$D$49*'Exposure Inputs'!$D$50*'Exposure Inputs'!$C$54*'Exposure Inputs'!$C$55)/'Exposure Inputs'!$D$48</f>
        <v>6.0559217825955776E-7</v>
      </c>
      <c r="J358" s="65">
        <f>'Exposure Inputs'!$E$64/$I358</f>
        <v>35337312.416257672</v>
      </c>
      <c r="K358" s="65">
        <f>($E358*'Exposure Inputs'!$C$53*'Exposure Inputs'!$E$49*'Exposure Inputs'!$E$50*'Exposure Inputs'!$C$54*'Exposure Inputs'!$C$55)/'Exposure Inputs'!$E$48</f>
        <v>3.6736528008340555E-7</v>
      </c>
      <c r="L358" s="65">
        <f>'Exposure Inputs'!$E$64/$K358</f>
        <v>58252647.052387215</v>
      </c>
    </row>
    <row r="359" spans="1:12" s="34" customFormat="1" x14ac:dyDescent="0.35">
      <c r="A359" s="45" t="s">
        <v>1176</v>
      </c>
      <c r="B359" s="46">
        <v>2019</v>
      </c>
      <c r="C359" s="46" t="s">
        <v>954</v>
      </c>
      <c r="D359" s="46" t="s">
        <v>187</v>
      </c>
      <c r="E359" s="46">
        <v>0.116393260064757</v>
      </c>
      <c r="F359" s="46">
        <v>5.3544604000000003E-2</v>
      </c>
      <c r="G359" s="65">
        <f>($E359*'Exposure Inputs'!$C$53*'Exposure Inputs'!$C$49*'Exposure Inputs'!$C$50*'Exposure Inputs'!$C$54*'Exposure Inputs'!$C$55)/'Exposure Inputs'!$C$48</f>
        <v>7.7963115422875867E-7</v>
      </c>
      <c r="H359" s="65">
        <f>'Exposure Inputs'!$E$64/$G359</f>
        <v>27448877.438934192</v>
      </c>
      <c r="I359" s="65">
        <f>($E359*'Exposure Inputs'!$C$53*'Exposure Inputs'!$D$49*'Exposure Inputs'!$D$50*'Exposure Inputs'!$C$54*'Exposure Inputs'!$C$55)/'Exposure Inputs'!$D$48</f>
        <v>5.969007031292772E-7</v>
      </c>
      <c r="J359" s="65">
        <f>'Exposure Inputs'!$E$64/$I359</f>
        <v>35851859.258683383</v>
      </c>
      <c r="K359" s="65">
        <f>($E359*'Exposure Inputs'!$C$53*'Exposure Inputs'!$E$49*'Exposure Inputs'!$E$50*'Exposure Inputs'!$C$54*'Exposure Inputs'!$C$55)/'Exposure Inputs'!$E$48</f>
        <v>3.6209284376371945E-7</v>
      </c>
      <c r="L359" s="65">
        <f>'Exposure Inputs'!$E$64/$K359</f>
        <v>59100864.235705204</v>
      </c>
    </row>
    <row r="360" spans="1:12" s="34" customFormat="1" x14ac:dyDescent="0.35">
      <c r="A360" s="45" t="s">
        <v>1177</v>
      </c>
      <c r="B360" s="46">
        <v>2021</v>
      </c>
      <c r="C360" s="46" t="s">
        <v>839</v>
      </c>
      <c r="D360" s="46" t="s">
        <v>168</v>
      </c>
      <c r="E360" s="46">
        <v>0.115500164374645</v>
      </c>
      <c r="F360" s="46">
        <v>3.4733143000000001E-2</v>
      </c>
      <c r="G360" s="65">
        <f>($E360*'Exposure Inputs'!$C$53*'Exposure Inputs'!$C$49*'Exposure Inputs'!$C$50*'Exposure Inputs'!$C$54*'Exposure Inputs'!$C$55)/'Exposure Inputs'!$C$48</f>
        <v>7.7364897602246584E-7</v>
      </c>
      <c r="H360" s="65">
        <f>'Exposure Inputs'!$E$64/$G360</f>
        <v>27661123.666217543</v>
      </c>
      <c r="I360" s="65">
        <f>($E360*'Exposure Inputs'!$C$53*'Exposure Inputs'!$D$49*'Exposure Inputs'!$D$50*'Exposure Inputs'!$C$54*'Exposure Inputs'!$C$55)/'Exposure Inputs'!$D$48</f>
        <v>5.9232063169650695E-7</v>
      </c>
      <c r="J360" s="65">
        <f>'Exposure Inputs'!$E$64/$I360</f>
        <v>36129080.864036024</v>
      </c>
      <c r="K360" s="65">
        <f>($E360*'Exposure Inputs'!$C$53*'Exposure Inputs'!$E$49*'Exposure Inputs'!$E$50*'Exposure Inputs'!$C$54*'Exposure Inputs'!$C$55)/'Exposure Inputs'!$E$48</f>
        <v>3.5931447362436734E-7</v>
      </c>
      <c r="L360" s="65">
        <f>'Exposure Inputs'!$E$64/$K360</f>
        <v>59557856.893824644</v>
      </c>
    </row>
    <row r="361" spans="1:12" s="34" customFormat="1" x14ac:dyDescent="0.35">
      <c r="A361" s="45" t="s">
        <v>1176</v>
      </c>
      <c r="B361" s="46">
        <v>2023</v>
      </c>
      <c r="C361" s="46" t="s">
        <v>968</v>
      </c>
      <c r="D361" s="46" t="s">
        <v>532</v>
      </c>
      <c r="E361" s="46">
        <v>0.113072978915155</v>
      </c>
      <c r="F361" s="46">
        <v>0.113072978915155</v>
      </c>
      <c r="G361" s="65">
        <f>($E361*'Exposure Inputs'!$C$53*'Exposure Inputs'!$C$49*'Exposure Inputs'!$C$50*'Exposure Inputs'!$C$54*'Exposure Inputs'!$C$55)/'Exposure Inputs'!$C$48</f>
        <v>7.5739108101843693E-7</v>
      </c>
      <c r="H361" s="65">
        <f>'Exposure Inputs'!$E$64/$G361</f>
        <v>28254887.78033163</v>
      </c>
      <c r="I361" s="65">
        <f>($E361*'Exposure Inputs'!$C$53*'Exposure Inputs'!$D$49*'Exposure Inputs'!$D$50*'Exposure Inputs'!$C$54*'Exposure Inputs'!$C$55)/'Exposure Inputs'!$D$48</f>
        <v>5.798732725746068E-7</v>
      </c>
      <c r="J361" s="65">
        <f>'Exposure Inputs'!$E$64/$I361</f>
        <v>36904615.218744479</v>
      </c>
      <c r="K361" s="65">
        <f>($E361*'Exposure Inputs'!$C$53*'Exposure Inputs'!$E$49*'Exposure Inputs'!$E$50*'Exposure Inputs'!$C$54*'Exposure Inputs'!$C$55)/'Exposure Inputs'!$E$48</f>
        <v>3.5176363704775014E-7</v>
      </c>
      <c r="L361" s="65">
        <f>'Exposure Inputs'!$E$64/$K361</f>
        <v>60836305.252026536</v>
      </c>
    </row>
    <row r="362" spans="1:12" s="34" customFormat="1" x14ac:dyDescent="0.35">
      <c r="A362" s="45" t="s">
        <v>1177</v>
      </c>
      <c r="B362" s="46">
        <v>2023</v>
      </c>
      <c r="C362" s="46" t="s">
        <v>924</v>
      </c>
      <c r="D362" s="46" t="s">
        <v>336</v>
      </c>
      <c r="E362" s="46">
        <v>0.11246880678263201</v>
      </c>
      <c r="F362" s="46">
        <v>6.8952614999999995E-2</v>
      </c>
      <c r="G362" s="65">
        <f>($E362*'Exposure Inputs'!$C$53*'Exposure Inputs'!$C$49*'Exposure Inputs'!$C$50*'Exposure Inputs'!$C$54*'Exposure Inputs'!$C$55)/'Exposure Inputs'!$C$48</f>
        <v>7.5334418503176472E-7</v>
      </c>
      <c r="H362" s="65">
        <f>'Exposure Inputs'!$E$64/$G362</f>
        <v>28406670.450502872</v>
      </c>
      <c r="I362" s="65">
        <f>($E362*'Exposure Inputs'!$C$53*'Exposure Inputs'!$D$49*'Exposure Inputs'!$D$50*'Exposure Inputs'!$C$54*'Exposure Inputs'!$C$55)/'Exposure Inputs'!$D$48</f>
        <v>5.7677489067076243E-7</v>
      </c>
      <c r="J362" s="65">
        <f>'Exposure Inputs'!$E$64/$I362</f>
        <v>37102863.432755873</v>
      </c>
      <c r="K362" s="65">
        <f>($E362*'Exposure Inputs'!$C$53*'Exposure Inputs'!$E$49*'Exposure Inputs'!$E$50*'Exposure Inputs'!$C$54*'Exposure Inputs'!$C$55)/'Exposure Inputs'!$E$48</f>
        <v>3.4988409174189363E-7</v>
      </c>
      <c r="L362" s="65">
        <f>'Exposure Inputs'!$E$64/$K362</f>
        <v>61163112.313738994</v>
      </c>
    </row>
    <row r="363" spans="1:12" s="34" customFormat="1" x14ac:dyDescent="0.35">
      <c r="A363" s="45" t="s">
        <v>1175</v>
      </c>
      <c r="B363" s="46">
        <v>2023</v>
      </c>
      <c r="C363" s="46" t="s">
        <v>1032</v>
      </c>
      <c r="D363" s="46" t="s">
        <v>664</v>
      </c>
      <c r="E363" s="46">
        <v>0.111647522052052</v>
      </c>
      <c r="F363" s="46">
        <v>9.1595283999999999E-2</v>
      </c>
      <c r="G363" s="65">
        <f>($E363*'Exposure Inputs'!$C$53*'Exposure Inputs'!$C$49*'Exposure Inputs'!$C$50*'Exposure Inputs'!$C$54*'Exposure Inputs'!$C$55)/'Exposure Inputs'!$C$48</f>
        <v>7.478430145851575E-7</v>
      </c>
      <c r="H363" s="65">
        <f>'Exposure Inputs'!$E$64/$G363</f>
        <v>28615631.332561124</v>
      </c>
      <c r="I363" s="65">
        <f>($E363*'Exposure Inputs'!$C$53*'Exposure Inputs'!$D$49*'Exposure Inputs'!$D$50*'Exposure Inputs'!$C$54*'Exposure Inputs'!$C$55)/'Exposure Inputs'!$D$48</f>
        <v>5.7256308808975571E-7</v>
      </c>
      <c r="J363" s="65">
        <f>'Exposure Inputs'!$E$64/$I363</f>
        <v>37375793.943331026</v>
      </c>
      <c r="K363" s="65">
        <f>($E363*'Exposure Inputs'!$C$53*'Exposure Inputs'!$E$49*'Exposure Inputs'!$E$50*'Exposure Inputs'!$C$54*'Exposure Inputs'!$C$55)/'Exposure Inputs'!$E$48</f>
        <v>3.4732912143287419E-7</v>
      </c>
      <c r="L363" s="65">
        <f>'Exposure Inputs'!$E$64/$K363</f>
        <v>61613031.212920688</v>
      </c>
    </row>
    <row r="364" spans="1:12" s="34" customFormat="1" x14ac:dyDescent="0.35">
      <c r="A364" s="45" t="s">
        <v>1177</v>
      </c>
      <c r="B364" s="46">
        <v>2023</v>
      </c>
      <c r="C364" s="46" t="s">
        <v>1021</v>
      </c>
      <c r="D364" s="46" t="s">
        <v>674</v>
      </c>
      <c r="E364" s="46">
        <v>0.110502016976601</v>
      </c>
      <c r="F364" s="46">
        <v>0.110502016976601</v>
      </c>
      <c r="G364" s="65">
        <f>($E364*'Exposure Inputs'!$C$53*'Exposure Inputs'!$C$49*'Exposure Inputs'!$C$50*'Exposure Inputs'!$C$54*'Exposure Inputs'!$C$55)/'Exposure Inputs'!$C$48</f>
        <v>7.4017013521351774E-7</v>
      </c>
      <c r="H364" s="65">
        <f>'Exposure Inputs'!$E$64/$G364</f>
        <v>28912271.627693702</v>
      </c>
      <c r="I364" s="65">
        <f>($E364*'Exposure Inputs'!$C$53*'Exposure Inputs'!$D$49*'Exposure Inputs'!$D$50*'Exposure Inputs'!$C$54*'Exposure Inputs'!$C$55)/'Exposure Inputs'!$D$48</f>
        <v>5.666885831176083E-7</v>
      </c>
      <c r="J364" s="65">
        <f>'Exposure Inputs'!$E$64/$I364</f>
        <v>37763245.347681068</v>
      </c>
      <c r="K364" s="65">
        <f>($E364*'Exposure Inputs'!$C$53*'Exposure Inputs'!$E$49*'Exposure Inputs'!$E$50*'Exposure Inputs'!$C$54*'Exposure Inputs'!$C$55)/'Exposure Inputs'!$E$48</f>
        <v>3.4376551998305613E-7</v>
      </c>
      <c r="L364" s="65">
        <f>'Exposure Inputs'!$E$64/$K364</f>
        <v>62251734.848378003</v>
      </c>
    </row>
    <row r="365" spans="1:12" s="34" customFormat="1" x14ac:dyDescent="0.35">
      <c r="A365" s="45" t="s">
        <v>1177</v>
      </c>
      <c r="B365" s="46">
        <v>2022</v>
      </c>
      <c r="C365" s="46" t="s">
        <v>858</v>
      </c>
      <c r="D365" s="46" t="s">
        <v>615</v>
      </c>
      <c r="E365" s="46">
        <v>0.110044684767464</v>
      </c>
      <c r="F365" s="46">
        <v>7.3230744E-2</v>
      </c>
      <c r="G365" s="65">
        <f>($E365*'Exposure Inputs'!$C$53*'Exposure Inputs'!$C$49*'Exposure Inputs'!$C$50*'Exposure Inputs'!$C$54*'Exposure Inputs'!$C$55)/'Exposure Inputs'!$C$48</f>
        <v>7.3710680974366574E-7</v>
      </c>
      <c r="H365" s="65">
        <f>'Exposure Inputs'!$E$64/$G365</f>
        <v>29032427.481496207</v>
      </c>
      <c r="I365" s="65">
        <f>($E365*'Exposure Inputs'!$C$53*'Exposure Inputs'!$D$49*'Exposure Inputs'!$D$50*'Exposure Inputs'!$C$54*'Exposure Inputs'!$C$55)/'Exposure Inputs'!$D$48</f>
        <v>5.6434324184058204E-7</v>
      </c>
      <c r="J365" s="65">
        <f>'Exposure Inputs'!$E$64/$I365</f>
        <v>37920184.7623882</v>
      </c>
      <c r="K365" s="65">
        <f>($E365*'Exposure Inputs'!$C$53*'Exposure Inputs'!$E$49*'Exposure Inputs'!$E$50*'Exposure Inputs'!$C$54*'Exposure Inputs'!$C$55)/'Exposure Inputs'!$E$48</f>
        <v>3.4234278536715974E-7</v>
      </c>
      <c r="L365" s="65">
        <f>'Exposure Inputs'!$E$64/$K365</f>
        <v>62510445.421096519</v>
      </c>
    </row>
    <row r="366" spans="1:12" s="34" customFormat="1" x14ac:dyDescent="0.35">
      <c r="A366" s="45" t="s">
        <v>1177</v>
      </c>
      <c r="B366" s="46">
        <v>2019</v>
      </c>
      <c r="C366" s="46" t="s">
        <v>1079</v>
      </c>
      <c r="D366" s="46" t="s">
        <v>125</v>
      </c>
      <c r="E366" s="46">
        <v>0.10728212861110201</v>
      </c>
      <c r="F366" s="46">
        <v>0.10728212861110201</v>
      </c>
      <c r="G366" s="65">
        <f>($E366*'Exposure Inputs'!$C$53*'Exposure Inputs'!$C$49*'Exposure Inputs'!$C$50*'Exposure Inputs'!$C$54*'Exposure Inputs'!$C$55)/'Exposure Inputs'!$C$48</f>
        <v>7.1860251796931392E-7</v>
      </c>
      <c r="H366" s="65">
        <f>'Exposure Inputs'!$E$64/$G366</f>
        <v>29780023.677726425</v>
      </c>
      <c r="I366" s="65">
        <f>($E366*'Exposure Inputs'!$C$53*'Exposure Inputs'!$D$49*'Exposure Inputs'!$D$50*'Exposure Inputs'!$C$54*'Exposure Inputs'!$C$55)/'Exposure Inputs'!$D$48</f>
        <v>5.5017599786744158E-7</v>
      </c>
      <c r="J366" s="65">
        <f>'Exposure Inputs'!$E$64/$I366</f>
        <v>38896644.133785121</v>
      </c>
      <c r="K366" s="65">
        <f>($E366*'Exposure Inputs'!$C$53*'Exposure Inputs'!$E$49*'Exposure Inputs'!$E$50*'Exposure Inputs'!$C$54*'Exposure Inputs'!$C$55)/'Exposure Inputs'!$E$48</f>
        <v>3.3374862953582069E-7</v>
      </c>
      <c r="L366" s="65">
        <f>'Exposure Inputs'!$E$64/$K366</f>
        <v>64120113.481104709</v>
      </c>
    </row>
    <row r="367" spans="1:12" s="34" customFormat="1" x14ac:dyDescent="0.35">
      <c r="A367" s="45" t="s">
        <v>1175</v>
      </c>
      <c r="B367" s="46">
        <v>2022</v>
      </c>
      <c r="C367" s="46" t="s">
        <v>1032</v>
      </c>
      <c r="D367" s="46" t="s">
        <v>664</v>
      </c>
      <c r="E367" s="46">
        <v>0.106976496719123</v>
      </c>
      <c r="F367" s="46">
        <v>8.7763189000000005E-2</v>
      </c>
      <c r="G367" s="65">
        <f>($E367*'Exposure Inputs'!$C$53*'Exposure Inputs'!$C$49*'Exposure Inputs'!$C$50*'Exposure Inputs'!$C$54*'Exposure Inputs'!$C$55)/'Exposure Inputs'!$C$48</f>
        <v>7.1655531914886558E-7</v>
      </c>
      <c r="H367" s="65">
        <f>'Exposure Inputs'!$E$64/$G367</f>
        <v>29865105.216746166</v>
      </c>
      <c r="I367" s="65">
        <f>($E367*'Exposure Inputs'!$C$53*'Exposure Inputs'!$D$49*'Exposure Inputs'!$D$50*'Exposure Inputs'!$C$54*'Exposure Inputs'!$C$55)/'Exposure Inputs'!$D$48</f>
        <v>5.4860862282253344E-7</v>
      </c>
      <c r="J367" s="65">
        <f>'Exposure Inputs'!$E$64/$I367</f>
        <v>39007771.860929303</v>
      </c>
      <c r="K367" s="65">
        <f>($E367*'Exposure Inputs'!$C$53*'Exposure Inputs'!$E$49*'Exposure Inputs'!$E$50*'Exposure Inputs'!$C$54*'Exposure Inputs'!$C$55)/'Exposure Inputs'!$E$48</f>
        <v>3.3279782601979248E-7</v>
      </c>
      <c r="L367" s="65">
        <f>'Exposure Inputs'!$E$64/$K367</f>
        <v>64303304.669806577</v>
      </c>
    </row>
    <row r="368" spans="1:12" s="34" customFormat="1" x14ac:dyDescent="0.35">
      <c r="A368" s="45" t="s">
        <v>1177</v>
      </c>
      <c r="B368" s="46">
        <v>2022</v>
      </c>
      <c r="C368" s="46" t="s">
        <v>863</v>
      </c>
      <c r="D368" s="46" t="s">
        <v>495</v>
      </c>
      <c r="E368" s="46">
        <v>0.10666704962299001</v>
      </c>
      <c r="F368" s="46">
        <v>4.7511921999999998E-2</v>
      </c>
      <c r="G368" s="65">
        <f>($E368*'Exposure Inputs'!$C$53*'Exposure Inputs'!$C$49*'Exposure Inputs'!$C$50*'Exposure Inputs'!$C$54*'Exposure Inputs'!$C$55)/'Exposure Inputs'!$C$48</f>
        <v>7.1448256513719273E-7</v>
      </c>
      <c r="H368" s="65">
        <f>'Exposure Inputs'!$E$64/$G368</f>
        <v>29951745.562735792</v>
      </c>
      <c r="I368" s="65">
        <f>($E368*'Exposure Inputs'!$C$53*'Exposure Inputs'!$D$49*'Exposure Inputs'!$D$50*'Exposure Inputs'!$C$54*'Exposure Inputs'!$C$55)/'Exposure Inputs'!$D$48</f>
        <v>5.470216822285478E-7</v>
      </c>
      <c r="J368" s="65">
        <f>'Exposure Inputs'!$E$64/$I368</f>
        <v>39120935.595856316</v>
      </c>
      <c r="K368" s="65">
        <f>($E368*'Exposure Inputs'!$C$53*'Exposure Inputs'!$E$49*'Exposure Inputs'!$E$50*'Exposure Inputs'!$C$54*'Exposure Inputs'!$C$55)/'Exposure Inputs'!$E$48</f>
        <v>3.3183515361959606E-7</v>
      </c>
      <c r="L368" s="65">
        <f>'Exposure Inputs'!$E$64/$K368</f>
        <v>64489852.1647655</v>
      </c>
    </row>
    <row r="369" spans="1:12" s="34" customFormat="1" x14ac:dyDescent="0.35">
      <c r="A369" s="45" t="s">
        <v>1177</v>
      </c>
      <c r="B369" s="46">
        <v>2022</v>
      </c>
      <c r="C369" s="46" t="s">
        <v>931</v>
      </c>
      <c r="D369" s="46" t="s">
        <v>657</v>
      </c>
      <c r="E369" s="46">
        <v>0.105705597723089</v>
      </c>
      <c r="F369" s="46">
        <v>9.5782542999999998E-2</v>
      </c>
      <c r="G369" s="65">
        <f>($E369*'Exposure Inputs'!$C$53*'Exposure Inputs'!$C$49*'Exposure Inputs'!$C$50*'Exposure Inputs'!$C$54*'Exposure Inputs'!$C$55)/'Exposure Inputs'!$C$48</f>
        <v>7.0804251994868094E-7</v>
      </c>
      <c r="H369" s="65">
        <f>'Exposure Inputs'!$E$64/$G369</f>
        <v>30224173.544762645</v>
      </c>
      <c r="I369" s="65">
        <f>($E369*'Exposure Inputs'!$C$53*'Exposure Inputs'!$D$49*'Exposure Inputs'!$D$50*'Exposure Inputs'!$C$54*'Exposure Inputs'!$C$55)/'Exposure Inputs'!$D$48</f>
        <v>5.4209105897118217E-7</v>
      </c>
      <c r="J369" s="65">
        <f>'Exposure Inputs'!$E$64/$I369</f>
        <v>39476762.521437623</v>
      </c>
      <c r="K369" s="65">
        <f>($E369*'Exposure Inputs'!$C$53*'Exposure Inputs'!$E$49*'Exposure Inputs'!$E$50*'Exposure Inputs'!$C$54*'Exposure Inputs'!$C$55)/'Exposure Inputs'!$E$48</f>
        <v>3.2884413118080969E-7</v>
      </c>
      <c r="L369" s="65">
        <f>'Exposure Inputs'!$E$64/$K369</f>
        <v>65076423.663567074</v>
      </c>
    </row>
    <row r="370" spans="1:12" s="34" customFormat="1" x14ac:dyDescent="0.35">
      <c r="A370" s="45" t="s">
        <v>1177</v>
      </c>
      <c r="B370" s="46">
        <v>2021</v>
      </c>
      <c r="C370" s="46" t="s">
        <v>1048</v>
      </c>
      <c r="D370" s="46" t="s">
        <v>668</v>
      </c>
      <c r="E370" s="46">
        <v>0.10476528998255399</v>
      </c>
      <c r="F370" s="46">
        <v>6.5748585999999998E-2</v>
      </c>
      <c r="G370" s="65">
        <f>($E370*'Exposure Inputs'!$C$53*'Exposure Inputs'!$C$49*'Exposure Inputs'!$C$50*'Exposure Inputs'!$C$54*'Exposure Inputs'!$C$55)/'Exposure Inputs'!$C$48</f>
        <v>7.0174410362564214E-7</v>
      </c>
      <c r="H370" s="65">
        <f>'Exposure Inputs'!$E$64/$G370</f>
        <v>30495446.829455953</v>
      </c>
      <c r="I370" s="65">
        <f>($E370*'Exposure Inputs'!$C$53*'Exposure Inputs'!$D$49*'Exposure Inputs'!$D$50*'Exposure Inputs'!$C$54*'Exposure Inputs'!$C$55)/'Exposure Inputs'!$D$48</f>
        <v>5.3726886951475682E-7</v>
      </c>
      <c r="J370" s="65">
        <f>'Exposure Inputs'!$E$64/$I370</f>
        <v>39831081.259794116</v>
      </c>
      <c r="K370" s="65">
        <f>($E370*'Exposure Inputs'!$C$53*'Exposure Inputs'!$E$49*'Exposure Inputs'!$E$50*'Exposure Inputs'!$C$54*'Exposure Inputs'!$C$55)/'Exposure Inputs'!$E$48</f>
        <v>3.2591888702497168E-7</v>
      </c>
      <c r="L370" s="65">
        <f>'Exposure Inputs'!$E$64/$K370</f>
        <v>65660508.954672351</v>
      </c>
    </row>
    <row r="371" spans="1:12" s="34" customFormat="1" x14ac:dyDescent="0.35">
      <c r="A371" s="45" t="s">
        <v>1177</v>
      </c>
      <c r="B371" s="46">
        <v>2023</v>
      </c>
      <c r="C371" s="46" t="s">
        <v>1048</v>
      </c>
      <c r="D371" s="46" t="s">
        <v>668</v>
      </c>
      <c r="E371" s="46">
        <v>0.10476528998255399</v>
      </c>
      <c r="F371" s="46">
        <v>6.5748585999999998E-2</v>
      </c>
      <c r="G371" s="65">
        <f>($E371*'Exposure Inputs'!$C$53*'Exposure Inputs'!$C$49*'Exposure Inputs'!$C$50*'Exposure Inputs'!$C$54*'Exposure Inputs'!$C$55)/'Exposure Inputs'!$C$48</f>
        <v>7.0174410362564214E-7</v>
      </c>
      <c r="H371" s="65">
        <f>'Exposure Inputs'!$E$64/$G371</f>
        <v>30495446.829455953</v>
      </c>
      <c r="I371" s="65">
        <f>($E371*'Exposure Inputs'!$C$53*'Exposure Inputs'!$D$49*'Exposure Inputs'!$D$50*'Exposure Inputs'!$C$54*'Exposure Inputs'!$C$55)/'Exposure Inputs'!$D$48</f>
        <v>5.3726886951475682E-7</v>
      </c>
      <c r="J371" s="65">
        <f>'Exposure Inputs'!$E$64/$I371</f>
        <v>39831081.259794116</v>
      </c>
      <c r="K371" s="65">
        <f>($E371*'Exposure Inputs'!$C$53*'Exposure Inputs'!$E$49*'Exposure Inputs'!$E$50*'Exposure Inputs'!$C$54*'Exposure Inputs'!$C$55)/'Exposure Inputs'!$E$48</f>
        <v>3.2591888702497168E-7</v>
      </c>
      <c r="L371" s="65">
        <f>'Exposure Inputs'!$E$64/$K371</f>
        <v>65660508.954672351</v>
      </c>
    </row>
    <row r="372" spans="1:12" s="34" customFormat="1" x14ac:dyDescent="0.35">
      <c r="A372" s="45" t="s">
        <v>1177</v>
      </c>
      <c r="B372" s="46">
        <v>2021</v>
      </c>
      <c r="C372" s="46" t="s">
        <v>838</v>
      </c>
      <c r="D372" s="46" t="s">
        <v>659</v>
      </c>
      <c r="E372" s="46">
        <v>0.104550063441543</v>
      </c>
      <c r="F372" s="46">
        <v>0.107777997547971</v>
      </c>
      <c r="G372" s="65">
        <f>($E372*'Exposure Inputs'!$C$53*'Exposure Inputs'!$C$49*'Exposure Inputs'!$C$50*'Exposure Inputs'!$C$54*'Exposure Inputs'!$C$55)/'Exposure Inputs'!$C$48</f>
        <v>7.0030246244731537E-7</v>
      </c>
      <c r="H372" s="65">
        <f>'Exposure Inputs'!$E$64/$G372</f>
        <v>30558224.692248527</v>
      </c>
      <c r="I372" s="65">
        <f>($E372*'Exposure Inputs'!$C$53*'Exposure Inputs'!$D$49*'Exposure Inputs'!$D$50*'Exposure Inputs'!$C$54*'Exposure Inputs'!$C$55)/'Exposure Inputs'!$D$48</f>
        <v>5.361651211225383E-7</v>
      </c>
      <c r="J372" s="65">
        <f>'Exposure Inputs'!$E$64/$I372</f>
        <v>39913077.440017059</v>
      </c>
      <c r="K372" s="65">
        <f>($E372*'Exposure Inputs'!$C$53*'Exposure Inputs'!$E$49*'Exposure Inputs'!$E$50*'Exposure Inputs'!$C$54*'Exposure Inputs'!$C$55)/'Exposure Inputs'!$E$48</f>
        <v>3.2524932943852085E-7</v>
      </c>
      <c r="L372" s="65">
        <f>'Exposure Inputs'!$E$64/$K372</f>
        <v>65795677.540497623</v>
      </c>
    </row>
    <row r="373" spans="1:12" s="34" customFormat="1" x14ac:dyDescent="0.35">
      <c r="A373" s="45" t="s">
        <v>1177</v>
      </c>
      <c r="B373" s="46">
        <v>2023</v>
      </c>
      <c r="C373" s="46" t="s">
        <v>1029</v>
      </c>
      <c r="D373" s="46" t="s">
        <v>652</v>
      </c>
      <c r="E373" s="46">
        <v>0.10272551685694099</v>
      </c>
      <c r="F373" s="46">
        <v>9.8044097999999996E-2</v>
      </c>
      <c r="G373" s="65">
        <f>($E373*'Exposure Inputs'!$C$53*'Exposure Inputs'!$C$49*'Exposure Inputs'!$C$50*'Exposure Inputs'!$C$54*'Exposure Inputs'!$C$55)/'Exposure Inputs'!$C$48</f>
        <v>6.8808119328700493E-7</v>
      </c>
      <c r="H373" s="65">
        <f>'Exposure Inputs'!$E$64/$G373</f>
        <v>31100980.827234823</v>
      </c>
      <c r="I373" s="65">
        <f>($E373*'Exposure Inputs'!$C$53*'Exposure Inputs'!$D$49*'Exposure Inputs'!$D$50*'Exposure Inputs'!$C$54*'Exposure Inputs'!$C$55)/'Exposure Inputs'!$D$48</f>
        <v>5.2680828088423638E-7</v>
      </c>
      <c r="J373" s="65">
        <f>'Exposure Inputs'!$E$64/$I373</f>
        <v>40621988.637081705</v>
      </c>
      <c r="K373" s="65">
        <f>($E373*'Exposure Inputs'!$C$53*'Exposure Inputs'!$E$49*'Exposure Inputs'!$E$50*'Exposure Inputs'!$C$54*'Exposure Inputs'!$C$55)/'Exposure Inputs'!$E$48</f>
        <v>3.1957326829004588E-7</v>
      </c>
      <c r="L373" s="65">
        <f>'Exposure Inputs'!$E$64/$K373</f>
        <v>66964299.34363997</v>
      </c>
    </row>
    <row r="374" spans="1:12" s="34" customFormat="1" x14ac:dyDescent="0.35">
      <c r="A374" s="45" t="s">
        <v>1176</v>
      </c>
      <c r="B374" s="46">
        <v>2023</v>
      </c>
      <c r="C374" s="46" t="s">
        <v>948</v>
      </c>
      <c r="D374" s="46" t="s">
        <v>262</v>
      </c>
      <c r="E374" s="46">
        <v>0.101296581049639</v>
      </c>
      <c r="F374" s="46">
        <v>4.9073249999999999E-2</v>
      </c>
      <c r="G374" s="65">
        <f>($E374*'Exposure Inputs'!$C$53*'Exposure Inputs'!$C$49*'Exposure Inputs'!$C$50*'Exposure Inputs'!$C$54*'Exposure Inputs'!$C$55)/'Exposure Inputs'!$C$48</f>
        <v>6.7850982401574444E-7</v>
      </c>
      <c r="H374" s="65">
        <f>'Exposure Inputs'!$E$64/$G374</f>
        <v>31539705.458271191</v>
      </c>
      <c r="I374" s="65">
        <f>($E374*'Exposure Inputs'!$C$53*'Exposure Inputs'!$D$49*'Exposure Inputs'!$D$50*'Exposure Inputs'!$C$54*'Exposure Inputs'!$C$55)/'Exposure Inputs'!$D$48</f>
        <v>5.1948025529555014E-7</v>
      </c>
      <c r="J374" s="65">
        <f>'Exposure Inputs'!$E$64/$I374</f>
        <v>41195020.949977793</v>
      </c>
      <c r="K374" s="65">
        <f>($E374*'Exposure Inputs'!$C$53*'Exposure Inputs'!$E$49*'Exposure Inputs'!$E$50*'Exposure Inputs'!$C$54*'Exposure Inputs'!$C$55)/'Exposure Inputs'!$E$48</f>
        <v>3.1512792987668825E-7</v>
      </c>
      <c r="L374" s="65">
        <f>'Exposure Inputs'!$E$64/$K374</f>
        <v>67908928.314840153</v>
      </c>
    </row>
    <row r="375" spans="1:12" s="34" customFormat="1" x14ac:dyDescent="0.35">
      <c r="A375" s="45" t="s">
        <v>1176</v>
      </c>
      <c r="B375" s="46">
        <v>2021</v>
      </c>
      <c r="C375" s="46" t="s">
        <v>1123</v>
      </c>
      <c r="D375" s="46" t="s">
        <v>600</v>
      </c>
      <c r="E375" s="46">
        <v>9.8826638999999994E-2</v>
      </c>
      <c r="F375" s="46">
        <v>6.9611458000000001E-2</v>
      </c>
      <c r="G375" s="65">
        <f>($E375*'Exposure Inputs'!$C$53*'Exposure Inputs'!$C$49*'Exposure Inputs'!$C$50*'Exposure Inputs'!$C$54*'Exposure Inputs'!$C$55)/'Exposure Inputs'!$C$48</f>
        <v>6.6196553468174992E-7</v>
      </c>
      <c r="H375" s="65">
        <f>'Exposure Inputs'!$E$64/$G375</f>
        <v>32327967.059929151</v>
      </c>
      <c r="I375" s="65">
        <f>($E375*'Exposure Inputs'!$C$53*'Exposure Inputs'!$D$49*'Exposure Inputs'!$D$50*'Exposure Inputs'!$C$54*'Exposure Inputs'!$C$55)/'Exposure Inputs'!$D$48</f>
        <v>5.0681362713084515E-7</v>
      </c>
      <c r="J375" s="65">
        <f>'Exposure Inputs'!$E$64/$I375</f>
        <v>42224594.711765938</v>
      </c>
      <c r="K375" s="65">
        <f>($E375*'Exposure Inputs'!$C$53*'Exposure Inputs'!$E$49*'Exposure Inputs'!$E$50*'Exposure Inputs'!$C$54*'Exposure Inputs'!$C$55)/'Exposure Inputs'!$E$48</f>
        <v>3.0744407996830184E-7</v>
      </c>
      <c r="L375" s="65">
        <f>'Exposure Inputs'!$E$64/$K375</f>
        <v>69606154.075909957</v>
      </c>
    </row>
    <row r="376" spans="1:12" s="34" customFormat="1" x14ac:dyDescent="0.35">
      <c r="A376" s="45" t="s">
        <v>1177</v>
      </c>
      <c r="B376" s="46">
        <v>2021</v>
      </c>
      <c r="C376" s="46" t="s">
        <v>931</v>
      </c>
      <c r="D376" s="46" t="s">
        <v>657</v>
      </c>
      <c r="E376" s="46">
        <v>9.6896798000000006E-2</v>
      </c>
      <c r="F376" s="46">
        <v>8.7800664E-2</v>
      </c>
      <c r="G376" s="65">
        <f>($E376*'Exposure Inputs'!$C$53*'Exposure Inputs'!$C$49*'Exposure Inputs'!$C$50*'Exposure Inputs'!$C$54*'Exposure Inputs'!$C$55)/'Exposure Inputs'!$C$48</f>
        <v>6.4903897720350008E-7</v>
      </c>
      <c r="H376" s="65">
        <f>'Exposure Inputs'!$E$64/$G376</f>
        <v>32971825.655534137</v>
      </c>
      <c r="I376" s="65">
        <f>($E376*'Exposure Inputs'!$C$53*'Exposure Inputs'!$D$49*'Exposure Inputs'!$D$50*'Exposure Inputs'!$C$54*'Exposure Inputs'!$C$55)/'Exposure Inputs'!$D$48</f>
        <v>4.9691680450394366E-7</v>
      </c>
      <c r="J376" s="65">
        <f>'Exposure Inputs'!$E$64/$I376</f>
        <v>43065559.07555379</v>
      </c>
      <c r="K376" s="65">
        <f>($E376*'Exposure Inputs'!$C$53*'Exposure Inputs'!$E$49*'Exposure Inputs'!$E$50*'Exposure Inputs'!$C$54*'Exposure Inputs'!$C$55)/'Exposure Inputs'!$E$48</f>
        <v>3.0144045385358494E-7</v>
      </c>
      <c r="L376" s="65">
        <f>'Exposure Inputs'!$E$64/$K376</f>
        <v>70992462.114571929</v>
      </c>
    </row>
    <row r="377" spans="1:12" s="34" customFormat="1" x14ac:dyDescent="0.35">
      <c r="A377" s="45" t="s">
        <v>1177</v>
      </c>
      <c r="B377" s="46">
        <v>2023</v>
      </c>
      <c r="C377" s="46" t="s">
        <v>925</v>
      </c>
      <c r="D377" s="46" t="s">
        <v>475</v>
      </c>
      <c r="E377" s="46">
        <v>9.5730840999999997E-2</v>
      </c>
      <c r="F377" s="46">
        <v>5.6626049999999997E-2</v>
      </c>
      <c r="G377" s="65">
        <f>($E377*'Exposure Inputs'!$C$53*'Exposure Inputs'!$C$49*'Exposure Inputs'!$C$50*'Exposure Inputs'!$C$54*'Exposure Inputs'!$C$55)/'Exposure Inputs'!$C$48</f>
        <v>6.4122910572824993E-7</v>
      </c>
      <c r="H377" s="65">
        <f>'Exposure Inputs'!$E$64/$G377</f>
        <v>33373407.115847956</v>
      </c>
      <c r="I377" s="65">
        <f>($E377*'Exposure Inputs'!$C$53*'Exposure Inputs'!$D$49*'Exposure Inputs'!$D$50*'Exposure Inputs'!$C$54*'Exposure Inputs'!$C$55)/'Exposure Inputs'!$D$48</f>
        <v>4.9093741572549295E-7</v>
      </c>
      <c r="J377" s="65">
        <f>'Exposure Inputs'!$E$64/$I377</f>
        <v>43590077.501784429</v>
      </c>
      <c r="K377" s="65">
        <f>($E377*'Exposure Inputs'!$C$53*'Exposure Inputs'!$E$49*'Exposure Inputs'!$E$50*'Exposure Inputs'!$C$54*'Exposure Inputs'!$C$55)/'Exposure Inputs'!$E$48</f>
        <v>2.9781322762415094E-7</v>
      </c>
      <c r="L377" s="65">
        <f>'Exposure Inputs'!$E$64/$K377</f>
        <v>71857117.196310133</v>
      </c>
    </row>
    <row r="378" spans="1:12" s="34" customFormat="1" x14ac:dyDescent="0.35">
      <c r="A378" s="45" t="s">
        <v>1177</v>
      </c>
      <c r="B378" s="46">
        <v>2019</v>
      </c>
      <c r="C378" s="46" t="s">
        <v>859</v>
      </c>
      <c r="D378" s="46" t="s">
        <v>648</v>
      </c>
      <c r="E378" s="46">
        <v>9.5155235000000005E-2</v>
      </c>
      <c r="F378" s="46">
        <v>7.8131059000000003E-2</v>
      </c>
      <c r="G378" s="65">
        <f>($E378*'Exposure Inputs'!$C$53*'Exposure Inputs'!$C$49*'Exposure Inputs'!$C$50*'Exposure Inputs'!$C$54*'Exposure Inputs'!$C$55)/'Exposure Inputs'!$C$48</f>
        <v>6.3737355283874983E-7</v>
      </c>
      <c r="H378" s="65">
        <f>'Exposure Inputs'!$E$64/$G378</f>
        <v>33575287.058410503</v>
      </c>
      <c r="I378" s="65">
        <f>($E378*'Exposure Inputs'!$C$53*'Exposure Inputs'!$D$49*'Exposure Inputs'!$D$50*'Exposure Inputs'!$C$54*'Exposure Inputs'!$C$55)/'Exposure Inputs'!$D$48</f>
        <v>4.8798552980070432E-7</v>
      </c>
      <c r="J378" s="65">
        <f>'Exposure Inputs'!$E$64/$I378</f>
        <v>43853759.37015973</v>
      </c>
      <c r="K378" s="65">
        <f>($E378*'Exposure Inputs'!$C$53*'Exposure Inputs'!$E$49*'Exposure Inputs'!$E$50*'Exposure Inputs'!$C$54*'Exposure Inputs'!$C$55)/'Exposure Inputs'!$E$48</f>
        <v>2.9602254993962271E-7</v>
      </c>
      <c r="L378" s="65">
        <f>'Exposure Inputs'!$E$64/$K378</f>
        <v>72291789.947640076</v>
      </c>
    </row>
    <row r="379" spans="1:12" s="34" customFormat="1" x14ac:dyDescent="0.35">
      <c r="A379" s="45" t="s">
        <v>1177</v>
      </c>
      <c r="B379" s="46">
        <v>2022</v>
      </c>
      <c r="C379" s="46" t="s">
        <v>1021</v>
      </c>
      <c r="D379" s="46" t="s">
        <v>674</v>
      </c>
      <c r="E379" s="46">
        <v>9.4014756000000005E-2</v>
      </c>
      <c r="F379" s="46">
        <v>9.4014756000000005E-2</v>
      </c>
      <c r="G379" s="65">
        <f>($E379*'Exposure Inputs'!$C$53*'Exposure Inputs'!$C$49*'Exposure Inputs'!$C$50*'Exposure Inputs'!$C$54*'Exposure Inputs'!$C$55)/'Exposure Inputs'!$C$48</f>
        <v>6.29734339377E-7</v>
      </c>
      <c r="H379" s="65">
        <f>'Exposure Inputs'!$E$64/$G379</f>
        <v>33982583.864127763</v>
      </c>
      <c r="I379" s="65">
        <f>($E379*'Exposure Inputs'!$C$53*'Exposure Inputs'!$D$49*'Exposure Inputs'!$D$50*'Exposure Inputs'!$C$54*'Exposure Inputs'!$C$55)/'Exposure Inputs'!$D$48</f>
        <v>4.8213680010084519E-7</v>
      </c>
      <c r="J379" s="65">
        <f>'Exposure Inputs'!$E$64/$I379</f>
        <v>44385742.792344227</v>
      </c>
      <c r="K379" s="65">
        <f>($E379*'Exposure Inputs'!$C$53*'Exposure Inputs'!$E$49*'Exposure Inputs'!$E$50*'Exposure Inputs'!$C$54*'Exposure Inputs'!$C$55)/'Exposure Inputs'!$E$48</f>
        <v>2.9247458432603778E-7</v>
      </c>
      <c r="L379" s="65">
        <f>'Exposure Inputs'!$E$64/$K379</f>
        <v>73168750.882450089</v>
      </c>
    </row>
    <row r="380" spans="1:12" s="34" customFormat="1" x14ac:dyDescent="0.35">
      <c r="A380" s="45" t="s">
        <v>1176</v>
      </c>
      <c r="B380" s="46">
        <v>2021</v>
      </c>
      <c r="C380" s="46" t="s">
        <v>942</v>
      </c>
      <c r="D380" s="46" t="s">
        <v>258</v>
      </c>
      <c r="E380" s="46">
        <v>9.3970002999999996E-2</v>
      </c>
      <c r="F380" s="46">
        <v>3.8425752240460097E-2</v>
      </c>
      <c r="G380" s="65">
        <f>($E380*'Exposure Inputs'!$C$53*'Exposure Inputs'!$C$49*'Exposure Inputs'!$C$50*'Exposure Inputs'!$C$54*'Exposure Inputs'!$C$55)/'Exposure Inputs'!$C$48</f>
        <v>6.2943457259475001E-7</v>
      </c>
      <c r="H380" s="65">
        <f>'Exposure Inputs'!$E$64/$G380</f>
        <v>33998767.992329523</v>
      </c>
      <c r="I380" s="65">
        <f>($E380*'Exposure Inputs'!$C$53*'Exposure Inputs'!$D$49*'Exposure Inputs'!$D$50*'Exposure Inputs'!$C$54*'Exposure Inputs'!$C$55)/'Exposure Inputs'!$D$48</f>
        <v>4.8190729284971834E-7</v>
      </c>
      <c r="J380" s="65">
        <f>'Exposure Inputs'!$E$64/$I380</f>
        <v>44406881.401302092</v>
      </c>
      <c r="K380" s="65">
        <f>($E380*'Exposure Inputs'!$C$53*'Exposure Inputs'!$E$49*'Exposure Inputs'!$E$50*'Exposure Inputs'!$C$54*'Exposure Inputs'!$C$55)/'Exposure Inputs'!$E$48</f>
        <v>2.9233536027622643E-7</v>
      </c>
      <c r="L380" s="65">
        <f>'Exposure Inputs'!$E$64/$K380</f>
        <v>73203597.333484501</v>
      </c>
    </row>
    <row r="381" spans="1:12" s="34" customFormat="1" x14ac:dyDescent="0.35">
      <c r="A381" s="45" t="s">
        <v>1177</v>
      </c>
      <c r="B381" s="46">
        <v>2022</v>
      </c>
      <c r="C381" s="46" t="s">
        <v>924</v>
      </c>
      <c r="D381" s="46" t="s">
        <v>336</v>
      </c>
      <c r="E381" s="46">
        <v>9.3878073000000006E-2</v>
      </c>
      <c r="F381" s="46">
        <v>5.7554967999999998E-2</v>
      </c>
      <c r="G381" s="65">
        <f>($E381*'Exposure Inputs'!$C$53*'Exposure Inputs'!$C$49*'Exposure Inputs'!$C$50*'Exposure Inputs'!$C$54*'Exposure Inputs'!$C$55)/'Exposure Inputs'!$C$48</f>
        <v>6.2881880247224992E-7</v>
      </c>
      <c r="H381" s="65">
        <f>'Exposure Inputs'!$E$64/$G381</f>
        <v>34032061.248589002</v>
      </c>
      <c r="I381" s="65">
        <f>($E381*'Exposure Inputs'!$C$53*'Exposure Inputs'!$D$49*'Exposure Inputs'!$D$50*'Exposure Inputs'!$C$54*'Exposure Inputs'!$C$55)/'Exposure Inputs'!$D$48</f>
        <v>4.8143584732436626E-7</v>
      </c>
      <c r="J381" s="65">
        <f>'Exposure Inputs'!$E$64/$I381</f>
        <v>44450366.79119949</v>
      </c>
      <c r="K381" s="65">
        <f>($E381*'Exposure Inputs'!$C$53*'Exposure Inputs'!$E$49*'Exposure Inputs'!$E$50*'Exposure Inputs'!$C$54*'Exposure Inputs'!$C$55)/'Exposure Inputs'!$E$48</f>
        <v>2.9204937124981132E-7</v>
      </c>
      <c r="L381" s="65">
        <f>'Exposure Inputs'!$E$64/$K381</f>
        <v>73275281.875868186</v>
      </c>
    </row>
    <row r="382" spans="1:12" s="34" customFormat="1" x14ac:dyDescent="0.35">
      <c r="A382" s="45" t="s">
        <v>1176</v>
      </c>
      <c r="B382" s="46">
        <v>2019</v>
      </c>
      <c r="C382" s="46" t="s">
        <v>973</v>
      </c>
      <c r="D382" s="46" t="s">
        <v>240</v>
      </c>
      <c r="E382" s="46">
        <v>9.3743213000000006E-2</v>
      </c>
      <c r="F382" s="46">
        <v>5.3171389999999999E-2</v>
      </c>
      <c r="G382" s="65">
        <f>($E382*'Exposure Inputs'!$C$53*'Exposure Inputs'!$C$49*'Exposure Inputs'!$C$50*'Exposure Inputs'!$C$54*'Exposure Inputs'!$C$55)/'Exposure Inputs'!$C$48</f>
        <v>6.2791547647724999E-7</v>
      </c>
      <c r="H382" s="65">
        <f>'Exposure Inputs'!$E$64/$G382</f>
        <v>34081020.139938124</v>
      </c>
      <c r="I382" s="65">
        <f>($E382*'Exposure Inputs'!$C$53*'Exposure Inputs'!$D$49*'Exposure Inputs'!$D$50*'Exposure Inputs'!$C$54*'Exposure Inputs'!$C$55)/'Exposure Inputs'!$D$48</f>
        <v>4.8074424345676071E-7</v>
      </c>
      <c r="J382" s="65">
        <f>'Exposure Inputs'!$E$64/$I382</f>
        <v>44514313.569570109</v>
      </c>
      <c r="K382" s="65">
        <f>($E382*'Exposure Inputs'!$C$53*'Exposure Inputs'!$E$49*'Exposure Inputs'!$E$50*'Exposure Inputs'!$C$54*'Exposure Inputs'!$C$55)/'Exposure Inputs'!$E$48</f>
        <v>2.9162982942339623E-7</v>
      </c>
      <c r="L382" s="65">
        <f>'Exposure Inputs'!$E$64/$K382</f>
        <v>73380696.488804266</v>
      </c>
    </row>
    <row r="383" spans="1:12" s="34" customFormat="1" x14ac:dyDescent="0.35">
      <c r="A383" s="45" t="s">
        <v>1177</v>
      </c>
      <c r="B383" s="46">
        <v>2019</v>
      </c>
      <c r="C383" s="46" t="s">
        <v>1029</v>
      </c>
      <c r="D383" s="46" t="s">
        <v>652</v>
      </c>
      <c r="E383" s="46">
        <v>9.3378715000000001E-2</v>
      </c>
      <c r="F383" s="46">
        <v>8.9123250000000001E-2</v>
      </c>
      <c r="G383" s="65">
        <f>($E383*'Exposure Inputs'!$C$53*'Exposure Inputs'!$C$49*'Exposure Inputs'!$C$50*'Exposure Inputs'!$C$54*'Exposure Inputs'!$C$55)/'Exposure Inputs'!$C$48</f>
        <v>6.2547397774874994E-7</v>
      </c>
      <c r="H383" s="65">
        <f>'Exposure Inputs'!$E$64/$G383</f>
        <v>34214053.280081116</v>
      </c>
      <c r="I383" s="65">
        <f>($E383*'Exposure Inputs'!$C$53*'Exposure Inputs'!$D$49*'Exposure Inputs'!$D$50*'Exposure Inputs'!$C$54*'Exposure Inputs'!$C$55)/'Exposure Inputs'!$D$48</f>
        <v>4.7887498476971829E-7</v>
      </c>
      <c r="J383" s="65">
        <f>'Exposure Inputs'!$E$64/$I383</f>
        <v>44688072.421011604</v>
      </c>
      <c r="K383" s="65">
        <f>($E383*'Exposure Inputs'!$C$53*'Exposure Inputs'!$E$49*'Exposure Inputs'!$E$50*'Exposure Inputs'!$C$54*'Exposure Inputs'!$C$55)/'Exposure Inputs'!$E$48</f>
        <v>2.9049589677735845E-7</v>
      </c>
      <c r="L383" s="65">
        <f>'Exposure Inputs'!$E$64/$K383</f>
        <v>73667133.468674645</v>
      </c>
    </row>
    <row r="384" spans="1:12" s="34" customFormat="1" x14ac:dyDescent="0.35">
      <c r="A384" s="45" t="s">
        <v>1176</v>
      </c>
      <c r="B384" s="46">
        <v>2023</v>
      </c>
      <c r="C384" s="46" t="s">
        <v>917</v>
      </c>
      <c r="D384" s="46" t="s">
        <v>67</v>
      </c>
      <c r="E384" s="46">
        <v>9.2658076000000006E-2</v>
      </c>
      <c r="F384" s="46">
        <v>9.2658076000000006E-2</v>
      </c>
      <c r="G384" s="65">
        <f>($E384*'Exposure Inputs'!$C$53*'Exposure Inputs'!$C$49*'Exposure Inputs'!$C$50*'Exposure Inputs'!$C$54*'Exposure Inputs'!$C$55)/'Exposure Inputs'!$C$48</f>
        <v>6.2064695756700006E-7</v>
      </c>
      <c r="H384" s="65">
        <f>'Exposure Inputs'!$E$64/$G384</f>
        <v>34480149.687497385</v>
      </c>
      <c r="I384" s="65">
        <f>($E384*'Exposure Inputs'!$C$53*'Exposure Inputs'!$D$49*'Exposure Inputs'!$D$50*'Exposure Inputs'!$C$54*'Exposure Inputs'!$C$55)/'Exposure Inputs'!$D$48</f>
        <v>4.7517932468112681E-7</v>
      </c>
      <c r="J384" s="65">
        <f>'Exposure Inputs'!$E$64/$I384</f>
        <v>45035629.473905779</v>
      </c>
      <c r="K384" s="65">
        <f>($E384*'Exposure Inputs'!$C$53*'Exposure Inputs'!$E$49*'Exposure Inputs'!$E$50*'Exposure Inputs'!$C$54*'Exposure Inputs'!$C$55)/'Exposure Inputs'!$E$48</f>
        <v>2.8825402963924529E-7</v>
      </c>
      <c r="L384" s="65">
        <f>'Exposure Inputs'!$E$64/$K384</f>
        <v>74240072.295892805</v>
      </c>
    </row>
    <row r="385" spans="1:12" s="34" customFormat="1" x14ac:dyDescent="0.35">
      <c r="A385" s="45" t="s">
        <v>1177</v>
      </c>
      <c r="B385" s="46">
        <v>2022</v>
      </c>
      <c r="C385" s="46" t="s">
        <v>834</v>
      </c>
      <c r="D385" s="46" t="s">
        <v>621</v>
      </c>
      <c r="E385" s="46">
        <v>9.2350471000000003E-2</v>
      </c>
      <c r="F385" s="46">
        <v>6.6330723999999994E-2</v>
      </c>
      <c r="G385" s="65">
        <f>($E385*'Exposure Inputs'!$C$53*'Exposure Inputs'!$C$49*'Exposure Inputs'!$C$50*'Exposure Inputs'!$C$54*'Exposure Inputs'!$C$55)/'Exposure Inputs'!$C$48</f>
        <v>6.1858654237574994E-7</v>
      </c>
      <c r="H385" s="65">
        <f>'Exposure Inputs'!$E$64/$G385</f>
        <v>34594997.682637803</v>
      </c>
      <c r="I385" s="65">
        <f>($E385*'Exposure Inputs'!$C$53*'Exposure Inputs'!$D$49*'Exposure Inputs'!$D$50*'Exposure Inputs'!$C$54*'Exposure Inputs'!$C$55)/'Exposure Inputs'!$D$48</f>
        <v>4.7360183092690146E-7</v>
      </c>
      <c r="J385" s="65">
        <f>'Exposure Inputs'!$E$64/$I385</f>
        <v>45185636.124162287</v>
      </c>
      <c r="K385" s="65">
        <f>($E385*'Exposure Inputs'!$C$53*'Exposure Inputs'!$E$49*'Exposure Inputs'!$E$50*'Exposure Inputs'!$C$54*'Exposure Inputs'!$C$55)/'Exposure Inputs'!$E$48</f>
        <v>2.8729708789584905E-7</v>
      </c>
      <c r="L385" s="65">
        <f>'Exposure Inputs'!$E$64/$K385</f>
        <v>74487354.385429502</v>
      </c>
    </row>
    <row r="386" spans="1:12" s="34" customFormat="1" x14ac:dyDescent="0.35">
      <c r="A386" s="45" t="s">
        <v>1177</v>
      </c>
      <c r="B386" s="46">
        <v>2020</v>
      </c>
      <c r="C386" s="46" t="s">
        <v>1158</v>
      </c>
      <c r="D386" s="46" t="s">
        <v>666</v>
      </c>
      <c r="E386" s="46">
        <v>8.9080363999999995E-2</v>
      </c>
      <c r="F386" s="46">
        <v>8.9080363999999995E-2</v>
      </c>
      <c r="G386" s="65">
        <f>($E386*'Exposure Inputs'!$C$53*'Exposure Inputs'!$C$49*'Exposure Inputs'!$C$50*'Exposure Inputs'!$C$54*'Exposure Inputs'!$C$55)/'Exposure Inputs'!$C$48</f>
        <v>5.96682548163E-7</v>
      </c>
      <c r="H386" s="65">
        <f>'Exposure Inputs'!$E$64/$G386</f>
        <v>35864967.168696225</v>
      </c>
      <c r="I386" s="65">
        <f>($E386*'Exposure Inputs'!$C$53*'Exposure Inputs'!$D$49*'Exposure Inputs'!$D$50*'Exposure Inputs'!$C$54*'Exposure Inputs'!$C$55)/'Exposure Inputs'!$D$48</f>
        <v>4.5683170895830983E-7</v>
      </c>
      <c r="J386" s="65">
        <f>'Exposure Inputs'!$E$64/$I386</f>
        <v>46844384.004773512</v>
      </c>
      <c r="K386" s="65">
        <f>($E386*'Exposure Inputs'!$C$53*'Exposure Inputs'!$E$49*'Exposure Inputs'!$E$50*'Exposure Inputs'!$C$54*'Exposure Inputs'!$C$55)/'Exposure Inputs'!$E$48</f>
        <v>2.7712397011924523E-7</v>
      </c>
      <c r="L386" s="65">
        <f>'Exposure Inputs'!$E$64/$K386</f>
        <v>77221757.435099065</v>
      </c>
    </row>
    <row r="387" spans="1:12" s="34" customFormat="1" x14ac:dyDescent="0.35">
      <c r="A387" s="45" t="s">
        <v>1175</v>
      </c>
      <c r="B387" s="46">
        <v>2020</v>
      </c>
      <c r="C387" s="46" t="s">
        <v>841</v>
      </c>
      <c r="D387" s="46" t="s">
        <v>97</v>
      </c>
      <c r="E387" s="46">
        <v>8.9050595999999996E-2</v>
      </c>
      <c r="F387" s="46">
        <v>4.9601019185879502E-2</v>
      </c>
      <c r="G387" s="65">
        <f>($E387*'Exposure Inputs'!$C$53*'Exposure Inputs'!$C$49*'Exposure Inputs'!$C$50*'Exposure Inputs'!$C$54*'Exposure Inputs'!$C$55)/'Exposure Inputs'!$C$48</f>
        <v>5.9648315465699995E-7</v>
      </c>
      <c r="H387" s="65">
        <f>'Exposure Inputs'!$E$64/$G387</f>
        <v>35876956.177087344</v>
      </c>
      <c r="I387" s="65">
        <f>($E387*'Exposure Inputs'!$C$53*'Exposure Inputs'!$D$49*'Exposure Inputs'!$D$50*'Exposure Inputs'!$C$54*'Exposure Inputs'!$C$55)/'Exposure Inputs'!$D$48</f>
        <v>4.5667904943042257E-7</v>
      </c>
      <c r="J387" s="65">
        <f>'Exposure Inputs'!$E$64/$I387</f>
        <v>46860043.233186245</v>
      </c>
      <c r="K387" s="65">
        <f>($E387*'Exposure Inputs'!$C$53*'Exposure Inputs'!$E$49*'Exposure Inputs'!$E$50*'Exposure Inputs'!$C$54*'Exposure Inputs'!$C$55)/'Exposure Inputs'!$E$48</f>
        <v>2.7703136355622637E-7</v>
      </c>
      <c r="L387" s="65">
        <f>'Exposure Inputs'!$E$64/$K387</f>
        <v>77247571.268791184</v>
      </c>
    </row>
    <row r="388" spans="1:12" s="34" customFormat="1" x14ac:dyDescent="0.35">
      <c r="A388" s="45" t="s">
        <v>1176</v>
      </c>
      <c r="B388" s="46">
        <v>2019</v>
      </c>
      <c r="C388" s="46" t="s">
        <v>980</v>
      </c>
      <c r="D388" s="46" t="s">
        <v>278</v>
      </c>
      <c r="E388" s="46">
        <v>8.8432817999999996E-2</v>
      </c>
      <c r="F388" s="46">
        <v>4.9163745455068998E-2</v>
      </c>
      <c r="G388" s="65">
        <f>($E388*'Exposure Inputs'!$C$53*'Exposure Inputs'!$C$49*'Exposure Inputs'!$C$50*'Exposure Inputs'!$C$54*'Exposure Inputs'!$C$55)/'Exposure Inputs'!$C$48</f>
        <v>5.9234512316849986E-7</v>
      </c>
      <c r="H388" s="65">
        <f>'Exposure Inputs'!$E$64/$G388</f>
        <v>36127587.048458748</v>
      </c>
      <c r="I388" s="65">
        <f>($E388*'Exposure Inputs'!$C$53*'Exposure Inputs'!$D$49*'Exposure Inputs'!$D$50*'Exposure Inputs'!$C$54*'Exposure Inputs'!$C$55)/'Exposure Inputs'!$D$48</f>
        <v>4.5351089242225349E-7</v>
      </c>
      <c r="J388" s="65">
        <f>'Exposure Inputs'!$E$64/$I388</f>
        <v>47187400.253387861</v>
      </c>
      <c r="K388" s="65">
        <f>($E388*'Exposure Inputs'!$C$53*'Exposure Inputs'!$E$49*'Exposure Inputs'!$E$50*'Exposure Inputs'!$C$54*'Exposure Inputs'!$C$55)/'Exposure Inputs'!$E$48</f>
        <v>2.7510949116679237E-7</v>
      </c>
      <c r="L388" s="65">
        <f>'Exposure Inputs'!$E$64/$K388</f>
        <v>77787210.863712758</v>
      </c>
    </row>
    <row r="389" spans="1:12" s="34" customFormat="1" x14ac:dyDescent="0.35">
      <c r="A389" s="45" t="s">
        <v>1177</v>
      </c>
      <c r="B389" s="46">
        <v>2022</v>
      </c>
      <c r="C389" s="46" t="s">
        <v>1035</v>
      </c>
      <c r="D389" s="46" t="s">
        <v>672</v>
      </c>
      <c r="E389" s="46">
        <v>8.8409941000000006E-2</v>
      </c>
      <c r="F389" s="46">
        <v>6.7088077999999995E-2</v>
      </c>
      <c r="G389" s="65">
        <f>($E389*'Exposure Inputs'!$C$53*'Exposure Inputs'!$C$49*'Exposure Inputs'!$C$50*'Exposure Inputs'!$C$54*'Exposure Inputs'!$C$55)/'Exposure Inputs'!$C$48</f>
        <v>5.921918873032501E-7</v>
      </c>
      <c r="H389" s="65">
        <f>'Exposure Inputs'!$E$64/$G389</f>
        <v>36136935.440727286</v>
      </c>
      <c r="I389" s="65">
        <f>($E389*'Exposure Inputs'!$C$53*'Exposure Inputs'!$D$49*'Exposure Inputs'!$D$50*'Exposure Inputs'!$C$54*'Exposure Inputs'!$C$55)/'Exposure Inputs'!$D$48</f>
        <v>4.5339357207760563E-7</v>
      </c>
      <c r="J389" s="65">
        <f>'Exposure Inputs'!$E$64/$I389</f>
        <v>47199610.488383904</v>
      </c>
      <c r="K389" s="65">
        <f>($E389*'Exposure Inputs'!$C$53*'Exposure Inputs'!$E$49*'Exposure Inputs'!$E$50*'Exposure Inputs'!$C$54*'Exposure Inputs'!$C$55)/'Exposure Inputs'!$E$48</f>
        <v>2.7503832211471696E-7</v>
      </c>
      <c r="L389" s="65">
        <f>'Exposure Inputs'!$E$64/$K389</f>
        <v>77807339.120815963</v>
      </c>
    </row>
    <row r="390" spans="1:12" s="34" customFormat="1" x14ac:dyDescent="0.35">
      <c r="A390" s="45" t="s">
        <v>1175</v>
      </c>
      <c r="B390" s="46">
        <v>2021</v>
      </c>
      <c r="C390" s="46" t="s">
        <v>920</v>
      </c>
      <c r="D390" s="46" t="s">
        <v>518</v>
      </c>
      <c r="E390" s="46">
        <v>8.8347887E-2</v>
      </c>
      <c r="F390" s="46">
        <v>8.8347887E-2</v>
      </c>
      <c r="G390" s="65">
        <f>($E390*'Exposure Inputs'!$C$53*'Exposure Inputs'!$C$49*'Exposure Inputs'!$C$50*'Exposure Inputs'!$C$54*'Exposure Inputs'!$C$55)/'Exposure Inputs'!$C$48</f>
        <v>5.9177623409775011E-7</v>
      </c>
      <c r="H390" s="65">
        <f>'Exposure Inputs'!$E$64/$G390</f>
        <v>36162317.387800217</v>
      </c>
      <c r="I390" s="65">
        <f>($E390*'Exposure Inputs'!$C$53*'Exposure Inputs'!$D$49*'Exposure Inputs'!$D$50*'Exposure Inputs'!$C$54*'Exposure Inputs'!$C$55)/'Exposure Inputs'!$D$48</f>
        <v>4.5307533993760566E-7</v>
      </c>
      <c r="J390" s="65">
        <f>'Exposure Inputs'!$E$64/$I390</f>
        <v>47232762.663593777</v>
      </c>
      <c r="K390" s="65">
        <f>($E390*'Exposure Inputs'!$C$53*'Exposure Inputs'!$E$49*'Exposure Inputs'!$E$50*'Exposure Inputs'!$C$54*'Exposure Inputs'!$C$55)/'Exposure Inputs'!$E$48</f>
        <v>2.7484527563320759E-7</v>
      </c>
      <c r="L390" s="65">
        <f>'Exposure Inputs'!$E$64/$K390</f>
        <v>77861989.625607342</v>
      </c>
    </row>
    <row r="391" spans="1:12" s="34" customFormat="1" x14ac:dyDescent="0.35">
      <c r="A391" s="45" t="s">
        <v>1177</v>
      </c>
      <c r="B391" s="46">
        <v>2019</v>
      </c>
      <c r="C391" s="46" t="s">
        <v>914</v>
      </c>
      <c r="D391" s="46" t="s">
        <v>64</v>
      </c>
      <c r="E391" s="46">
        <v>8.8320966000000001E-2</v>
      </c>
      <c r="F391" s="46">
        <v>8.3367183999999997E-2</v>
      </c>
      <c r="G391" s="65">
        <f>($E391*'Exposure Inputs'!$C$53*'Exposure Inputs'!$C$49*'Exposure Inputs'!$C$50*'Exposure Inputs'!$C$54*'Exposure Inputs'!$C$55)/'Exposure Inputs'!$C$48</f>
        <v>5.9159591050950002E-7</v>
      </c>
      <c r="H391" s="65">
        <f>'Exposure Inputs'!$E$64/$G391</f>
        <v>36173339.977231555</v>
      </c>
      <c r="I391" s="65">
        <f>($E391*'Exposure Inputs'!$C$53*'Exposure Inputs'!$D$49*'Exposure Inputs'!$D$50*'Exposure Inputs'!$C$54*'Exposure Inputs'!$C$55)/'Exposure Inputs'!$D$48</f>
        <v>4.5293728070788736E-7</v>
      </c>
      <c r="J391" s="65">
        <f>'Exposure Inputs'!$E$64/$I391</f>
        <v>47247159.621204801</v>
      </c>
      <c r="K391" s="65">
        <f>($E391*'Exposure Inputs'!$C$53*'Exposure Inputs'!$E$49*'Exposure Inputs'!$E$50*'Exposure Inputs'!$C$54*'Exposure Inputs'!$C$55)/'Exposure Inputs'!$E$48</f>
        <v>2.7476152592603775E-7</v>
      </c>
      <c r="L391" s="65">
        <f>'Exposure Inputs'!$E$64/$K391</f>
        <v>77885722.638476685</v>
      </c>
    </row>
    <row r="392" spans="1:12" s="34" customFormat="1" x14ac:dyDescent="0.35">
      <c r="A392" s="45" t="s">
        <v>1176</v>
      </c>
      <c r="B392" s="46">
        <v>2019</v>
      </c>
      <c r="C392" s="46" t="s">
        <v>1123</v>
      </c>
      <c r="D392" s="46" t="s">
        <v>600</v>
      </c>
      <c r="E392" s="46">
        <v>8.3180835999999994E-2</v>
      </c>
      <c r="F392" s="46">
        <v>5.8590875086945798E-2</v>
      </c>
      <c r="G392" s="65">
        <f>($E392*'Exposure Inputs'!$C$53*'Exposure Inputs'!$C$49*'Exposure Inputs'!$C$50*'Exposure Inputs'!$C$54*'Exposure Inputs'!$C$55)/'Exposure Inputs'!$C$48</f>
        <v>5.5716603473699994E-7</v>
      </c>
      <c r="H392" s="65">
        <f>'Exposure Inputs'!$E$64/$G392</f>
        <v>38408658.578948513</v>
      </c>
      <c r="I392" s="65">
        <f>($E392*'Exposure Inputs'!$C$53*'Exposure Inputs'!$D$49*'Exposure Inputs'!$D$50*'Exposure Inputs'!$C$54*'Exposure Inputs'!$C$55)/'Exposure Inputs'!$D$48</f>
        <v>4.2657710135154924E-7</v>
      </c>
      <c r="J392" s="65">
        <f>'Exposure Inputs'!$E$64/$I392</f>
        <v>50166780.94580587</v>
      </c>
      <c r="K392" s="65">
        <f>($E392*'Exposure Inputs'!$C$53*'Exposure Inputs'!$E$49*'Exposure Inputs'!$E$50*'Exposure Inputs'!$C$54*'Exposure Inputs'!$C$55)/'Exposure Inputs'!$E$48</f>
        <v>2.5877087244679243E-7</v>
      </c>
      <c r="L392" s="65">
        <f>'Exposure Inputs'!$E$64/$K392</f>
        <v>82698643.002798513</v>
      </c>
    </row>
    <row r="393" spans="1:12" s="34" customFormat="1" x14ac:dyDescent="0.35">
      <c r="A393" s="45" t="s">
        <v>1176</v>
      </c>
      <c r="B393" s="46">
        <v>2023</v>
      </c>
      <c r="C393" s="46" t="s">
        <v>1123</v>
      </c>
      <c r="D393" s="46" t="s">
        <v>600</v>
      </c>
      <c r="E393" s="46">
        <v>8.1808013999999998E-2</v>
      </c>
      <c r="F393" s="46">
        <v>5.7623887369608398E-2</v>
      </c>
      <c r="G393" s="65">
        <f>($E393*'Exposure Inputs'!$C$53*'Exposure Inputs'!$C$49*'Exposure Inputs'!$C$50*'Exposure Inputs'!$C$54*'Exposure Inputs'!$C$55)/'Exposure Inputs'!$C$48</f>
        <v>5.4797052977549997E-7</v>
      </c>
      <c r="H393" s="65">
        <f>'Exposure Inputs'!$E$64/$G393</f>
        <v>39053195.084720053</v>
      </c>
      <c r="I393" s="65">
        <f>($E393*'Exposure Inputs'!$C$53*'Exposure Inputs'!$D$49*'Exposure Inputs'!$D$50*'Exposure Inputs'!$C$54*'Exposure Inputs'!$C$55)/'Exposure Inputs'!$D$48</f>
        <v>4.1953684475408458E-7</v>
      </c>
      <c r="J393" s="65">
        <f>'Exposure Inputs'!$E$64/$I393</f>
        <v>51008630.749806508</v>
      </c>
      <c r="K393" s="65">
        <f>($E393*'Exposure Inputs'!$C$53*'Exposure Inputs'!$E$49*'Exposure Inputs'!$E$50*'Exposure Inputs'!$C$54*'Exposure Inputs'!$C$55)/'Exposure Inputs'!$E$48</f>
        <v>2.5450010091169814E-7</v>
      </c>
      <c r="L393" s="65">
        <f>'Exposure Inputs'!$E$64/$K393</f>
        <v>84086410.666787848</v>
      </c>
    </row>
    <row r="394" spans="1:12" s="34" customFormat="1" x14ac:dyDescent="0.35">
      <c r="A394" s="45" t="s">
        <v>1177</v>
      </c>
      <c r="B394" s="46">
        <v>2020</v>
      </c>
      <c r="C394" s="46" t="s">
        <v>834</v>
      </c>
      <c r="D394" s="46" t="s">
        <v>621</v>
      </c>
      <c r="E394" s="46">
        <v>8.0587062000000001E-2</v>
      </c>
      <c r="F394" s="46">
        <v>5.7881655999999997E-2</v>
      </c>
      <c r="G394" s="65">
        <f>($E394*'Exposure Inputs'!$C$53*'Exposure Inputs'!$C$49*'Exposure Inputs'!$C$50*'Exposure Inputs'!$C$54*'Exposure Inputs'!$C$55)/'Exposure Inputs'!$C$48</f>
        <v>5.3979228804150004E-7</v>
      </c>
      <c r="H394" s="65">
        <f>'Exposure Inputs'!$E$64/$G394</f>
        <v>39644879.102746159</v>
      </c>
      <c r="I394" s="65">
        <f>($E394*'Exposure Inputs'!$C$53*'Exposure Inputs'!$D$49*'Exposure Inputs'!$D$50*'Exposure Inputs'!$C$54*'Exposure Inputs'!$C$55)/'Exposure Inputs'!$D$48</f>
        <v>4.1327542457492962E-7</v>
      </c>
      <c r="J394" s="65">
        <f>'Exposure Inputs'!$E$64/$I394</f>
        <v>51781448.224294387</v>
      </c>
      <c r="K394" s="65">
        <f>($E394*'Exposure Inputs'!$C$53*'Exposure Inputs'!$E$49*'Exposure Inputs'!$E$50*'Exposure Inputs'!$C$54*'Exposure Inputs'!$C$55)/'Exposure Inputs'!$E$48</f>
        <v>2.5070178835018869E-7</v>
      </c>
      <c r="L394" s="65">
        <f>'Exposure Inputs'!$E$64/$K394</f>
        <v>85360380.318100318</v>
      </c>
    </row>
    <row r="395" spans="1:12" s="34" customFormat="1" x14ac:dyDescent="0.35">
      <c r="A395" s="45" t="s">
        <v>1175</v>
      </c>
      <c r="B395" s="46">
        <v>2022</v>
      </c>
      <c r="C395" s="46" t="s">
        <v>841</v>
      </c>
      <c r="D395" s="46" t="s">
        <v>97</v>
      </c>
      <c r="E395" s="46">
        <v>8.0499379999999995E-2</v>
      </c>
      <c r="F395" s="46">
        <v>4.4838006999999999E-2</v>
      </c>
      <c r="G395" s="65">
        <f>($E395*'Exposure Inputs'!$C$53*'Exposure Inputs'!$C$49*'Exposure Inputs'!$C$50*'Exposure Inputs'!$C$54*'Exposure Inputs'!$C$55)/'Exposure Inputs'!$C$48</f>
        <v>5.3920497208500007E-7</v>
      </c>
      <c r="H395" s="65">
        <f>'Exposure Inputs'!$E$64/$G395</f>
        <v>39688061.327124618</v>
      </c>
      <c r="I395" s="65">
        <f>($E395*'Exposure Inputs'!$C$53*'Exposure Inputs'!$D$49*'Exposure Inputs'!$D$50*'Exposure Inputs'!$C$54*'Exposure Inputs'!$C$55)/'Exposure Inputs'!$D$48</f>
        <v>4.1282576410985918E-7</v>
      </c>
      <c r="J395" s="65">
        <f>'Exposure Inputs'!$E$64/$I395</f>
        <v>51837849.912645318</v>
      </c>
      <c r="K395" s="65">
        <f>($E395*'Exposure Inputs'!$C$53*'Exposure Inputs'!$E$49*'Exposure Inputs'!$E$50*'Exposure Inputs'!$C$54*'Exposure Inputs'!$C$55)/'Exposure Inputs'!$E$48</f>
        <v>2.5042901461132069E-7</v>
      </c>
      <c r="L395" s="65">
        <f>'Exposure Inputs'!$E$64/$K395</f>
        <v>85453357.044965222</v>
      </c>
    </row>
    <row r="396" spans="1:12" s="34" customFormat="1" x14ac:dyDescent="0.35">
      <c r="A396" s="45" t="s">
        <v>1176</v>
      </c>
      <c r="B396" s="46">
        <v>2022</v>
      </c>
      <c r="C396" s="46" t="s">
        <v>942</v>
      </c>
      <c r="D396" s="46" t="s">
        <v>258</v>
      </c>
      <c r="E396" s="46">
        <v>8.0241710999999993E-2</v>
      </c>
      <c r="F396" s="46">
        <v>3.2812045999999997E-2</v>
      </c>
      <c r="G396" s="65">
        <f>($E396*'Exposure Inputs'!$C$53*'Exposure Inputs'!$C$49*'Exposure Inputs'!$C$50*'Exposure Inputs'!$C$54*'Exposure Inputs'!$C$55)/'Exposure Inputs'!$C$48</f>
        <v>5.3747904070574989E-7</v>
      </c>
      <c r="H396" s="65">
        <f>'Exposure Inputs'!$E$64/$G396</f>
        <v>39815506.055641182</v>
      </c>
      <c r="I396" s="65">
        <f>($E396*'Exposure Inputs'!$C$53*'Exposure Inputs'!$D$49*'Exposure Inputs'!$D$50*'Exposure Inputs'!$C$54*'Exposure Inputs'!$C$55)/'Exposure Inputs'!$D$48</f>
        <v>4.1150435763676059E-7</v>
      </c>
      <c r="J396" s="65">
        <f>'Exposure Inputs'!$E$64/$I396</f>
        <v>52004309.560410567</v>
      </c>
      <c r="K396" s="65">
        <f>($E396*'Exposure Inputs'!$C$53*'Exposure Inputs'!$E$49*'Exposure Inputs'!$E$50*'Exposure Inputs'!$C$54*'Exposure Inputs'!$C$55)/'Exposure Inputs'!$E$48</f>
        <v>2.4962742093735843E-7</v>
      </c>
      <c r="L396" s="65">
        <f>'Exposure Inputs'!$E$64/$K396</f>
        <v>85727761.476052433</v>
      </c>
    </row>
    <row r="397" spans="1:12" s="34" customFormat="1" x14ac:dyDescent="0.35">
      <c r="A397" s="45" t="s">
        <v>1175</v>
      </c>
      <c r="B397" s="46">
        <v>2021</v>
      </c>
      <c r="C397" s="46" t="s">
        <v>894</v>
      </c>
      <c r="D397" s="46" t="s">
        <v>185</v>
      </c>
      <c r="E397" s="46">
        <v>7.9658039E-2</v>
      </c>
      <c r="F397" s="46">
        <v>7.9658039E-2</v>
      </c>
      <c r="G397" s="65">
        <f>($E397*'Exposure Inputs'!$C$53*'Exposure Inputs'!$C$49*'Exposure Inputs'!$C$50*'Exposure Inputs'!$C$54*'Exposure Inputs'!$C$55)/'Exposure Inputs'!$C$48</f>
        <v>5.3356945973174999E-7</v>
      </c>
      <c r="H397" s="65">
        <f>'Exposure Inputs'!$E$64/$G397</f>
        <v>40107243.039657414</v>
      </c>
      <c r="I397" s="65">
        <f>($E397*'Exposure Inputs'!$C$53*'Exposure Inputs'!$D$49*'Exposure Inputs'!$D$50*'Exposure Inputs'!$C$54*'Exposure Inputs'!$C$55)/'Exposure Inputs'!$D$48</f>
        <v>4.0851110676464791E-7</v>
      </c>
      <c r="J397" s="65">
        <f>'Exposure Inputs'!$E$64/$I397</f>
        <v>52385356.592835553</v>
      </c>
      <c r="K397" s="65">
        <f>($E397*'Exposure Inputs'!$C$53*'Exposure Inputs'!$E$49*'Exposure Inputs'!$E$50*'Exposure Inputs'!$C$54*'Exposure Inputs'!$C$55)/'Exposure Inputs'!$E$48</f>
        <v>2.4781165038339623E-7</v>
      </c>
      <c r="L397" s="65">
        <f>'Exposure Inputs'!$E$64/$K397</f>
        <v>86355907.669762373</v>
      </c>
    </row>
    <row r="398" spans="1:12" s="34" customFormat="1" x14ac:dyDescent="0.35">
      <c r="A398" s="45" t="s">
        <v>1177</v>
      </c>
      <c r="B398" s="46">
        <v>2023</v>
      </c>
      <c r="C398" s="46" t="s">
        <v>931</v>
      </c>
      <c r="D398" s="46" t="s">
        <v>657</v>
      </c>
      <c r="E398" s="46">
        <v>7.9008369999999994E-2</v>
      </c>
      <c r="F398" s="46">
        <v>7.1591503000000001E-2</v>
      </c>
      <c r="G398" s="65">
        <f>($E398*'Exposure Inputs'!$C$53*'Exposure Inputs'!$C$49*'Exposure Inputs'!$C$50*'Exposure Inputs'!$C$54*'Exposure Inputs'!$C$55)/'Exposure Inputs'!$C$48</f>
        <v>5.2921781435250005E-7</v>
      </c>
      <c r="H398" s="65">
        <f>'Exposure Inputs'!$E$64/$G398</f>
        <v>40437036.357483499</v>
      </c>
      <c r="I398" s="65">
        <f>($E398*'Exposure Inputs'!$C$53*'Exposure Inputs'!$D$49*'Exposure Inputs'!$D$50*'Exposure Inputs'!$C$54*'Exposure Inputs'!$C$55)/'Exposure Inputs'!$D$48</f>
        <v>4.0517940282676052E-7</v>
      </c>
      <c r="J398" s="65">
        <f>'Exposure Inputs'!$E$64/$I398</f>
        <v>52816110.223524451</v>
      </c>
      <c r="K398" s="65">
        <f>($E398*'Exposure Inputs'!$C$53*'Exposure Inputs'!$E$49*'Exposure Inputs'!$E$50*'Exposure Inputs'!$C$54*'Exposure Inputs'!$C$55)/'Exposure Inputs'!$E$48</f>
        <v>2.4579056689811313E-7</v>
      </c>
      <c r="L398" s="65">
        <f>'Exposure Inputs'!$E$64/$K398</f>
        <v>87065993.907206699</v>
      </c>
    </row>
    <row r="399" spans="1:12" s="34" customFormat="1" x14ac:dyDescent="0.35">
      <c r="A399" s="45" t="s">
        <v>1177</v>
      </c>
      <c r="B399" s="46">
        <v>2022</v>
      </c>
      <c r="C399" s="46" t="s">
        <v>1029</v>
      </c>
      <c r="D399" s="46" t="s">
        <v>652</v>
      </c>
      <c r="E399" s="46">
        <v>7.8734553999999998E-2</v>
      </c>
      <c r="F399" s="46">
        <v>7.5146454000000001E-2</v>
      </c>
      <c r="G399" s="65">
        <f>($E399*'Exposure Inputs'!$C$53*'Exposure Inputs'!$C$49*'Exposure Inputs'!$C$50*'Exposure Inputs'!$C$54*'Exposure Inputs'!$C$55)/'Exposure Inputs'!$C$48</f>
        <v>5.2738372633049994E-7</v>
      </c>
      <c r="H399" s="65">
        <f>'Exposure Inputs'!$E$64/$G399</f>
        <v>40577664.671035156</v>
      </c>
      <c r="I399" s="65">
        <f>($E399*'Exposure Inputs'!$C$53*'Exposure Inputs'!$D$49*'Exposure Inputs'!$D$50*'Exposure Inputs'!$C$54*'Exposure Inputs'!$C$55)/'Exposure Inputs'!$D$48</f>
        <v>4.0377518953436624E-7</v>
      </c>
      <c r="J399" s="65">
        <f>'Exposure Inputs'!$E$64/$I399</f>
        <v>52999789.37457373</v>
      </c>
      <c r="K399" s="65">
        <f>($E399*'Exposure Inputs'!$C$53*'Exposure Inputs'!$E$49*'Exposure Inputs'!$E$50*'Exposure Inputs'!$C$54*'Exposure Inputs'!$C$55)/'Exposure Inputs'!$E$48</f>
        <v>2.4493874082113206E-7</v>
      </c>
      <c r="L399" s="65">
        <f>'Exposure Inputs'!$E$64/$K399</f>
        <v>87368784.244822562</v>
      </c>
    </row>
    <row r="400" spans="1:12" s="34" customFormat="1" x14ac:dyDescent="0.35">
      <c r="A400" s="45" t="s">
        <v>1176</v>
      </c>
      <c r="B400" s="46">
        <v>2023</v>
      </c>
      <c r="C400" s="46" t="s">
        <v>900</v>
      </c>
      <c r="D400" s="46" t="s">
        <v>54</v>
      </c>
      <c r="E400" s="46">
        <v>7.4991895000000003E-2</v>
      </c>
      <c r="F400" s="46">
        <v>7.4991895000000003E-2</v>
      </c>
      <c r="G400" s="65">
        <f>($E400*'Exposure Inputs'!$C$53*'Exposure Inputs'!$C$49*'Exposure Inputs'!$C$50*'Exposure Inputs'!$C$54*'Exposure Inputs'!$C$55)/'Exposure Inputs'!$C$48</f>
        <v>5.0231446068374996E-7</v>
      </c>
      <c r="H400" s="65">
        <f>'Exposure Inputs'!$E$64/$G400</f>
        <v>42602795.011854403</v>
      </c>
      <c r="I400" s="65">
        <f>($E400*'Exposure Inputs'!$C$53*'Exposure Inputs'!$D$49*'Exposure Inputs'!$D$50*'Exposure Inputs'!$C$54*'Exposure Inputs'!$C$55)/'Exposure Inputs'!$D$48</f>
        <v>3.8458167448521129E-7</v>
      </c>
      <c r="J400" s="65">
        <f>'Exposure Inputs'!$E$64/$I400</f>
        <v>55644877.069728695</v>
      </c>
      <c r="K400" s="65">
        <f>($E400*'Exposure Inputs'!$C$53*'Exposure Inputs'!$E$49*'Exposure Inputs'!$E$50*'Exposure Inputs'!$C$54*'Exposure Inputs'!$C$55)/'Exposure Inputs'!$E$48</f>
        <v>2.3329554052075472E-7</v>
      </c>
      <c r="L400" s="65">
        <f>'Exposure Inputs'!$E$64/$K400</f>
        <v>91729143.009899005</v>
      </c>
    </row>
    <row r="401" spans="1:12" s="34" customFormat="1" x14ac:dyDescent="0.35">
      <c r="A401" s="45" t="s">
        <v>1177</v>
      </c>
      <c r="B401" s="46">
        <v>2021</v>
      </c>
      <c r="C401" s="46" t="s">
        <v>924</v>
      </c>
      <c r="D401" s="46" t="s">
        <v>336</v>
      </c>
      <c r="E401" s="46">
        <v>7.4671071000000006E-2</v>
      </c>
      <c r="F401" s="46">
        <v>4.57794987576262E-2</v>
      </c>
      <c r="G401" s="65">
        <f>($E401*'Exposure Inputs'!$C$53*'Exposure Inputs'!$C$49*'Exposure Inputs'!$C$50*'Exposure Inputs'!$C$54*'Exposure Inputs'!$C$55)/'Exposure Inputs'!$C$48</f>
        <v>5.0016550132575002E-7</v>
      </c>
      <c r="H401" s="65">
        <f>'Exposure Inputs'!$E$64/$G401</f>
        <v>42785837.774250068</v>
      </c>
      <c r="I401" s="65">
        <f>($E401*'Exposure Inputs'!$C$53*'Exposure Inputs'!$D$49*'Exposure Inputs'!$D$50*'Exposure Inputs'!$C$54*'Exposure Inputs'!$C$55)/'Exposure Inputs'!$D$48</f>
        <v>3.829363896029578E-7</v>
      </c>
      <c r="J401" s="65">
        <f>'Exposure Inputs'!$E$64/$I401</f>
        <v>55883955.092876621</v>
      </c>
      <c r="K401" s="65">
        <f>($E401*'Exposure Inputs'!$C$53*'Exposure Inputs'!$E$49*'Exposure Inputs'!$E$50*'Exposure Inputs'!$C$54*'Exposure Inputs'!$C$55)/'Exposure Inputs'!$E$48</f>
        <v>2.3229747521660378E-7</v>
      </c>
      <c r="L401" s="65">
        <f>'Exposure Inputs'!$E$64/$K401</f>
        <v>92123256.957682177</v>
      </c>
    </row>
    <row r="402" spans="1:12" s="34" customFormat="1" x14ac:dyDescent="0.35">
      <c r="A402" s="45" t="s">
        <v>1176</v>
      </c>
      <c r="B402" s="46">
        <v>2019</v>
      </c>
      <c r="C402" s="46" t="s">
        <v>896</v>
      </c>
      <c r="D402" s="46" t="s">
        <v>533</v>
      </c>
      <c r="E402" s="46">
        <v>7.3950322999999998E-2</v>
      </c>
      <c r="F402" s="46">
        <v>7.3950322999999998E-2</v>
      </c>
      <c r="G402" s="65">
        <f>($E402*'Exposure Inputs'!$C$53*'Exposure Inputs'!$C$49*'Exposure Inputs'!$C$50*'Exposure Inputs'!$C$54*'Exposure Inputs'!$C$55)/'Exposure Inputs'!$C$48</f>
        <v>4.9533775103474993E-7</v>
      </c>
      <c r="H402" s="65">
        <f>'Exposure Inputs'!$E$64/$G402</f>
        <v>43202844.837276906</v>
      </c>
      <c r="I402" s="65">
        <f>($E402*'Exposure Inputs'!$C$53*'Exposure Inputs'!$D$49*'Exposure Inputs'!$D$50*'Exposure Inputs'!$C$54*'Exposure Inputs'!$C$55)/'Exposure Inputs'!$D$48</f>
        <v>3.7924017052859158E-7</v>
      </c>
      <c r="J402" s="65">
        <f>'Exposure Inputs'!$E$64/$I402</f>
        <v>56428621.393594205</v>
      </c>
      <c r="K402" s="65">
        <f>($E402*'Exposure Inputs'!$C$53*'Exposure Inputs'!$E$49*'Exposure Inputs'!$E$50*'Exposure Inputs'!$C$54*'Exposure Inputs'!$C$55)/'Exposure Inputs'!$E$48</f>
        <v>2.3005526898566034E-7</v>
      </c>
      <c r="L402" s="65">
        <f>'Exposure Inputs'!$E$64/$K402</f>
        <v>93021125.290261835</v>
      </c>
    </row>
    <row r="403" spans="1:12" s="34" customFormat="1" x14ac:dyDescent="0.35">
      <c r="A403" s="45" t="s">
        <v>1177</v>
      </c>
      <c r="B403" s="46">
        <v>2023</v>
      </c>
      <c r="C403" s="46" t="s">
        <v>1035</v>
      </c>
      <c r="D403" s="46" t="s">
        <v>672</v>
      </c>
      <c r="E403" s="46">
        <v>7.3768581E-2</v>
      </c>
      <c r="F403" s="46">
        <v>5.5977780999999997E-2</v>
      </c>
      <c r="G403" s="65">
        <f>($E403*'Exposure Inputs'!$C$53*'Exposure Inputs'!$C$49*'Exposure Inputs'!$C$50*'Exposure Inputs'!$C$54*'Exposure Inputs'!$C$55)/'Exposure Inputs'!$C$48</f>
        <v>4.9412039768324996E-7</v>
      </c>
      <c r="H403" s="65">
        <f>'Exposure Inputs'!$E$64/$G403</f>
        <v>43309282.7180112</v>
      </c>
      <c r="I403" s="65">
        <f>($E403*'Exposure Inputs'!$C$53*'Exposure Inputs'!$D$49*'Exposure Inputs'!$D$50*'Exposure Inputs'!$C$54*'Exposure Inputs'!$C$55)/'Exposure Inputs'!$D$48</f>
        <v>3.7830814123816903E-7</v>
      </c>
      <c r="J403" s="65">
        <f>'Exposure Inputs'!$E$64/$I403</f>
        <v>56567643.323666506</v>
      </c>
      <c r="K403" s="65">
        <f>($E403*'Exposure Inputs'!$C$53*'Exposure Inputs'!$E$49*'Exposure Inputs'!$E$50*'Exposure Inputs'!$C$54*'Exposure Inputs'!$C$55)/'Exposure Inputs'!$E$48</f>
        <v>2.2948987991094339E-7</v>
      </c>
      <c r="L403" s="65">
        <f>'Exposure Inputs'!$E$64/$K403</f>
        <v>93250299.352217853</v>
      </c>
    </row>
    <row r="404" spans="1:12" s="34" customFormat="1" x14ac:dyDescent="0.35">
      <c r="A404" s="45" t="s">
        <v>1176</v>
      </c>
      <c r="B404" s="46">
        <v>2020</v>
      </c>
      <c r="C404" s="46" t="s">
        <v>973</v>
      </c>
      <c r="D404" s="46" t="s">
        <v>240</v>
      </c>
      <c r="E404" s="46">
        <v>7.2074394999999999E-2</v>
      </c>
      <c r="F404" s="46">
        <v>4.0880780999999998E-2</v>
      </c>
      <c r="G404" s="65">
        <f>($E404*'Exposure Inputs'!$C$53*'Exposure Inputs'!$C$49*'Exposure Inputs'!$C$50*'Exposure Inputs'!$C$54*'Exposure Inputs'!$C$55)/'Exposure Inputs'!$C$48</f>
        <v>4.8277231630874998E-7</v>
      </c>
      <c r="H404" s="65">
        <f>'Exposure Inputs'!$E$64/$G404</f>
        <v>44327313.884986609</v>
      </c>
      <c r="I404" s="65">
        <f>($E404*'Exposure Inputs'!$C$53*'Exposure Inputs'!$D$49*'Exposure Inputs'!$D$50*'Exposure Inputs'!$C$54*'Exposure Inputs'!$C$55)/'Exposure Inputs'!$D$48</f>
        <v>3.6961983047112678E-7</v>
      </c>
      <c r="J404" s="65">
        <f>'Exposure Inputs'!$E$64/$I404</f>
        <v>57897326.48468297</v>
      </c>
      <c r="K404" s="65">
        <f>($E404*'Exposure Inputs'!$C$53*'Exposure Inputs'!$E$49*'Exposure Inputs'!$E$50*'Exposure Inputs'!$C$54*'Exposure Inputs'!$C$55)/'Exposure Inputs'!$E$48</f>
        <v>2.2421936316226414E-7</v>
      </c>
      <c r="L404" s="65">
        <f>'Exposure Inputs'!$E$64/$K404</f>
        <v>95442247.708611786</v>
      </c>
    </row>
    <row r="405" spans="1:12" s="34" customFormat="1" x14ac:dyDescent="0.35">
      <c r="A405" s="45" t="s">
        <v>1176</v>
      </c>
      <c r="B405" s="46">
        <v>2021</v>
      </c>
      <c r="C405" s="46" t="s">
        <v>884</v>
      </c>
      <c r="D405" s="46" t="s">
        <v>31</v>
      </c>
      <c r="E405" s="46">
        <v>7.0992521000000003E-2</v>
      </c>
      <c r="F405" s="46">
        <v>7.0992521000000003E-2</v>
      </c>
      <c r="G405" s="65">
        <f>($E405*'Exposure Inputs'!$C$53*'Exposure Inputs'!$C$49*'Exposure Inputs'!$C$50*'Exposure Inputs'!$C$54*'Exposure Inputs'!$C$55)/'Exposure Inputs'!$C$48</f>
        <v>4.7552565378825011E-7</v>
      </c>
      <c r="H405" s="65">
        <f>'Exposure Inputs'!$E$64/$G405</f>
        <v>45002829.667585805</v>
      </c>
      <c r="I405" s="65">
        <f>($E405*'Exposure Inputs'!$C$53*'Exposure Inputs'!$D$49*'Exposure Inputs'!$D$50*'Exposure Inputs'!$C$54*'Exposure Inputs'!$C$55)/'Exposure Inputs'!$D$48</f>
        <v>3.640716453705634E-7</v>
      </c>
      <c r="J405" s="65">
        <f>'Exposure Inputs'!$E$64/$I405</f>
        <v>58779639.315823168</v>
      </c>
      <c r="K405" s="65">
        <f>($E405*'Exposure Inputs'!$C$53*'Exposure Inputs'!$E$49*'Exposure Inputs'!$E$50*'Exposure Inputs'!$C$54*'Exposure Inputs'!$C$55)/'Exposure Inputs'!$E$48</f>
        <v>2.2085371438641508E-7</v>
      </c>
      <c r="L405" s="65">
        <f>'Exposure Inputs'!$E$64/$K405</f>
        <v>96896717.628020719</v>
      </c>
    </row>
    <row r="406" spans="1:12" s="34" customFormat="1" x14ac:dyDescent="0.35">
      <c r="A406" s="45" t="s">
        <v>1177</v>
      </c>
      <c r="B406" s="46">
        <v>2020</v>
      </c>
      <c r="C406" s="46" t="s">
        <v>838</v>
      </c>
      <c r="D406" s="46" t="s">
        <v>659</v>
      </c>
      <c r="E406" s="46">
        <v>7.0728231000000003E-2</v>
      </c>
      <c r="F406" s="46">
        <v>7.2911931999999999E-2</v>
      </c>
      <c r="G406" s="65">
        <f>($E406*'Exposure Inputs'!$C$53*'Exposure Inputs'!$C$49*'Exposure Inputs'!$C$50*'Exposure Inputs'!$C$54*'Exposure Inputs'!$C$55)/'Exposure Inputs'!$C$48</f>
        <v>4.737553732957501E-7</v>
      </c>
      <c r="H406" s="65">
        <f>'Exposure Inputs'!$E$64/$G406</f>
        <v>45170991.62617977</v>
      </c>
      <c r="I406" s="65">
        <f>($E406*'Exposure Inputs'!$C$53*'Exposure Inputs'!$D$49*'Exposure Inputs'!$D$50*'Exposure Inputs'!$C$54*'Exposure Inputs'!$C$55)/'Exposure Inputs'!$D$48</f>
        <v>3.6271628435788744E-7</v>
      </c>
      <c r="J406" s="65">
        <f>'Exposure Inputs'!$E$64/$I406</f>
        <v>58999281.043816872</v>
      </c>
      <c r="K406" s="65">
        <f>($E406*'Exposure Inputs'!$C$53*'Exposure Inputs'!$E$49*'Exposure Inputs'!$E$50*'Exposure Inputs'!$C$54*'Exposure Inputs'!$C$55)/'Exposure Inputs'!$E$48</f>
        <v>2.2003152315622642E-7</v>
      </c>
      <c r="L406" s="65">
        <f>'Exposure Inputs'!$E$64/$K406</f>
        <v>97258791.345118329</v>
      </c>
    </row>
    <row r="407" spans="1:12" s="34" customFormat="1" x14ac:dyDescent="0.35">
      <c r="A407" s="45" t="s">
        <v>1177</v>
      </c>
      <c r="B407" s="46">
        <v>2020</v>
      </c>
      <c r="C407" s="46" t="s">
        <v>1122</v>
      </c>
      <c r="D407" s="46" t="s">
        <v>498</v>
      </c>
      <c r="E407" s="46">
        <v>7.0595230999999994E-2</v>
      </c>
      <c r="F407" s="46">
        <v>7.0595230999999994E-2</v>
      </c>
      <c r="G407" s="65">
        <f>($E407*'Exposure Inputs'!$C$53*'Exposure Inputs'!$C$49*'Exposure Inputs'!$C$50*'Exposure Inputs'!$C$54*'Exposure Inputs'!$C$55)/'Exposure Inputs'!$C$48</f>
        <v>4.7286450604575016E-7</v>
      </c>
      <c r="H407" s="65">
        <f>'Exposure Inputs'!$E$64/$G407</f>
        <v>45256092.868872516</v>
      </c>
      <c r="I407" s="65">
        <f>($E407*'Exposure Inputs'!$C$53*'Exposure Inputs'!$D$49*'Exposure Inputs'!$D$50*'Exposure Inputs'!$C$54*'Exposure Inputs'!$C$55)/'Exposure Inputs'!$D$48</f>
        <v>3.6203421914661973E-7</v>
      </c>
      <c r="J407" s="65">
        <f>'Exposure Inputs'!$E$64/$I407</f>
        <v>59110434.506560393</v>
      </c>
      <c r="K407" s="65">
        <f>($E407*'Exposure Inputs'!$C$53*'Exposure Inputs'!$E$49*'Exposure Inputs'!$E$50*'Exposure Inputs'!$C$54*'Exposure Inputs'!$C$55)/'Exposure Inputs'!$E$48</f>
        <v>2.1961776768452828E-7</v>
      </c>
      <c r="L407" s="65">
        <f>'Exposure Inputs'!$E$64/$K407</f>
        <v>97442024.958291173</v>
      </c>
    </row>
    <row r="408" spans="1:12" s="34" customFormat="1" x14ac:dyDescent="0.35">
      <c r="A408" s="45" t="s">
        <v>1176</v>
      </c>
      <c r="B408" s="46">
        <v>2020</v>
      </c>
      <c r="C408" s="46" t="s">
        <v>855</v>
      </c>
      <c r="D408" s="46" t="s">
        <v>136</v>
      </c>
      <c r="E408" s="46">
        <v>7.0025017999999994E-2</v>
      </c>
      <c r="F408" s="46">
        <v>7.0025017999999994E-2</v>
      </c>
      <c r="G408" s="65">
        <f>($E408*'Exposure Inputs'!$C$53*'Exposure Inputs'!$C$49*'Exposure Inputs'!$C$50*'Exposure Inputs'!$C$54*'Exposure Inputs'!$C$55)/'Exposure Inputs'!$C$48</f>
        <v>4.6904507681850002E-7</v>
      </c>
      <c r="H408" s="65">
        <f>'Exposure Inputs'!$E$64/$G408</f>
        <v>45624612.766761571</v>
      </c>
      <c r="I408" s="65">
        <f>($E408*'Exposure Inputs'!$C$53*'Exposure Inputs'!$D$49*'Exposure Inputs'!$D$50*'Exposure Inputs'!$C$54*'Exposure Inputs'!$C$55)/'Exposure Inputs'!$D$48</f>
        <v>3.5910999019690145E-7</v>
      </c>
      <c r="J408" s="65">
        <f>'Exposure Inputs'!$E$64/$I408</f>
        <v>59591770.165642828</v>
      </c>
      <c r="K408" s="65">
        <f>($E408*'Exposure Inputs'!$C$53*'Exposure Inputs'!$E$49*'Exposure Inputs'!$E$50*'Exposure Inputs'!$C$54*'Exposure Inputs'!$C$55)/'Exposure Inputs'!$E$48</f>
        <v>2.1784386731773584E-7</v>
      </c>
      <c r="L408" s="65">
        <f>'Exposure Inputs'!$E$64/$K408</f>
        <v>98235494.36343351</v>
      </c>
    </row>
    <row r="409" spans="1:12" s="34" customFormat="1" x14ac:dyDescent="0.35">
      <c r="A409" s="45" t="s">
        <v>1177</v>
      </c>
      <c r="B409" s="46">
        <v>2021</v>
      </c>
      <c r="C409" s="46" t="s">
        <v>1119</v>
      </c>
      <c r="D409" s="46" t="s">
        <v>151</v>
      </c>
      <c r="E409" s="46">
        <v>6.8253208999999995E-2</v>
      </c>
      <c r="F409" s="46">
        <v>6.8253208999999995E-2</v>
      </c>
      <c r="G409" s="65">
        <f>($E409*'Exposure Inputs'!$C$53*'Exposure Inputs'!$C$49*'Exposure Inputs'!$C$50*'Exposure Inputs'!$C$54*'Exposure Inputs'!$C$55)/'Exposure Inputs'!$C$48</f>
        <v>4.5717705718424998E-7</v>
      </c>
      <c r="H409" s="65">
        <f>'Exposure Inputs'!$E$64/$G409</f>
        <v>46808998.097591415</v>
      </c>
      <c r="I409" s="65">
        <f>($E409*'Exposure Inputs'!$C$53*'Exposure Inputs'!$D$49*'Exposure Inputs'!$D$50*'Exposure Inputs'!$C$54*'Exposure Inputs'!$C$55)/'Exposure Inputs'!$D$48</f>
        <v>3.5002360463366196E-7</v>
      </c>
      <c r="J409" s="65">
        <f>'Exposure Inputs'!$E$64/$I409</f>
        <v>61138733.83595784</v>
      </c>
      <c r="K409" s="65">
        <f>($E409*'Exposure Inputs'!$C$53*'Exposure Inputs'!$E$49*'Exposure Inputs'!$E$50*'Exposure Inputs'!$C$54*'Exposure Inputs'!$C$55)/'Exposure Inputs'!$E$48</f>
        <v>2.1233186980981135E-7</v>
      </c>
      <c r="L409" s="65">
        <f>'Exposure Inputs'!$E$64/$K409</f>
        <v>100785624.0288765</v>
      </c>
    </row>
    <row r="410" spans="1:12" s="34" customFormat="1" x14ac:dyDescent="0.35">
      <c r="A410" s="45" t="s">
        <v>1176</v>
      </c>
      <c r="B410" s="46">
        <v>2021</v>
      </c>
      <c r="C410" s="46" t="s">
        <v>980</v>
      </c>
      <c r="D410" s="46" t="s">
        <v>278</v>
      </c>
      <c r="E410" s="46">
        <v>6.7108592999999994E-2</v>
      </c>
      <c r="F410" s="46">
        <v>3.7308658000000001E-2</v>
      </c>
      <c r="G410" s="65">
        <f>($E410*'Exposure Inputs'!$C$53*'Exposure Inputs'!$C$49*'Exposure Inputs'!$C$50*'Exposure Inputs'!$C$54*'Exposure Inputs'!$C$55)/'Exposure Inputs'!$C$48</f>
        <v>4.4951013306225005E-7</v>
      </c>
      <c r="H410" s="65">
        <f>'Exposure Inputs'!$E$64/$G410</f>
        <v>47607380.626136936</v>
      </c>
      <c r="I410" s="65">
        <f>($E410*'Exposure Inputs'!$C$53*'Exposure Inputs'!$D$49*'Exposure Inputs'!$D$50*'Exposure Inputs'!$C$54*'Exposure Inputs'!$C$55)/'Exposure Inputs'!$D$48</f>
        <v>3.4415365911591546E-7</v>
      </c>
      <c r="J410" s="65">
        <f>'Exposure Inputs'!$E$64/$I410</f>
        <v>62181526.864987358</v>
      </c>
      <c r="K410" s="65">
        <f>($E410*'Exposure Inputs'!$C$53*'Exposure Inputs'!$E$49*'Exposure Inputs'!$E$50*'Exposure Inputs'!$C$54*'Exposure Inputs'!$C$55)/'Exposure Inputs'!$E$48</f>
        <v>2.0877103422339621E-7</v>
      </c>
      <c r="L410" s="65">
        <f>'Exposure Inputs'!$E$64/$K410</f>
        <v>102504641.4106511</v>
      </c>
    </row>
    <row r="411" spans="1:12" s="34" customFormat="1" x14ac:dyDescent="0.35">
      <c r="A411" s="45" t="s">
        <v>1176</v>
      </c>
      <c r="B411" s="46">
        <v>2019</v>
      </c>
      <c r="C411" s="46" t="s">
        <v>964</v>
      </c>
      <c r="D411" s="46" t="s">
        <v>270</v>
      </c>
      <c r="E411" s="46">
        <v>6.6539565999999994E-2</v>
      </c>
      <c r="F411" s="46">
        <v>2.7534281000000001E-2</v>
      </c>
      <c r="G411" s="65">
        <f>($E411*'Exposure Inputs'!$C$53*'Exposure Inputs'!$C$49*'Exposure Inputs'!$C$50*'Exposure Inputs'!$C$54*'Exposure Inputs'!$C$55)/'Exposure Inputs'!$C$48</f>
        <v>4.4569864795949996E-7</v>
      </c>
      <c r="H411" s="65">
        <f>'Exposure Inputs'!$E$64/$G411</f>
        <v>48014505.087627254</v>
      </c>
      <c r="I411" s="65">
        <f>($E411*'Exposure Inputs'!$C$53*'Exposure Inputs'!$D$49*'Exposure Inputs'!$D$50*'Exposure Inputs'!$C$54*'Exposure Inputs'!$C$55)/'Exposure Inputs'!$D$48</f>
        <v>3.412355123416901E-7</v>
      </c>
      <c r="J411" s="65">
        <f>'Exposure Inputs'!$E$64/$I411</f>
        <v>62713285.18284899</v>
      </c>
      <c r="K411" s="65">
        <f>($E411*'Exposure Inputs'!$C$53*'Exposure Inputs'!$E$49*'Exposure Inputs'!$E$50*'Exposure Inputs'!$C$54*'Exposure Inputs'!$C$55)/'Exposure Inputs'!$E$48</f>
        <v>2.0700082343547166E-7</v>
      </c>
      <c r="L411" s="65">
        <f>'Exposure Inputs'!$E$64/$K411</f>
        <v>103381231.26679744</v>
      </c>
    </row>
    <row r="412" spans="1:12" s="34" customFormat="1" x14ac:dyDescent="0.35">
      <c r="A412" s="45" t="s">
        <v>1176</v>
      </c>
      <c r="B412" s="46">
        <v>2020</v>
      </c>
      <c r="C412" s="46" t="s">
        <v>964</v>
      </c>
      <c r="D412" s="46" t="s">
        <v>270</v>
      </c>
      <c r="E412" s="46">
        <v>6.4406033000000001E-2</v>
      </c>
      <c r="F412" s="46">
        <v>2.66514187214862E-2</v>
      </c>
      <c r="G412" s="65">
        <f>($E412*'Exposure Inputs'!$C$53*'Exposure Inputs'!$C$49*'Exposure Inputs'!$C$50*'Exposure Inputs'!$C$54*'Exposure Inputs'!$C$55)/'Exposure Inputs'!$C$48</f>
        <v>4.3140771054224993E-7</v>
      </c>
      <c r="H412" s="65">
        <f>'Exposure Inputs'!$E$64/$G412</f>
        <v>49605047.561856657</v>
      </c>
      <c r="I412" s="65">
        <f>($E412*'Exposure Inputs'!$C$53*'Exposure Inputs'!$D$49*'Exposure Inputs'!$D$50*'Exposure Inputs'!$C$54*'Exposure Inputs'!$C$55)/'Exposure Inputs'!$D$48</f>
        <v>3.3029409402295772E-7</v>
      </c>
      <c r="J412" s="65">
        <f>'Exposure Inputs'!$E$64/$I412</f>
        <v>64790743.725840129</v>
      </c>
      <c r="K412" s="65">
        <f>($E412*'Exposure Inputs'!$C$53*'Exposure Inputs'!$E$49*'Exposure Inputs'!$E$50*'Exposure Inputs'!$C$54*'Exposure Inputs'!$C$55)/'Exposure Inputs'!$E$48</f>
        <v>2.0036352303849052E-7</v>
      </c>
      <c r="L412" s="65">
        <f>'Exposure Inputs'!$E$64/$K412</f>
        <v>106805868.03162263</v>
      </c>
    </row>
    <row r="413" spans="1:12" s="34" customFormat="1" x14ac:dyDescent="0.35">
      <c r="A413" s="45" t="s">
        <v>1176</v>
      </c>
      <c r="B413" s="46">
        <v>2023</v>
      </c>
      <c r="C413" s="46" t="s">
        <v>904</v>
      </c>
      <c r="D413" s="46" t="s">
        <v>62</v>
      </c>
      <c r="E413" s="46">
        <v>6.3748671000000007E-2</v>
      </c>
      <c r="F413" s="46">
        <v>6.3748671000000007E-2</v>
      </c>
      <c r="G413" s="65">
        <f>($E413*'Exposure Inputs'!$C$53*'Exposure Inputs'!$C$49*'Exposure Inputs'!$C$50*'Exposure Inputs'!$C$54*'Exposure Inputs'!$C$55)/'Exposure Inputs'!$C$48</f>
        <v>4.2700453552575005E-7</v>
      </c>
      <c r="H413" s="65">
        <f>'Exposure Inputs'!$E$64/$G413</f>
        <v>50116563.688606285</v>
      </c>
      <c r="I413" s="65">
        <f>($E413*'Exposure Inputs'!$C$53*'Exposure Inputs'!$D$49*'Exposure Inputs'!$D$50*'Exposure Inputs'!$C$54*'Exposure Inputs'!$C$55)/'Exposure Inputs'!$D$48</f>
        <v>3.2692293799732405E-7</v>
      </c>
      <c r="J413" s="65">
        <f>'Exposure Inputs'!$E$64/$I413</f>
        <v>65458851.346108861</v>
      </c>
      <c r="K413" s="65">
        <f>($E413*'Exposure Inputs'!$C$53*'Exposure Inputs'!$E$49*'Exposure Inputs'!$E$50*'Exposure Inputs'!$C$54*'Exposure Inputs'!$C$55)/'Exposure Inputs'!$E$48</f>
        <v>1.9831850706566041E-7</v>
      </c>
      <c r="L413" s="65">
        <f>'Exposure Inputs'!$E$64/$K413</f>
        <v>107907226.19203041</v>
      </c>
    </row>
    <row r="414" spans="1:12" s="34" customFormat="1" x14ac:dyDescent="0.35">
      <c r="A414" s="45" t="s">
        <v>1177</v>
      </c>
      <c r="B414" s="46">
        <v>2021</v>
      </c>
      <c r="C414" s="46" t="s">
        <v>891</v>
      </c>
      <c r="D414" s="46" t="s">
        <v>43</v>
      </c>
      <c r="E414" s="46">
        <v>6.3609657E-2</v>
      </c>
      <c r="F414" s="46">
        <v>1.2832036E-2</v>
      </c>
      <c r="G414" s="65">
        <f>($E414*'Exposure Inputs'!$C$53*'Exposure Inputs'!$C$49*'Exposure Inputs'!$C$50*'Exposure Inputs'!$C$54*'Exposure Inputs'!$C$55)/'Exposure Inputs'!$C$48</f>
        <v>4.2607338500024998E-7</v>
      </c>
      <c r="H414" s="65">
        <f>'Exposure Inputs'!$E$64/$G414</f>
        <v>50226089.573718488</v>
      </c>
      <c r="I414" s="65">
        <f>($E414*'Exposure Inputs'!$C$53*'Exposure Inputs'!$D$49*'Exposure Inputs'!$D$50*'Exposure Inputs'!$C$54*'Exposure Inputs'!$C$55)/'Exposure Inputs'!$D$48</f>
        <v>3.2621003113056342E-7</v>
      </c>
      <c r="J414" s="65">
        <f>'Exposure Inputs'!$E$64/$I414</f>
        <v>65601906.617748335</v>
      </c>
      <c r="K414" s="65">
        <f>($E414*'Exposure Inputs'!$C$53*'Exposure Inputs'!$E$49*'Exposure Inputs'!$E$50*'Exposure Inputs'!$C$54*'Exposure Inputs'!$C$55)/'Exposure Inputs'!$E$48</f>
        <v>1.9788604238037735E-7</v>
      </c>
      <c r="L414" s="65">
        <f>'Exposure Inputs'!$E$64/$K414</f>
        <v>108143049.11341262</v>
      </c>
    </row>
    <row r="415" spans="1:12" s="34" customFormat="1" x14ac:dyDescent="0.35">
      <c r="A415" s="45" t="s">
        <v>1176</v>
      </c>
      <c r="B415" s="46">
        <v>2022</v>
      </c>
      <c r="C415" s="46" t="s">
        <v>954</v>
      </c>
      <c r="D415" s="46" t="s">
        <v>187</v>
      </c>
      <c r="E415" s="46">
        <v>6.2093726000000002E-2</v>
      </c>
      <c r="F415" s="46">
        <v>2.8565090043019301E-2</v>
      </c>
      <c r="G415" s="65">
        <f>($E415*'Exposure Inputs'!$C$53*'Exposure Inputs'!$C$49*'Exposure Inputs'!$C$50*'Exposure Inputs'!$C$54*'Exposure Inputs'!$C$55)/'Exposure Inputs'!$C$48</f>
        <v>4.1591930017949998E-7</v>
      </c>
      <c r="H415" s="65">
        <f>'Exposure Inputs'!$E$64/$G415</f>
        <v>51452288.919423342</v>
      </c>
      <c r="I415" s="65">
        <f>($E415*'Exposure Inputs'!$C$53*'Exposure Inputs'!$D$49*'Exposure Inputs'!$D$50*'Exposure Inputs'!$C$54*'Exposure Inputs'!$C$55)/'Exposure Inputs'!$D$48</f>
        <v>3.1843586723746487E-7</v>
      </c>
      <c r="J415" s="65">
        <f>'Exposure Inputs'!$E$64/$I415</f>
        <v>67203484.914095849</v>
      </c>
      <c r="K415" s="65">
        <f>($E415*'Exposure Inputs'!$C$53*'Exposure Inputs'!$E$49*'Exposure Inputs'!$E$50*'Exposure Inputs'!$C$54*'Exposure Inputs'!$C$55)/'Exposure Inputs'!$E$48</f>
        <v>1.9317006684679247E-7</v>
      </c>
      <c r="L415" s="65">
        <f>'Exposure Inputs'!$E$64/$K415</f>
        <v>110783209.57963337</v>
      </c>
    </row>
    <row r="416" spans="1:12" s="34" customFormat="1" x14ac:dyDescent="0.35">
      <c r="A416" s="45" t="s">
        <v>1177</v>
      </c>
      <c r="B416" s="46">
        <v>2023</v>
      </c>
      <c r="C416" s="46" t="s">
        <v>862</v>
      </c>
      <c r="D416" s="46" t="s">
        <v>153</v>
      </c>
      <c r="E416" s="46">
        <v>6.1999253623512697E-2</v>
      </c>
      <c r="F416" s="46">
        <v>6.1999253623512697E-2</v>
      </c>
      <c r="G416" s="65">
        <f>($E416*'Exposure Inputs'!$C$53*'Exposure Inputs'!$C$49*'Exposure Inputs'!$C$50*'Exposure Inputs'!$C$54*'Exposure Inputs'!$C$55)/'Exposure Inputs'!$C$48</f>
        <v>4.1528650058369392E-7</v>
      </c>
      <c r="H416" s="65">
        <f>'Exposure Inputs'!$E$64/$G416</f>
        <v>51530690.185984492</v>
      </c>
      <c r="I416" s="65">
        <f>($E416*'Exposure Inputs'!$C$53*'Exposure Inputs'!$D$49*'Exposure Inputs'!$D$50*'Exposure Inputs'!$C$54*'Exposure Inputs'!$C$55)/'Exposure Inputs'!$D$48</f>
        <v>3.1795138361770714E-7</v>
      </c>
      <c r="J416" s="65">
        <f>'Exposure Inputs'!$E$64/$I416</f>
        <v>67305887.323108986</v>
      </c>
      <c r="K416" s="65">
        <f>($E416*'Exposure Inputs'!$C$53*'Exposure Inputs'!$E$49*'Exposure Inputs'!$E$50*'Exposure Inputs'!$C$54*'Exposure Inputs'!$C$55)/'Exposure Inputs'!$E$48</f>
        <v>1.9287616863103344E-7</v>
      </c>
      <c r="L416" s="65">
        <f>'Exposure Inputs'!$E$64/$K416</f>
        <v>110952017.30669786</v>
      </c>
    </row>
    <row r="417" spans="1:12" s="34" customFormat="1" x14ac:dyDescent="0.35">
      <c r="A417" s="45" t="s">
        <v>1177</v>
      </c>
      <c r="B417" s="46">
        <v>2020</v>
      </c>
      <c r="C417" s="46" t="s">
        <v>1068</v>
      </c>
      <c r="D417" s="46" t="s">
        <v>678</v>
      </c>
      <c r="E417" s="46">
        <v>6.0390237490596702E-2</v>
      </c>
      <c r="F417" s="46">
        <v>5.0061406000000003E-2</v>
      </c>
      <c r="G417" s="65">
        <f>($E417*'Exposure Inputs'!$C$53*'Exposure Inputs'!$C$49*'Exposure Inputs'!$C$50*'Exposure Inputs'!$C$54*'Exposure Inputs'!$C$55)/'Exposure Inputs'!$C$48</f>
        <v>4.0450890827138943E-7</v>
      </c>
      <c r="H417" s="65">
        <f>'Exposure Inputs'!$E$64/$G417</f>
        <v>52903655.673369013</v>
      </c>
      <c r="I417" s="65">
        <f>($E417*'Exposure Inputs'!$C$53*'Exposure Inputs'!$D$49*'Exposure Inputs'!$D$50*'Exposure Inputs'!$C$54*'Exposure Inputs'!$C$55)/'Exposure Inputs'!$D$48</f>
        <v>3.0969985031973478E-7</v>
      </c>
      <c r="J417" s="65">
        <f>'Exposure Inputs'!$E$64/$I417</f>
        <v>69099161.584697545</v>
      </c>
      <c r="K417" s="65">
        <f>($E417*'Exposure Inputs'!$C$53*'Exposure Inputs'!$E$49*'Exposure Inputs'!$E$50*'Exposure Inputs'!$C$54*'Exposure Inputs'!$C$55)/'Exposure Inputs'!$E$48</f>
        <v>1.8787061051791667E-7</v>
      </c>
      <c r="L417" s="65">
        <f>'Exposure Inputs'!$E$64/$K417</f>
        <v>113908183.6217227</v>
      </c>
    </row>
    <row r="418" spans="1:12" s="34" customFormat="1" x14ac:dyDescent="0.35">
      <c r="A418" s="45" t="s">
        <v>1177</v>
      </c>
      <c r="B418" s="46">
        <v>2021</v>
      </c>
      <c r="C418" s="46" t="s">
        <v>1031</v>
      </c>
      <c r="D418" s="46" t="s">
        <v>680</v>
      </c>
      <c r="E418" s="46">
        <v>6.0254528000000002E-2</v>
      </c>
      <c r="F418" s="46">
        <v>5.0466771610854201E-2</v>
      </c>
      <c r="G418" s="65">
        <f>($E418*'Exposure Inputs'!$C$53*'Exposure Inputs'!$C$49*'Exposure Inputs'!$C$50*'Exposure Inputs'!$C$54*'Exposure Inputs'!$C$55)/'Exposure Inputs'!$C$48</f>
        <v>4.0359989217600002E-7</v>
      </c>
      <c r="H418" s="65">
        <f>'Exposure Inputs'!$E$64/$G418</f>
        <v>53022809.011722885</v>
      </c>
      <c r="I418" s="65">
        <f>($E418*'Exposure Inputs'!$C$53*'Exposure Inputs'!$D$49*'Exposure Inputs'!$D$50*'Exposure Inputs'!$C$54*'Exposure Inputs'!$C$55)/'Exposure Inputs'!$D$48</f>
        <v>3.0900389000112677E-7</v>
      </c>
      <c r="J418" s="65">
        <f>'Exposure Inputs'!$E$64/$I418</f>
        <v>69254791.581821069</v>
      </c>
      <c r="K418" s="65">
        <f>($E418*'Exposure Inputs'!$C$53*'Exposure Inputs'!$E$49*'Exposure Inputs'!$E$50*'Exposure Inputs'!$C$54*'Exposure Inputs'!$C$55)/'Exposure Inputs'!$E$48</f>
        <v>1.8744842597433965E-7</v>
      </c>
      <c r="L418" s="65">
        <f>'Exposure Inputs'!$E$64/$K418</f>
        <v>114164735.65336582</v>
      </c>
    </row>
    <row r="419" spans="1:12" s="34" customFormat="1" x14ac:dyDescent="0.35">
      <c r="A419" s="45" t="s">
        <v>1177</v>
      </c>
      <c r="B419" s="46">
        <v>2019</v>
      </c>
      <c r="C419" s="46" t="s">
        <v>1085</v>
      </c>
      <c r="D419" s="46" t="s">
        <v>138</v>
      </c>
      <c r="E419" s="46">
        <v>6.0145285E-2</v>
      </c>
      <c r="F419" s="46">
        <v>6.0145285E-2</v>
      </c>
      <c r="G419" s="65">
        <f>($E419*'Exposure Inputs'!$C$53*'Exposure Inputs'!$C$49*'Exposure Inputs'!$C$50*'Exposure Inputs'!$C$54*'Exposure Inputs'!$C$55)/'Exposure Inputs'!$C$48</f>
        <v>4.0286815525125007E-7</v>
      </c>
      <c r="H419" s="65">
        <f>'Exposure Inputs'!$E$64/$G419</f>
        <v>53119115.326089293</v>
      </c>
      <c r="I419" s="65">
        <f>($E419*'Exposure Inputs'!$C$53*'Exposure Inputs'!$D$49*'Exposure Inputs'!$D$50*'Exposure Inputs'!$C$54*'Exposure Inputs'!$C$55)/'Exposure Inputs'!$D$48</f>
        <v>3.0844365804718313E-7</v>
      </c>
      <c r="J419" s="65">
        <f>'Exposure Inputs'!$E$64/$I419</f>
        <v>69380580.348085508</v>
      </c>
      <c r="K419" s="65">
        <f>($E419*'Exposure Inputs'!$C$53*'Exposure Inputs'!$E$49*'Exposure Inputs'!$E$50*'Exposure Inputs'!$C$54*'Exposure Inputs'!$C$55)/'Exposure Inputs'!$E$48</f>
        <v>1.8710857718490569E-7</v>
      </c>
      <c r="L419" s="65">
        <f>'Exposure Inputs'!$E$64/$K419</f>
        <v>114372095.18648601</v>
      </c>
    </row>
    <row r="420" spans="1:12" s="34" customFormat="1" x14ac:dyDescent="0.35">
      <c r="A420" s="45" t="s">
        <v>1177</v>
      </c>
      <c r="B420" s="46">
        <v>2019</v>
      </c>
      <c r="C420" s="46" t="s">
        <v>1031</v>
      </c>
      <c r="D420" s="46" t="s">
        <v>680</v>
      </c>
      <c r="E420" s="46">
        <v>6.0117987999999997E-2</v>
      </c>
      <c r="F420" s="46">
        <v>5.0352411E-2</v>
      </c>
      <c r="G420" s="65">
        <f>($E420*'Exposure Inputs'!$C$53*'Exposure Inputs'!$C$49*'Exposure Inputs'!$C$50*'Exposure Inputs'!$C$54*'Exposure Inputs'!$C$55)/'Exposure Inputs'!$C$48</f>
        <v>4.0268531312100004E-7</v>
      </c>
      <c r="H420" s="65">
        <f>'Exposure Inputs'!$E$64/$G420</f>
        <v>53143234.438176952</v>
      </c>
      <c r="I420" s="65">
        <f>($E420*'Exposure Inputs'!$C$53*'Exposure Inputs'!$D$49*'Exposure Inputs'!$D$50*'Exposure Inputs'!$C$54*'Exposure Inputs'!$C$55)/'Exposure Inputs'!$D$48</f>
        <v>3.0830367057295776E-7</v>
      </c>
      <c r="J420" s="65">
        <f>'Exposure Inputs'!$E$64/$I420</f>
        <v>69412083.094015092</v>
      </c>
      <c r="K420" s="65">
        <f>($E420*'Exposure Inputs'!$C$53*'Exposure Inputs'!$E$49*'Exposure Inputs'!$E$50*'Exposure Inputs'!$C$54*'Exposure Inputs'!$C$55)/'Exposure Inputs'!$E$48</f>
        <v>1.8702365776301889E-7</v>
      </c>
      <c r="L420" s="65">
        <f>'Exposure Inputs'!$E$64/$K420</f>
        <v>114424026.64969975</v>
      </c>
    </row>
    <row r="421" spans="1:12" s="34" customFormat="1" x14ac:dyDescent="0.35">
      <c r="A421" s="45" t="s">
        <v>1175</v>
      </c>
      <c r="B421" s="46">
        <v>2019</v>
      </c>
      <c r="C421" s="46" t="s">
        <v>1050</v>
      </c>
      <c r="D421" s="46" t="s">
        <v>676</v>
      </c>
      <c r="E421" s="46">
        <v>6.0003767669081699E-2</v>
      </c>
      <c r="F421" s="46">
        <v>4.3590836000000001E-2</v>
      </c>
      <c r="G421" s="65">
        <f>($E421*'Exposure Inputs'!$C$53*'Exposure Inputs'!$C$49*'Exposure Inputs'!$C$50*'Exposure Inputs'!$C$54*'Exposure Inputs'!$C$55)/'Exposure Inputs'!$C$48</f>
        <v>4.0192023678942639E-7</v>
      </c>
      <c r="H421" s="65">
        <f>'Exposure Inputs'!$E$64/$G421</f>
        <v>53244395.382887535</v>
      </c>
      <c r="I421" s="65">
        <f>($E421*'Exposure Inputs'!$C$53*'Exposure Inputs'!$D$49*'Exposure Inputs'!$D$50*'Exposure Inputs'!$C$54*'Exposure Inputs'!$C$55)/'Exposure Inputs'!$D$48</f>
        <v>3.0771791332379344E-7</v>
      </c>
      <c r="J421" s="65">
        <f>'Exposure Inputs'!$E$64/$I421</f>
        <v>69544212.648686588</v>
      </c>
      <c r="K421" s="65">
        <f>($E421*'Exposure Inputs'!$C$53*'Exposure Inputs'!$E$49*'Exposure Inputs'!$E$50*'Exposure Inputs'!$C$54*'Exposure Inputs'!$C$55)/'Exposure Inputs'!$E$48</f>
        <v>1.8666832477883377E-7</v>
      </c>
      <c r="L421" s="65">
        <f>'Exposure Inputs'!$E$64/$K421</f>
        <v>114641838.8087797</v>
      </c>
    </row>
    <row r="422" spans="1:12" s="34" customFormat="1" x14ac:dyDescent="0.35">
      <c r="A422" s="45" t="s">
        <v>1176</v>
      </c>
      <c r="B422" s="46">
        <v>2023</v>
      </c>
      <c r="C422" s="46" t="s">
        <v>871</v>
      </c>
      <c r="D422" s="46" t="s">
        <v>176</v>
      </c>
      <c r="E422" s="46">
        <v>5.9696623999999997E-2</v>
      </c>
      <c r="F422" s="46">
        <v>1.9633429052208801E-2</v>
      </c>
      <c r="G422" s="65">
        <f>($E422*'Exposure Inputs'!$C$53*'Exposure Inputs'!$C$49*'Exposure Inputs'!$C$50*'Exposure Inputs'!$C$54*'Exposure Inputs'!$C$55)/'Exposure Inputs'!$C$48</f>
        <v>3.9986291170799996E-7</v>
      </c>
      <c r="H422" s="65">
        <f>'Exposure Inputs'!$E$64/$G422</f>
        <v>53518341.84518557</v>
      </c>
      <c r="I422" s="65">
        <f>($E422*'Exposure Inputs'!$C$53*'Exposure Inputs'!$D$49*'Exposure Inputs'!$D$50*'Exposure Inputs'!$C$54*'Exposure Inputs'!$C$55)/'Exposure Inputs'!$D$48</f>
        <v>3.061427854174648E-7</v>
      </c>
      <c r="J422" s="65">
        <f>'Exposure Inputs'!$E$64/$I422</f>
        <v>69902022.910056055</v>
      </c>
      <c r="K422" s="65">
        <f>($E422*'Exposure Inputs'!$C$53*'Exposure Inputs'!$E$49*'Exposure Inputs'!$E$50*'Exposure Inputs'!$C$54*'Exposure Inputs'!$C$55)/'Exposure Inputs'!$E$48</f>
        <v>1.857128182098113E-7</v>
      </c>
      <c r="L422" s="65">
        <f>'Exposure Inputs'!$E$64/$K422</f>
        <v>115231679.78541519</v>
      </c>
    </row>
    <row r="423" spans="1:12" s="34" customFormat="1" x14ac:dyDescent="0.35">
      <c r="A423" s="45" t="s">
        <v>1176</v>
      </c>
      <c r="B423" s="46">
        <v>2023</v>
      </c>
      <c r="C423" s="46" t="s">
        <v>1054</v>
      </c>
      <c r="D423" s="46" t="s">
        <v>644</v>
      </c>
      <c r="E423" s="46">
        <v>5.9344698000000001E-2</v>
      </c>
      <c r="F423" s="46">
        <v>3.9585861999999999E-2</v>
      </c>
      <c r="G423" s="65">
        <f>($E423*'Exposure Inputs'!$C$53*'Exposure Inputs'!$C$49*'Exposure Inputs'!$C$50*'Exposure Inputs'!$C$54*'Exposure Inputs'!$C$55)/'Exposure Inputs'!$C$48</f>
        <v>3.9750562337849998E-7</v>
      </c>
      <c r="H423" s="65">
        <f>'Exposure Inputs'!$E$64/$G423</f>
        <v>53835716.380855277</v>
      </c>
      <c r="I423" s="65">
        <f>($E423*'Exposure Inputs'!$C$53*'Exposure Inputs'!$D$49*'Exposure Inputs'!$D$50*'Exposure Inputs'!$C$54*'Exposure Inputs'!$C$55)/'Exposure Inputs'!$D$48</f>
        <v>3.0433799984197185E-7</v>
      </c>
      <c r="J423" s="65">
        <f>'Exposure Inputs'!$E$64/$I423</f>
        <v>70316555.971032187</v>
      </c>
      <c r="K423" s="65">
        <f>($E423*'Exposure Inputs'!$C$53*'Exposure Inputs'!$E$49*'Exposure Inputs'!$E$50*'Exposure Inputs'!$C$54*'Exposure Inputs'!$C$55)/'Exposure Inputs'!$E$48</f>
        <v>1.8461799634415089E-7</v>
      </c>
      <c r="L423" s="65">
        <f>'Exposure Inputs'!$E$64/$K423</f>
        <v>115915026.83252904</v>
      </c>
    </row>
    <row r="424" spans="1:12" s="34" customFormat="1" x14ac:dyDescent="0.35">
      <c r="A424" s="45" t="s">
        <v>1176</v>
      </c>
      <c r="B424" s="46">
        <v>2020</v>
      </c>
      <c r="C424" s="46" t="s">
        <v>905</v>
      </c>
      <c r="D424" s="46" t="s">
        <v>34</v>
      </c>
      <c r="E424" s="46">
        <v>5.89790077897984E-2</v>
      </c>
      <c r="F424" s="46">
        <v>2.2104371782376099E-2</v>
      </c>
      <c r="G424" s="65">
        <f>($E424*'Exposure Inputs'!$C$53*'Exposure Inputs'!$C$49*'Exposure Inputs'!$C$50*'Exposure Inputs'!$C$54*'Exposure Inputs'!$C$55)/'Exposure Inputs'!$C$48</f>
        <v>3.9505613892801725E-7</v>
      </c>
      <c r="H424" s="65">
        <f>'Exposure Inputs'!$E$64/$G424</f>
        <v>54169516.408652164</v>
      </c>
      <c r="I424" s="65">
        <f>($E424*'Exposure Inputs'!$C$53*'Exposure Inputs'!$D$49*'Exposure Inputs'!$D$50*'Exposure Inputs'!$C$54*'Exposure Inputs'!$C$55)/'Exposure Inputs'!$D$48</f>
        <v>3.0246262713159856E-7</v>
      </c>
      <c r="J424" s="65">
        <f>'Exposure Inputs'!$E$64/$I424</f>
        <v>70752542.894131064</v>
      </c>
      <c r="K424" s="65">
        <f>($E424*'Exposure Inputs'!$C$53*'Exposure Inputs'!$E$49*'Exposure Inputs'!$E$50*'Exposure Inputs'!$C$54*'Exposure Inputs'!$C$55)/'Exposure Inputs'!$E$48</f>
        <v>1.8348035479965965E-7</v>
      </c>
      <c r="L424" s="65">
        <f>'Exposure Inputs'!$E$64/$K424</f>
        <v>116633740.01737921</v>
      </c>
    </row>
    <row r="425" spans="1:12" s="34" customFormat="1" x14ac:dyDescent="0.35">
      <c r="A425" s="45" t="s">
        <v>1177</v>
      </c>
      <c r="B425" s="46">
        <v>2022</v>
      </c>
      <c r="C425" s="46" t="s">
        <v>1089</v>
      </c>
      <c r="D425" s="46" t="s">
        <v>689</v>
      </c>
      <c r="E425" s="46">
        <v>5.78667732120631E-2</v>
      </c>
      <c r="F425" s="46">
        <v>4.8045578999999998E-2</v>
      </c>
      <c r="G425" s="65">
        <f>($E425*'Exposure Inputs'!$C$53*'Exposure Inputs'!$C$49*'Exposure Inputs'!$C$50*'Exposure Inputs'!$C$54*'Exposure Inputs'!$C$55)/'Exposure Inputs'!$C$48</f>
        <v>3.8760611366770178E-7</v>
      </c>
      <c r="H425" s="65">
        <f>'Exposure Inputs'!$E$64/$G425</f>
        <v>55210687.461824745</v>
      </c>
      <c r="I425" s="65">
        <f>($E425*'Exposure Inputs'!$C$53*'Exposure Inputs'!$D$49*'Exposure Inputs'!$D$50*'Exposure Inputs'!$C$54*'Exposure Inputs'!$C$55)/'Exposure Inputs'!$D$48</f>
        <v>2.9675874358090564E-7</v>
      </c>
      <c r="J425" s="65">
        <f>'Exposure Inputs'!$E$64/$I425</f>
        <v>72112449.802732423</v>
      </c>
      <c r="K425" s="65">
        <f>($E425*'Exposure Inputs'!$C$53*'Exposure Inputs'!$E$49*'Exposure Inputs'!$E$50*'Exposure Inputs'!$C$54*'Exposure Inputs'!$C$55)/'Exposure Inputs'!$E$48</f>
        <v>1.8002025598499936E-7</v>
      </c>
      <c r="L425" s="65">
        <f>'Exposure Inputs'!$E$64/$K425</f>
        <v>118875511.44124141</v>
      </c>
    </row>
    <row r="426" spans="1:12" s="34" customFormat="1" x14ac:dyDescent="0.35">
      <c r="A426" s="45" t="s">
        <v>1177</v>
      </c>
      <c r="B426" s="46">
        <v>2019</v>
      </c>
      <c r="C426" s="46" t="s">
        <v>1090</v>
      </c>
      <c r="D426" s="46" t="s">
        <v>691</v>
      </c>
      <c r="E426" s="46">
        <v>5.7487453000000001E-2</v>
      </c>
      <c r="F426" s="46">
        <v>5.7487453000000001E-2</v>
      </c>
      <c r="G426" s="65">
        <f>($E426*'Exposure Inputs'!$C$53*'Exposure Inputs'!$C$49*'Exposure Inputs'!$C$50*'Exposure Inputs'!$C$54*'Exposure Inputs'!$C$55)/'Exposure Inputs'!$C$48</f>
        <v>3.8506533205724995E-7</v>
      </c>
      <c r="H426" s="65">
        <f>'Exposure Inputs'!$E$64/$G426</f>
        <v>55574984.862096943</v>
      </c>
      <c r="I426" s="65">
        <f>($E426*'Exposure Inputs'!$C$53*'Exposure Inputs'!$D$49*'Exposure Inputs'!$D$50*'Exposure Inputs'!$C$54*'Exposure Inputs'!$C$55)/'Exposure Inputs'!$D$48</f>
        <v>2.9481347199760568E-7</v>
      </c>
      <c r="J426" s="65">
        <f>'Exposure Inputs'!$E$64/$I426</f>
        <v>72588270.322238863</v>
      </c>
      <c r="K426" s="65">
        <f>($E426*'Exposure Inputs'!$C$53*'Exposure Inputs'!$E$49*'Exposure Inputs'!$E$50*'Exposure Inputs'!$C$54*'Exposure Inputs'!$C$55)/'Exposure Inputs'!$E$48</f>
        <v>1.788402122762264E-7</v>
      </c>
      <c r="L426" s="65">
        <f>'Exposure Inputs'!$E$64/$K426</f>
        <v>119659889.28120248</v>
      </c>
    </row>
    <row r="427" spans="1:12" s="34" customFormat="1" x14ac:dyDescent="0.35">
      <c r="A427" s="45" t="s">
        <v>1177</v>
      </c>
      <c r="B427" s="46">
        <v>2020</v>
      </c>
      <c r="C427" s="46" t="s">
        <v>1031</v>
      </c>
      <c r="D427" s="46" t="s">
        <v>680</v>
      </c>
      <c r="E427" s="46">
        <v>5.7024216000000003E-2</v>
      </c>
      <c r="F427" s="46">
        <v>4.7761192000000001E-2</v>
      </c>
      <c r="G427" s="65">
        <f>($E427*'Exposure Inputs'!$C$53*'Exposure Inputs'!$C$49*'Exposure Inputs'!$C$50*'Exposure Inputs'!$C$54*'Exposure Inputs'!$C$55)/'Exposure Inputs'!$C$48</f>
        <v>3.8196245482200002E-7</v>
      </c>
      <c r="H427" s="65">
        <f>'Exposure Inputs'!$E$64/$G427</f>
        <v>56026449.013091363</v>
      </c>
      <c r="I427" s="65">
        <f>($E427*'Exposure Inputs'!$C$53*'Exposure Inputs'!$D$49*'Exposure Inputs'!$D$50*'Exposure Inputs'!$C$54*'Exposure Inputs'!$C$55)/'Exposure Inputs'!$D$48</f>
        <v>2.9243784912338032E-7</v>
      </c>
      <c r="J427" s="65">
        <f>'Exposure Inputs'!$E$64/$I427</f>
        <v>73177942.130778298</v>
      </c>
      <c r="K427" s="65">
        <f>($E427*'Exposure Inputs'!$C$53*'Exposure Inputs'!$E$49*'Exposure Inputs'!$E$50*'Exposure Inputs'!$C$54*'Exposure Inputs'!$C$55)/'Exposure Inputs'!$E$48</f>
        <v>1.7739910819018871E-7</v>
      </c>
      <c r="L427" s="65">
        <f>'Exposure Inputs'!$E$64/$K427</f>
        <v>120631948.03131233</v>
      </c>
    </row>
    <row r="428" spans="1:12" s="34" customFormat="1" x14ac:dyDescent="0.35">
      <c r="A428" s="45" t="s">
        <v>1176</v>
      </c>
      <c r="B428" s="46">
        <v>2020</v>
      </c>
      <c r="C428" s="46" t="s">
        <v>903</v>
      </c>
      <c r="D428" s="46" t="s">
        <v>60</v>
      </c>
      <c r="E428" s="46">
        <v>5.6346272000000003E-2</v>
      </c>
      <c r="F428" s="46">
        <v>5.6346272000000003E-2</v>
      </c>
      <c r="G428" s="65">
        <f>($E428*'Exposure Inputs'!$C$53*'Exposure Inputs'!$C$49*'Exposure Inputs'!$C$50*'Exposure Inputs'!$C$54*'Exposure Inputs'!$C$55)/'Exposure Inputs'!$C$48</f>
        <v>3.7742141642400003E-7</v>
      </c>
      <c r="H428" s="65">
        <f>'Exposure Inputs'!$E$64/$G428</f>
        <v>56700544.984333813</v>
      </c>
      <c r="I428" s="65">
        <f>($E428*'Exposure Inputs'!$C$53*'Exposure Inputs'!$D$49*'Exposure Inputs'!$D$50*'Exposure Inputs'!$C$54*'Exposure Inputs'!$C$55)/'Exposure Inputs'!$D$48</f>
        <v>2.8896114222422537E-7</v>
      </c>
      <c r="J428" s="65">
        <f>'Exposure Inputs'!$E$64/$I428</f>
        <v>74058400.50076431</v>
      </c>
      <c r="K428" s="65">
        <f>($E428*'Exposure Inputs'!$C$53*'Exposure Inputs'!$E$49*'Exposure Inputs'!$E$50*'Exposure Inputs'!$C$54*'Exposure Inputs'!$C$55)/'Exposure Inputs'!$E$48</f>
        <v>1.7529006278037737E-7</v>
      </c>
      <c r="L428" s="65">
        <f>'Exposure Inputs'!$E$64/$K428</f>
        <v>122083360.91939375</v>
      </c>
    </row>
    <row r="429" spans="1:12" s="34" customFormat="1" x14ac:dyDescent="0.35">
      <c r="A429" s="45" t="s">
        <v>1177</v>
      </c>
      <c r="B429" s="46">
        <v>2023</v>
      </c>
      <c r="C429" s="46" t="s">
        <v>1061</v>
      </c>
      <c r="D429" s="46" t="s">
        <v>338</v>
      </c>
      <c r="E429" s="46">
        <v>5.6091352999999997E-2</v>
      </c>
      <c r="F429" s="46">
        <v>5.6091352999999997E-2</v>
      </c>
      <c r="G429" s="65">
        <f>($E429*'Exposure Inputs'!$C$53*'Exposure Inputs'!$C$49*'Exposure Inputs'!$C$50*'Exposure Inputs'!$C$54*'Exposure Inputs'!$C$55)/'Exposure Inputs'!$C$48</f>
        <v>3.7571390523224997E-7</v>
      </c>
      <c r="H429" s="65">
        <f>'Exposure Inputs'!$E$64/$G429</f>
        <v>56958232.585965775</v>
      </c>
      <c r="I429" s="65">
        <f>($E429*'Exposure Inputs'!$C$53*'Exposure Inputs'!$D$49*'Exposure Inputs'!$D$50*'Exposure Inputs'!$C$54*'Exposure Inputs'!$C$55)/'Exposure Inputs'!$D$48</f>
        <v>2.8765383860323951E-7</v>
      </c>
      <c r="J429" s="65">
        <f>'Exposure Inputs'!$E$64/$I429</f>
        <v>74394974.54270716</v>
      </c>
      <c r="K429" s="65">
        <f>($E429*'Exposure Inputs'!$C$53*'Exposure Inputs'!$E$49*'Exposure Inputs'!$E$50*'Exposure Inputs'!$C$54*'Exposure Inputs'!$C$55)/'Exposure Inputs'!$E$48</f>
        <v>1.7449702420075471E-7</v>
      </c>
      <c r="L429" s="65">
        <f>'Exposure Inputs'!$E$64/$K429</f>
        <v>122638194.53665756</v>
      </c>
    </row>
    <row r="430" spans="1:12" s="34" customFormat="1" x14ac:dyDescent="0.35">
      <c r="A430" s="45" t="s">
        <v>1177</v>
      </c>
      <c r="B430" s="46">
        <v>2023</v>
      </c>
      <c r="C430" s="46" t="s">
        <v>870</v>
      </c>
      <c r="D430" s="46" t="s">
        <v>510</v>
      </c>
      <c r="E430" s="46">
        <v>5.5817777999999998E-2</v>
      </c>
      <c r="F430" s="46">
        <v>5.5817777999999998E-2</v>
      </c>
      <c r="G430" s="65">
        <f>($E430*'Exposure Inputs'!$C$53*'Exposure Inputs'!$C$49*'Exposure Inputs'!$C$50*'Exposure Inputs'!$C$54*'Exposure Inputs'!$C$55)/'Exposure Inputs'!$C$48</f>
        <v>3.7388143148850001E-7</v>
      </c>
      <c r="H430" s="65">
        <f>'Exposure Inputs'!$E$64/$G430</f>
        <v>57237397.2005032</v>
      </c>
      <c r="I430" s="65">
        <f>($E430*'Exposure Inputs'!$C$53*'Exposure Inputs'!$D$49*'Exposure Inputs'!$D$50*'Exposure Inputs'!$C$54*'Exposure Inputs'!$C$55)/'Exposure Inputs'!$D$48</f>
        <v>2.8625086123352117E-7</v>
      </c>
      <c r="J430" s="65">
        <f>'Exposure Inputs'!$E$64/$I430</f>
        <v>74759600.400091201</v>
      </c>
      <c r="K430" s="65">
        <f>($E430*'Exposure Inputs'!$C$53*'Exposure Inputs'!$E$49*'Exposure Inputs'!$E$50*'Exposure Inputs'!$C$54*'Exposure Inputs'!$C$55)/'Exposure Inputs'!$E$48</f>
        <v>1.7364594786113209E-7</v>
      </c>
      <c r="L430" s="65">
        <f>'Exposure Inputs'!$E$64/$K430</f>
        <v>123239270.84733345</v>
      </c>
    </row>
    <row r="431" spans="1:12" s="34" customFormat="1" x14ac:dyDescent="0.35">
      <c r="A431" s="45" t="s">
        <v>1177</v>
      </c>
      <c r="B431" s="46">
        <v>2022</v>
      </c>
      <c r="C431" s="46" t="s">
        <v>1116</v>
      </c>
      <c r="D431" s="46" t="s">
        <v>500</v>
      </c>
      <c r="E431" s="46">
        <v>5.54709635455716E-2</v>
      </c>
      <c r="F431" s="46">
        <v>3.5906306727657898E-2</v>
      </c>
      <c r="G431" s="65">
        <f>($E431*'Exposure Inputs'!$C$53*'Exposure Inputs'!$C$49*'Exposure Inputs'!$C$50*'Exposure Inputs'!$C$54*'Exposure Inputs'!$C$55)/'Exposure Inputs'!$C$48</f>
        <v>3.7155838156912496E-7</v>
      </c>
      <c r="H431" s="65">
        <f>'Exposure Inputs'!$E$64/$G431</f>
        <v>57595255.716277599</v>
      </c>
      <c r="I431" s="65">
        <f>($E431*'Exposure Inputs'!$C$53*'Exposure Inputs'!$D$49*'Exposure Inputs'!$D$50*'Exposure Inputs'!$C$54*'Exposure Inputs'!$C$55)/'Exposure Inputs'!$D$48</f>
        <v>2.8447228924757852E-7</v>
      </c>
      <c r="J431" s="65">
        <f>'Exposure Inputs'!$E$64/$I431</f>
        <v>75227010.886024848</v>
      </c>
      <c r="K431" s="65">
        <f>($E431*'Exposure Inputs'!$C$53*'Exposure Inputs'!$E$49*'Exposure Inputs'!$E$50*'Exposure Inputs'!$C$54*'Exposure Inputs'!$C$55)/'Exposure Inputs'!$E$48</f>
        <v>1.7256702772441217E-7</v>
      </c>
      <c r="L431" s="65">
        <f>'Exposure Inputs'!$E$64/$K431</f>
        <v>124009784.96411021</v>
      </c>
    </row>
    <row r="432" spans="1:12" s="34" customFormat="1" x14ac:dyDescent="0.35">
      <c r="A432" s="45" t="s">
        <v>1176</v>
      </c>
      <c r="B432" s="46">
        <v>2021</v>
      </c>
      <c r="C432" s="46" t="s">
        <v>964</v>
      </c>
      <c r="D432" s="46" t="s">
        <v>270</v>
      </c>
      <c r="E432" s="46">
        <v>5.5138498000000001E-2</v>
      </c>
      <c r="F432" s="46">
        <v>2.2816484000000001E-2</v>
      </c>
      <c r="G432" s="65">
        <f>($E432*'Exposure Inputs'!$C$53*'Exposure Inputs'!$C$49*'Exposure Inputs'!$C$50*'Exposure Inputs'!$C$54*'Exposure Inputs'!$C$55)/'Exposure Inputs'!$C$48</f>
        <v>3.6933144422849998E-7</v>
      </c>
      <c r="H432" s="65">
        <f>'Exposure Inputs'!$E$64/$G432</f>
        <v>57942534.637695596</v>
      </c>
      <c r="I432" s="65">
        <f>($E432*'Exposure Inputs'!$C$53*'Exposure Inputs'!$D$49*'Exposure Inputs'!$D$50*'Exposure Inputs'!$C$54*'Exposure Inputs'!$C$55)/'Exposure Inputs'!$D$48</f>
        <v>2.8276730291239429E-7</v>
      </c>
      <c r="J432" s="65">
        <f>'Exposure Inputs'!$E$64/$I432</f>
        <v>75680603.024424121</v>
      </c>
      <c r="K432" s="65">
        <f>($E432*'Exposure Inputs'!$C$53*'Exposure Inputs'!$E$49*'Exposure Inputs'!$E$50*'Exposure Inputs'!$C$54*'Exposure Inputs'!$C$55)/'Exposure Inputs'!$E$48</f>
        <v>1.7153274623094338E-7</v>
      </c>
      <c r="L432" s="65">
        <f>'Exposure Inputs'!$E$64/$K432</f>
        <v>124757519.89178833</v>
      </c>
    </row>
    <row r="433" spans="1:12" s="34" customFormat="1" x14ac:dyDescent="0.35">
      <c r="A433" s="45" t="s">
        <v>1177</v>
      </c>
      <c r="B433" s="46">
        <v>2022</v>
      </c>
      <c r="C433" s="46" t="s">
        <v>1031</v>
      </c>
      <c r="D433" s="46" t="s">
        <v>680</v>
      </c>
      <c r="E433" s="46">
        <v>5.4870533999999999E-2</v>
      </c>
      <c r="F433" s="46">
        <v>4.5957353999999999E-2</v>
      </c>
      <c r="G433" s="65">
        <f>($E433*'Exposure Inputs'!$C$53*'Exposure Inputs'!$C$49*'Exposure Inputs'!$C$50*'Exposure Inputs'!$C$54*'Exposure Inputs'!$C$55)/'Exposure Inputs'!$C$48</f>
        <v>3.6753655436549997E-7</v>
      </c>
      <c r="H433" s="65">
        <f>'Exposure Inputs'!$E$64/$G433</f>
        <v>58225500.962602429</v>
      </c>
      <c r="I433" s="65">
        <f>($E433*'Exposure Inputs'!$C$53*'Exposure Inputs'!$D$49*'Exposure Inputs'!$D$50*'Exposure Inputs'!$C$54*'Exposure Inputs'!$C$55)/'Exposure Inputs'!$D$48</f>
        <v>2.8139310048929576E-7</v>
      </c>
      <c r="J433" s="65">
        <f>'Exposure Inputs'!$E$64/$I433</f>
        <v>76050194.417663261</v>
      </c>
      <c r="K433" s="65">
        <f>($E433*'Exposure Inputs'!$C$53*'Exposure Inputs'!$E$49*'Exposure Inputs'!$E$50*'Exposure Inputs'!$C$54*'Exposure Inputs'!$C$55)/'Exposure Inputs'!$E$48</f>
        <v>1.7069912539471697E-7</v>
      </c>
      <c r="L433" s="65">
        <f>'Exposure Inputs'!$E$64/$K433</f>
        <v>125366781.76010334</v>
      </c>
    </row>
    <row r="434" spans="1:12" s="34" customFormat="1" x14ac:dyDescent="0.35">
      <c r="A434" s="45" t="s">
        <v>1177</v>
      </c>
      <c r="B434" s="46">
        <v>2023</v>
      </c>
      <c r="C434" s="46" t="s">
        <v>1108</v>
      </c>
      <c r="D434" s="46" t="s">
        <v>682</v>
      </c>
      <c r="E434" s="46">
        <v>5.4653662844858397E-2</v>
      </c>
      <c r="F434" s="46">
        <v>4.1905009E-2</v>
      </c>
      <c r="G434" s="65">
        <f>($E434*'Exposure Inputs'!$C$53*'Exposure Inputs'!$C$49*'Exposure Inputs'!$C$50*'Exposure Inputs'!$C$54*'Exposure Inputs'!$C$55)/'Exposure Inputs'!$C$48</f>
        <v>3.6608389715057277E-7</v>
      </c>
      <c r="H434" s="65">
        <f>'Exposure Inputs'!$E$64/$G434</f>
        <v>58456545.525677778</v>
      </c>
      <c r="I434" s="65">
        <f>($E434*'Exposure Inputs'!$C$53*'Exposure Inputs'!$D$49*'Exposure Inputs'!$D$50*'Exposure Inputs'!$C$54*'Exposure Inputs'!$C$55)/'Exposure Inputs'!$D$48</f>
        <v>2.8028091800621681E-7</v>
      </c>
      <c r="J434" s="65">
        <f>'Exposure Inputs'!$E$64/$I434</f>
        <v>76351969.132359311</v>
      </c>
      <c r="K434" s="65">
        <f>($E434*'Exposure Inputs'!$C$53*'Exposure Inputs'!$E$49*'Exposure Inputs'!$E$50*'Exposure Inputs'!$C$54*'Exposure Inputs'!$C$55)/'Exposure Inputs'!$E$48</f>
        <v>1.7002445150679721E-7</v>
      </c>
      <c r="L434" s="65">
        <f>'Exposure Inputs'!$E$64/$K434</f>
        <v>125864249.58497497</v>
      </c>
    </row>
    <row r="435" spans="1:12" s="34" customFormat="1" x14ac:dyDescent="0.35">
      <c r="A435" s="45" t="s">
        <v>1176</v>
      </c>
      <c r="B435" s="46">
        <v>2022</v>
      </c>
      <c r="C435" s="46" t="s">
        <v>906</v>
      </c>
      <c r="D435" s="46" t="s">
        <v>35</v>
      </c>
      <c r="E435" s="46">
        <v>5.42816681212775E-2</v>
      </c>
      <c r="F435" s="46">
        <v>2.3651085392150901E-2</v>
      </c>
      <c r="G435" s="65">
        <f>($E435*'Exposure Inputs'!$C$53*'Exposure Inputs'!$C$49*'Exposure Inputs'!$C$50*'Exposure Inputs'!$C$54*'Exposure Inputs'!$C$55)/'Exposure Inputs'!$C$48</f>
        <v>3.63592183493347E-7</v>
      </c>
      <c r="H435" s="65">
        <f>'Exposure Inputs'!$E$64/$G435</f>
        <v>58857150.872693539</v>
      </c>
      <c r="I435" s="65">
        <f>($E435*'Exposure Inputs'!$C$53*'Exposure Inputs'!$D$49*'Exposure Inputs'!$D$50*'Exposure Inputs'!$C$54*'Exposure Inputs'!$C$55)/'Exposure Inputs'!$D$48</f>
        <v>2.7837321379772327E-7</v>
      </c>
      <c r="J435" s="65">
        <f>'Exposure Inputs'!$E$64/$I435</f>
        <v>76875212.625702068</v>
      </c>
      <c r="K435" s="65">
        <f>($E435*'Exposure Inputs'!$C$53*'Exposure Inputs'!$E$49*'Exposure Inputs'!$E$50*'Exposure Inputs'!$C$54*'Exposure Inputs'!$C$55)/'Exposure Inputs'!$E$48</f>
        <v>1.688671969780421E-7</v>
      </c>
      <c r="L435" s="65">
        <f>'Exposure Inputs'!$E$64/$K435</f>
        <v>126726802.97276832</v>
      </c>
    </row>
    <row r="436" spans="1:12" s="34" customFormat="1" x14ac:dyDescent="0.35">
      <c r="A436" s="45" t="s">
        <v>1177</v>
      </c>
      <c r="B436" s="46">
        <v>2020</v>
      </c>
      <c r="C436" s="46" t="s">
        <v>835</v>
      </c>
      <c r="D436" s="46" t="s">
        <v>122</v>
      </c>
      <c r="E436" s="46">
        <v>5.3628463530289598E-2</v>
      </c>
      <c r="F436" s="46">
        <v>5.3628463530289598E-2</v>
      </c>
      <c r="G436" s="65">
        <f>($E436*'Exposure Inputs'!$C$53*'Exposure Inputs'!$C$49*'Exposure Inputs'!$C$50*'Exposure Inputs'!$C$54*'Exposure Inputs'!$C$55)/'Exposure Inputs'!$C$48</f>
        <v>3.5921685584176227E-7</v>
      </c>
      <c r="H436" s="65">
        <f>'Exposure Inputs'!$E$64/$G436</f>
        <v>59574041.841251627</v>
      </c>
      <c r="I436" s="65">
        <f>($E436*'Exposure Inputs'!$C$53*'Exposure Inputs'!$D$49*'Exposure Inputs'!$D$50*'Exposure Inputs'!$C$54*'Exposure Inputs'!$C$55)/'Exposure Inputs'!$D$48</f>
        <v>2.7502337825371475E-7</v>
      </c>
      <c r="J436" s="65">
        <f>'Exposure Inputs'!$E$64/$I436</f>
        <v>77811566.914351761</v>
      </c>
      <c r="K436" s="65">
        <f>($E436*'Exposure Inputs'!$C$53*'Exposure Inputs'!$E$49*'Exposure Inputs'!$E$50*'Exposure Inputs'!$C$54*'Exposure Inputs'!$C$55)/'Exposure Inputs'!$E$48</f>
        <v>1.6683511446932355E-7</v>
      </c>
      <c r="L436" s="65">
        <f>'Exposure Inputs'!$E$64/$K436</f>
        <v>128270358.83944491</v>
      </c>
    </row>
    <row r="437" spans="1:12" s="34" customFormat="1" x14ac:dyDescent="0.35">
      <c r="A437" s="45" t="s">
        <v>1176</v>
      </c>
      <c r="B437" s="46">
        <v>2021</v>
      </c>
      <c r="C437" s="46" t="s">
        <v>903</v>
      </c>
      <c r="D437" s="46" t="s">
        <v>60</v>
      </c>
      <c r="E437" s="46">
        <v>5.2799207000000001E-2</v>
      </c>
      <c r="F437" s="46">
        <v>5.2799207000000001E-2</v>
      </c>
      <c r="G437" s="65">
        <f>($E437*'Exposure Inputs'!$C$53*'Exposure Inputs'!$C$49*'Exposure Inputs'!$C$50*'Exposure Inputs'!$C$54*'Exposure Inputs'!$C$55)/'Exposure Inputs'!$C$48</f>
        <v>3.5366228828774995E-7</v>
      </c>
      <c r="H437" s="65">
        <f>'Exposure Inputs'!$E$64/$G437</f>
        <v>60509702.924809262</v>
      </c>
      <c r="I437" s="65">
        <f>($E437*'Exposure Inputs'!$C$53*'Exposure Inputs'!$D$49*'Exposure Inputs'!$D$50*'Exposure Inputs'!$C$54*'Exposure Inputs'!$C$55)/'Exposure Inputs'!$D$48</f>
        <v>2.7077069381366203E-7</v>
      </c>
      <c r="J437" s="65">
        <f>'Exposure Inputs'!$E$64/$I437</f>
        <v>79033663.867356971</v>
      </c>
      <c r="K437" s="65">
        <f>($E437*'Exposure Inputs'!$C$53*'Exposure Inputs'!$E$49*'Exposure Inputs'!$E$50*'Exposure Inputs'!$C$54*'Exposure Inputs'!$C$55)/'Exposure Inputs'!$E$48</f>
        <v>1.6425534434264152E-7</v>
      </c>
      <c r="L437" s="65">
        <f>'Exposure Inputs'!$E$64/$K437</f>
        <v>130284954.10997991</v>
      </c>
    </row>
    <row r="438" spans="1:12" s="34" customFormat="1" x14ac:dyDescent="0.35">
      <c r="A438" s="45" t="s">
        <v>1177</v>
      </c>
      <c r="B438" s="46">
        <v>2019</v>
      </c>
      <c r="C438" s="46" t="s">
        <v>1063</v>
      </c>
      <c r="D438" s="46" t="s">
        <v>254</v>
      </c>
      <c r="E438" s="46">
        <v>5.2010274000000002E-2</v>
      </c>
      <c r="F438" s="46">
        <v>5.2010274000000002E-2</v>
      </c>
      <c r="G438" s="65">
        <f>($E438*'Exposure Inputs'!$C$53*'Exposure Inputs'!$C$49*'Exposure Inputs'!$C$50*'Exposure Inputs'!$C$54*'Exposure Inputs'!$C$55)/'Exposure Inputs'!$C$48</f>
        <v>3.4837781782049998E-7</v>
      </c>
      <c r="H438" s="65">
        <f>'Exposure Inputs'!$E$64/$G438</f>
        <v>61427561.989685141</v>
      </c>
      <c r="I438" s="65">
        <f>($E438*'Exposure Inputs'!$C$53*'Exposure Inputs'!$D$49*'Exposure Inputs'!$D$50*'Exposure Inputs'!$C$54*'Exposure Inputs'!$C$55)/'Exposure Inputs'!$D$48</f>
        <v>2.667248009315493E-7</v>
      </c>
      <c r="J438" s="65">
        <f>'Exposure Inputs'!$E$64/$I438</f>
        <v>80232509.03275384</v>
      </c>
      <c r="K438" s="65">
        <f>($E438*'Exposure Inputs'!$C$53*'Exposure Inputs'!$E$49*'Exposure Inputs'!$E$50*'Exposure Inputs'!$C$54*'Exposure Inputs'!$C$55)/'Exposure Inputs'!$E$48</f>
        <v>1.6180101843622641E-7</v>
      </c>
      <c r="L438" s="65">
        <f>'Exposure Inputs'!$E$64/$K438</f>
        <v>132261219.40904081</v>
      </c>
    </row>
    <row r="439" spans="1:12" s="34" customFormat="1" x14ac:dyDescent="0.35">
      <c r="A439" s="45" t="s">
        <v>1175</v>
      </c>
      <c r="B439" s="46">
        <v>2021</v>
      </c>
      <c r="C439" s="46" t="s">
        <v>841</v>
      </c>
      <c r="D439" s="46" t="s">
        <v>97</v>
      </c>
      <c r="E439" s="46">
        <v>5.18970361867198E-2</v>
      </c>
      <c r="F439" s="46">
        <v>2.89065542275324E-2</v>
      </c>
      <c r="G439" s="65">
        <f>($E439*'Exposure Inputs'!$C$53*'Exposure Inputs'!$C$49*'Exposure Inputs'!$C$50*'Exposure Inputs'!$C$54*'Exposure Inputs'!$C$55)/'Exposure Inputs'!$C$48</f>
        <v>3.4761932263769592E-7</v>
      </c>
      <c r="H439" s="65">
        <f>'Exposure Inputs'!$E$64/$G439</f>
        <v>61561595.131188996</v>
      </c>
      <c r="I439" s="65">
        <f>($E439*'Exposure Inputs'!$C$53*'Exposure Inputs'!$D$49*'Exposure Inputs'!$D$50*'Exposure Inputs'!$C$54*'Exposure Inputs'!$C$55)/'Exposure Inputs'!$D$48</f>
        <v>2.661440823372753E-7</v>
      </c>
      <c r="J439" s="65">
        <f>'Exposure Inputs'!$E$64/$I439</f>
        <v>80407574.018048272</v>
      </c>
      <c r="K439" s="65">
        <f>($E439*'Exposure Inputs'!$C$53*'Exposure Inputs'!$E$49*'Exposure Inputs'!$E$50*'Exposure Inputs'!$C$54*'Exposure Inputs'!$C$55)/'Exposure Inputs'!$E$48</f>
        <v>1.6144874200879924E-7</v>
      </c>
      <c r="L439" s="65">
        <f>'Exposure Inputs'!$E$64/$K439</f>
        <v>132549809.51684134</v>
      </c>
    </row>
    <row r="440" spans="1:12" s="34" customFormat="1" x14ac:dyDescent="0.35">
      <c r="A440" s="45" t="s">
        <v>1176</v>
      </c>
      <c r="B440" s="46">
        <v>2019</v>
      </c>
      <c r="C440" s="46" t="s">
        <v>876</v>
      </c>
      <c r="D440" s="46" t="s">
        <v>14</v>
      </c>
      <c r="E440" s="46">
        <v>5.15387E-2</v>
      </c>
      <c r="F440" s="46">
        <v>5.15387E-2</v>
      </c>
      <c r="G440" s="65">
        <f>($E440*'Exposure Inputs'!$C$53*'Exposure Inputs'!$C$49*'Exposure Inputs'!$C$50*'Exposure Inputs'!$C$54*'Exposure Inputs'!$C$55)/'Exposure Inputs'!$C$48</f>
        <v>3.4521909727499996E-7</v>
      </c>
      <c r="H440" s="65">
        <f>'Exposure Inputs'!$E$64/$G440</f>
        <v>61989618.097381376</v>
      </c>
      <c r="I440" s="65">
        <f>($E440*'Exposure Inputs'!$C$53*'Exposure Inputs'!$D$49*'Exposure Inputs'!$D$50*'Exposure Inputs'!$C$54*'Exposure Inputs'!$C$55)/'Exposure Inputs'!$D$48</f>
        <v>2.643064233380282E-7</v>
      </c>
      <c r="J440" s="65">
        <f>'Exposure Inputs'!$E$64/$I440</f>
        <v>80966628.543230653</v>
      </c>
      <c r="K440" s="65">
        <f>($E440*'Exposure Inputs'!$C$53*'Exposure Inputs'!$E$49*'Exposure Inputs'!$E$50*'Exposure Inputs'!$C$54*'Exposure Inputs'!$C$55)/'Exposure Inputs'!$E$48</f>
        <v>1.6033397841509433E-7</v>
      </c>
      <c r="L440" s="65">
        <f>'Exposure Inputs'!$E$64/$K440</f>
        <v>133471396.46592426</v>
      </c>
    </row>
    <row r="441" spans="1:12" s="34" customFormat="1" x14ac:dyDescent="0.35">
      <c r="A441" s="45" t="s">
        <v>1176</v>
      </c>
      <c r="B441" s="46">
        <v>2021</v>
      </c>
      <c r="C441" s="46" t="s">
        <v>879</v>
      </c>
      <c r="D441" s="46" t="s">
        <v>20</v>
      </c>
      <c r="E441" s="46">
        <v>5.1533620065906699E-2</v>
      </c>
      <c r="F441" s="46">
        <v>5.1533620065906699E-2</v>
      </c>
      <c r="G441" s="65">
        <f>($E441*'Exposure Inputs'!$C$53*'Exposure Inputs'!$C$49*'Exposure Inputs'!$C$50*'Exposure Inputs'!$C$54*'Exposure Inputs'!$C$55)/'Exposure Inputs'!$C$48</f>
        <v>3.4518507060645954E-7</v>
      </c>
      <c r="H441" s="65">
        <f>'Exposure Inputs'!$E$64/$G441</f>
        <v>61995728.733001396</v>
      </c>
      <c r="I441" s="65">
        <f>($E441*'Exposure Inputs'!$C$53*'Exposure Inputs'!$D$49*'Exposure Inputs'!$D$50*'Exposure Inputs'!$C$54*'Exposure Inputs'!$C$55)/'Exposure Inputs'!$D$48</f>
        <v>2.6428037186193364E-7</v>
      </c>
      <c r="J441" s="65">
        <f>'Exposure Inputs'!$E$64/$I441</f>
        <v>80974609.840415493</v>
      </c>
      <c r="K441" s="65">
        <f>($E441*'Exposure Inputs'!$C$53*'Exposure Inputs'!$E$49*'Exposure Inputs'!$E$50*'Exposure Inputs'!$C$54*'Exposure Inputs'!$C$55)/'Exposure Inputs'!$E$48</f>
        <v>1.6031817502767354E-7</v>
      </c>
      <c r="L441" s="65">
        <f>'Exposure Inputs'!$E$64/$K441</f>
        <v>133484553.42824361</v>
      </c>
    </row>
    <row r="442" spans="1:12" s="34" customFormat="1" x14ac:dyDescent="0.35">
      <c r="A442" s="45" t="s">
        <v>1177</v>
      </c>
      <c r="B442" s="46">
        <v>2023</v>
      </c>
      <c r="C442" s="46" t="s">
        <v>1088</v>
      </c>
      <c r="D442" s="46" t="s">
        <v>695</v>
      </c>
      <c r="E442" s="46">
        <v>5.1221073858800599E-2</v>
      </c>
      <c r="F442" s="46">
        <v>5.1221073858800599E-2</v>
      </c>
      <c r="G442" s="65">
        <f>($E442*'Exposure Inputs'!$C$53*'Exposure Inputs'!$C$49*'Exposure Inputs'!$C$50*'Exposure Inputs'!$C$54*'Exposure Inputs'!$C$55)/'Exposure Inputs'!$C$48</f>
        <v>3.4309155797471111E-7</v>
      </c>
      <c r="H442" s="65">
        <f>'Exposure Inputs'!$E$64/$G442</f>
        <v>62374020.877474837</v>
      </c>
      <c r="I442" s="65">
        <f>($E442*'Exposure Inputs'!$C$53*'Exposure Inputs'!$D$49*'Exposure Inputs'!$D$50*'Exposure Inputs'!$C$54*'Exposure Inputs'!$C$55)/'Exposure Inputs'!$D$48</f>
        <v>2.6267753806658995E-7</v>
      </c>
      <c r="J442" s="65">
        <f>'Exposure Inputs'!$E$64/$I442</f>
        <v>81468709.344211236</v>
      </c>
      <c r="K442" s="65">
        <f>($E442*'Exposure Inputs'!$C$53*'Exposure Inputs'!$E$49*'Exposure Inputs'!$E$50*'Exposure Inputs'!$C$54*'Exposure Inputs'!$C$55)/'Exposure Inputs'!$E$48</f>
        <v>1.5934586146866116E-7</v>
      </c>
      <c r="L442" s="65">
        <f>'Exposure Inputs'!$E$64/$K442</f>
        <v>134299063.70181301</v>
      </c>
    </row>
    <row r="443" spans="1:12" s="34" customFormat="1" x14ac:dyDescent="0.35">
      <c r="A443" s="45" t="s">
        <v>1177</v>
      </c>
      <c r="B443" s="46">
        <v>2019</v>
      </c>
      <c r="C443" s="46" t="s">
        <v>1089</v>
      </c>
      <c r="D443" s="46" t="s">
        <v>689</v>
      </c>
      <c r="E443" s="46">
        <v>5.1044330999999998E-2</v>
      </c>
      <c r="F443" s="46">
        <v>4.2381046907227701E-2</v>
      </c>
      <c r="G443" s="65">
        <f>($E443*'Exposure Inputs'!$C$53*'Exposure Inputs'!$C$49*'Exposure Inputs'!$C$50*'Exposure Inputs'!$C$54*'Exposure Inputs'!$C$55)/'Exposure Inputs'!$C$48</f>
        <v>3.4190769012074995E-7</v>
      </c>
      <c r="H443" s="65">
        <f>'Exposure Inputs'!$E$64/$G443</f>
        <v>62589993.200919993</v>
      </c>
      <c r="I443" s="65">
        <f>($E443*'Exposure Inputs'!$C$53*'Exposure Inputs'!$D$49*'Exposure Inputs'!$D$50*'Exposure Inputs'!$C$54*'Exposure Inputs'!$C$55)/'Exposure Inputs'!$D$48</f>
        <v>2.6177114592126762E-7</v>
      </c>
      <c r="J443" s="65">
        <f>'Exposure Inputs'!$E$64/$I443</f>
        <v>81750797.723277092</v>
      </c>
      <c r="K443" s="65">
        <f>($E443*'Exposure Inputs'!$C$53*'Exposure Inputs'!$E$49*'Exposure Inputs'!$E$50*'Exposure Inputs'!$C$54*'Exposure Inputs'!$C$55)/'Exposure Inputs'!$E$48</f>
        <v>1.5879602443924526E-7</v>
      </c>
      <c r="L443" s="65">
        <f>'Exposure Inputs'!$E$64/$K443</f>
        <v>134764079.11073086</v>
      </c>
    </row>
    <row r="444" spans="1:12" s="34" customFormat="1" x14ac:dyDescent="0.35">
      <c r="A444" s="45" t="s">
        <v>1177</v>
      </c>
      <c r="B444" s="46">
        <v>2023</v>
      </c>
      <c r="C444" s="46" t="s">
        <v>1015</v>
      </c>
      <c r="D444" s="46" t="s">
        <v>684</v>
      </c>
      <c r="E444" s="46">
        <v>4.9547934000000002E-2</v>
      </c>
      <c r="F444" s="46">
        <v>2.5811122806103901E-2</v>
      </c>
      <c r="G444" s="65">
        <f>($E444*'Exposure Inputs'!$C$53*'Exposure Inputs'!$C$49*'Exposure Inputs'!$C$50*'Exposure Inputs'!$C$54*'Exposure Inputs'!$C$55)/'Exposure Inputs'!$C$48</f>
        <v>3.3188444891550007E-7</v>
      </c>
      <c r="H444" s="65">
        <f>'Exposure Inputs'!$E$64/$G444</f>
        <v>64480273.390117705</v>
      </c>
      <c r="I444" s="65">
        <f>($E444*'Exposure Inputs'!$C$53*'Exposure Inputs'!$D$49*'Exposure Inputs'!$D$50*'Exposure Inputs'!$C$54*'Exposure Inputs'!$C$55)/'Exposure Inputs'!$D$48</f>
        <v>2.5409715843295776E-7</v>
      </c>
      <c r="J444" s="65">
        <f>'Exposure Inputs'!$E$64/$I444</f>
        <v>84219753.31001696</v>
      </c>
      <c r="K444" s="65">
        <f>($E444*'Exposure Inputs'!$C$53*'Exposure Inputs'!$E$49*'Exposure Inputs'!$E$50*'Exposure Inputs'!$C$54*'Exposure Inputs'!$C$55)/'Exposure Inputs'!$E$48</f>
        <v>1.5414081807396226E-7</v>
      </c>
      <c r="L444" s="65">
        <f>'Exposure Inputs'!$E$64/$K444</f>
        <v>138834088.64309722</v>
      </c>
    </row>
    <row r="445" spans="1:12" s="34" customFormat="1" x14ac:dyDescent="0.35">
      <c r="A445" s="45" t="s">
        <v>1177</v>
      </c>
      <c r="B445" s="46">
        <v>2020</v>
      </c>
      <c r="C445" s="46" t="s">
        <v>1090</v>
      </c>
      <c r="D445" s="46" t="s">
        <v>691</v>
      </c>
      <c r="E445" s="46">
        <v>4.9303521113896402E-2</v>
      </c>
      <c r="F445" s="46">
        <v>4.9303521113896402E-2</v>
      </c>
      <c r="G445" s="65">
        <f>($E445*'Exposure Inputs'!$C$53*'Exposure Inputs'!$C$49*'Exposure Inputs'!$C$50*'Exposure Inputs'!$C$54*'Exposure Inputs'!$C$55)/'Exposure Inputs'!$C$48</f>
        <v>3.302473103011566E-7</v>
      </c>
      <c r="H445" s="65">
        <f>'Exposure Inputs'!$E$64/$G445</f>
        <v>64799922.156777218</v>
      </c>
      <c r="I445" s="65">
        <f>($E445*'Exposure Inputs'!$C$53*'Exposure Inputs'!$D$49*'Exposure Inputs'!$D$50*'Exposure Inputs'!$C$54*'Exposure Inputs'!$C$55)/'Exposure Inputs'!$D$48</f>
        <v>2.528437334194482E-7</v>
      </c>
      <c r="J445" s="65">
        <f>'Exposure Inputs'!$E$64/$I445</f>
        <v>84637256.817035899</v>
      </c>
      <c r="K445" s="65">
        <f>($E445*'Exposure Inputs'!$C$53*'Exposure Inputs'!$E$49*'Exposure Inputs'!$E$50*'Exposure Inputs'!$C$54*'Exposure Inputs'!$C$55)/'Exposure Inputs'!$E$48</f>
        <v>1.5338046341998564E-7</v>
      </c>
      <c r="L445" s="65">
        <f>'Exposure Inputs'!$E$64/$K445</f>
        <v>139522332.39381096</v>
      </c>
    </row>
    <row r="446" spans="1:12" s="34" customFormat="1" x14ac:dyDescent="0.35">
      <c r="A446" s="45" t="s">
        <v>1177</v>
      </c>
      <c r="B446" s="46">
        <v>2023</v>
      </c>
      <c r="C446" s="46" t="s">
        <v>1031</v>
      </c>
      <c r="D446" s="46" t="s">
        <v>680</v>
      </c>
      <c r="E446" s="46">
        <v>4.8554697000000001E-2</v>
      </c>
      <c r="F446" s="46">
        <v>4.0667463000000001E-2</v>
      </c>
      <c r="G446" s="65">
        <f>($E446*'Exposure Inputs'!$C$53*'Exposure Inputs'!$C$49*'Exposure Inputs'!$C$50*'Exposure Inputs'!$C$54*'Exposure Inputs'!$C$55)/'Exposure Inputs'!$C$48</f>
        <v>3.2523149918025003E-7</v>
      </c>
      <c r="H446" s="65">
        <f>'Exposure Inputs'!$E$64/$G446</f>
        <v>65799284.675497174</v>
      </c>
      <c r="I446" s="65">
        <f>($E446*'Exposure Inputs'!$C$53*'Exposure Inputs'!$D$49*'Exposure Inputs'!$D$50*'Exposure Inputs'!$C$54*'Exposure Inputs'!$C$55)/'Exposure Inputs'!$D$48</f>
        <v>2.4900353133338027E-7</v>
      </c>
      <c r="J446" s="65">
        <f>'Exposure Inputs'!$E$64/$I446</f>
        <v>85942556.257760242</v>
      </c>
      <c r="K446" s="65">
        <f>($E446*'Exposure Inputs'!$C$53*'Exposure Inputs'!$E$49*'Exposure Inputs'!$E$50*'Exposure Inputs'!$C$54*'Exposure Inputs'!$C$55)/'Exposure Inputs'!$E$48</f>
        <v>1.5105091398792451E-7</v>
      </c>
      <c r="L446" s="65">
        <f>'Exposure Inputs'!$E$64/$K446</f>
        <v>141674084.81692988</v>
      </c>
    </row>
    <row r="447" spans="1:12" s="34" customFormat="1" x14ac:dyDescent="0.35">
      <c r="A447" s="45" t="s">
        <v>1177</v>
      </c>
      <c r="B447" s="46">
        <v>2021</v>
      </c>
      <c r="C447" s="46" t="s">
        <v>1015</v>
      </c>
      <c r="D447" s="46" t="s">
        <v>684</v>
      </c>
      <c r="E447" s="46">
        <v>4.8275324238966702E-2</v>
      </c>
      <c r="F447" s="46">
        <v>2.5148178980469602E-2</v>
      </c>
      <c r="G447" s="65">
        <f>($E447*'Exposure Inputs'!$C$53*'Exposure Inputs'!$C$49*'Exposure Inputs'!$C$50*'Exposure Inputs'!$C$54*'Exposure Inputs'!$C$55)/'Exposure Inputs'!$C$48</f>
        <v>3.233601905836587E-7</v>
      </c>
      <c r="H447" s="65">
        <f>'Exposure Inputs'!$E$64/$G447</f>
        <v>66180069.851435408</v>
      </c>
      <c r="I447" s="65">
        <f>($E447*'Exposure Inputs'!$C$53*'Exposure Inputs'!$D$49*'Exposure Inputs'!$D$50*'Exposure Inputs'!$C$54*'Exposure Inputs'!$C$55)/'Exposure Inputs'!$D$48</f>
        <v>2.475708212485939E-7</v>
      </c>
      <c r="J447" s="65">
        <f>'Exposure Inputs'!$E$64/$I447</f>
        <v>86439911.989917278</v>
      </c>
      <c r="K447" s="65">
        <f>($E447*'Exposure Inputs'!$C$53*'Exposure Inputs'!$E$49*'Exposure Inputs'!$E$50*'Exposure Inputs'!$C$54*'Exposure Inputs'!$C$55)/'Exposure Inputs'!$E$48</f>
        <v>1.5018180114190246E-7</v>
      </c>
      <c r="L447" s="65">
        <f>'Exposure Inputs'!$E$64/$K447</f>
        <v>142493962.89887184</v>
      </c>
    </row>
    <row r="448" spans="1:12" s="34" customFormat="1" x14ac:dyDescent="0.35">
      <c r="A448" s="45" t="s">
        <v>1176</v>
      </c>
      <c r="B448" s="46">
        <v>2023</v>
      </c>
      <c r="C448" s="46" t="s">
        <v>954</v>
      </c>
      <c r="D448" s="46" t="s">
        <v>187</v>
      </c>
      <c r="E448" s="46">
        <v>4.7761074000000001E-2</v>
      </c>
      <c r="F448" s="46">
        <v>2.19716138878829E-2</v>
      </c>
      <c r="G448" s="65">
        <f>($E448*'Exposure Inputs'!$C$53*'Exposure Inputs'!$C$49*'Exposure Inputs'!$C$50*'Exposure Inputs'!$C$54*'Exposure Inputs'!$C$55)/'Exposure Inputs'!$C$48</f>
        <v>3.1991561392049997E-7</v>
      </c>
      <c r="H448" s="65">
        <f>'Exposure Inputs'!$E$64/$G448</f>
        <v>66892640.023871936</v>
      </c>
      <c r="I448" s="65">
        <f>($E448*'Exposure Inputs'!$C$53*'Exposure Inputs'!$D$49*'Exposure Inputs'!$D$50*'Exposure Inputs'!$C$54*'Exposure Inputs'!$C$55)/'Exposure Inputs'!$D$48</f>
        <v>2.4493358667802822E-7</v>
      </c>
      <c r="J448" s="65">
        <f>'Exposure Inputs'!$E$64/$I448</f>
        <v>87370622.748161003</v>
      </c>
      <c r="K448" s="65">
        <f>($E448*'Exposure Inputs'!$C$53*'Exposure Inputs'!$E$49*'Exposure Inputs'!$E$50*'Exposure Inputs'!$C$54*'Exposure Inputs'!$C$55)/'Exposure Inputs'!$E$48</f>
        <v>1.4858199775698116E-7</v>
      </c>
      <c r="L448" s="65">
        <f>'Exposure Inputs'!$E$64/$K448</f>
        <v>144028215.55139923</v>
      </c>
    </row>
    <row r="449" spans="1:12" s="34" customFormat="1" x14ac:dyDescent="0.35">
      <c r="A449" s="45" t="s">
        <v>1177</v>
      </c>
      <c r="B449" s="46">
        <v>2019</v>
      </c>
      <c r="C449" s="46" t="s">
        <v>1015</v>
      </c>
      <c r="D449" s="46" t="s">
        <v>684</v>
      </c>
      <c r="E449" s="46">
        <v>4.5711636999999999E-2</v>
      </c>
      <c r="F449" s="46">
        <v>2.3812671201684298E-2</v>
      </c>
      <c r="G449" s="65">
        <f>($E449*'Exposure Inputs'!$C$53*'Exposure Inputs'!$C$49*'Exposure Inputs'!$C$50*'Exposure Inputs'!$C$54*'Exposure Inputs'!$C$55)/'Exposure Inputs'!$C$48</f>
        <v>3.0618797253524999E-7</v>
      </c>
      <c r="H449" s="65">
        <f>'Exposure Inputs'!$E$64/$G449</f>
        <v>69891706.793075666</v>
      </c>
      <c r="I449" s="65">
        <f>($E449*'Exposure Inputs'!$C$53*'Exposure Inputs'!$D$49*'Exposure Inputs'!$D$50*'Exposure Inputs'!$C$54*'Exposure Inputs'!$C$55)/'Exposure Inputs'!$D$48</f>
        <v>2.3442343870521126E-7</v>
      </c>
      <c r="J449" s="65">
        <f>'Exposure Inputs'!$E$64/$I449</f>
        <v>91287800.051899299</v>
      </c>
      <c r="K449" s="65">
        <f>($E449*'Exposure Inputs'!$C$53*'Exposure Inputs'!$E$49*'Exposure Inputs'!$E$50*'Exposure Inputs'!$C$54*'Exposure Inputs'!$C$55)/'Exposure Inputs'!$E$48</f>
        <v>1.4220631525584908E-7</v>
      </c>
      <c r="L449" s="65">
        <f>'Exposure Inputs'!$E$64/$K449</f>
        <v>150485581.18884102</v>
      </c>
    </row>
    <row r="450" spans="1:12" s="34" customFormat="1" x14ac:dyDescent="0.35">
      <c r="A450" s="45" t="s">
        <v>1177</v>
      </c>
      <c r="B450" s="46">
        <v>2020</v>
      </c>
      <c r="C450" s="46" t="s">
        <v>1085</v>
      </c>
      <c r="D450" s="46" t="s">
        <v>138</v>
      </c>
      <c r="E450" s="46">
        <v>4.5597522164803103E-2</v>
      </c>
      <c r="F450" s="46">
        <v>4.5597522164803103E-2</v>
      </c>
      <c r="G450" s="65">
        <f>($E450*'Exposure Inputs'!$C$53*'Exposure Inputs'!$C$49*'Exposure Inputs'!$C$50*'Exposure Inputs'!$C$54*'Exposure Inputs'!$C$55)/'Exposure Inputs'!$C$48</f>
        <v>3.054236028403924E-7</v>
      </c>
      <c r="H450" s="65">
        <f>'Exposure Inputs'!$E$64/$G450</f>
        <v>70066621.57404764</v>
      </c>
      <c r="I450" s="65">
        <f>($E450*'Exposure Inputs'!$C$53*'Exposure Inputs'!$D$49*'Exposure Inputs'!$D$50*'Exposure Inputs'!$C$54*'Exposure Inputs'!$C$55)/'Exposure Inputs'!$D$48</f>
        <v>2.338382224707952E-7</v>
      </c>
      <c r="J450" s="65">
        <f>'Exposure Inputs'!$E$64/$I450</f>
        <v>91516261.857800916</v>
      </c>
      <c r="K450" s="65">
        <f>($E450*'Exposure Inputs'!$C$53*'Exposure Inputs'!$E$49*'Exposure Inputs'!$E$50*'Exposure Inputs'!$C$54*'Exposure Inputs'!$C$55)/'Exposure Inputs'!$E$48</f>
        <v>1.4185131046288178E-7</v>
      </c>
      <c r="L450" s="65">
        <f>'Exposure Inputs'!$E$64/$K450</f>
        <v>150862194.57662138</v>
      </c>
    </row>
    <row r="451" spans="1:12" s="34" customFormat="1" x14ac:dyDescent="0.35">
      <c r="A451" s="45" t="s">
        <v>1177</v>
      </c>
      <c r="B451" s="46">
        <v>2019</v>
      </c>
      <c r="C451" s="46" t="s">
        <v>933</v>
      </c>
      <c r="D451" s="46" t="s">
        <v>503</v>
      </c>
      <c r="E451" s="46">
        <v>4.4787617000000002E-2</v>
      </c>
      <c r="F451" s="46">
        <v>2.5197641E-2</v>
      </c>
      <c r="G451" s="65">
        <f>($E451*'Exposure Inputs'!$C$53*'Exposure Inputs'!$C$49*'Exposure Inputs'!$C$50*'Exposure Inputs'!$C$54*'Exposure Inputs'!$C$55)/'Exposure Inputs'!$C$48</f>
        <v>2.9999865557024998E-7</v>
      </c>
      <c r="H451" s="65">
        <f>'Exposure Inputs'!$E$64/$G451</f>
        <v>71333653.010284275</v>
      </c>
      <c r="I451" s="65">
        <f>($E451*'Exposure Inputs'!$C$53*'Exposure Inputs'!$D$49*'Exposure Inputs'!$D$50*'Exposure Inputs'!$C$54*'Exposure Inputs'!$C$55)/'Exposure Inputs'!$D$48</f>
        <v>2.2968477782915499E-7</v>
      </c>
      <c r="J451" s="65">
        <f>'Exposure Inputs'!$E$64/$I451</f>
        <v>93171172.257300526</v>
      </c>
      <c r="K451" s="65">
        <f>($E451*'Exposure Inputs'!$C$53*'Exposure Inputs'!$E$49*'Exposure Inputs'!$E$50*'Exposure Inputs'!$C$54*'Exposure Inputs'!$C$55)/'Exposure Inputs'!$E$48</f>
        <v>1.3933174133886793E-7</v>
      </c>
      <c r="L451" s="65">
        <f>'Exposure Inputs'!$E$64/$K451</f>
        <v>153590271.63776833</v>
      </c>
    </row>
    <row r="452" spans="1:12" s="34" customFormat="1" x14ac:dyDescent="0.35">
      <c r="A452" s="45" t="s">
        <v>1177</v>
      </c>
      <c r="B452" s="46">
        <v>2023</v>
      </c>
      <c r="C452" s="46" t="s">
        <v>1089</v>
      </c>
      <c r="D452" s="46" t="s">
        <v>689</v>
      </c>
      <c r="E452" s="46">
        <v>4.4178803828159301E-2</v>
      </c>
      <c r="F452" s="46">
        <v>3.6680742000000002E-2</v>
      </c>
      <c r="G452" s="65">
        <f>($E452*'Exposure Inputs'!$C$53*'Exposure Inputs'!$C$49*'Exposure Inputs'!$C$50*'Exposure Inputs'!$C$54*'Exposure Inputs'!$C$55)/'Exposure Inputs'!$C$48</f>
        <v>2.9592067274196806E-7</v>
      </c>
      <c r="H452" s="65">
        <f>'Exposure Inputs'!$E$64/$G452</f>
        <v>72316677.985724956</v>
      </c>
      <c r="I452" s="65">
        <f>($E452*'Exposure Inputs'!$C$53*'Exposure Inputs'!$D$49*'Exposure Inputs'!$D$50*'Exposure Inputs'!$C$54*'Exposure Inputs'!$C$55)/'Exposure Inputs'!$D$48</f>
        <v>2.2656259523762093E-7</v>
      </c>
      <c r="J452" s="65">
        <f>'Exposure Inputs'!$E$64/$I452</f>
        <v>94455132.708713382</v>
      </c>
      <c r="K452" s="65">
        <f>($E452*'Exposure Inputs'!$C$53*'Exposure Inputs'!$E$49*'Exposure Inputs'!$E$50*'Exposure Inputs'!$C$54*'Exposure Inputs'!$C$55)/'Exposure Inputs'!$E$48</f>
        <v>1.3743775802239448E-7</v>
      </c>
      <c r="L452" s="65">
        <f>'Exposure Inputs'!$E$64/$K452</f>
        <v>155706847.28801399</v>
      </c>
    </row>
    <row r="453" spans="1:12" s="34" customFormat="1" x14ac:dyDescent="0.35">
      <c r="A453" s="45" t="s">
        <v>1176</v>
      </c>
      <c r="B453" s="46">
        <v>2022</v>
      </c>
      <c r="C453" s="46" t="s">
        <v>884</v>
      </c>
      <c r="D453" s="46" t="s">
        <v>31</v>
      </c>
      <c r="E453" s="46">
        <v>4.4139297000000001E-2</v>
      </c>
      <c r="F453" s="46">
        <v>4.4139297000000001E-2</v>
      </c>
      <c r="G453" s="65">
        <f>($E453*'Exposure Inputs'!$C$53*'Exposure Inputs'!$C$49*'Exposure Inputs'!$C$50*'Exposure Inputs'!$C$54*'Exposure Inputs'!$C$55)/'Exposure Inputs'!$C$48</f>
        <v>2.9565604613025005E-7</v>
      </c>
      <c r="H453" s="65">
        <f>'Exposure Inputs'!$E$64/$G453</f>
        <v>72381404.94705905</v>
      </c>
      <c r="I453" s="65">
        <f>($E453*'Exposure Inputs'!$C$53*'Exposure Inputs'!$D$49*'Exposure Inputs'!$D$50*'Exposure Inputs'!$C$54*'Exposure Inputs'!$C$55)/'Exposure Inputs'!$D$48</f>
        <v>2.2635999198126762E-7</v>
      </c>
      <c r="J453" s="65">
        <f>'Exposure Inputs'!$E$64/$I453</f>
        <v>94539674.669059679</v>
      </c>
      <c r="K453" s="65">
        <f>($E453*'Exposure Inputs'!$C$53*'Exposure Inputs'!$E$49*'Exposure Inputs'!$E$50*'Exposure Inputs'!$C$54*'Exposure Inputs'!$C$55)/'Exposure Inputs'!$E$48</f>
        <v>1.3731485451622644E-7</v>
      </c>
      <c r="L453" s="65">
        <f>'Exposure Inputs'!$E$64/$K453</f>
        <v>155846212.52663651</v>
      </c>
    </row>
    <row r="454" spans="1:12" s="34" customFormat="1" x14ac:dyDescent="0.35">
      <c r="A454" s="45" t="s">
        <v>1176</v>
      </c>
      <c r="B454" s="46">
        <v>2020</v>
      </c>
      <c r="C454" s="46" t="s">
        <v>879</v>
      </c>
      <c r="D454" s="46" t="s">
        <v>20</v>
      </c>
      <c r="E454" s="46">
        <v>4.2995625000000003E-2</v>
      </c>
      <c r="F454" s="46">
        <v>4.2995625000000003E-2</v>
      </c>
      <c r="G454" s="65">
        <f>($E454*'Exposure Inputs'!$C$53*'Exposure Inputs'!$C$49*'Exposure Inputs'!$C$50*'Exposure Inputs'!$C$54*'Exposure Inputs'!$C$55)/'Exposure Inputs'!$C$48</f>
        <v>2.8799544515625003E-7</v>
      </c>
      <c r="H454" s="65">
        <f>'Exposure Inputs'!$E$64/$G454</f>
        <v>74306730.748430997</v>
      </c>
      <c r="I454" s="65">
        <f>($E454*'Exposure Inputs'!$C$53*'Exposure Inputs'!$D$49*'Exposure Inputs'!$D$50*'Exposure Inputs'!$C$54*'Exposure Inputs'!$C$55)/'Exposure Inputs'!$D$48</f>
        <v>2.204948875880282E-7</v>
      </c>
      <c r="J454" s="65">
        <f>'Exposure Inputs'!$E$64/$I454</f>
        <v>97054404.453964829</v>
      </c>
      <c r="K454" s="65">
        <f>($E454*'Exposure Inputs'!$C$53*'Exposure Inputs'!$E$49*'Exposure Inputs'!$E$50*'Exposure Inputs'!$C$54*'Exposure Inputs'!$C$55)/'Exposure Inputs'!$E$48</f>
        <v>1.3375695566037737E-7</v>
      </c>
      <c r="L454" s="65">
        <f>'Exposure Inputs'!$E$64/$K454</f>
        <v>159991679.64271551</v>
      </c>
    </row>
    <row r="455" spans="1:12" s="34" customFormat="1" x14ac:dyDescent="0.35">
      <c r="A455" s="45" t="s">
        <v>1177</v>
      </c>
      <c r="B455" s="46">
        <v>2021</v>
      </c>
      <c r="C455" s="46" t="s">
        <v>864</v>
      </c>
      <c r="D455" s="46" t="s">
        <v>686</v>
      </c>
      <c r="E455" s="46">
        <v>4.2333693566167403E-2</v>
      </c>
      <c r="F455" s="46">
        <v>3.4674378999999998E-2</v>
      </c>
      <c r="G455" s="65">
        <f>($E455*'Exposure Inputs'!$C$53*'Exposure Inputs'!$C$49*'Exposure Inputs'!$C$50*'Exposure Inputs'!$C$54*'Exposure Inputs'!$C$55)/'Exposure Inputs'!$C$48</f>
        <v>2.8356166292958083E-7</v>
      </c>
      <c r="H455" s="65">
        <f>'Exposure Inputs'!$E$64/$G455</f>
        <v>75468593.952047855</v>
      </c>
      <c r="I455" s="65">
        <f>($E455*'Exposure Inputs'!$C$53*'Exposure Inputs'!$D$49*'Exposure Inputs'!$D$50*'Exposure Inputs'!$C$54*'Exposure Inputs'!$C$55)/'Exposure Inputs'!$D$48</f>
        <v>2.171002980898199E-7</v>
      </c>
      <c r="J455" s="65">
        <f>'Exposure Inputs'!$E$64/$I455</f>
        <v>98571951.251519129</v>
      </c>
      <c r="K455" s="65">
        <f>($E455*'Exposure Inputs'!$C$53*'Exposure Inputs'!$E$49*'Exposure Inputs'!$E$50*'Exposure Inputs'!$C$54*'Exposure Inputs'!$C$55)/'Exposure Inputs'!$E$48</f>
        <v>1.3169772443754114E-7</v>
      </c>
      <c r="L455" s="65">
        <f>'Exposure Inputs'!$E$64/$K455</f>
        <v>162493316.35300308</v>
      </c>
    </row>
    <row r="456" spans="1:12" s="34" customFormat="1" x14ac:dyDescent="0.35">
      <c r="A456" s="45" t="s">
        <v>1177</v>
      </c>
      <c r="B456" s="46">
        <v>2019</v>
      </c>
      <c r="C456" s="46" t="s">
        <v>881</v>
      </c>
      <c r="D456" s="46" t="s">
        <v>23</v>
      </c>
      <c r="E456" s="46">
        <v>4.2117991130493498E-2</v>
      </c>
      <c r="F456" s="46">
        <v>1.8994723392337601E-2</v>
      </c>
      <c r="G456" s="65">
        <f>($E456*'Exposure Inputs'!$C$53*'Exposure Inputs'!$C$49*'Exposure Inputs'!$C$50*'Exposure Inputs'!$C$54*'Exposure Inputs'!$C$55)/'Exposure Inputs'!$C$48</f>
        <v>2.8211683408982805E-7</v>
      </c>
      <c r="H456" s="65">
        <f>'Exposure Inputs'!$E$64/$G456</f>
        <v>75855097.654988155</v>
      </c>
      <c r="I456" s="65">
        <f>($E456*'Exposure Inputs'!$C$53*'Exposure Inputs'!$D$49*'Exposure Inputs'!$D$50*'Exposure Inputs'!$C$54*'Exposure Inputs'!$C$55)/'Exposure Inputs'!$D$48</f>
        <v>2.1599410916230969E-7</v>
      </c>
      <c r="J456" s="65">
        <f>'Exposure Inputs'!$E$64/$I456</f>
        <v>99076776.135218009</v>
      </c>
      <c r="K456" s="65">
        <f>($E456*'Exposure Inputs'!$C$53*'Exposure Inputs'!$E$49*'Exposure Inputs'!$E$50*'Exposure Inputs'!$C$54*'Exposure Inputs'!$C$55)/'Exposure Inputs'!$E$48</f>
        <v>1.3102668636973149E-7</v>
      </c>
      <c r="L456" s="65">
        <f>'Exposure Inputs'!$E$64/$K456</f>
        <v>163325507.13839632</v>
      </c>
    </row>
    <row r="457" spans="1:12" s="34" customFormat="1" x14ac:dyDescent="0.35">
      <c r="A457" s="45" t="s">
        <v>1177</v>
      </c>
      <c r="B457" s="46">
        <v>2020</v>
      </c>
      <c r="C457" s="46" t="s">
        <v>1015</v>
      </c>
      <c r="D457" s="46" t="s">
        <v>684</v>
      </c>
      <c r="E457" s="46">
        <v>4.1414234000000001E-2</v>
      </c>
      <c r="F457" s="46">
        <v>2.1574014940868001E-2</v>
      </c>
      <c r="G457" s="65">
        <f>($E457*'Exposure Inputs'!$C$53*'Exposure Inputs'!$C$49*'Exposure Inputs'!$C$50*'Exposure Inputs'!$C$54*'Exposure Inputs'!$C$55)/'Exposure Inputs'!$C$48</f>
        <v>2.7740289289050002E-7</v>
      </c>
      <c r="H457" s="65">
        <f>'Exposure Inputs'!$E$64/$G457</f>
        <v>77144112.583019376</v>
      </c>
      <c r="I457" s="65">
        <f>($E457*'Exposure Inputs'!$C$53*'Exposure Inputs'!$D$49*'Exposure Inputs'!$D$50*'Exposure Inputs'!$C$54*'Exposure Inputs'!$C$55)/'Exposure Inputs'!$D$48</f>
        <v>2.1238502453154932E-7</v>
      </c>
      <c r="J457" s="65">
        <f>'Exposure Inputs'!$E$64/$I457</f>
        <v>100760399.87848143</v>
      </c>
      <c r="K457" s="65">
        <f>($E457*'Exposure Inputs'!$C$53*'Exposure Inputs'!$E$49*'Exposure Inputs'!$E$50*'Exposure Inputs'!$C$54*'Exposure Inputs'!$C$55)/'Exposure Inputs'!$E$48</f>
        <v>1.2883733777207546E-7</v>
      </c>
      <c r="L457" s="65">
        <f>'Exposure Inputs'!$E$64/$K457</f>
        <v>166100917.40531361</v>
      </c>
    </row>
    <row r="458" spans="1:12" s="34" customFormat="1" x14ac:dyDescent="0.35">
      <c r="A458" s="45" t="s">
        <v>1177</v>
      </c>
      <c r="B458" s="46">
        <v>2022</v>
      </c>
      <c r="C458" s="46" t="s">
        <v>1015</v>
      </c>
      <c r="D458" s="46" t="s">
        <v>684</v>
      </c>
      <c r="E458" s="46">
        <v>4.1317747000000002E-2</v>
      </c>
      <c r="F458" s="46">
        <v>2.1523751814143701E-2</v>
      </c>
      <c r="G458" s="65">
        <f>($E458*'Exposure Inputs'!$C$53*'Exposure Inputs'!$C$49*'Exposure Inputs'!$C$50*'Exposure Inputs'!$C$54*'Exposure Inputs'!$C$55)/'Exposure Inputs'!$C$48</f>
        <v>2.7675659884274997E-7</v>
      </c>
      <c r="H458" s="65">
        <f>'Exposure Inputs'!$E$64/$G458</f>
        <v>77324262.870274827</v>
      </c>
      <c r="I458" s="65">
        <f>($E458*'Exposure Inputs'!$C$53*'Exposure Inputs'!$D$49*'Exposure Inputs'!$D$50*'Exposure Inputs'!$C$54*'Exposure Inputs'!$C$55)/'Exposure Inputs'!$D$48</f>
        <v>2.1189020929816901E-7</v>
      </c>
      <c r="J458" s="65">
        <f>'Exposure Inputs'!$E$64/$I458</f>
        <v>100995699.94707122</v>
      </c>
      <c r="K458" s="65">
        <f>($E458*'Exposure Inputs'!$C$53*'Exposure Inputs'!$E$49*'Exposure Inputs'!$E$50*'Exposure Inputs'!$C$54*'Exposure Inputs'!$C$55)/'Exposure Inputs'!$E$48</f>
        <v>1.2853717217660377E-7</v>
      </c>
      <c r="L458" s="65">
        <f>'Exposure Inputs'!$E$64/$K458</f>
        <v>166488803.49256048</v>
      </c>
    </row>
    <row r="459" spans="1:12" s="34" customFormat="1" x14ac:dyDescent="0.35">
      <c r="A459" s="45" t="s">
        <v>1177</v>
      </c>
      <c r="B459" s="46">
        <v>2021</v>
      </c>
      <c r="C459" s="46" t="s">
        <v>1127</v>
      </c>
      <c r="D459" s="46" t="s">
        <v>688</v>
      </c>
      <c r="E459" s="46">
        <v>4.1263556E-2</v>
      </c>
      <c r="F459" s="46">
        <v>2.0321909757771799E-2</v>
      </c>
      <c r="G459" s="65">
        <f>($E459*'Exposure Inputs'!$C$53*'Exposure Inputs'!$C$49*'Exposure Inputs'!$C$50*'Exposure Inputs'!$C$54*'Exposure Inputs'!$C$55)/'Exposure Inputs'!$C$48</f>
        <v>2.7639361397700002E-7</v>
      </c>
      <c r="H459" s="65">
        <f>'Exposure Inputs'!$E$64/$G459</f>
        <v>77425812.022490472</v>
      </c>
      <c r="I459" s="65">
        <f>($E459*'Exposure Inputs'!$C$53*'Exposure Inputs'!$D$49*'Exposure Inputs'!$D$50*'Exposure Inputs'!$C$54*'Exposure Inputs'!$C$55)/'Exposure Inputs'!$D$48</f>
        <v>2.1161230105859158E-7</v>
      </c>
      <c r="J459" s="65">
        <f>'Exposure Inputs'!$E$64/$I459</f>
        <v>101128336.55201703</v>
      </c>
      <c r="K459" s="65">
        <f>($E459*'Exposure Inputs'!$C$53*'Exposure Inputs'!$E$49*'Exposure Inputs'!$E$50*'Exposure Inputs'!$C$54*'Exposure Inputs'!$C$55)/'Exposure Inputs'!$E$48</f>
        <v>1.2836858704301888E-7</v>
      </c>
      <c r="L459" s="65">
        <f>'Exposure Inputs'!$E$64/$K459</f>
        <v>166707451.51092479</v>
      </c>
    </row>
    <row r="460" spans="1:12" s="34" customFormat="1" x14ac:dyDescent="0.35">
      <c r="A460" s="45" t="s">
        <v>1177</v>
      </c>
      <c r="B460" s="46">
        <v>2020</v>
      </c>
      <c r="C460" s="46" t="s">
        <v>929</v>
      </c>
      <c r="D460" s="46" t="s">
        <v>139</v>
      </c>
      <c r="E460" s="46">
        <v>3.9861326000000002E-2</v>
      </c>
      <c r="F460" s="46">
        <v>2.4374269E-2</v>
      </c>
      <c r="G460" s="65">
        <f>($E460*'Exposure Inputs'!$C$53*'Exposure Inputs'!$C$49*'Exposure Inputs'!$C$50*'Exposure Inputs'!$C$54*'Exposure Inputs'!$C$55)/'Exposure Inputs'!$C$48</f>
        <v>2.6700112687950004E-7</v>
      </c>
      <c r="H460" s="65">
        <f>'Exposure Inputs'!$E$64/$G460</f>
        <v>80149474.461424306</v>
      </c>
      <c r="I460" s="65">
        <f>($E460*'Exposure Inputs'!$C$53*'Exposure Inputs'!$D$49*'Exposure Inputs'!$D$50*'Exposure Inputs'!$C$54*'Exposure Inputs'!$C$55)/'Exposure Inputs'!$D$48</f>
        <v>2.0442123112478878E-7</v>
      </c>
      <c r="J460" s="65">
        <f>'Exposure Inputs'!$E$64/$I460</f>
        <v>104685799.42626598</v>
      </c>
      <c r="K460" s="65">
        <f>($E460*'Exposure Inputs'!$C$53*'Exposure Inputs'!$E$49*'Exposure Inputs'!$E$50*'Exposure Inputs'!$C$54*'Exposure Inputs'!$C$55)/'Exposure Inputs'!$E$48</f>
        <v>1.2400632888452829E-7</v>
      </c>
      <c r="L460" s="65">
        <f>'Exposure Inputs'!$E$64/$K460</f>
        <v>172571837.19975424</v>
      </c>
    </row>
    <row r="461" spans="1:12" s="34" customFormat="1" x14ac:dyDescent="0.35">
      <c r="A461" s="45" t="s">
        <v>1177</v>
      </c>
      <c r="B461" s="46">
        <v>2021</v>
      </c>
      <c r="C461" s="46" t="s">
        <v>1089</v>
      </c>
      <c r="D461" s="46" t="s">
        <v>689</v>
      </c>
      <c r="E461" s="46">
        <v>3.9685630999999999E-2</v>
      </c>
      <c r="F461" s="46">
        <v>3.2950154121700201E-2</v>
      </c>
      <c r="G461" s="65">
        <f>($E461*'Exposure Inputs'!$C$53*'Exposure Inputs'!$C$49*'Exposure Inputs'!$C$50*'Exposure Inputs'!$C$54*'Exposure Inputs'!$C$55)/'Exposure Inputs'!$C$48</f>
        <v>2.6582427784574994E-7</v>
      </c>
      <c r="H461" s="65">
        <f>'Exposure Inputs'!$E$64/$G461</f>
        <v>80504309.739600956</v>
      </c>
      <c r="I461" s="65">
        <f>($E461*'Exposure Inputs'!$C$53*'Exposure Inputs'!$D$49*'Exposure Inputs'!$D$50*'Exposure Inputs'!$C$54*'Exposure Inputs'!$C$55)/'Exposure Inputs'!$D$48</f>
        <v>2.0352021272408451E-7</v>
      </c>
      <c r="J461" s="65">
        <f>'Exposure Inputs'!$E$64/$I461</f>
        <v>105149261.16460142</v>
      </c>
      <c r="K461" s="65">
        <f>($E461*'Exposure Inputs'!$C$53*'Exposure Inputs'!$E$49*'Exposure Inputs'!$E$50*'Exposure Inputs'!$C$54*'Exposure Inputs'!$C$55)/'Exposure Inputs'!$E$48</f>
        <v>1.2345975168452829E-7</v>
      </c>
      <c r="L461" s="65">
        <f>'Exposure Inputs'!$E$64/$K461</f>
        <v>173335841.90807828</v>
      </c>
    </row>
    <row r="462" spans="1:12" s="34" customFormat="1" x14ac:dyDescent="0.35">
      <c r="A462" s="45" t="s">
        <v>1177</v>
      </c>
      <c r="B462" s="46">
        <v>2021</v>
      </c>
      <c r="C462" s="46" t="s">
        <v>1063</v>
      </c>
      <c r="D462" s="46" t="s">
        <v>254</v>
      </c>
      <c r="E462" s="46">
        <v>3.9544414E-2</v>
      </c>
      <c r="F462" s="46">
        <v>3.9544414E-2</v>
      </c>
      <c r="G462" s="65">
        <f>($E462*'Exposure Inputs'!$C$53*'Exposure Inputs'!$C$49*'Exposure Inputs'!$C$50*'Exposure Inputs'!$C$54*'Exposure Inputs'!$C$55)/'Exposure Inputs'!$C$48</f>
        <v>2.6487837107550001E-7</v>
      </c>
      <c r="H462" s="65">
        <f>'Exposure Inputs'!$E$64/$G462</f>
        <v>80791798.564406812</v>
      </c>
      <c r="I462" s="65">
        <f>($E462*'Exposure Inputs'!$C$53*'Exposure Inputs'!$D$49*'Exposure Inputs'!$D$50*'Exposure Inputs'!$C$54*'Exposure Inputs'!$C$55)/'Exposure Inputs'!$D$48</f>
        <v>2.0279600819070424E-7</v>
      </c>
      <c r="J462" s="65">
        <f>'Exposure Inputs'!$E$64/$I462</f>
        <v>105524759.54002003</v>
      </c>
      <c r="K462" s="65">
        <f>($E462*'Exposure Inputs'!$C$53*'Exposure Inputs'!$E$49*'Exposure Inputs'!$E$50*'Exposure Inputs'!$C$54*'Exposure Inputs'!$C$55)/'Exposure Inputs'!$E$48</f>
        <v>1.230204335909434E-7</v>
      </c>
      <c r="L462" s="65">
        <f>'Exposure Inputs'!$E$64/$K462</f>
        <v>173954841.28398845</v>
      </c>
    </row>
    <row r="463" spans="1:12" s="34" customFormat="1" x14ac:dyDescent="0.35">
      <c r="A463" s="45" t="s">
        <v>1177</v>
      </c>
      <c r="B463" s="46">
        <v>2020</v>
      </c>
      <c r="C463" s="46" t="s">
        <v>881</v>
      </c>
      <c r="D463" s="46" t="s">
        <v>23</v>
      </c>
      <c r="E463" s="46">
        <v>3.9452849999999998E-2</v>
      </c>
      <c r="F463" s="46">
        <v>1.7792776E-2</v>
      </c>
      <c r="G463" s="65">
        <f>($E463*'Exposure Inputs'!$C$53*'Exposure Inputs'!$C$49*'Exposure Inputs'!$C$50*'Exposure Inputs'!$C$54*'Exposure Inputs'!$C$55)/'Exposure Inputs'!$C$48</f>
        <v>2.6426505251250001E-7</v>
      </c>
      <c r="H463" s="65">
        <f>'Exposure Inputs'!$E$64/$G463</f>
        <v>80979303.909236193</v>
      </c>
      <c r="I463" s="65">
        <f>($E463*'Exposure Inputs'!$C$53*'Exposure Inputs'!$D$49*'Exposure Inputs'!$D$50*'Exposure Inputs'!$C$54*'Exposure Inputs'!$C$55)/'Exposure Inputs'!$D$48</f>
        <v>2.0232643962676059E-7</v>
      </c>
      <c r="J463" s="65">
        <f>'Exposure Inputs'!$E$64/$I463</f>
        <v>105769666.28522405</v>
      </c>
      <c r="K463" s="65">
        <f>($E463*'Exposure Inputs'!$C$53*'Exposure Inputs'!$E$49*'Exposure Inputs'!$E$50*'Exposure Inputs'!$C$54*'Exposure Inputs'!$C$55)/'Exposure Inputs'!$E$48</f>
        <v>1.2273558316981133E-7</v>
      </c>
      <c r="L463" s="65">
        <f>'Exposure Inputs'!$E$64/$K463</f>
        <v>174358563.72957417</v>
      </c>
    </row>
    <row r="464" spans="1:12" s="34" customFormat="1" x14ac:dyDescent="0.35">
      <c r="A464" s="45" t="s">
        <v>1177</v>
      </c>
      <c r="B464" s="46">
        <v>2023</v>
      </c>
      <c r="C464" s="46" t="s">
        <v>1060</v>
      </c>
      <c r="D464" s="46" t="s">
        <v>107</v>
      </c>
      <c r="E464" s="46">
        <v>3.8017495999999998E-2</v>
      </c>
      <c r="F464" s="46">
        <v>3.7366873558678501E-2</v>
      </c>
      <c r="G464" s="65">
        <f>($E464*'Exposure Inputs'!$C$53*'Exposure Inputs'!$C$49*'Exposure Inputs'!$C$50*'Exposure Inputs'!$C$54*'Exposure Inputs'!$C$55)/'Exposure Inputs'!$C$48</f>
        <v>2.5465069258199998E-7</v>
      </c>
      <c r="H464" s="65">
        <f>'Exposure Inputs'!$E$64/$G464</f>
        <v>84036684.85256128</v>
      </c>
      <c r="I464" s="65">
        <f>($E464*'Exposure Inputs'!$C$53*'Exposure Inputs'!$D$49*'Exposure Inputs'!$D$50*'Exposure Inputs'!$C$54*'Exposure Inputs'!$C$55)/'Exposure Inputs'!$D$48</f>
        <v>1.9496549955718313E-7</v>
      </c>
      <c r="J464" s="65">
        <f>'Exposure Inputs'!$E$64/$I464</f>
        <v>109763009.60223687</v>
      </c>
      <c r="K464" s="65">
        <f>($E464*'Exposure Inputs'!$C$53*'Exposure Inputs'!$E$49*'Exposure Inputs'!$E$50*'Exposure Inputs'!$C$54*'Exposure Inputs'!$C$55)/'Exposure Inputs'!$E$48</f>
        <v>1.1827027812226415E-7</v>
      </c>
      <c r="L464" s="65">
        <f>'Exposure Inputs'!$E$64/$K464</f>
        <v>180941487.07317099</v>
      </c>
    </row>
    <row r="465" spans="1:12" s="34" customFormat="1" x14ac:dyDescent="0.35">
      <c r="A465" s="45" t="s">
        <v>1177</v>
      </c>
      <c r="B465" s="46">
        <v>2019</v>
      </c>
      <c r="C465" s="46" t="s">
        <v>1068</v>
      </c>
      <c r="D465" s="46" t="s">
        <v>678</v>
      </c>
      <c r="E465" s="46">
        <v>3.7795005E-2</v>
      </c>
      <c r="F465" s="46">
        <v>3.1330745E-2</v>
      </c>
      <c r="G465" s="65">
        <f>($E465*'Exposure Inputs'!$C$53*'Exposure Inputs'!$C$49*'Exposure Inputs'!$C$50*'Exposure Inputs'!$C$54*'Exposure Inputs'!$C$55)/'Exposure Inputs'!$C$48</f>
        <v>2.5316039224124998E-7</v>
      </c>
      <c r="H465" s="65">
        <f>'Exposure Inputs'!$E$64/$G465</f>
        <v>84531390.596072406</v>
      </c>
      <c r="I465" s="65">
        <f>($E465*'Exposure Inputs'!$C$53*'Exposure Inputs'!$D$49*'Exposure Inputs'!$D$50*'Exposure Inputs'!$C$54*'Exposure Inputs'!$C$55)/'Exposure Inputs'!$D$48</f>
        <v>1.9382449676830984E-7</v>
      </c>
      <c r="J465" s="65">
        <f>'Exposure Inputs'!$E$64/$I465</f>
        <v>110409160.64175683</v>
      </c>
      <c r="K465" s="65">
        <f>($E465*'Exposure Inputs'!$C$53*'Exposure Inputs'!$E$49*'Exposure Inputs'!$E$50*'Exposure Inputs'!$C$54*'Exposure Inputs'!$C$55)/'Exposure Inputs'!$E$48</f>
        <v>1.1757812121509431E-7</v>
      </c>
      <c r="L465" s="65">
        <f>'Exposure Inputs'!$E$64/$K465</f>
        <v>182006650.37716842</v>
      </c>
    </row>
    <row r="466" spans="1:12" s="34" customFormat="1" x14ac:dyDescent="0.35">
      <c r="A466" s="45" t="s">
        <v>1177</v>
      </c>
      <c r="B466" s="46">
        <v>2022</v>
      </c>
      <c r="C466" s="46" t="s">
        <v>1063</v>
      </c>
      <c r="D466" s="46" t="s">
        <v>254</v>
      </c>
      <c r="E466" s="46">
        <v>3.7137331000000003E-2</v>
      </c>
      <c r="F466" s="46">
        <v>3.7137331000000003E-2</v>
      </c>
      <c r="G466" s="65">
        <f>($E466*'Exposure Inputs'!$C$53*'Exposure Inputs'!$C$49*'Exposure Inputs'!$C$50*'Exposure Inputs'!$C$54*'Exposure Inputs'!$C$55)/'Exposure Inputs'!$C$48</f>
        <v>2.4875512737075004E-7</v>
      </c>
      <c r="H466" s="65">
        <f>'Exposure Inputs'!$E$64/$G466</f>
        <v>86028377.489903852</v>
      </c>
      <c r="I466" s="65">
        <f>($E466*'Exposure Inputs'!$C$53*'Exposure Inputs'!$D$49*'Exposure Inputs'!$D$50*'Exposure Inputs'!$C$54*'Exposure Inputs'!$C$55)/'Exposure Inputs'!$D$48</f>
        <v>1.9045174071000004E-7</v>
      </c>
      <c r="J466" s="65">
        <f>'Exposure Inputs'!$E$64/$I466</f>
        <v>112364423.24035083</v>
      </c>
      <c r="K466" s="65">
        <f>($E466*'Exposure Inputs'!$C$53*'Exposure Inputs'!$E$49*'Exposure Inputs'!$E$50*'Exposure Inputs'!$C$54*'Exposure Inputs'!$C$55)/'Exposure Inputs'!$E$48</f>
        <v>1.1553213462792453E-7</v>
      </c>
      <c r="L466" s="65">
        <f>'Exposure Inputs'!$E$64/$K466</f>
        <v>185229850.28294927</v>
      </c>
    </row>
    <row r="467" spans="1:12" s="34" customFormat="1" x14ac:dyDescent="0.35">
      <c r="A467" s="45" t="s">
        <v>1176</v>
      </c>
      <c r="B467" s="46">
        <v>2021</v>
      </c>
      <c r="C467" s="46" t="s">
        <v>885</v>
      </c>
      <c r="D467" s="46" t="s">
        <v>33</v>
      </c>
      <c r="E467" s="46">
        <v>3.5739041999999999E-2</v>
      </c>
      <c r="F467" s="46">
        <v>3.5739041999999999E-2</v>
      </c>
      <c r="G467" s="65">
        <f>($E467*'Exposure Inputs'!$C$53*'Exposure Inputs'!$C$49*'Exposure Inputs'!$C$50*'Exposure Inputs'!$C$54*'Exposure Inputs'!$C$55)/'Exposure Inputs'!$C$48</f>
        <v>2.3938903807649997E-7</v>
      </c>
      <c r="H467" s="65">
        <f>'Exposure Inputs'!$E$64/$G467</f>
        <v>89394235.308140308</v>
      </c>
      <c r="I467" s="65">
        <f>($E467*'Exposure Inputs'!$C$53*'Exposure Inputs'!$D$49*'Exposure Inputs'!$D$50*'Exposure Inputs'!$C$54*'Exposure Inputs'!$C$55)/'Exposure Inputs'!$D$48</f>
        <v>1.8328088144535214E-7</v>
      </c>
      <c r="J467" s="65">
        <f>'Exposure Inputs'!$E$64/$I467</f>
        <v>116760678.09822662</v>
      </c>
      <c r="K467" s="65">
        <f>($E467*'Exposure Inputs'!$C$53*'Exposure Inputs'!$E$49*'Exposure Inputs'!$E$50*'Exposure Inputs'!$C$54*'Exposure Inputs'!$C$55)/'Exposure Inputs'!$E$48</f>
        <v>1.1118213669735849E-7</v>
      </c>
      <c r="L467" s="65">
        <f>'Exposure Inputs'!$E$64/$K467</f>
        <v>192476962.89783958</v>
      </c>
    </row>
    <row r="468" spans="1:12" s="34" customFormat="1" x14ac:dyDescent="0.35">
      <c r="A468" s="45" t="s">
        <v>1177</v>
      </c>
      <c r="B468" s="46">
        <v>2020</v>
      </c>
      <c r="C468" s="46" t="s">
        <v>1048</v>
      </c>
      <c r="D468" s="46" t="s">
        <v>668</v>
      </c>
      <c r="E468" s="46">
        <v>3.4921763000000001E-2</v>
      </c>
      <c r="F468" s="46">
        <v>2.1916195358603899E-2</v>
      </c>
      <c r="G468" s="65">
        <f>($E468*'Exposure Inputs'!$C$53*'Exposure Inputs'!$C$49*'Exposure Inputs'!$C$50*'Exposure Inputs'!$C$54*'Exposure Inputs'!$C$55)/'Exposure Inputs'!$C$48</f>
        <v>2.3391469901475E-7</v>
      </c>
      <c r="H468" s="65">
        <f>'Exposure Inputs'!$E$64/$G468</f>
        <v>91486341.346383601</v>
      </c>
      <c r="I468" s="65">
        <f>($E468*'Exposure Inputs'!$C$53*'Exposure Inputs'!$D$49*'Exposure Inputs'!$D$50*'Exposure Inputs'!$C$54*'Exposure Inputs'!$C$55)/'Exposure Inputs'!$D$48</f>
        <v>1.7908962149197188E-7</v>
      </c>
      <c r="J468" s="65">
        <f>'Exposure Inputs'!$E$64/$I468</f>
        <v>119493244.90006422</v>
      </c>
      <c r="K468" s="65">
        <f>($E468*'Exposure Inputs'!$C$53*'Exposure Inputs'!$E$49*'Exposure Inputs'!$E$50*'Exposure Inputs'!$C$54*'Exposure Inputs'!$C$55)/'Exposure Inputs'!$E$48</f>
        <v>1.0863962798943398E-7</v>
      </c>
      <c r="L468" s="65">
        <f>'Exposure Inputs'!$E$64/$K468</f>
        <v>196981528.71143216</v>
      </c>
    </row>
    <row r="469" spans="1:12" s="34" customFormat="1" x14ac:dyDescent="0.35">
      <c r="A469" s="45" t="s">
        <v>1177</v>
      </c>
      <c r="B469" s="46">
        <v>2020</v>
      </c>
      <c r="C469" s="46" t="s">
        <v>1063</v>
      </c>
      <c r="D469" s="46" t="s">
        <v>254</v>
      </c>
      <c r="E469" s="46">
        <v>3.4369665000000001E-2</v>
      </c>
      <c r="F469" s="46">
        <v>3.4369665000000001E-2</v>
      </c>
      <c r="G469" s="65">
        <f>($E469*'Exposure Inputs'!$C$53*'Exposure Inputs'!$C$49*'Exposure Inputs'!$C$50*'Exposure Inputs'!$C$54*'Exposure Inputs'!$C$55)/'Exposure Inputs'!$C$48</f>
        <v>2.3021660858625004E-7</v>
      </c>
      <c r="H469" s="65">
        <f>'Exposure Inputs'!$E$64/$G469</f>
        <v>92955934.549711451</v>
      </c>
      <c r="I469" s="65">
        <f>($E469*'Exposure Inputs'!$C$53*'Exposure Inputs'!$D$49*'Exposure Inputs'!$D$50*'Exposure Inputs'!$C$54*'Exposure Inputs'!$C$55)/'Exposure Inputs'!$D$48</f>
        <v>1.7625829187535216E-7</v>
      </c>
      <c r="J469" s="65">
        <f>'Exposure Inputs'!$E$64/$I469</f>
        <v>121412727.72082594</v>
      </c>
      <c r="K469" s="65">
        <f>($E469*'Exposure Inputs'!$C$53*'Exposure Inputs'!$E$49*'Exposure Inputs'!$E$50*'Exposure Inputs'!$C$54*'Exposure Inputs'!$C$55)/'Exposure Inputs'!$E$48</f>
        <v>1.0692208236226416E-7</v>
      </c>
      <c r="L469" s="65">
        <f>'Exposure Inputs'!$E$64/$K469</f>
        <v>200145746.57734749</v>
      </c>
    </row>
    <row r="470" spans="1:12" s="34" customFormat="1" x14ac:dyDescent="0.35">
      <c r="A470" s="45" t="s">
        <v>1176</v>
      </c>
      <c r="B470" s="46">
        <v>2022</v>
      </c>
      <c r="C470" s="46" t="s">
        <v>1054</v>
      </c>
      <c r="D470" s="46" t="s">
        <v>644</v>
      </c>
      <c r="E470" s="46">
        <v>3.432339911757E-2</v>
      </c>
      <c r="F470" s="46">
        <v>2.2895412798373101E-2</v>
      </c>
      <c r="G470" s="65">
        <f>($E470*'Exposure Inputs'!$C$53*'Exposure Inputs'!$C$49*'Exposure Inputs'!$C$50*'Exposure Inputs'!$C$54*'Exposure Inputs'!$C$55)/'Exposure Inputs'!$C$48</f>
        <v>2.2990670813926328E-7</v>
      </c>
      <c r="H470" s="65">
        <f>'Exposure Inputs'!$E$64/$G470</f>
        <v>93081233.571650296</v>
      </c>
      <c r="I470" s="65">
        <f>($E470*'Exposure Inputs'!$C$53*'Exposure Inputs'!$D$49*'Exposure Inputs'!$D$50*'Exposure Inputs'!$C$54*'Exposure Inputs'!$C$55)/'Exposure Inputs'!$D$48</f>
        <v>1.7602102609434385E-7</v>
      </c>
      <c r="J470" s="65">
        <f>'Exposure Inputs'!$E$64/$I470</f>
        <v>121576384.7924055</v>
      </c>
      <c r="K470" s="65">
        <f>($E470*'Exposure Inputs'!$C$53*'Exposure Inputs'!$E$49*'Exposure Inputs'!$E$50*'Exposure Inputs'!$C$54*'Exposure Inputs'!$C$55)/'Exposure Inputs'!$E$48</f>
        <v>1.0677815182084797E-7</v>
      </c>
      <c r="L470" s="65">
        <f>'Exposure Inputs'!$E$64/$K470</f>
        <v>200415531.03395954</v>
      </c>
    </row>
    <row r="471" spans="1:12" s="34" customFormat="1" x14ac:dyDescent="0.35">
      <c r="A471" s="45" t="s">
        <v>1177</v>
      </c>
      <c r="B471" s="46">
        <v>2022</v>
      </c>
      <c r="C471" s="46" t="s">
        <v>1108</v>
      </c>
      <c r="D471" s="46" t="s">
        <v>682</v>
      </c>
      <c r="E471" s="46">
        <v>3.4289557999999998E-2</v>
      </c>
      <c r="F471" s="46">
        <v>2.62910880673267E-2</v>
      </c>
      <c r="G471" s="65">
        <f>($E471*'Exposure Inputs'!$C$53*'Exposure Inputs'!$C$49*'Exposure Inputs'!$C$50*'Exposure Inputs'!$C$54*'Exposure Inputs'!$C$55)/'Exposure Inputs'!$C$48</f>
        <v>2.2968003187349996E-7</v>
      </c>
      <c r="H471" s="65">
        <f>'Exposure Inputs'!$E$64/$G471</f>
        <v>93173097.484531865</v>
      </c>
      <c r="I471" s="65">
        <f>($E471*'Exposure Inputs'!$C$53*'Exposure Inputs'!$D$49*'Exposure Inputs'!$D$50*'Exposure Inputs'!$C$54*'Exposure Inputs'!$C$55)/'Exposure Inputs'!$D$48</f>
        <v>1.7584747835746478E-7</v>
      </c>
      <c r="J471" s="65">
        <f>'Exposure Inputs'!$E$64/$I471</f>
        <v>121696371.19559845</v>
      </c>
      <c r="K471" s="65">
        <f>($E471*'Exposure Inputs'!$C$53*'Exposure Inputs'!$E$49*'Exposure Inputs'!$E$50*'Exposure Inputs'!$C$54*'Exposure Inputs'!$C$55)/'Exposure Inputs'!$E$48</f>
        <v>1.0667287401962263E-7</v>
      </c>
      <c r="L471" s="65">
        <f>'Exposure Inputs'!$E$64/$K471</f>
        <v>200613325.52138266</v>
      </c>
    </row>
    <row r="472" spans="1:12" s="34" customFormat="1" x14ac:dyDescent="0.35">
      <c r="A472" s="45" t="s">
        <v>1177</v>
      </c>
      <c r="B472" s="46">
        <v>2021</v>
      </c>
      <c r="C472" s="46" t="s">
        <v>1117</v>
      </c>
      <c r="D472" s="46" t="s">
        <v>148</v>
      </c>
      <c r="E472" s="46">
        <v>3.3642954000000003E-2</v>
      </c>
      <c r="F472" s="46">
        <v>3.3642954000000003E-2</v>
      </c>
      <c r="G472" s="65">
        <f>($E472*'Exposure Inputs'!$C$53*'Exposure Inputs'!$C$49*'Exposure Inputs'!$C$50*'Exposure Inputs'!$C$54*'Exposure Inputs'!$C$55)/'Exposure Inputs'!$C$48</f>
        <v>2.2534891663050001E-7</v>
      </c>
      <c r="H472" s="65">
        <f>'Exposure Inputs'!$E$64/$G472</f>
        <v>94963846.820214093</v>
      </c>
      <c r="I472" s="65">
        <f>($E472*'Exposure Inputs'!$C$53*'Exposure Inputs'!$D$49*'Exposure Inputs'!$D$50*'Exposure Inputs'!$C$54*'Exposure Inputs'!$C$55)/'Exposure Inputs'!$D$48</f>
        <v>1.7253149268929578E-7</v>
      </c>
      <c r="J472" s="65">
        <f>'Exposure Inputs'!$E$64/$I472</f>
        <v>124035326.34206265</v>
      </c>
      <c r="K472" s="65">
        <f>($E472*'Exposure Inputs'!$C$53*'Exposure Inputs'!$E$49*'Exposure Inputs'!$E$50*'Exposure Inputs'!$C$54*'Exposure Inputs'!$C$55)/'Exposure Inputs'!$E$48</f>
        <v>1.0466132557584906E-7</v>
      </c>
      <c r="L472" s="65">
        <f>'Exposure Inputs'!$E$64/$K472</f>
        <v>204469032.68477345</v>
      </c>
    </row>
    <row r="473" spans="1:12" s="34" customFormat="1" x14ac:dyDescent="0.35">
      <c r="A473" s="45" t="s">
        <v>1177</v>
      </c>
      <c r="B473" s="46">
        <v>2022</v>
      </c>
      <c r="C473" s="46" t="s">
        <v>1117</v>
      </c>
      <c r="D473" s="46" t="s">
        <v>148</v>
      </c>
      <c r="E473" s="46">
        <v>3.3642954000000003E-2</v>
      </c>
      <c r="F473" s="46">
        <v>3.3642954000000003E-2</v>
      </c>
      <c r="G473" s="65">
        <f>($E473*'Exposure Inputs'!$C$53*'Exposure Inputs'!$C$49*'Exposure Inputs'!$C$50*'Exposure Inputs'!$C$54*'Exposure Inputs'!$C$55)/'Exposure Inputs'!$C$48</f>
        <v>2.2534891663050001E-7</v>
      </c>
      <c r="H473" s="65">
        <f>'Exposure Inputs'!$E$64/$G473</f>
        <v>94963846.820214093</v>
      </c>
      <c r="I473" s="65">
        <f>($E473*'Exposure Inputs'!$C$53*'Exposure Inputs'!$D$49*'Exposure Inputs'!$D$50*'Exposure Inputs'!$C$54*'Exposure Inputs'!$C$55)/'Exposure Inputs'!$D$48</f>
        <v>1.7253149268929578E-7</v>
      </c>
      <c r="J473" s="65">
        <f>'Exposure Inputs'!$E$64/$I473</f>
        <v>124035326.34206265</v>
      </c>
      <c r="K473" s="65">
        <f>($E473*'Exposure Inputs'!$C$53*'Exposure Inputs'!$E$49*'Exposure Inputs'!$E$50*'Exposure Inputs'!$C$54*'Exposure Inputs'!$C$55)/'Exposure Inputs'!$E$48</f>
        <v>1.0466132557584906E-7</v>
      </c>
      <c r="L473" s="65">
        <f>'Exposure Inputs'!$E$64/$K473</f>
        <v>204469032.68477345</v>
      </c>
    </row>
    <row r="474" spans="1:12" s="34" customFormat="1" x14ac:dyDescent="0.35">
      <c r="A474" s="45" t="s">
        <v>1177</v>
      </c>
      <c r="B474" s="46">
        <v>2023</v>
      </c>
      <c r="C474" s="46" t="s">
        <v>1117</v>
      </c>
      <c r="D474" s="46" t="s">
        <v>148</v>
      </c>
      <c r="E474" s="46">
        <v>3.3642954000000003E-2</v>
      </c>
      <c r="F474" s="46">
        <v>3.3642954000000003E-2</v>
      </c>
      <c r="G474" s="65">
        <f>($E474*'Exposure Inputs'!$C$53*'Exposure Inputs'!$C$49*'Exposure Inputs'!$C$50*'Exposure Inputs'!$C$54*'Exposure Inputs'!$C$55)/'Exposure Inputs'!$C$48</f>
        <v>2.2534891663050001E-7</v>
      </c>
      <c r="H474" s="65">
        <f>'Exposure Inputs'!$E$64/$G474</f>
        <v>94963846.820214093</v>
      </c>
      <c r="I474" s="65">
        <f>($E474*'Exposure Inputs'!$C$53*'Exposure Inputs'!$D$49*'Exposure Inputs'!$D$50*'Exposure Inputs'!$C$54*'Exposure Inputs'!$C$55)/'Exposure Inputs'!$D$48</f>
        <v>1.7253149268929578E-7</v>
      </c>
      <c r="J474" s="65">
        <f>'Exposure Inputs'!$E$64/$I474</f>
        <v>124035326.34206265</v>
      </c>
      <c r="K474" s="65">
        <f>($E474*'Exposure Inputs'!$C$53*'Exposure Inputs'!$E$49*'Exposure Inputs'!$E$50*'Exposure Inputs'!$C$54*'Exposure Inputs'!$C$55)/'Exposure Inputs'!$E$48</f>
        <v>1.0466132557584906E-7</v>
      </c>
      <c r="L474" s="65">
        <f>'Exposure Inputs'!$E$64/$K474</f>
        <v>204469032.68477345</v>
      </c>
    </row>
    <row r="475" spans="1:12" s="34" customFormat="1" x14ac:dyDescent="0.35">
      <c r="A475" s="45" t="s">
        <v>1177</v>
      </c>
      <c r="B475" s="46">
        <v>2020</v>
      </c>
      <c r="C475" s="46" t="s">
        <v>857</v>
      </c>
      <c r="D475" s="46" t="s">
        <v>607</v>
      </c>
      <c r="E475" s="46">
        <v>3.3279068294209201E-2</v>
      </c>
      <c r="F475" s="46">
        <v>3.3279068294209201E-2</v>
      </c>
      <c r="G475" s="65">
        <f>($E475*'Exposure Inputs'!$C$53*'Exposure Inputs'!$C$49*'Exposure Inputs'!$C$50*'Exposure Inputs'!$C$54*'Exposure Inputs'!$C$55)/'Exposure Inputs'!$C$48</f>
        <v>2.2291151920168678E-7</v>
      </c>
      <c r="H475" s="65">
        <f>'Exposure Inputs'!$E$64/$G475</f>
        <v>96002216.82863155</v>
      </c>
      <c r="I475" s="65">
        <f>($E475*'Exposure Inputs'!$C$53*'Exposure Inputs'!$D$49*'Exposure Inputs'!$D$50*'Exposure Inputs'!$C$54*'Exposure Inputs'!$C$55)/'Exposure Inputs'!$D$48</f>
        <v>1.7066537403668328E-7</v>
      </c>
      <c r="J475" s="65">
        <f>'Exposure Inputs'!$E$64/$I475</f>
        <v>125391574.7162645</v>
      </c>
      <c r="K475" s="65">
        <f>($E475*'Exposure Inputs'!$C$53*'Exposure Inputs'!$E$49*'Exposure Inputs'!$E$50*'Exposure Inputs'!$C$54*'Exposure Inputs'!$C$55)/'Exposure Inputs'!$E$48</f>
        <v>1.0352929774243798E-7</v>
      </c>
      <c r="L475" s="65">
        <f>'Exposure Inputs'!$E$64/$K475</f>
        <v>206704773.10914731</v>
      </c>
    </row>
    <row r="476" spans="1:12" s="34" customFormat="1" x14ac:dyDescent="0.35">
      <c r="A476" s="45" t="s">
        <v>1177</v>
      </c>
      <c r="B476" s="46">
        <v>2023</v>
      </c>
      <c r="C476" s="46" t="s">
        <v>881</v>
      </c>
      <c r="D476" s="46" t="s">
        <v>23</v>
      </c>
      <c r="E476" s="46">
        <v>3.3046180000000001E-2</v>
      </c>
      <c r="F476" s="46">
        <v>1.49034422146466E-2</v>
      </c>
      <c r="G476" s="65">
        <f>($E476*'Exposure Inputs'!$C$53*'Exposure Inputs'!$C$49*'Exposure Inputs'!$C$50*'Exposure Inputs'!$C$54*'Exposure Inputs'!$C$55)/'Exposure Inputs'!$C$48</f>
        <v>2.2135157518500002E-7</v>
      </c>
      <c r="H476" s="65">
        <f>'Exposure Inputs'!$E$64/$G476</f>
        <v>96678778.915914297</v>
      </c>
      <c r="I476" s="65">
        <f>($E476*'Exposure Inputs'!$C$53*'Exposure Inputs'!$D$49*'Exposure Inputs'!$D$50*'Exposure Inputs'!$C$54*'Exposure Inputs'!$C$55)/'Exposure Inputs'!$D$48</f>
        <v>1.6947105070140844E-7</v>
      </c>
      <c r="J476" s="65">
        <f>'Exposure Inputs'!$E$64/$I476</f>
        <v>126275254.15951261</v>
      </c>
      <c r="K476" s="65">
        <f>($E476*'Exposure Inputs'!$C$53*'Exposure Inputs'!$E$49*'Exposure Inputs'!$E$50*'Exposure Inputs'!$C$54*'Exposure Inputs'!$C$55)/'Exposure Inputs'!$E$48</f>
        <v>1.0280479544150944E-7</v>
      </c>
      <c r="L476" s="65">
        <f>'Exposure Inputs'!$E$64/$K476</f>
        <v>208161495.85332799</v>
      </c>
    </row>
    <row r="477" spans="1:12" s="34" customFormat="1" x14ac:dyDescent="0.35">
      <c r="A477" s="45" t="s">
        <v>1175</v>
      </c>
      <c r="B477" s="46">
        <v>2020</v>
      </c>
      <c r="C477" s="46" t="s">
        <v>1050</v>
      </c>
      <c r="D477" s="46" t="s">
        <v>676</v>
      </c>
      <c r="E477" s="46">
        <v>3.2091229999999998E-2</v>
      </c>
      <c r="F477" s="46">
        <v>2.3313262000000001E-2</v>
      </c>
      <c r="G477" s="65">
        <f>($E477*'Exposure Inputs'!$C$53*'Exposure Inputs'!$C$49*'Exposure Inputs'!$C$50*'Exposure Inputs'!$C$54*'Exposure Inputs'!$C$55)/'Exposure Inputs'!$C$48</f>
        <v>2.1495508134750004E-7</v>
      </c>
      <c r="H477" s="65">
        <f>'Exposure Inputs'!$E$64/$G477</f>
        <v>99555683.289032817</v>
      </c>
      <c r="I477" s="65">
        <f>($E477*'Exposure Inputs'!$C$53*'Exposure Inputs'!$D$49*'Exposure Inputs'!$D$50*'Exposure Inputs'!$C$54*'Exposure Inputs'!$C$55)/'Exposure Inputs'!$D$48</f>
        <v>1.6457377120140844E-7</v>
      </c>
      <c r="J477" s="65">
        <f>'Exposure Inputs'!$E$64/$I477</f>
        <v>130032871.23930751</v>
      </c>
      <c r="K477" s="65">
        <f>($E477*'Exposure Inputs'!$C$53*'Exposure Inputs'!$E$49*'Exposure Inputs'!$E$50*'Exposure Inputs'!$C$54*'Exposure Inputs'!$C$55)/'Exposure Inputs'!$E$48</f>
        <v>9.9834000045283009E-8</v>
      </c>
      <c r="L477" s="65">
        <f>'Exposure Inputs'!$E$64/$K477</f>
        <v>214355830.58169883</v>
      </c>
    </row>
    <row r="478" spans="1:12" s="34" customFormat="1" x14ac:dyDescent="0.35">
      <c r="A478" s="45" t="s">
        <v>1177</v>
      </c>
      <c r="B478" s="46">
        <v>2022</v>
      </c>
      <c r="C478" s="46" t="s">
        <v>1103</v>
      </c>
      <c r="D478" s="46" t="s">
        <v>506</v>
      </c>
      <c r="E478" s="46">
        <v>3.1841759999999997E-2</v>
      </c>
      <c r="F478" s="46">
        <v>3.1841759999999997E-2</v>
      </c>
      <c r="G478" s="65">
        <f>($E478*'Exposure Inputs'!$C$53*'Exposure Inputs'!$C$49*'Exposure Inputs'!$C$50*'Exposure Inputs'!$C$54*'Exposure Inputs'!$C$55)/'Exposure Inputs'!$C$48</f>
        <v>2.1328406891999997E-7</v>
      </c>
      <c r="H478" s="65">
        <f>'Exposure Inputs'!$E$64/$G478</f>
        <v>100335670.2090434</v>
      </c>
      <c r="I478" s="65">
        <f>($E478*'Exposure Inputs'!$C$53*'Exposure Inputs'!$D$49*'Exposure Inputs'!$D$50*'Exposure Inputs'!$C$54*'Exposure Inputs'!$C$55)/'Exposure Inputs'!$D$48</f>
        <v>1.6329441174084505E-7</v>
      </c>
      <c r="J478" s="65">
        <f>'Exposure Inputs'!$E$64/$I478</f>
        <v>131051637.17398168</v>
      </c>
      <c r="K478" s="65">
        <f>($E478*'Exposure Inputs'!$C$53*'Exposure Inputs'!$E$49*'Exposure Inputs'!$E$50*'Exposure Inputs'!$C$54*'Exposure Inputs'!$C$55)/'Exposure Inputs'!$E$48</f>
        <v>9.9057912996226403E-8</v>
      </c>
      <c r="L478" s="65">
        <f>'Exposure Inputs'!$E$64/$K478</f>
        <v>216035239.91884655</v>
      </c>
    </row>
    <row r="479" spans="1:12" s="34" customFormat="1" x14ac:dyDescent="0.35">
      <c r="A479" s="45" t="s">
        <v>1177</v>
      </c>
      <c r="B479" s="46">
        <v>2022</v>
      </c>
      <c r="C479" s="46" t="s">
        <v>868</v>
      </c>
      <c r="D479" s="46" t="s">
        <v>482</v>
      </c>
      <c r="E479" s="46">
        <v>3.1678420999999998E-2</v>
      </c>
      <c r="F479" s="46">
        <v>3.1678420999999998E-2</v>
      </c>
      <c r="G479" s="65">
        <f>($E479*'Exposure Inputs'!$C$53*'Exposure Inputs'!$C$49*'Exposure Inputs'!$C$50*'Exposure Inputs'!$C$54*'Exposure Inputs'!$C$55)/'Exposure Inputs'!$C$48</f>
        <v>2.1218998346324998E-7</v>
      </c>
      <c r="H479" s="65">
        <f>'Exposure Inputs'!$E$64/$G479</f>
        <v>100853016.95546976</v>
      </c>
      <c r="I479" s="65">
        <f>($E479*'Exposure Inputs'!$C$53*'Exposure Inputs'!$D$49*'Exposure Inputs'!$D$50*'Exposure Inputs'!$C$54*'Exposure Inputs'!$C$55)/'Exposure Inputs'!$D$48</f>
        <v>1.6245675873676057E-7</v>
      </c>
      <c r="J479" s="65">
        <f>'Exposure Inputs'!$E$64/$I479</f>
        <v>131727360.35363007</v>
      </c>
      <c r="K479" s="65">
        <f>($E479*'Exposure Inputs'!$C$53*'Exposure Inputs'!$E$49*'Exposure Inputs'!$E$50*'Exposure Inputs'!$C$54*'Exposure Inputs'!$C$55)/'Exposure Inputs'!$E$48</f>
        <v>9.854977461283021E-8</v>
      </c>
      <c r="L479" s="65">
        <f>'Exposure Inputs'!$E$64/$K479</f>
        <v>217149152.13224575</v>
      </c>
    </row>
    <row r="480" spans="1:12" s="34" customFormat="1" x14ac:dyDescent="0.35">
      <c r="A480" s="45" t="s">
        <v>1176</v>
      </c>
      <c r="B480" s="46">
        <v>2019</v>
      </c>
      <c r="C480" s="46" t="s">
        <v>855</v>
      </c>
      <c r="D480" s="46" t="s">
        <v>136</v>
      </c>
      <c r="E480" s="46">
        <v>3.11994969293241E-2</v>
      </c>
      <c r="F480" s="46">
        <v>3.11994969293241E-2</v>
      </c>
      <c r="G480" s="65">
        <f>($E480*'Exposure Inputs'!$C$53*'Exposure Inputs'!$C$49*'Exposure Inputs'!$C$50*'Exposure Inputs'!$C$54*'Exposure Inputs'!$C$55)/'Exposure Inputs'!$C$48</f>
        <v>2.0898203030684522E-7</v>
      </c>
      <c r="H480" s="65">
        <f>'Exposure Inputs'!$E$64/$G480</f>
        <v>102401148.88624011</v>
      </c>
      <c r="I480" s="65">
        <f>($E480*'Exposure Inputs'!$C$53*'Exposure Inputs'!$D$49*'Exposure Inputs'!$D$50*'Exposure Inputs'!$C$54*'Exposure Inputs'!$C$55)/'Exposure Inputs'!$D$48</f>
        <v>1.6000068770332672E-7</v>
      </c>
      <c r="J480" s="65">
        <f>'Exposure Inputs'!$E$64/$I480</f>
        <v>133749425.1254712</v>
      </c>
      <c r="K480" s="65">
        <f>($E480*'Exposure Inputs'!$C$53*'Exposure Inputs'!$E$49*'Exposure Inputs'!$E$50*'Exposure Inputs'!$C$54*'Exposure Inputs'!$C$55)/'Exposure Inputs'!$E$48</f>
        <v>9.7059868937867114E-8</v>
      </c>
      <c r="L480" s="65">
        <f>'Exposure Inputs'!$E$64/$K480</f>
        <v>220482473.6956858</v>
      </c>
    </row>
    <row r="481" spans="1:12" s="34" customFormat="1" x14ac:dyDescent="0.35">
      <c r="A481" s="45" t="s">
        <v>1177</v>
      </c>
      <c r="B481" s="46">
        <v>2021</v>
      </c>
      <c r="C481" s="46" t="s">
        <v>1060</v>
      </c>
      <c r="D481" s="46" t="s">
        <v>107</v>
      </c>
      <c r="E481" s="46">
        <v>3.0560713E-2</v>
      </c>
      <c r="F481" s="46">
        <v>3.0037703940087E-2</v>
      </c>
      <c r="G481" s="65">
        <f>($E481*'Exposure Inputs'!$C$53*'Exposure Inputs'!$C$49*'Exposure Inputs'!$C$50*'Exposure Inputs'!$C$54*'Exposure Inputs'!$C$55)/'Exposure Inputs'!$C$48</f>
        <v>2.0470329585225E-7</v>
      </c>
      <c r="H481" s="65">
        <f>'Exposure Inputs'!$E$64/$G481</f>
        <v>104541550.78893313</v>
      </c>
      <c r="I481" s="65">
        <f>($E481*'Exposure Inputs'!$C$53*'Exposure Inputs'!$D$49*'Exposure Inputs'!$D$50*'Exposure Inputs'!$C$54*'Exposure Inputs'!$C$55)/'Exposure Inputs'!$D$48</f>
        <v>1.5672480578070421E-7</v>
      </c>
      <c r="J481" s="65">
        <f>'Exposure Inputs'!$E$64/$I481</f>
        <v>136545072.70497918</v>
      </c>
      <c r="K481" s="65">
        <f>($E481*'Exposure Inputs'!$C$53*'Exposure Inputs'!$E$49*'Exposure Inputs'!$E$50*'Exposure Inputs'!$C$54*'Exposure Inputs'!$C$55)/'Exposure Inputs'!$E$48</f>
        <v>9.5072648291320757E-8</v>
      </c>
      <c r="L481" s="65">
        <f>'Exposure Inputs'!$E$64/$K481</f>
        <v>225091026.54242164</v>
      </c>
    </row>
    <row r="482" spans="1:12" s="34" customFormat="1" x14ac:dyDescent="0.35">
      <c r="A482" s="45" t="s">
        <v>1176</v>
      </c>
      <c r="B482" s="46">
        <v>2020</v>
      </c>
      <c r="C482" s="46" t="s">
        <v>974</v>
      </c>
      <c r="D482" s="46" t="s">
        <v>211</v>
      </c>
      <c r="E482" s="46">
        <v>3.0534096601893299E-2</v>
      </c>
      <c r="F482" s="46">
        <v>1.7353251E-2</v>
      </c>
      <c r="G482" s="65">
        <f>($E482*'Exposure Inputs'!$C$53*'Exposure Inputs'!$C$49*'Exposure Inputs'!$C$50*'Exposure Inputs'!$C$54*'Exposure Inputs'!$C$55)/'Exposure Inputs'!$C$48</f>
        <v>2.0452501256363174E-7</v>
      </c>
      <c r="H482" s="65">
        <f>'Exposure Inputs'!$E$64/$G482</f>
        <v>104632679.06335925</v>
      </c>
      <c r="I482" s="65">
        <f>($E482*'Exposure Inputs'!$C$53*'Exposure Inputs'!$D$49*'Exposure Inputs'!$D$50*'Exposure Inputs'!$C$54*'Exposure Inputs'!$C$55)/'Exposure Inputs'!$D$48</f>
        <v>1.5658830864387843E-7</v>
      </c>
      <c r="J482" s="65">
        <f>'Exposure Inputs'!$E$64/$I482</f>
        <v>136664098.2671895</v>
      </c>
      <c r="K482" s="65">
        <f>($E482*'Exposure Inputs'!$C$53*'Exposure Inputs'!$E$49*'Exposure Inputs'!$E$50*'Exposure Inputs'!$C$54*'Exposure Inputs'!$C$55)/'Exposure Inputs'!$E$48</f>
        <v>9.4989846183399365E-8</v>
      </c>
      <c r="L482" s="65">
        <f>'Exposure Inputs'!$E$64/$K482</f>
        <v>225287237.10829538</v>
      </c>
    </row>
    <row r="483" spans="1:12" s="34" customFormat="1" x14ac:dyDescent="0.35">
      <c r="A483" s="45" t="s">
        <v>1177</v>
      </c>
      <c r="B483" s="46">
        <v>2020</v>
      </c>
      <c r="C483" s="46" t="s">
        <v>1021</v>
      </c>
      <c r="D483" s="46" t="s">
        <v>674</v>
      </c>
      <c r="E483" s="46">
        <v>3.01768719737921E-2</v>
      </c>
      <c r="F483" s="46">
        <v>3.01768719737921E-2</v>
      </c>
      <c r="G483" s="65">
        <f>($E483*'Exposure Inputs'!$C$53*'Exposure Inputs'!$C$49*'Exposure Inputs'!$C$50*'Exposure Inputs'!$C$54*'Exposure Inputs'!$C$55)/'Exposure Inputs'!$C$48</f>
        <v>2.0213223269845291E-7</v>
      </c>
      <c r="H483" s="65">
        <f>'Exposure Inputs'!$E$64/$G483</f>
        <v>105871288.88011235</v>
      </c>
      <c r="I483" s="65">
        <f>($E483*'Exposure Inputs'!$C$53*'Exposure Inputs'!$D$49*'Exposure Inputs'!$D$50*'Exposure Inputs'!$C$54*'Exposure Inputs'!$C$55)/'Exposure Inputs'!$D$48</f>
        <v>1.5475635006165411E-7</v>
      </c>
      <c r="J483" s="65">
        <f>'Exposure Inputs'!$E$64/$I483</f>
        <v>138281886.27784482</v>
      </c>
      <c r="K483" s="65">
        <f>($E483*'Exposure Inputs'!$C$53*'Exposure Inputs'!$E$49*'Exposure Inputs'!$E$50*'Exposure Inputs'!$C$54*'Exposure Inputs'!$C$55)/'Exposure Inputs'!$E$48</f>
        <v>9.3878540585638529E-8</v>
      </c>
      <c r="L483" s="65">
        <f>'Exposure Inputs'!$E$64/$K483</f>
        <v>227954118.86999184</v>
      </c>
    </row>
    <row r="484" spans="1:12" s="34" customFormat="1" x14ac:dyDescent="0.35">
      <c r="A484" s="45" t="s">
        <v>1176</v>
      </c>
      <c r="B484" s="46">
        <v>2019</v>
      </c>
      <c r="C484" s="46" t="s">
        <v>943</v>
      </c>
      <c r="D484" s="46" t="s">
        <v>29</v>
      </c>
      <c r="E484" s="46">
        <v>2.96067893800523E-2</v>
      </c>
      <c r="F484" s="46">
        <v>1.65846577523069E-2</v>
      </c>
      <c r="G484" s="65">
        <f>($E484*'Exposure Inputs'!$C$53*'Exposure Inputs'!$C$49*'Exposure Inputs'!$C$50*'Exposure Inputs'!$C$54*'Exposure Inputs'!$C$55)/'Exposure Inputs'!$C$48</f>
        <v>1.9831367696493533E-7</v>
      </c>
      <c r="H484" s="65">
        <f>'Exposure Inputs'!$E$64/$G484</f>
        <v>107909854.36563623</v>
      </c>
      <c r="I484" s="65">
        <f>($E484*'Exposure Inputs'!$C$53*'Exposure Inputs'!$D$49*'Exposure Inputs'!$D$50*'Exposure Inputs'!$C$54*'Exposure Inputs'!$C$55)/'Exposure Inputs'!$D$48</f>
        <v>1.5183278987564565E-7</v>
      </c>
      <c r="J484" s="65">
        <f>'Exposure Inputs'!$E$64/$I484</f>
        <v>140944522.04643714</v>
      </c>
      <c r="K484" s="65">
        <f>($E484*'Exposure Inputs'!$C$53*'Exposure Inputs'!$E$49*'Exposure Inputs'!$E$50*'Exposure Inputs'!$C$54*'Exposure Inputs'!$C$55)/'Exposure Inputs'!$E$48</f>
        <v>9.2105045905340056E-8</v>
      </c>
      <c r="L484" s="65">
        <f>'Exposure Inputs'!$E$64/$K484</f>
        <v>232343405.18101051</v>
      </c>
    </row>
    <row r="485" spans="1:12" s="34" customFormat="1" x14ac:dyDescent="0.35">
      <c r="A485" s="45" t="s">
        <v>1177</v>
      </c>
      <c r="B485" s="46">
        <v>2023</v>
      </c>
      <c r="C485" s="46" t="s">
        <v>1068</v>
      </c>
      <c r="D485" s="46" t="s">
        <v>678</v>
      </c>
      <c r="E485" s="46">
        <v>2.94202187000463E-2</v>
      </c>
      <c r="F485" s="46">
        <v>2.4388337999999999E-2</v>
      </c>
      <c r="G485" s="65">
        <f>($E485*'Exposure Inputs'!$C$53*'Exposure Inputs'!$C$49*'Exposure Inputs'!$C$50*'Exposure Inputs'!$C$54*'Exposure Inputs'!$C$55)/'Exposure Inputs'!$C$48</f>
        <v>1.9706397990758516E-7</v>
      </c>
      <c r="H485" s="65">
        <f>'Exposure Inputs'!$E$64/$G485</f>
        <v>108594173.37473704</v>
      </c>
      <c r="I485" s="65">
        <f>($E485*'Exposure Inputs'!$C$53*'Exposure Inputs'!$D$49*'Exposure Inputs'!$D$50*'Exposure Inputs'!$C$54*'Exposure Inputs'!$C$55)/'Exposure Inputs'!$D$48</f>
        <v>1.5087599761794169E-7</v>
      </c>
      <c r="J485" s="65">
        <f>'Exposure Inputs'!$E$64/$I485</f>
        <v>141838333.0540787</v>
      </c>
      <c r="K485" s="65">
        <f>($E485*'Exposure Inputs'!$C$53*'Exposure Inputs'!$E$49*'Exposure Inputs'!$E$50*'Exposure Inputs'!$C$54*'Exposure Inputs'!$C$55)/'Exposure Inputs'!$E$48</f>
        <v>9.1524635080445929E-8</v>
      </c>
      <c r="L485" s="65">
        <f>'Exposure Inputs'!$E$64/$K485</f>
        <v>233816829.5474807</v>
      </c>
    </row>
    <row r="486" spans="1:12" s="34" customFormat="1" x14ac:dyDescent="0.35">
      <c r="A486" s="45" t="s">
        <v>1176</v>
      </c>
      <c r="B486" s="46">
        <v>2019</v>
      </c>
      <c r="C486" s="46" t="s">
        <v>904</v>
      </c>
      <c r="D486" s="46" t="s">
        <v>62</v>
      </c>
      <c r="E486" s="46">
        <v>2.9361075E-2</v>
      </c>
      <c r="F486" s="46">
        <v>2.9361075E-2</v>
      </c>
      <c r="G486" s="65">
        <f>($E486*'Exposure Inputs'!$C$53*'Exposure Inputs'!$C$49*'Exposure Inputs'!$C$50*'Exposure Inputs'!$C$54*'Exposure Inputs'!$C$55)/'Exposure Inputs'!$C$48</f>
        <v>1.9666782061875006E-7</v>
      </c>
      <c r="H486" s="65">
        <f>'Exposure Inputs'!$E$64/$G486</f>
        <v>108812920.85645734</v>
      </c>
      <c r="I486" s="65">
        <f>($E486*'Exposure Inputs'!$C$53*'Exposure Inputs'!$D$49*'Exposure Inputs'!$D$50*'Exposure Inputs'!$C$54*'Exposure Inputs'!$C$55)/'Exposure Inputs'!$D$48</f>
        <v>1.5057269039788734E-7</v>
      </c>
      <c r="J486" s="65">
        <f>'Exposure Inputs'!$E$64/$I486</f>
        <v>142124046.15638226</v>
      </c>
      <c r="K486" s="65">
        <f>($E486*'Exposure Inputs'!$C$53*'Exposure Inputs'!$E$49*'Exposure Inputs'!$E$50*'Exposure Inputs'!$C$54*'Exposure Inputs'!$C$55)/'Exposure Inputs'!$E$48</f>
        <v>9.1340642377358507E-8</v>
      </c>
      <c r="L486" s="65">
        <f>'Exposure Inputs'!$E$64/$K486</f>
        <v>234287820.21905974</v>
      </c>
    </row>
    <row r="487" spans="1:12" s="34" customFormat="1" x14ac:dyDescent="0.35">
      <c r="A487" s="45" t="s">
        <v>1177</v>
      </c>
      <c r="B487" s="46">
        <v>2019</v>
      </c>
      <c r="C487" s="46" t="s">
        <v>857</v>
      </c>
      <c r="D487" s="46" t="s">
        <v>607</v>
      </c>
      <c r="E487" s="46">
        <v>2.92168775704813E-2</v>
      </c>
      <c r="F487" s="46">
        <v>2.92168775704813E-2</v>
      </c>
      <c r="G487" s="65">
        <f>($E487*'Exposure Inputs'!$C$53*'Exposure Inputs'!$C$49*'Exposure Inputs'!$C$50*'Exposure Inputs'!$C$54*'Exposure Inputs'!$C$55)/'Exposure Inputs'!$C$48</f>
        <v>1.9570195018647639E-7</v>
      </c>
      <c r="H487" s="65">
        <f>'Exposure Inputs'!$E$64/$G487</f>
        <v>109349957.82928486</v>
      </c>
      <c r="I487" s="65">
        <f>($E487*'Exposure Inputs'!$C$53*'Exposure Inputs'!$D$49*'Exposure Inputs'!$D$50*'Exposure Inputs'!$C$54*'Exposure Inputs'!$C$55)/'Exposure Inputs'!$D$48</f>
        <v>1.4983320129842178E-7</v>
      </c>
      <c r="J487" s="65">
        <f>'Exposure Inputs'!$E$64/$I487</f>
        <v>142825487.3723065</v>
      </c>
      <c r="K487" s="65">
        <f>($E487*'Exposure Inputs'!$C$53*'Exposure Inputs'!$E$49*'Exposure Inputs'!$E$50*'Exposure Inputs'!$C$54*'Exposure Inputs'!$C$55)/'Exposure Inputs'!$E$48</f>
        <v>9.089205233624448E-8</v>
      </c>
      <c r="L487" s="65">
        <f>'Exposure Inputs'!$E$64/$K487</f>
        <v>235444127.95117894</v>
      </c>
    </row>
    <row r="488" spans="1:12" s="34" customFormat="1" x14ac:dyDescent="0.35">
      <c r="A488" s="45" t="s">
        <v>1177</v>
      </c>
      <c r="B488" s="46">
        <v>2022</v>
      </c>
      <c r="C488" s="46" t="s">
        <v>1025</v>
      </c>
      <c r="D488" s="46" t="s">
        <v>701</v>
      </c>
      <c r="E488" s="46">
        <v>2.8960399000000001E-2</v>
      </c>
      <c r="F488" s="46">
        <v>1.77597214292314E-2</v>
      </c>
      <c r="G488" s="65">
        <f>($E488*'Exposure Inputs'!$C$53*'Exposure Inputs'!$C$49*'Exposure Inputs'!$C$50*'Exposure Inputs'!$C$54*'Exposure Inputs'!$C$55)/'Exposure Inputs'!$C$48</f>
        <v>1.9398399260175004E-7</v>
      </c>
      <c r="H488" s="65">
        <f>'Exposure Inputs'!$E$64/$G488</f>
        <v>110318380.98071468</v>
      </c>
      <c r="I488" s="65">
        <f>($E488*'Exposure Inputs'!$C$53*'Exposure Inputs'!$D$49*'Exposure Inputs'!$D$50*'Exposure Inputs'!$C$54*'Exposure Inputs'!$C$55)/'Exposure Inputs'!$D$48</f>
        <v>1.4851789971676061E-7</v>
      </c>
      <c r="J488" s="65">
        <f>'Exposure Inputs'!$E$64/$I488</f>
        <v>144090375.91301835</v>
      </c>
      <c r="K488" s="65">
        <f>($E488*'Exposure Inputs'!$C$53*'Exposure Inputs'!$E$49*'Exposure Inputs'!$E$50*'Exposure Inputs'!$C$54*'Exposure Inputs'!$C$55)/'Exposure Inputs'!$E$48</f>
        <v>9.0094162021132087E-8</v>
      </c>
      <c r="L488" s="65">
        <f>'Exposure Inputs'!$E$64/$K488</f>
        <v>237529264.04910132</v>
      </c>
    </row>
    <row r="489" spans="1:12" s="34" customFormat="1" x14ac:dyDescent="0.35">
      <c r="A489" s="45" t="s">
        <v>1177</v>
      </c>
      <c r="B489" s="46">
        <v>2023</v>
      </c>
      <c r="C489" s="46" t="s">
        <v>1063</v>
      </c>
      <c r="D489" s="46" t="s">
        <v>254</v>
      </c>
      <c r="E489" s="46">
        <v>2.8946025E-2</v>
      </c>
      <c r="F489" s="46">
        <v>2.8946025E-2</v>
      </c>
      <c r="G489" s="65">
        <f>($E489*'Exposure Inputs'!$C$53*'Exposure Inputs'!$C$49*'Exposure Inputs'!$C$50*'Exposure Inputs'!$C$54*'Exposure Inputs'!$C$55)/'Exposure Inputs'!$C$48</f>
        <v>1.9388771195625002E-7</v>
      </c>
      <c r="H489" s="65">
        <f>'Exposure Inputs'!$E$64/$G489</f>
        <v>110373162.81719196</v>
      </c>
      <c r="I489" s="65">
        <f>($E489*'Exposure Inputs'!$C$53*'Exposure Inputs'!$D$49*'Exposure Inputs'!$D$50*'Exposure Inputs'!$C$54*'Exposure Inputs'!$C$55)/'Exposure Inputs'!$D$48</f>
        <v>1.4844418539084505E-7</v>
      </c>
      <c r="J489" s="65">
        <f>'Exposure Inputs'!$E$64/$I489</f>
        <v>144161928.22679463</v>
      </c>
      <c r="K489" s="65">
        <f>($E489*'Exposure Inputs'!$C$53*'Exposure Inputs'!$E$49*'Exposure Inputs'!$E$50*'Exposure Inputs'!$C$54*'Exposure Inputs'!$C$55)/'Exposure Inputs'!$E$48</f>
        <v>9.0049445320754702E-8</v>
      </c>
      <c r="L489" s="65">
        <f>'Exposure Inputs'!$E$64/$K489</f>
        <v>237647216.19076648</v>
      </c>
    </row>
    <row r="490" spans="1:12" s="34" customFormat="1" x14ac:dyDescent="0.35">
      <c r="A490" s="45" t="s">
        <v>1177</v>
      </c>
      <c r="B490" s="46">
        <v>2021</v>
      </c>
      <c r="C490" s="46" t="s">
        <v>1090</v>
      </c>
      <c r="D490" s="46" t="s">
        <v>691</v>
      </c>
      <c r="E490" s="46">
        <v>2.8855151999999998E-2</v>
      </c>
      <c r="F490" s="46">
        <v>2.8855151999999998E-2</v>
      </c>
      <c r="G490" s="65">
        <f>($E490*'Exposure Inputs'!$C$53*'Exposure Inputs'!$C$49*'Exposure Inputs'!$C$50*'Exposure Inputs'!$C$54*'Exposure Inputs'!$C$55)/'Exposure Inputs'!$C$48</f>
        <v>1.9327902188400002E-7</v>
      </c>
      <c r="H490" s="65">
        <f>'Exposure Inputs'!$E$64/$G490</f>
        <v>110720758.99082108</v>
      </c>
      <c r="I490" s="65">
        <f>($E490*'Exposure Inputs'!$C$53*'Exposure Inputs'!$D$49*'Exposure Inputs'!$D$50*'Exposure Inputs'!$C$54*'Exposure Inputs'!$C$55)/'Exposure Inputs'!$D$48</f>
        <v>1.4797816048901409E-7</v>
      </c>
      <c r="J490" s="65">
        <f>'Exposure Inputs'!$E$64/$I490</f>
        <v>144615934.73848283</v>
      </c>
      <c r="K490" s="65">
        <f>($E490*'Exposure Inputs'!$C$53*'Exposure Inputs'!$E$49*'Exposure Inputs'!$E$50*'Exposure Inputs'!$C$54*'Exposure Inputs'!$C$55)/'Exposure Inputs'!$E$48</f>
        <v>8.976674456150944E-8</v>
      </c>
      <c r="L490" s="65">
        <f>'Exposure Inputs'!$E$64/$K490</f>
        <v>238395634.20211163</v>
      </c>
    </row>
    <row r="491" spans="1:12" s="34" customFormat="1" x14ac:dyDescent="0.35">
      <c r="A491" s="45" t="s">
        <v>1177</v>
      </c>
      <c r="B491" s="46">
        <v>2019</v>
      </c>
      <c r="C491" s="46" t="s">
        <v>1021</v>
      </c>
      <c r="D491" s="46" t="s">
        <v>674</v>
      </c>
      <c r="E491" s="46">
        <v>2.8747304000000001E-2</v>
      </c>
      <c r="F491" s="46">
        <v>2.8747304000000001E-2</v>
      </c>
      <c r="G491" s="65">
        <f>($E491*'Exposure Inputs'!$C$53*'Exposure Inputs'!$C$49*'Exposure Inputs'!$C$50*'Exposure Inputs'!$C$54*'Exposure Inputs'!$C$55)/'Exposure Inputs'!$C$48</f>
        <v>1.9255662901799998E-7</v>
      </c>
      <c r="H491" s="65">
        <f>'Exposure Inputs'!$E$64/$G491</f>
        <v>111136137.50477295</v>
      </c>
      <c r="I491" s="65">
        <f>($E491*'Exposure Inputs'!$C$53*'Exposure Inputs'!$D$49*'Exposure Inputs'!$D$50*'Exposure Inputs'!$C$54*'Exposure Inputs'!$C$55)/'Exposure Inputs'!$D$48</f>
        <v>1.4742508252732398E-7</v>
      </c>
      <c r="J491" s="65">
        <f>'Exposure Inputs'!$E$64/$I491</f>
        <v>145158473.93901706</v>
      </c>
      <c r="K491" s="65">
        <f>($E491*'Exposure Inputs'!$C$53*'Exposure Inputs'!$E$49*'Exposure Inputs'!$E$50*'Exposure Inputs'!$C$54*'Exposure Inputs'!$C$55)/'Exposure Inputs'!$E$48</f>
        <v>8.9431235538113196E-8</v>
      </c>
      <c r="L491" s="65">
        <f>'Exposure Inputs'!$E$64/$K491</f>
        <v>239289996.06496426</v>
      </c>
    </row>
    <row r="492" spans="1:12" s="34" customFormat="1" x14ac:dyDescent="0.35">
      <c r="A492" s="45" t="s">
        <v>1177</v>
      </c>
      <c r="B492" s="46">
        <v>2023</v>
      </c>
      <c r="C492" s="46" t="s">
        <v>868</v>
      </c>
      <c r="D492" s="46" t="s">
        <v>482</v>
      </c>
      <c r="E492" s="46">
        <v>2.8603320322200001E-2</v>
      </c>
      <c r="F492" s="46">
        <v>2.8603320322200001E-2</v>
      </c>
      <c r="G492" s="65">
        <f>($E492*'Exposure Inputs'!$C$53*'Exposure Inputs'!$C$49*'Exposure Inputs'!$C$50*'Exposure Inputs'!$C$54*'Exposure Inputs'!$C$55)/'Exposure Inputs'!$C$48</f>
        <v>1.9159219034817616E-7</v>
      </c>
      <c r="H492" s="65">
        <f>'Exposure Inputs'!$E$64/$G492</f>
        <v>111695575.69705875</v>
      </c>
      <c r="I492" s="65">
        <f>($E492*'Exposure Inputs'!$C$53*'Exposure Inputs'!$D$49*'Exposure Inputs'!$D$50*'Exposure Inputs'!$C$54*'Exposure Inputs'!$C$55)/'Exposure Inputs'!$D$48</f>
        <v>1.4668668961290481E-7</v>
      </c>
      <c r="J492" s="65">
        <f>'Exposure Inputs'!$E$64/$I492</f>
        <v>145889174.10620552</v>
      </c>
      <c r="K492" s="65">
        <f>($E492*'Exposure Inputs'!$C$53*'Exposure Inputs'!$E$49*'Exposure Inputs'!$E$50*'Exposure Inputs'!$C$54*'Exposure Inputs'!$C$55)/'Exposure Inputs'!$E$48</f>
        <v>8.8983310466496907E-8</v>
      </c>
      <c r="L492" s="65">
        <f>'Exposure Inputs'!$E$64/$K492</f>
        <v>240494536.42272961</v>
      </c>
    </row>
    <row r="493" spans="1:12" s="34" customFormat="1" x14ac:dyDescent="0.35">
      <c r="A493" s="45" t="s">
        <v>1176</v>
      </c>
      <c r="B493" s="46">
        <v>2020</v>
      </c>
      <c r="C493" s="46" t="s">
        <v>904</v>
      </c>
      <c r="D493" s="46" t="s">
        <v>62</v>
      </c>
      <c r="E493" s="46">
        <v>2.8265245923196899E-2</v>
      </c>
      <c r="F493" s="46">
        <v>2.8265245923196899E-2</v>
      </c>
      <c r="G493" s="65">
        <f>($E493*'Exposure Inputs'!$C$53*'Exposure Inputs'!$C$49*'Exposure Inputs'!$C$50*'Exposure Inputs'!$C$54*'Exposure Inputs'!$C$55)/'Exposure Inputs'!$C$48</f>
        <v>1.8932768350505367E-7</v>
      </c>
      <c r="H493" s="65">
        <f>'Exposure Inputs'!$E$64/$G493</f>
        <v>113031541.94789889</v>
      </c>
      <c r="I493" s="65">
        <f>($E493*'Exposure Inputs'!$C$53*'Exposure Inputs'!$D$49*'Exposure Inputs'!$D$50*'Exposure Inputs'!$C$54*'Exposure Inputs'!$C$55)/'Exposure Inputs'!$D$48</f>
        <v>1.4495293933936934E-7</v>
      </c>
      <c r="J493" s="65">
        <f>'Exposure Inputs'!$E$64/$I493</f>
        <v>147634122.47817552</v>
      </c>
      <c r="K493" s="65">
        <f>($E493*'Exposure Inputs'!$C$53*'Exposure Inputs'!$E$49*'Exposure Inputs'!$E$50*'Exposure Inputs'!$C$54*'Exposure Inputs'!$C$55)/'Exposure Inputs'!$E$48</f>
        <v>8.7931580147485001E-8</v>
      </c>
      <c r="L493" s="65">
        <f>'Exposure Inputs'!$E$64/$K493</f>
        <v>243371038.75656983</v>
      </c>
    </row>
    <row r="494" spans="1:12" s="34" customFormat="1" x14ac:dyDescent="0.35">
      <c r="A494" s="45" t="s">
        <v>1175</v>
      </c>
      <c r="B494" s="46">
        <v>2022</v>
      </c>
      <c r="C494" s="46" t="s">
        <v>1050</v>
      </c>
      <c r="D494" s="46" t="s">
        <v>676</v>
      </c>
      <c r="E494" s="46">
        <v>2.7754591796139899E-2</v>
      </c>
      <c r="F494" s="46">
        <v>2.01628315227017E-2</v>
      </c>
      <c r="G494" s="65">
        <f>($E494*'Exposure Inputs'!$C$53*'Exposure Inputs'!$C$49*'Exposure Inputs'!$C$50*'Exposure Inputs'!$C$54*'Exposure Inputs'!$C$55)/'Exposure Inputs'!$C$48</f>
        <v>1.8590719449849407E-7</v>
      </c>
      <c r="H494" s="65">
        <f>'Exposure Inputs'!$E$64/$G494</f>
        <v>115111198.66947025</v>
      </c>
      <c r="I494" s="65">
        <f>($E494*'Exposure Inputs'!$C$53*'Exposure Inputs'!$D$49*'Exposure Inputs'!$D$50*'Exposure Inputs'!$C$54*'Exposure Inputs'!$C$55)/'Exposure Inputs'!$D$48</f>
        <v>1.4233414674496477E-7</v>
      </c>
      <c r="J494" s="65">
        <f>'Exposure Inputs'!$E$64/$I494</f>
        <v>150350428.82819015</v>
      </c>
      <c r="K494" s="65">
        <f>($E494*'Exposure Inputs'!$C$53*'Exposure Inputs'!$E$49*'Exposure Inputs'!$E$50*'Exposure Inputs'!$C$54*'Exposure Inputs'!$C$55)/'Exposure Inputs'!$E$48</f>
        <v>8.6342964063161258E-8</v>
      </c>
      <c r="L494" s="65">
        <f>'Exposure Inputs'!$E$64/$K494</f>
        <v>247848799.63520312</v>
      </c>
    </row>
    <row r="495" spans="1:12" s="34" customFormat="1" x14ac:dyDescent="0.35">
      <c r="A495" s="45" t="s">
        <v>1177</v>
      </c>
      <c r="B495" s="46">
        <v>2019</v>
      </c>
      <c r="C495" s="46" t="s">
        <v>1008</v>
      </c>
      <c r="D495" s="46" t="s">
        <v>707</v>
      </c>
      <c r="E495" s="46">
        <v>2.7588094203060399E-2</v>
      </c>
      <c r="F495" s="46">
        <v>1.4538384154297699E-2</v>
      </c>
      <c r="G495" s="65">
        <f>($E495*'Exposure Inputs'!$C$53*'Exposure Inputs'!$C$49*'Exposure Inputs'!$C$50*'Exposure Inputs'!$C$54*'Exposure Inputs'!$C$55)/'Exposure Inputs'!$C$48</f>
        <v>1.8479195199564931E-7</v>
      </c>
      <c r="H495" s="65">
        <f>'Exposure Inputs'!$E$64/$G495</f>
        <v>115805909.12586839</v>
      </c>
      <c r="I495" s="65">
        <f>($E495*'Exposure Inputs'!$C$53*'Exposure Inputs'!$D$49*'Exposure Inputs'!$D$50*'Exposure Inputs'!$C$54*'Exposure Inputs'!$C$55)/'Exposure Inputs'!$D$48</f>
        <v>1.414802954968496E-7</v>
      </c>
      <c r="J495" s="65">
        <f>'Exposure Inputs'!$E$64/$I495</f>
        <v>151257812.43845734</v>
      </c>
      <c r="K495" s="65">
        <f>($E495*'Exposure Inputs'!$C$53*'Exposure Inputs'!$E$49*'Exposure Inputs'!$E$50*'Exposure Inputs'!$C$54*'Exposure Inputs'!$C$55)/'Exposure Inputs'!$E$48</f>
        <v>8.5824999475482976E-8</v>
      </c>
      <c r="L495" s="65">
        <f>'Exposure Inputs'!$E$64/$K495</f>
        <v>249344598.08663541</v>
      </c>
    </row>
    <row r="496" spans="1:12" s="34" customFormat="1" x14ac:dyDescent="0.35">
      <c r="A496" s="45" t="s">
        <v>1176</v>
      </c>
      <c r="B496" s="46">
        <v>2021</v>
      </c>
      <c r="C496" s="46" t="s">
        <v>904</v>
      </c>
      <c r="D496" s="46" t="s">
        <v>62</v>
      </c>
      <c r="E496" s="46">
        <v>2.7359996000000001E-2</v>
      </c>
      <c r="F496" s="46">
        <v>2.7359996000000001E-2</v>
      </c>
      <c r="G496" s="65">
        <f>($E496*'Exposure Inputs'!$C$53*'Exposure Inputs'!$C$49*'Exposure Inputs'!$C$50*'Exposure Inputs'!$C$54*'Exposure Inputs'!$C$55)/'Exposure Inputs'!$C$48</f>
        <v>1.8326409320700001E-7</v>
      </c>
      <c r="H496" s="65">
        <f>'Exposure Inputs'!$E$64/$G496</f>
        <v>116771374.17108938</v>
      </c>
      <c r="I496" s="65">
        <f>($E496*'Exposure Inputs'!$C$53*'Exposure Inputs'!$D$49*'Exposure Inputs'!$D$50*'Exposure Inputs'!$C$54*'Exposure Inputs'!$C$55)/'Exposure Inputs'!$D$48</f>
        <v>1.4031053723323945E-7</v>
      </c>
      <c r="J496" s="65">
        <f>'Exposure Inputs'!$E$64/$I496</f>
        <v>152518837.30176723</v>
      </c>
      <c r="K496" s="65">
        <f>($E496*'Exposure Inputs'!$C$53*'Exposure Inputs'!$E$49*'Exposure Inputs'!$E$50*'Exposure Inputs'!$C$54*'Exposure Inputs'!$C$55)/'Exposure Inputs'!$E$48</f>
        <v>8.5115398876981127E-8</v>
      </c>
      <c r="L496" s="65">
        <f>'Exposure Inputs'!$E$64/$K496</f>
        <v>251423365.01212686</v>
      </c>
    </row>
    <row r="497" spans="1:12" s="34" customFormat="1" x14ac:dyDescent="0.35">
      <c r="A497" s="45" t="s">
        <v>1177</v>
      </c>
      <c r="B497" s="46">
        <v>2019</v>
      </c>
      <c r="C497" s="46" t="s">
        <v>1108</v>
      </c>
      <c r="D497" s="46" t="s">
        <v>682</v>
      </c>
      <c r="E497" s="46">
        <v>2.7326831422429199E-2</v>
      </c>
      <c r="F497" s="46">
        <v>2.0952505E-2</v>
      </c>
      <c r="G497" s="65">
        <f>($E497*'Exposure Inputs'!$C$53*'Exposure Inputs'!$C$49*'Exposure Inputs'!$C$50*'Exposure Inputs'!$C$54*'Exposure Inputs'!$C$55)/'Exposure Inputs'!$C$48</f>
        <v>1.8304194857528638E-7</v>
      </c>
      <c r="H497" s="65">
        <f>'Exposure Inputs'!$E$64/$G497</f>
        <v>116913091.05135556</v>
      </c>
      <c r="I497" s="65">
        <f>($E497*'Exposure Inputs'!$C$53*'Exposure Inputs'!$D$49*'Exposure Inputs'!$D$50*'Exposure Inputs'!$C$54*'Exposure Inputs'!$C$55)/'Exposure Inputs'!$D$48</f>
        <v>1.4014045900310841E-7</v>
      </c>
      <c r="J497" s="65">
        <f>'Exposure Inputs'!$E$64/$I497</f>
        <v>152703938.26471862</v>
      </c>
      <c r="K497" s="65">
        <f>($E497*'Exposure Inputs'!$C$53*'Exposure Inputs'!$E$49*'Exposure Inputs'!$E$50*'Exposure Inputs'!$C$54*'Exposure Inputs'!$C$55)/'Exposure Inputs'!$E$48</f>
        <v>8.5012225753398606E-8</v>
      </c>
      <c r="L497" s="65">
        <f>'Exposure Inputs'!$E$64/$K497</f>
        <v>251728499.16994995</v>
      </c>
    </row>
    <row r="498" spans="1:12" s="34" customFormat="1" x14ac:dyDescent="0.35">
      <c r="A498" s="45" t="s">
        <v>1177</v>
      </c>
      <c r="B498" s="46">
        <v>2020</v>
      </c>
      <c r="C498" s="46" t="s">
        <v>1108</v>
      </c>
      <c r="D498" s="46" t="s">
        <v>682</v>
      </c>
      <c r="E498" s="46">
        <v>2.7326831422429199E-2</v>
      </c>
      <c r="F498" s="46">
        <v>2.0952505E-2</v>
      </c>
      <c r="G498" s="65">
        <f>($E498*'Exposure Inputs'!$C$53*'Exposure Inputs'!$C$49*'Exposure Inputs'!$C$50*'Exposure Inputs'!$C$54*'Exposure Inputs'!$C$55)/'Exposure Inputs'!$C$48</f>
        <v>1.8304194857528638E-7</v>
      </c>
      <c r="H498" s="65">
        <f>'Exposure Inputs'!$E$64/$G498</f>
        <v>116913091.05135556</v>
      </c>
      <c r="I498" s="65">
        <f>($E498*'Exposure Inputs'!$C$53*'Exposure Inputs'!$D$49*'Exposure Inputs'!$D$50*'Exposure Inputs'!$C$54*'Exposure Inputs'!$C$55)/'Exposure Inputs'!$D$48</f>
        <v>1.4014045900310841E-7</v>
      </c>
      <c r="J498" s="65">
        <f>'Exposure Inputs'!$E$64/$I498</f>
        <v>152703938.26471862</v>
      </c>
      <c r="K498" s="65">
        <f>($E498*'Exposure Inputs'!$C$53*'Exposure Inputs'!$E$49*'Exposure Inputs'!$E$50*'Exposure Inputs'!$C$54*'Exposure Inputs'!$C$55)/'Exposure Inputs'!$E$48</f>
        <v>8.5012225753398606E-8</v>
      </c>
      <c r="L498" s="65">
        <f>'Exposure Inputs'!$E$64/$K498</f>
        <v>251728499.16994995</v>
      </c>
    </row>
    <row r="499" spans="1:12" s="34" customFormat="1" x14ac:dyDescent="0.35">
      <c r="A499" s="45" t="s">
        <v>1177</v>
      </c>
      <c r="B499" s="46">
        <v>2021</v>
      </c>
      <c r="C499" s="46" t="s">
        <v>1108</v>
      </c>
      <c r="D499" s="46" t="s">
        <v>682</v>
      </c>
      <c r="E499" s="46">
        <v>2.7326831422429199E-2</v>
      </c>
      <c r="F499" s="46">
        <v>2.0952505E-2</v>
      </c>
      <c r="G499" s="65">
        <f>($E499*'Exposure Inputs'!$C$53*'Exposure Inputs'!$C$49*'Exposure Inputs'!$C$50*'Exposure Inputs'!$C$54*'Exposure Inputs'!$C$55)/'Exposure Inputs'!$C$48</f>
        <v>1.8304194857528638E-7</v>
      </c>
      <c r="H499" s="65">
        <f>'Exposure Inputs'!$E$64/$G499</f>
        <v>116913091.05135556</v>
      </c>
      <c r="I499" s="65">
        <f>($E499*'Exposure Inputs'!$C$53*'Exposure Inputs'!$D$49*'Exposure Inputs'!$D$50*'Exposure Inputs'!$C$54*'Exposure Inputs'!$C$55)/'Exposure Inputs'!$D$48</f>
        <v>1.4014045900310841E-7</v>
      </c>
      <c r="J499" s="65">
        <f>'Exposure Inputs'!$E$64/$I499</f>
        <v>152703938.26471862</v>
      </c>
      <c r="K499" s="65">
        <f>($E499*'Exposure Inputs'!$C$53*'Exposure Inputs'!$E$49*'Exposure Inputs'!$E$50*'Exposure Inputs'!$C$54*'Exposure Inputs'!$C$55)/'Exposure Inputs'!$E$48</f>
        <v>8.5012225753398606E-8</v>
      </c>
      <c r="L499" s="65">
        <f>'Exposure Inputs'!$E$64/$K499</f>
        <v>251728499.16994995</v>
      </c>
    </row>
    <row r="500" spans="1:12" s="34" customFormat="1" x14ac:dyDescent="0.35">
      <c r="A500" s="45" t="s">
        <v>1177</v>
      </c>
      <c r="B500" s="46">
        <v>2021</v>
      </c>
      <c r="C500" s="46" t="s">
        <v>1021</v>
      </c>
      <c r="D500" s="46" t="s">
        <v>674</v>
      </c>
      <c r="E500" s="46">
        <v>2.7087343E-2</v>
      </c>
      <c r="F500" s="46">
        <v>2.7087343E-2</v>
      </c>
      <c r="G500" s="65">
        <f>($E500*'Exposure Inputs'!$C$53*'Exposure Inputs'!$C$49*'Exposure Inputs'!$C$50*'Exposure Inputs'!$C$54*'Exposure Inputs'!$C$55)/'Exposure Inputs'!$C$48</f>
        <v>1.8143779524975E-7</v>
      </c>
      <c r="H500" s="65">
        <f>'Exposure Inputs'!$E$64/$G500</f>
        <v>117946759.49706507</v>
      </c>
      <c r="I500" s="65">
        <f>($E500*'Exposure Inputs'!$C$53*'Exposure Inputs'!$D$49*'Exposure Inputs'!$D$50*'Exposure Inputs'!$C$54*'Exposure Inputs'!$C$55)/'Exposure Inputs'!$D$48</f>
        <v>1.3891228816521127E-7</v>
      </c>
      <c r="J500" s="65">
        <f>'Exposure Inputs'!$E$64/$I500</f>
        <v>154054045.77706283</v>
      </c>
      <c r="K500" s="65">
        <f>($E500*'Exposure Inputs'!$C$53*'Exposure Inputs'!$E$49*'Exposure Inputs'!$E$50*'Exposure Inputs'!$C$54*'Exposure Inputs'!$C$55)/'Exposure Inputs'!$E$48</f>
        <v>8.426719082716981E-8</v>
      </c>
      <c r="L500" s="65">
        <f>'Exposure Inputs'!$E$64/$K500</f>
        <v>253954116.54211822</v>
      </c>
    </row>
    <row r="501" spans="1:12" s="34" customFormat="1" x14ac:dyDescent="0.35">
      <c r="A501" s="45" t="s">
        <v>1177</v>
      </c>
      <c r="B501" s="46">
        <v>2020</v>
      </c>
      <c r="C501" s="46" t="s">
        <v>1089</v>
      </c>
      <c r="D501" s="46" t="s">
        <v>689</v>
      </c>
      <c r="E501" s="46">
        <v>2.6977986670194999E-2</v>
      </c>
      <c r="F501" s="46">
        <v>2.2399261483405701E-2</v>
      </c>
      <c r="G501" s="65">
        <f>($E501*'Exposure Inputs'!$C$53*'Exposure Inputs'!$C$49*'Exposure Inputs'!$C$50*'Exposure Inputs'!$C$54*'Exposure Inputs'!$C$55)/'Exposure Inputs'!$C$48</f>
        <v>1.8070529921363365E-7</v>
      </c>
      <c r="H501" s="65">
        <f>'Exposure Inputs'!$E$64/$G501</f>
        <v>118424861.32462813</v>
      </c>
      <c r="I501" s="65">
        <f>($E501*'Exposure Inputs'!$C$53*'Exposure Inputs'!$D$49*'Exposure Inputs'!$D$50*'Exposure Inputs'!$C$54*'Exposure Inputs'!$C$55)/'Exposure Inputs'!$D$48</f>
        <v>1.3835147502091128E-7</v>
      </c>
      <c r="J501" s="65">
        <f>'Exposure Inputs'!$E$64/$I501</f>
        <v>154678509.90938458</v>
      </c>
      <c r="K501" s="65">
        <f>($E501*'Exposure Inputs'!$C$53*'Exposure Inputs'!$E$49*'Exposure Inputs'!$E$50*'Exposure Inputs'!$C$54*'Exposure Inputs'!$C$55)/'Exposure Inputs'!$E$48</f>
        <v>8.3926989475127376E-8</v>
      </c>
      <c r="L501" s="65">
        <f>'Exposure Inputs'!$E$64/$K501</f>
        <v>254983529.53958997</v>
      </c>
    </row>
    <row r="502" spans="1:12" s="34" customFormat="1" x14ac:dyDescent="0.35">
      <c r="A502" s="45" t="s">
        <v>1177</v>
      </c>
      <c r="B502" s="46">
        <v>2020</v>
      </c>
      <c r="C502" s="46" t="s">
        <v>1036</v>
      </c>
      <c r="D502" s="46" t="s">
        <v>697</v>
      </c>
      <c r="E502" s="46">
        <v>2.6421380107678302E-2</v>
      </c>
      <c r="F502" s="46">
        <v>2.1975582E-2</v>
      </c>
      <c r="G502" s="65">
        <f>($E502*'Exposure Inputs'!$C$53*'Exposure Inputs'!$C$49*'Exposure Inputs'!$C$50*'Exposure Inputs'!$C$54*'Exposure Inputs'!$C$55)/'Exposure Inputs'!$C$48</f>
        <v>1.7697700930625616E-7</v>
      </c>
      <c r="H502" s="65">
        <f>'Exposure Inputs'!$E$64/$G502</f>
        <v>120919661.16891266</v>
      </c>
      <c r="I502" s="65">
        <f>($E502*'Exposure Inputs'!$C$53*'Exposure Inputs'!$D$49*'Exposure Inputs'!$D$50*'Exposure Inputs'!$C$54*'Exposure Inputs'!$C$55)/'Exposure Inputs'!$D$48</f>
        <v>1.3549702409868656E-7</v>
      </c>
      <c r="J502" s="65">
        <f>'Exposure Inputs'!$E$64/$I502</f>
        <v>157937048.00788638</v>
      </c>
      <c r="K502" s="65">
        <f>($E502*'Exposure Inputs'!$C$53*'Exposure Inputs'!$E$49*'Exposure Inputs'!$E$50*'Exposure Inputs'!$C$54*'Exposure Inputs'!$C$55)/'Exposure Inputs'!$E$48</f>
        <v>8.219541796516979E-8</v>
      </c>
      <c r="L502" s="65">
        <f>'Exposure Inputs'!$E$64/$K502</f>
        <v>260355145.45431501</v>
      </c>
    </row>
    <row r="503" spans="1:12" s="34" customFormat="1" x14ac:dyDescent="0.35">
      <c r="A503" s="45" t="s">
        <v>1176</v>
      </c>
      <c r="B503" s="46">
        <v>2022</v>
      </c>
      <c r="C503" s="46" t="s">
        <v>904</v>
      </c>
      <c r="D503" s="46" t="s">
        <v>62</v>
      </c>
      <c r="E503" s="46">
        <v>2.6323722000000001E-2</v>
      </c>
      <c r="F503" s="46">
        <v>2.6323722000000001E-2</v>
      </c>
      <c r="G503" s="65">
        <f>($E503*'Exposure Inputs'!$C$53*'Exposure Inputs'!$C$49*'Exposure Inputs'!$C$50*'Exposure Inputs'!$C$54*'Exposure Inputs'!$C$55)/'Exposure Inputs'!$C$48</f>
        <v>1.7632287088649999E-7</v>
      </c>
      <c r="H503" s="65">
        <f>'Exposure Inputs'!$E$64/$G503</f>
        <v>121368259.78619245</v>
      </c>
      <c r="I503" s="65">
        <f>($E503*'Exposure Inputs'!$C$53*'Exposure Inputs'!$D$49*'Exposure Inputs'!$D$50*'Exposure Inputs'!$C$54*'Exposure Inputs'!$C$55)/'Exposure Inputs'!$D$48</f>
        <v>1.3499620306225353E-7</v>
      </c>
      <c r="J503" s="65">
        <f>'Exposure Inputs'!$E$64/$I503</f>
        <v>158522977.05092776</v>
      </c>
      <c r="K503" s="65">
        <f>($E503*'Exposure Inputs'!$C$53*'Exposure Inputs'!$E$49*'Exposure Inputs'!$E$50*'Exposure Inputs'!$C$54*'Exposure Inputs'!$C$55)/'Exposure Inputs'!$E$48</f>
        <v>8.1891609120000005E-8</v>
      </c>
      <c r="L503" s="65">
        <f>'Exposure Inputs'!$E$64/$K503</f>
        <v>261321034.35214555</v>
      </c>
    </row>
    <row r="504" spans="1:12" s="34" customFormat="1" x14ac:dyDescent="0.35">
      <c r="A504" s="45" t="s">
        <v>1177</v>
      </c>
      <c r="B504" s="46">
        <v>2022</v>
      </c>
      <c r="C504" s="46" t="s">
        <v>1068</v>
      </c>
      <c r="D504" s="46" t="s">
        <v>678</v>
      </c>
      <c r="E504" s="46">
        <v>2.5731320847230101E-2</v>
      </c>
      <c r="F504" s="46">
        <v>2.1330370020953199E-2</v>
      </c>
      <c r="G504" s="65">
        <f>($E504*'Exposure Inputs'!$C$53*'Exposure Inputs'!$C$49*'Exposure Inputs'!$C$50*'Exposure Inputs'!$C$54*'Exposure Inputs'!$C$55)/'Exposure Inputs'!$C$48</f>
        <v>1.7235481986495901E-7</v>
      </c>
      <c r="H504" s="65">
        <f>'Exposure Inputs'!$E$64/$G504</f>
        <v>124162469.12483805</v>
      </c>
      <c r="I504" s="65">
        <f>($E504*'Exposure Inputs'!$C$53*'Exposure Inputs'!$D$49*'Exposure Inputs'!$D$50*'Exposure Inputs'!$C$54*'Exposure Inputs'!$C$55)/'Exposure Inputs'!$D$48</f>
        <v>1.319581863899289E-7</v>
      </c>
      <c r="J504" s="65">
        <f>'Exposure Inputs'!$E$64/$I504</f>
        <v>162172583.49371538</v>
      </c>
      <c r="K504" s="65">
        <f>($E504*'Exposure Inputs'!$C$53*'Exposure Inputs'!$E$49*'Exposure Inputs'!$E$50*'Exposure Inputs'!$C$54*'Exposure Inputs'!$C$55)/'Exposure Inputs'!$E$48</f>
        <v>8.0048682665873553E-8</v>
      </c>
      <c r="L504" s="65">
        <f>'Exposure Inputs'!$E$64/$K504</f>
        <v>267337316.33441699</v>
      </c>
    </row>
    <row r="505" spans="1:12" s="34" customFormat="1" x14ac:dyDescent="0.35">
      <c r="A505" s="45" t="s">
        <v>1177</v>
      </c>
      <c r="B505" s="46">
        <v>2021</v>
      </c>
      <c r="C505" s="46" t="s">
        <v>1041</v>
      </c>
      <c r="D505" s="46" t="s">
        <v>699</v>
      </c>
      <c r="E505" s="46">
        <v>2.46815819838456E-2</v>
      </c>
      <c r="F505" s="46">
        <v>2.1125086208590799E-2</v>
      </c>
      <c r="G505" s="65">
        <f>($E505*'Exposure Inputs'!$C$53*'Exposure Inputs'!$C$49*'Exposure Inputs'!$C$50*'Exposure Inputs'!$C$54*'Exposure Inputs'!$C$55)/'Exposure Inputs'!$C$48</f>
        <v>1.6532340652329383E-7</v>
      </c>
      <c r="H505" s="65">
        <f>'Exposure Inputs'!$E$64/$G505</f>
        <v>129443255.79805163</v>
      </c>
      <c r="I505" s="65">
        <f>($E505*'Exposure Inputs'!$C$53*'Exposure Inputs'!$D$49*'Exposure Inputs'!$D$50*'Exposure Inputs'!$C$54*'Exposure Inputs'!$C$55)/'Exposure Inputs'!$D$48</f>
        <v>1.2657480022729607E-7</v>
      </c>
      <c r="J505" s="65">
        <f>'Exposure Inputs'!$E$64/$I505</f>
        <v>169069988.35132313</v>
      </c>
      <c r="K505" s="65">
        <f>($E505*'Exposure Inputs'!$C$53*'Exposure Inputs'!$E$49*'Exposure Inputs'!$E$50*'Exposure Inputs'!$C$54*'Exposure Inputs'!$C$55)/'Exposure Inputs'!$E$48</f>
        <v>7.6783004481065329E-8</v>
      </c>
      <c r="L505" s="65">
        <f>'Exposure Inputs'!$E$64/$K505</f>
        <v>278707510.14017993</v>
      </c>
    </row>
    <row r="506" spans="1:12" s="34" customFormat="1" x14ac:dyDescent="0.35">
      <c r="A506" s="45" t="s">
        <v>1175</v>
      </c>
      <c r="B506" s="46">
        <v>2019</v>
      </c>
      <c r="C506" s="46" t="s">
        <v>873</v>
      </c>
      <c r="D506" s="46" t="s">
        <v>693</v>
      </c>
      <c r="E506" s="46">
        <v>2.4358695E-2</v>
      </c>
      <c r="F506" s="46">
        <v>9.1176820000000002E-3</v>
      </c>
      <c r="G506" s="65">
        <f>($E506*'Exposure Inputs'!$C$53*'Exposure Inputs'!$C$49*'Exposure Inputs'!$C$50*'Exposure Inputs'!$C$54*'Exposure Inputs'!$C$55)/'Exposure Inputs'!$C$48</f>
        <v>1.6316062878374999E-7</v>
      </c>
      <c r="H506" s="65">
        <f>'Exposure Inputs'!$E$64/$G506</f>
        <v>131159092.48157626</v>
      </c>
      <c r="I506" s="65">
        <f>($E506*'Exposure Inputs'!$C$53*'Exposure Inputs'!$D$49*'Exposure Inputs'!$D$50*'Exposure Inputs'!$C$54*'Exposure Inputs'!$C$55)/'Exposure Inputs'!$D$48</f>
        <v>1.2491893572464792E-7</v>
      </c>
      <c r="J506" s="65">
        <f>'Exposure Inputs'!$E$64/$I506</f>
        <v>171311097.67994553</v>
      </c>
      <c r="K506" s="65">
        <f>($E506*'Exposure Inputs'!$C$53*'Exposure Inputs'!$E$49*'Exposure Inputs'!$E$50*'Exposure Inputs'!$C$54*'Exposure Inputs'!$C$55)/'Exposure Inputs'!$E$48</f>
        <v>7.5778521350943408E-8</v>
      </c>
      <c r="L506" s="65">
        <f>'Exposure Inputs'!$E$64/$K506</f>
        <v>282401920.99939382</v>
      </c>
    </row>
    <row r="507" spans="1:12" s="34" customFormat="1" x14ac:dyDescent="0.35">
      <c r="A507" s="45" t="s">
        <v>1177</v>
      </c>
      <c r="B507" s="46">
        <v>2020</v>
      </c>
      <c r="C507" s="46" t="s">
        <v>1082</v>
      </c>
      <c r="D507" s="46" t="s">
        <v>130</v>
      </c>
      <c r="E507" s="46">
        <v>2.4247372999999999E-2</v>
      </c>
      <c r="F507" s="46">
        <v>2.4247372999999999E-2</v>
      </c>
      <c r="G507" s="65">
        <f>($E507*'Exposure Inputs'!$C$53*'Exposure Inputs'!$C$49*'Exposure Inputs'!$C$50*'Exposure Inputs'!$C$54*'Exposure Inputs'!$C$55)/'Exposure Inputs'!$C$48</f>
        <v>1.6241496619725002E-7</v>
      </c>
      <c r="H507" s="65">
        <f>'Exposure Inputs'!$E$64/$G507</f>
        <v>131761256.37344337</v>
      </c>
      <c r="I507" s="65">
        <f>($E507*'Exposure Inputs'!$C$53*'Exposure Inputs'!$D$49*'Exposure Inputs'!$D$50*'Exposure Inputs'!$C$54*'Exposure Inputs'!$C$55)/'Exposure Inputs'!$D$48</f>
        <v>1.2434804201450704E-7</v>
      </c>
      <c r="J507" s="65">
        <f>'Exposure Inputs'!$E$64/$I507</f>
        <v>172097603.25380412</v>
      </c>
      <c r="K507" s="65">
        <f>($E507*'Exposure Inputs'!$C$53*'Exposure Inputs'!$E$49*'Exposure Inputs'!$E$50*'Exposure Inputs'!$C$54*'Exposure Inputs'!$C$55)/'Exposure Inputs'!$E$48</f>
        <v>7.5432204910188686E-8</v>
      </c>
      <c r="L507" s="65">
        <f>'Exposure Inputs'!$E$64/$K507</f>
        <v>283698455.12907028</v>
      </c>
    </row>
    <row r="508" spans="1:12" s="34" customFormat="1" x14ac:dyDescent="0.35">
      <c r="A508" s="45" t="s">
        <v>1177</v>
      </c>
      <c r="B508" s="46">
        <v>2023</v>
      </c>
      <c r="C508" s="46" t="s">
        <v>1090</v>
      </c>
      <c r="D508" s="46" t="s">
        <v>691</v>
      </c>
      <c r="E508" s="46">
        <v>2.4094381613303701E-2</v>
      </c>
      <c r="F508" s="46">
        <v>2.4094381613303701E-2</v>
      </c>
      <c r="G508" s="65">
        <f>($E508*'Exposure Inputs'!$C$53*'Exposure Inputs'!$C$49*'Exposure Inputs'!$C$50*'Exposure Inputs'!$C$54*'Exposure Inputs'!$C$55)/'Exposure Inputs'!$C$48</f>
        <v>1.6139019164131154E-7</v>
      </c>
      <c r="H508" s="65">
        <f>'Exposure Inputs'!$E$64/$G508</f>
        <v>132597896.95002863</v>
      </c>
      <c r="I508" s="65">
        <f>($E508*'Exposure Inputs'!$C$53*'Exposure Inputs'!$D$49*'Exposure Inputs'!$D$50*'Exposure Inputs'!$C$54*'Exposure Inputs'!$C$55)/'Exposure Inputs'!$D$48</f>
        <v>1.2356345477774664E-7</v>
      </c>
      <c r="J508" s="65">
        <f>'Exposure Inputs'!$E$64/$I508</f>
        <v>173190366.34652326</v>
      </c>
      <c r="K508" s="65">
        <f>($E508*'Exposure Inputs'!$C$53*'Exposure Inputs'!$E$49*'Exposure Inputs'!$E$50*'Exposure Inputs'!$C$54*'Exposure Inputs'!$C$55)/'Exposure Inputs'!$E$48</f>
        <v>7.4956257366066311E-8</v>
      </c>
      <c r="L508" s="65">
        <f>'Exposure Inputs'!$E$64/$K508</f>
        <v>285499846.87053043</v>
      </c>
    </row>
    <row r="509" spans="1:12" s="34" customFormat="1" x14ac:dyDescent="0.35">
      <c r="A509" s="45" t="s">
        <v>1177</v>
      </c>
      <c r="B509" s="46">
        <v>2021</v>
      </c>
      <c r="C509" s="46" t="s">
        <v>926</v>
      </c>
      <c r="D509" s="46" t="s">
        <v>617</v>
      </c>
      <c r="E509" s="46">
        <v>2.3717455459085601E-2</v>
      </c>
      <c r="F509" s="46">
        <v>1.4665330453504599E-2</v>
      </c>
      <c r="G509" s="65">
        <f>($E509*'Exposure Inputs'!$C$53*'Exposure Inputs'!$C$49*'Exposure Inputs'!$C$50*'Exposure Inputs'!$C$54*'Exposure Inputs'!$C$55)/'Exposure Inputs'!$C$48</f>
        <v>1.588654460288201E-7</v>
      </c>
      <c r="H509" s="65">
        <f>'Exposure Inputs'!$E$64/$G509</f>
        <v>134705189.42248639</v>
      </c>
      <c r="I509" s="65">
        <f>($E509*'Exposure Inputs'!$C$53*'Exposure Inputs'!$D$49*'Exposure Inputs'!$D$50*'Exposure Inputs'!$C$54*'Exposure Inputs'!$C$55)/'Exposure Inputs'!$D$48</f>
        <v>1.2163046066489658E-7</v>
      </c>
      <c r="J509" s="65">
        <f>'Exposure Inputs'!$E$64/$I509</f>
        <v>175942768.63720036</v>
      </c>
      <c r="K509" s="65">
        <f>($E509*'Exposure Inputs'!$C$53*'Exposure Inputs'!$E$49*'Exposure Inputs'!$E$50*'Exposure Inputs'!$C$54*'Exposure Inputs'!$C$55)/'Exposure Inputs'!$E$48</f>
        <v>7.3783661435736481E-8</v>
      </c>
      <c r="L509" s="65">
        <f>'Exposure Inputs'!$E$64/$K509</f>
        <v>290037110.97529095</v>
      </c>
    </row>
    <row r="510" spans="1:12" s="34" customFormat="1" x14ac:dyDescent="0.35">
      <c r="A510" s="45" t="s">
        <v>1177</v>
      </c>
      <c r="B510" s="46">
        <v>2021</v>
      </c>
      <c r="C510" s="46" t="s">
        <v>1093</v>
      </c>
      <c r="D510" s="46" t="s">
        <v>703</v>
      </c>
      <c r="E510" s="46">
        <v>2.2776229868471502E-2</v>
      </c>
      <c r="F510" s="46">
        <v>2.1780358E-2</v>
      </c>
      <c r="G510" s="65">
        <f>($E510*'Exposure Inputs'!$C$53*'Exposure Inputs'!$C$49*'Exposure Inputs'!$C$50*'Exposure Inputs'!$C$54*'Exposure Inputs'!$C$55)/'Exposure Inputs'!$C$48</f>
        <v>1.5256088171648924E-7</v>
      </c>
      <c r="H510" s="65">
        <f>'Exposure Inputs'!$E$64/$G510</f>
        <v>140271868.90390804</v>
      </c>
      <c r="I510" s="65">
        <f>($E510*'Exposure Inputs'!$C$53*'Exposure Inputs'!$D$49*'Exposure Inputs'!$D$50*'Exposure Inputs'!$C$54*'Exposure Inputs'!$C$55)/'Exposure Inputs'!$D$48</f>
        <v>1.168035641888614E-7</v>
      </c>
      <c r="J510" s="65">
        <f>'Exposure Inputs'!$E$64/$I510</f>
        <v>183213587.26175535</v>
      </c>
      <c r="K510" s="65">
        <f>($E510*'Exposure Inputs'!$C$53*'Exposure Inputs'!$E$49*'Exposure Inputs'!$E$50*'Exposure Inputs'!$C$54*'Exposure Inputs'!$C$55)/'Exposure Inputs'!$E$48</f>
        <v>7.0855561900256241E-8</v>
      </c>
      <c r="L510" s="65">
        <f>'Exposure Inputs'!$E$64/$K510</f>
        <v>302022867.73372704</v>
      </c>
    </row>
    <row r="511" spans="1:12" s="34" customFormat="1" x14ac:dyDescent="0.35">
      <c r="A511" s="45" t="s">
        <v>1177</v>
      </c>
      <c r="B511" s="46">
        <v>2022</v>
      </c>
      <c r="C511" s="46" t="s">
        <v>1041</v>
      </c>
      <c r="D511" s="46" t="s">
        <v>699</v>
      </c>
      <c r="E511" s="46">
        <v>2.2225769554054801E-2</v>
      </c>
      <c r="F511" s="46">
        <v>1.90231443911896E-2</v>
      </c>
      <c r="G511" s="65">
        <f>($E511*'Exposure Inputs'!$C$53*'Exposure Inputs'!$C$49*'Exposure Inputs'!$C$50*'Exposure Inputs'!$C$54*'Exposure Inputs'!$C$55)/'Exposure Inputs'!$C$48</f>
        <v>1.4887376091544758E-7</v>
      </c>
      <c r="H511" s="65">
        <f>'Exposure Inputs'!$E$64/$G511</f>
        <v>143745948.70451394</v>
      </c>
      <c r="I511" s="65">
        <f>($E511*'Exposure Inputs'!$C$53*'Exposure Inputs'!$D$49*'Exposure Inputs'!$D$50*'Exposure Inputs'!$C$54*'Exposure Inputs'!$C$55)/'Exposure Inputs'!$D$48</f>
        <v>1.139806331313647E-7</v>
      </c>
      <c r="J511" s="65">
        <f>'Exposure Inputs'!$E$64/$I511</f>
        <v>187751194.32207504</v>
      </c>
      <c r="K511" s="65">
        <f>($E511*'Exposure Inputs'!$C$53*'Exposure Inputs'!$E$49*'Exposure Inputs'!$E$50*'Exposure Inputs'!$C$54*'Exposure Inputs'!$C$55)/'Exposure Inputs'!$E$48</f>
        <v>6.9143111020236892E-8</v>
      </c>
      <c r="L511" s="65">
        <f>'Exposure Inputs'!$E$64/$K511</f>
        <v>309502995.80440658</v>
      </c>
    </row>
    <row r="512" spans="1:12" s="34" customFormat="1" x14ac:dyDescent="0.35">
      <c r="A512" s="45" t="s">
        <v>1177</v>
      </c>
      <c r="B512" s="46">
        <v>2023</v>
      </c>
      <c r="C512" s="46" t="s">
        <v>1127</v>
      </c>
      <c r="D512" s="46" t="s">
        <v>688</v>
      </c>
      <c r="E512" s="46">
        <v>2.1909852509464402E-2</v>
      </c>
      <c r="F512" s="46">
        <v>1.07903945616487E-2</v>
      </c>
      <c r="G512" s="65">
        <f>($E512*'Exposure Inputs'!$C$53*'Exposure Inputs'!$C$49*'Exposure Inputs'!$C$50*'Exposure Inputs'!$C$54*'Exposure Inputs'!$C$55)/'Exposure Inputs'!$C$48</f>
        <v>1.4675766957151993E-7</v>
      </c>
      <c r="H512" s="65">
        <f>'Exposure Inputs'!$E$64/$G512</f>
        <v>145818614.19904232</v>
      </c>
      <c r="I512" s="65">
        <f>($E512*'Exposure Inputs'!$C$53*'Exposure Inputs'!$D$49*'Exposure Inputs'!$D$50*'Exposure Inputs'!$C$54*'Exposure Inputs'!$C$55)/'Exposure Inputs'!$D$48</f>
        <v>1.1236051263691667E-7</v>
      </c>
      <c r="J512" s="65">
        <f>'Exposure Inputs'!$E$64/$I512</f>
        <v>190458369.20620197</v>
      </c>
      <c r="K512" s="65">
        <f>($E512*'Exposure Inputs'!$C$53*'Exposure Inputs'!$E$49*'Exposure Inputs'!$E$50*'Exposure Inputs'!$C$54*'Exposure Inputs'!$C$55)/'Exposure Inputs'!$E$48</f>
        <v>6.8160310976613036E-8</v>
      </c>
      <c r="L512" s="65">
        <f>'Exposure Inputs'!$E$64/$K512</f>
        <v>313965703.69731301</v>
      </c>
    </row>
    <row r="513" spans="1:12" s="34" customFormat="1" x14ac:dyDescent="0.35">
      <c r="A513" s="45" t="s">
        <v>1177</v>
      </c>
      <c r="B513" s="46">
        <v>2020</v>
      </c>
      <c r="C513" s="46" t="s">
        <v>914</v>
      </c>
      <c r="D513" s="46" t="s">
        <v>64</v>
      </c>
      <c r="E513" s="46">
        <v>2.1903599687838601E-2</v>
      </c>
      <c r="F513" s="46">
        <v>2.0675062000000001E-2</v>
      </c>
      <c r="G513" s="65">
        <f>($E513*'Exposure Inputs'!$C$53*'Exposure Inputs'!$C$49*'Exposure Inputs'!$C$50*'Exposure Inputs'!$C$54*'Exposure Inputs'!$C$55)/'Exposure Inputs'!$C$48</f>
        <v>1.4671578660906491E-7</v>
      </c>
      <c r="H513" s="65">
        <f>'Exposure Inputs'!$E$64/$G513</f>
        <v>145860241.04564756</v>
      </c>
      <c r="I513" s="65">
        <f>($E513*'Exposure Inputs'!$C$53*'Exposure Inputs'!$D$49*'Exposure Inputs'!$D$50*'Exposure Inputs'!$C$54*'Exposure Inputs'!$C$55)/'Exposure Inputs'!$D$48</f>
        <v>1.1232844623012554E-7</v>
      </c>
      <c r="J513" s="65">
        <f>'Exposure Inputs'!$E$64/$I513</f>
        <v>190512739.36575383</v>
      </c>
      <c r="K513" s="65">
        <f>($E513*'Exposure Inputs'!$C$53*'Exposure Inputs'!$E$49*'Exposure Inputs'!$E$50*'Exposure Inputs'!$C$54*'Exposure Inputs'!$C$55)/'Exposure Inputs'!$E$48</f>
        <v>6.8140858802468455E-8</v>
      </c>
      <c r="L513" s="65">
        <f>'Exposure Inputs'!$E$64/$K513</f>
        <v>314055331.50140995</v>
      </c>
    </row>
    <row r="514" spans="1:12" s="34" customFormat="1" x14ac:dyDescent="0.35">
      <c r="A514" s="45" t="s">
        <v>1177</v>
      </c>
      <c r="B514" s="46">
        <v>2019</v>
      </c>
      <c r="C514" s="46" t="s">
        <v>1043</v>
      </c>
      <c r="D514" s="46" t="s">
        <v>705</v>
      </c>
      <c r="E514" s="46">
        <v>2.1765528001858901E-2</v>
      </c>
      <c r="F514" s="46">
        <v>1.3451308360226099E-2</v>
      </c>
      <c r="G514" s="65">
        <f>($E514*'Exposure Inputs'!$C$53*'Exposure Inputs'!$C$49*'Exposure Inputs'!$C$50*'Exposure Inputs'!$C$54*'Exposure Inputs'!$C$55)/'Exposure Inputs'!$C$48</f>
        <v>1.4579094793845139E-7</v>
      </c>
      <c r="H514" s="65">
        <f>'Exposure Inputs'!$E$64/$G514</f>
        <v>146785519.28364196</v>
      </c>
      <c r="I514" s="65">
        <f>($E514*'Exposure Inputs'!$C$53*'Exposure Inputs'!$D$49*'Exposure Inputs'!$D$50*'Exposure Inputs'!$C$54*'Exposure Inputs'!$C$55)/'Exposure Inputs'!$D$48</f>
        <v>1.116203718416457E-7</v>
      </c>
      <c r="J514" s="65">
        <f>'Exposure Inputs'!$E$64/$I514</f>
        <v>191721274.95113426</v>
      </c>
      <c r="K514" s="65">
        <f>($E514*'Exposure Inputs'!$C$53*'Exposure Inputs'!$E$49*'Exposure Inputs'!$E$50*'Exposure Inputs'!$C$54*'Exposure Inputs'!$C$55)/'Exposure Inputs'!$E$48</f>
        <v>6.7711325602764068E-8</v>
      </c>
      <c r="L514" s="65">
        <f>'Exposure Inputs'!$E$64/$K514</f>
        <v>316047571.20759159</v>
      </c>
    </row>
    <row r="515" spans="1:12" s="34" customFormat="1" x14ac:dyDescent="0.35">
      <c r="A515" s="45" t="s">
        <v>1176</v>
      </c>
      <c r="B515" s="46">
        <v>2020</v>
      </c>
      <c r="C515" s="46" t="s">
        <v>889</v>
      </c>
      <c r="D515" s="46" t="s">
        <v>39</v>
      </c>
      <c r="E515" s="46">
        <v>2.10925665281241E-2</v>
      </c>
      <c r="F515" s="46">
        <v>2.10925665281241E-2</v>
      </c>
      <c r="G515" s="65">
        <f>($E515*'Exposure Inputs'!$C$53*'Exposure Inputs'!$C$49*'Exposure Inputs'!$C$50*'Exposure Inputs'!$C$54*'Exposure Inputs'!$C$55)/'Exposure Inputs'!$C$48</f>
        <v>1.4128328374700725E-7</v>
      </c>
      <c r="H515" s="65">
        <f>'Exposure Inputs'!$E$64/$G515</f>
        <v>151468733.11863625</v>
      </c>
      <c r="I515" s="65">
        <f>($E515*'Exposure Inputs'!$C$53*'Exposure Inputs'!$D$49*'Exposure Inputs'!$D$50*'Exposure Inputs'!$C$54*'Exposure Inputs'!$C$55)/'Exposure Inputs'!$D$48</f>
        <v>1.0816921688106008E-7</v>
      </c>
      <c r="J515" s="65">
        <f>'Exposure Inputs'!$E$64/$I515</f>
        <v>197838170.7573131</v>
      </c>
      <c r="K515" s="65">
        <f>($E515*'Exposure Inputs'!$C$53*'Exposure Inputs'!$E$49*'Exposure Inputs'!$E$50*'Exposure Inputs'!$C$54*'Exposure Inputs'!$C$55)/'Exposure Inputs'!$E$48</f>
        <v>6.5617780550133998E-8</v>
      </c>
      <c r="L515" s="65">
        <f>'Exposure Inputs'!$E$64/$K515</f>
        <v>326131115.99606365</v>
      </c>
    </row>
    <row r="516" spans="1:12" s="34" customFormat="1" x14ac:dyDescent="0.35">
      <c r="A516" s="45" t="s">
        <v>1177</v>
      </c>
      <c r="B516" s="46">
        <v>2023</v>
      </c>
      <c r="C516" s="46" t="s">
        <v>1041</v>
      </c>
      <c r="D516" s="46" t="s">
        <v>699</v>
      </c>
      <c r="E516" s="46">
        <v>2.10035582044713E-2</v>
      </c>
      <c r="F516" s="46">
        <v>1.7977047999999999E-2</v>
      </c>
      <c r="G516" s="65">
        <f>($E516*'Exposure Inputs'!$C$53*'Exposure Inputs'!$C$49*'Exposure Inputs'!$C$50*'Exposure Inputs'!$C$54*'Exposure Inputs'!$C$55)/'Exposure Inputs'!$C$48</f>
        <v>1.4068708374309989E-7</v>
      </c>
      <c r="H516" s="65">
        <f>'Exposure Inputs'!$E$64/$G516</f>
        <v>152110623.3112148</v>
      </c>
      <c r="I516" s="65">
        <f>($E516*'Exposure Inputs'!$C$53*'Exposure Inputs'!$D$49*'Exposure Inputs'!$D$50*'Exposure Inputs'!$C$54*'Exposure Inputs'!$C$55)/'Exposure Inputs'!$D$48</f>
        <v>1.0771275461732459E-7</v>
      </c>
      <c r="J516" s="65">
        <f>'Exposure Inputs'!$E$64/$I516</f>
        <v>198676564.12677065</v>
      </c>
      <c r="K516" s="65">
        <f>($E516*'Exposure Inputs'!$C$53*'Exposure Inputs'!$E$49*'Exposure Inputs'!$E$50*'Exposure Inputs'!$C$54*'Exposure Inputs'!$C$55)/'Exposure Inputs'!$E$48</f>
        <v>6.534088069345713E-8</v>
      </c>
      <c r="L516" s="65">
        <f>'Exposure Inputs'!$E$64/$K516</f>
        <v>327513185.81695938</v>
      </c>
    </row>
    <row r="517" spans="1:12" s="34" customFormat="1" x14ac:dyDescent="0.35">
      <c r="A517" s="45" t="s">
        <v>1177</v>
      </c>
      <c r="B517" s="46">
        <v>2022</v>
      </c>
      <c r="C517" s="46" t="s">
        <v>1090</v>
      </c>
      <c r="D517" s="46" t="s">
        <v>691</v>
      </c>
      <c r="E517" s="46">
        <v>2.0372859E-2</v>
      </c>
      <c r="F517" s="46">
        <v>2.0372859E-2</v>
      </c>
      <c r="G517" s="65">
        <f>($E517*'Exposure Inputs'!$C$53*'Exposure Inputs'!$C$49*'Exposure Inputs'!$C$50*'Exposure Inputs'!$C$54*'Exposure Inputs'!$C$55)/'Exposure Inputs'!$C$48</f>
        <v>1.3646250279674999E-7</v>
      </c>
      <c r="H517" s="65">
        <f>'Exposure Inputs'!$E$64/$G517</f>
        <v>156819635.88102728</v>
      </c>
      <c r="I517" s="65">
        <f>($E517*'Exposure Inputs'!$C$53*'Exposure Inputs'!$D$49*'Exposure Inputs'!$D$50*'Exposure Inputs'!$C$54*'Exposure Inputs'!$C$55)/'Exposure Inputs'!$D$48</f>
        <v>1.0447833366887325E-7</v>
      </c>
      <c r="J517" s="65">
        <f>'Exposure Inputs'!$E$64/$I517</f>
        <v>204827156.48800209</v>
      </c>
      <c r="K517" s="65">
        <f>($E517*'Exposure Inputs'!$C$53*'Exposure Inputs'!$E$49*'Exposure Inputs'!$E$50*'Exposure Inputs'!$C$54*'Exposure Inputs'!$C$55)/'Exposure Inputs'!$E$48</f>
        <v>6.337881116830189E-8</v>
      </c>
      <c r="L517" s="65">
        <f>'Exposure Inputs'!$E$64/$K517</f>
        <v>337652278.50633681</v>
      </c>
    </row>
    <row r="518" spans="1:12" s="34" customFormat="1" x14ac:dyDescent="0.35">
      <c r="A518" s="45" t="s">
        <v>1177</v>
      </c>
      <c r="B518" s="46">
        <v>2019</v>
      </c>
      <c r="C518" s="46" t="s">
        <v>1002</v>
      </c>
      <c r="D518" s="46" t="s">
        <v>508</v>
      </c>
      <c r="E518" s="46">
        <v>2.0306580740738898E-2</v>
      </c>
      <c r="F518" s="46">
        <v>2.0306580740738898E-2</v>
      </c>
      <c r="G518" s="65">
        <f>($E518*'Exposure Inputs'!$C$53*'Exposure Inputs'!$C$49*'Exposure Inputs'!$C$50*'Exposure Inputs'!$C$54*'Exposure Inputs'!$C$55)/'Exposure Inputs'!$C$48</f>
        <v>1.3601855444665434E-7</v>
      </c>
      <c r="H518" s="65">
        <f>'Exposure Inputs'!$E$64/$G518</f>
        <v>157331476.48171008</v>
      </c>
      <c r="I518" s="65">
        <f>($E518*'Exposure Inputs'!$C$53*'Exposure Inputs'!$D$49*'Exposure Inputs'!$D$50*'Exposure Inputs'!$C$54*'Exposure Inputs'!$C$55)/'Exposure Inputs'!$D$48</f>
        <v>1.0413843821845692E-7</v>
      </c>
      <c r="J518" s="65">
        <f>'Exposure Inputs'!$E$64/$I518</f>
        <v>205495687.91408262</v>
      </c>
      <c r="K518" s="65">
        <f>($E518*'Exposure Inputs'!$C$53*'Exposure Inputs'!$E$49*'Exposure Inputs'!$E$50*'Exposure Inputs'!$C$54*'Exposure Inputs'!$C$55)/'Exposure Inputs'!$E$48</f>
        <v>6.3172623255340188E-8</v>
      </c>
      <c r="L518" s="65">
        <f>'Exposure Inputs'!$E$64/$K518</f>
        <v>338754335.29968202</v>
      </c>
    </row>
    <row r="519" spans="1:12" s="34" customFormat="1" x14ac:dyDescent="0.35">
      <c r="A519" s="45" t="s">
        <v>1177</v>
      </c>
      <c r="B519" s="46">
        <v>2020</v>
      </c>
      <c r="C519" s="46" t="s">
        <v>1002</v>
      </c>
      <c r="D519" s="46" t="s">
        <v>508</v>
      </c>
      <c r="E519" s="46">
        <v>2.0306580740738898E-2</v>
      </c>
      <c r="F519" s="46">
        <v>2.0306580740738898E-2</v>
      </c>
      <c r="G519" s="65">
        <f>($E519*'Exposure Inputs'!$C$53*'Exposure Inputs'!$C$49*'Exposure Inputs'!$C$50*'Exposure Inputs'!$C$54*'Exposure Inputs'!$C$55)/'Exposure Inputs'!$C$48</f>
        <v>1.3601855444665434E-7</v>
      </c>
      <c r="H519" s="65">
        <f>'Exposure Inputs'!$E$64/$G519</f>
        <v>157331476.48171008</v>
      </c>
      <c r="I519" s="65">
        <f>($E519*'Exposure Inputs'!$C$53*'Exposure Inputs'!$D$49*'Exposure Inputs'!$D$50*'Exposure Inputs'!$C$54*'Exposure Inputs'!$C$55)/'Exposure Inputs'!$D$48</f>
        <v>1.0413843821845692E-7</v>
      </c>
      <c r="J519" s="65">
        <f>'Exposure Inputs'!$E$64/$I519</f>
        <v>205495687.91408262</v>
      </c>
      <c r="K519" s="65">
        <f>($E519*'Exposure Inputs'!$C$53*'Exposure Inputs'!$E$49*'Exposure Inputs'!$E$50*'Exposure Inputs'!$C$54*'Exposure Inputs'!$C$55)/'Exposure Inputs'!$E$48</f>
        <v>6.3172623255340188E-8</v>
      </c>
      <c r="L519" s="65">
        <f>'Exposure Inputs'!$E$64/$K519</f>
        <v>338754335.29968202</v>
      </c>
    </row>
    <row r="520" spans="1:12" s="34" customFormat="1" x14ac:dyDescent="0.35">
      <c r="A520" s="45" t="s">
        <v>1177</v>
      </c>
      <c r="B520" s="46">
        <v>2021</v>
      </c>
      <c r="C520" s="46" t="s">
        <v>1002</v>
      </c>
      <c r="D520" s="46" t="s">
        <v>508</v>
      </c>
      <c r="E520" s="46">
        <v>2.0306580740738898E-2</v>
      </c>
      <c r="F520" s="46">
        <v>2.0306580740738898E-2</v>
      </c>
      <c r="G520" s="65">
        <f>($E520*'Exposure Inputs'!$C$53*'Exposure Inputs'!$C$49*'Exposure Inputs'!$C$50*'Exposure Inputs'!$C$54*'Exposure Inputs'!$C$55)/'Exposure Inputs'!$C$48</f>
        <v>1.3601855444665434E-7</v>
      </c>
      <c r="H520" s="65">
        <f>'Exposure Inputs'!$E$64/$G520</f>
        <v>157331476.48171008</v>
      </c>
      <c r="I520" s="65">
        <f>($E520*'Exposure Inputs'!$C$53*'Exposure Inputs'!$D$49*'Exposure Inputs'!$D$50*'Exposure Inputs'!$C$54*'Exposure Inputs'!$C$55)/'Exposure Inputs'!$D$48</f>
        <v>1.0413843821845692E-7</v>
      </c>
      <c r="J520" s="65">
        <f>'Exposure Inputs'!$E$64/$I520</f>
        <v>205495687.91408262</v>
      </c>
      <c r="K520" s="65">
        <f>($E520*'Exposure Inputs'!$C$53*'Exposure Inputs'!$E$49*'Exposure Inputs'!$E$50*'Exposure Inputs'!$C$54*'Exposure Inputs'!$C$55)/'Exposure Inputs'!$E$48</f>
        <v>6.3172623255340188E-8</v>
      </c>
      <c r="L520" s="65">
        <f>'Exposure Inputs'!$E$64/$K520</f>
        <v>338754335.29968202</v>
      </c>
    </row>
    <row r="521" spans="1:12" s="34" customFormat="1" x14ac:dyDescent="0.35">
      <c r="A521" s="45" t="s">
        <v>1177</v>
      </c>
      <c r="B521" s="46">
        <v>2022</v>
      </c>
      <c r="C521" s="46" t="s">
        <v>1002</v>
      </c>
      <c r="D521" s="46" t="s">
        <v>508</v>
      </c>
      <c r="E521" s="46">
        <v>2.0306580740738898E-2</v>
      </c>
      <c r="F521" s="46">
        <v>2.0306580740738898E-2</v>
      </c>
      <c r="G521" s="65">
        <f>($E521*'Exposure Inputs'!$C$53*'Exposure Inputs'!$C$49*'Exposure Inputs'!$C$50*'Exposure Inputs'!$C$54*'Exposure Inputs'!$C$55)/'Exposure Inputs'!$C$48</f>
        <v>1.3601855444665434E-7</v>
      </c>
      <c r="H521" s="65">
        <f>'Exposure Inputs'!$E$64/$G521</f>
        <v>157331476.48171008</v>
      </c>
      <c r="I521" s="65">
        <f>($E521*'Exposure Inputs'!$C$53*'Exposure Inputs'!$D$49*'Exposure Inputs'!$D$50*'Exposure Inputs'!$C$54*'Exposure Inputs'!$C$55)/'Exposure Inputs'!$D$48</f>
        <v>1.0413843821845692E-7</v>
      </c>
      <c r="J521" s="65">
        <f>'Exposure Inputs'!$E$64/$I521</f>
        <v>205495687.91408262</v>
      </c>
      <c r="K521" s="65">
        <f>($E521*'Exposure Inputs'!$C$53*'Exposure Inputs'!$E$49*'Exposure Inputs'!$E$50*'Exposure Inputs'!$C$54*'Exposure Inputs'!$C$55)/'Exposure Inputs'!$E$48</f>
        <v>6.3172623255340188E-8</v>
      </c>
      <c r="L521" s="65">
        <f>'Exposure Inputs'!$E$64/$K521</f>
        <v>338754335.29968202</v>
      </c>
    </row>
    <row r="522" spans="1:12" s="34" customFormat="1" x14ac:dyDescent="0.35">
      <c r="A522" s="45" t="s">
        <v>1177</v>
      </c>
      <c r="B522" s="46">
        <v>2023</v>
      </c>
      <c r="C522" s="46" t="s">
        <v>1002</v>
      </c>
      <c r="D522" s="46" t="s">
        <v>508</v>
      </c>
      <c r="E522" s="46">
        <v>2.0306580740738898E-2</v>
      </c>
      <c r="F522" s="46">
        <v>2.0306580740738898E-2</v>
      </c>
      <c r="G522" s="65">
        <f>($E522*'Exposure Inputs'!$C$53*'Exposure Inputs'!$C$49*'Exposure Inputs'!$C$50*'Exposure Inputs'!$C$54*'Exposure Inputs'!$C$55)/'Exposure Inputs'!$C$48</f>
        <v>1.3601855444665434E-7</v>
      </c>
      <c r="H522" s="65">
        <f>'Exposure Inputs'!$E$64/$G522</f>
        <v>157331476.48171008</v>
      </c>
      <c r="I522" s="65">
        <f>($E522*'Exposure Inputs'!$C$53*'Exposure Inputs'!$D$49*'Exposure Inputs'!$D$50*'Exposure Inputs'!$C$54*'Exposure Inputs'!$C$55)/'Exposure Inputs'!$D$48</f>
        <v>1.0413843821845692E-7</v>
      </c>
      <c r="J522" s="65">
        <f>'Exposure Inputs'!$E$64/$I522</f>
        <v>205495687.91408262</v>
      </c>
      <c r="K522" s="65">
        <f>($E522*'Exposure Inputs'!$C$53*'Exposure Inputs'!$E$49*'Exposure Inputs'!$E$50*'Exposure Inputs'!$C$54*'Exposure Inputs'!$C$55)/'Exposure Inputs'!$E$48</f>
        <v>6.3172623255340188E-8</v>
      </c>
      <c r="L522" s="65">
        <f>'Exposure Inputs'!$E$64/$K522</f>
        <v>338754335.29968202</v>
      </c>
    </row>
    <row r="523" spans="1:12" s="34" customFormat="1" x14ac:dyDescent="0.35">
      <c r="A523" s="45" t="s">
        <v>1177</v>
      </c>
      <c r="B523" s="46">
        <v>2022</v>
      </c>
      <c r="C523" s="46" t="s">
        <v>929</v>
      </c>
      <c r="D523" s="46" t="s">
        <v>139</v>
      </c>
      <c r="E523" s="46">
        <v>2.0172736E-2</v>
      </c>
      <c r="F523" s="46">
        <v>1.2335156446995701E-2</v>
      </c>
      <c r="G523" s="65">
        <f>($E523*'Exposure Inputs'!$C$53*'Exposure Inputs'!$C$49*'Exposure Inputs'!$C$50*'Exposure Inputs'!$C$54*'Exposure Inputs'!$C$55)/'Exposure Inputs'!$C$48</f>
        <v>1.3512202891200001E-7</v>
      </c>
      <c r="H523" s="65">
        <f>'Exposure Inputs'!$E$64/$G523</f>
        <v>158375360.20079324</v>
      </c>
      <c r="I523" s="65">
        <f>($E523*'Exposure Inputs'!$C$53*'Exposure Inputs'!$D$49*'Exposure Inputs'!$D$50*'Exposure Inputs'!$C$54*'Exposure Inputs'!$C$55)/'Exposure Inputs'!$D$48</f>
        <v>1.0345204091492958E-7</v>
      </c>
      <c r="J523" s="65">
        <f>'Exposure Inputs'!$E$64/$I523</f>
        <v>206859137.92263985</v>
      </c>
      <c r="K523" s="65">
        <f>($E523*'Exposure Inputs'!$C$53*'Exposure Inputs'!$E$49*'Exposure Inputs'!$E$50*'Exposure Inputs'!$C$54*'Exposure Inputs'!$C$55)/'Exposure Inputs'!$E$48</f>
        <v>6.2756239843018874E-8</v>
      </c>
      <c r="L523" s="65">
        <f>'Exposure Inputs'!$E$64/$K523</f>
        <v>341001947.43233293</v>
      </c>
    </row>
    <row r="524" spans="1:12" s="34" customFormat="1" x14ac:dyDescent="0.35">
      <c r="A524" s="45" t="s">
        <v>1177</v>
      </c>
      <c r="B524" s="46">
        <v>2019</v>
      </c>
      <c r="C524" s="46" t="s">
        <v>882</v>
      </c>
      <c r="D524" s="46" t="s">
        <v>25</v>
      </c>
      <c r="E524" s="46">
        <v>1.96005721586055E-2</v>
      </c>
      <c r="F524" s="46">
        <v>1.96005721586055E-2</v>
      </c>
      <c r="G524" s="65">
        <f>($E524*'Exposure Inputs'!$C$53*'Exposure Inputs'!$C$49*'Exposure Inputs'!$C$50*'Exposure Inputs'!$C$54*'Exposure Inputs'!$C$55)/'Exposure Inputs'!$C$48</f>
        <v>1.312895324613793E-7</v>
      </c>
      <c r="H524" s="65">
        <f>'Exposure Inputs'!$E$64/$G524</f>
        <v>162998523.94017106</v>
      </c>
      <c r="I524" s="65">
        <f>($E524*'Exposure Inputs'!$C$53*'Exposure Inputs'!$D$49*'Exposure Inputs'!$D$50*'Exposure Inputs'!$C$54*'Exposure Inputs'!$C$55)/'Exposure Inputs'!$D$48</f>
        <v>1.0051780744605422E-7</v>
      </c>
      <c r="J524" s="65">
        <f>'Exposure Inputs'!$E$64/$I524</f>
        <v>212897600.37279886</v>
      </c>
      <c r="K524" s="65">
        <f>($E524*'Exposure Inputs'!$C$53*'Exposure Inputs'!$E$49*'Exposure Inputs'!$E$50*'Exposure Inputs'!$C$54*'Exposure Inputs'!$C$55)/'Exposure Inputs'!$E$48</f>
        <v>6.0976270519073109E-8</v>
      </c>
      <c r="L524" s="65">
        <f>'Exposure Inputs'!$E$64/$K524</f>
        <v>350956196.85868084</v>
      </c>
    </row>
    <row r="525" spans="1:12" s="34" customFormat="1" x14ac:dyDescent="0.35">
      <c r="A525" s="45" t="s">
        <v>1176</v>
      </c>
      <c r="B525" s="46">
        <v>2021</v>
      </c>
      <c r="C525" s="46" t="s">
        <v>947</v>
      </c>
      <c r="D525" s="46" t="s">
        <v>306</v>
      </c>
      <c r="E525" s="46">
        <v>1.9447750999999999E-2</v>
      </c>
      <c r="F525" s="46">
        <v>9.0215160000000003E-3</v>
      </c>
      <c r="G525" s="65">
        <f>($E525*'Exposure Inputs'!$C$53*'Exposure Inputs'!$C$49*'Exposure Inputs'!$C$50*'Exposure Inputs'!$C$54*'Exposure Inputs'!$C$55)/'Exposure Inputs'!$C$48</f>
        <v>1.3026589813575001E-7</v>
      </c>
      <c r="H525" s="65">
        <f>'Exposure Inputs'!$E$64/$G525</f>
        <v>164279372.47013852</v>
      </c>
      <c r="I525" s="65">
        <f>($E525*'Exposure Inputs'!$C$53*'Exposure Inputs'!$D$49*'Exposure Inputs'!$D$50*'Exposure Inputs'!$C$54*'Exposure Inputs'!$C$55)/'Exposure Inputs'!$D$48</f>
        <v>9.9734093191690152E-8</v>
      </c>
      <c r="J525" s="65">
        <f>'Exposure Inputs'!$E$64/$I525</f>
        <v>214570557.72161016</v>
      </c>
      <c r="K525" s="65">
        <f>($E525*'Exposure Inputs'!$C$53*'Exposure Inputs'!$E$49*'Exposure Inputs'!$E$50*'Exposure Inputs'!$C$54*'Exposure Inputs'!$C$55)/'Exposure Inputs'!$E$48</f>
        <v>6.0500852544905651E-8</v>
      </c>
      <c r="L525" s="65">
        <f>'Exposure Inputs'!$E$64/$K525</f>
        <v>353714023.84976709</v>
      </c>
    </row>
    <row r="526" spans="1:12" s="34" customFormat="1" x14ac:dyDescent="0.35">
      <c r="A526" s="45" t="s">
        <v>1177</v>
      </c>
      <c r="B526" s="46">
        <v>2019</v>
      </c>
      <c r="C526" s="46" t="s">
        <v>1088</v>
      </c>
      <c r="D526" s="46" t="s">
        <v>695</v>
      </c>
      <c r="E526" s="46">
        <v>1.9219178401579402E-2</v>
      </c>
      <c r="F526" s="46">
        <v>1.9219178401579402E-2</v>
      </c>
      <c r="G526" s="65">
        <f>($E526*'Exposure Inputs'!$C$53*'Exposure Inputs'!$C$49*'Exposure Inputs'!$C$50*'Exposure Inputs'!$C$54*'Exposure Inputs'!$C$55)/'Exposure Inputs'!$C$48</f>
        <v>1.2873486172837922E-7</v>
      </c>
      <c r="H526" s="65">
        <f>'Exposure Inputs'!$E$64/$G526</f>
        <v>166233137.72731099</v>
      </c>
      <c r="I526" s="65">
        <f>($E526*'Exposure Inputs'!$C$53*'Exposure Inputs'!$D$49*'Exposure Inputs'!$D$50*'Exposure Inputs'!$C$54*'Exposure Inputs'!$C$55)/'Exposure Inputs'!$D$48</f>
        <v>9.8561902081677132E-8</v>
      </c>
      <c r="J526" s="65">
        <f>'Exposure Inputs'!$E$64/$I526</f>
        <v>217122433.19194531</v>
      </c>
      <c r="K526" s="65">
        <f>($E526*'Exposure Inputs'!$C$53*'Exposure Inputs'!$E$49*'Exposure Inputs'!$E$50*'Exposure Inputs'!$C$54*'Exposure Inputs'!$C$55)/'Exposure Inputs'!$E$48</f>
        <v>5.9789776129290781E-8</v>
      </c>
      <c r="L526" s="65">
        <f>'Exposure Inputs'!$E$64/$K526</f>
        <v>357920724.6691165</v>
      </c>
    </row>
    <row r="527" spans="1:12" s="34" customFormat="1" x14ac:dyDescent="0.35">
      <c r="A527" s="45" t="s">
        <v>1177</v>
      </c>
      <c r="B527" s="46">
        <v>2022</v>
      </c>
      <c r="C527" s="46" t="s">
        <v>864</v>
      </c>
      <c r="D527" s="46" t="s">
        <v>686</v>
      </c>
      <c r="E527" s="46">
        <v>1.9173452000000001E-2</v>
      </c>
      <c r="F527" s="46">
        <v>1.5704454508992001E-2</v>
      </c>
      <c r="G527" s="65">
        <f>($E527*'Exposure Inputs'!$C$53*'Exposure Inputs'!$C$49*'Exposure Inputs'!$C$50*'Exposure Inputs'!$C$54*'Exposure Inputs'!$C$55)/'Exposure Inputs'!$C$48</f>
        <v>1.28428574859E-7</v>
      </c>
      <c r="H527" s="65">
        <f>'Exposure Inputs'!$E$64/$G527</f>
        <v>166629583.98078287</v>
      </c>
      <c r="I527" s="65">
        <f>($E527*'Exposure Inputs'!$C$53*'Exposure Inputs'!$D$49*'Exposure Inputs'!$D$50*'Exposure Inputs'!$C$54*'Exposure Inputs'!$C$55)/'Exposure Inputs'!$D$48</f>
        <v>9.8327402925633813E-8</v>
      </c>
      <c r="J527" s="65">
        <f>'Exposure Inputs'!$E$64/$I527</f>
        <v>217640244.35980552</v>
      </c>
      <c r="K527" s="65">
        <f>($E527*'Exposure Inputs'!$C$53*'Exposure Inputs'!$E$49*'Exposure Inputs'!$E$50*'Exposure Inputs'!$C$54*'Exposure Inputs'!$C$55)/'Exposure Inputs'!$E$48</f>
        <v>5.964752388226414E-8</v>
      </c>
      <c r="L527" s="65">
        <f>'Exposure Inputs'!$E$64/$K527</f>
        <v>358774323.00862318</v>
      </c>
    </row>
    <row r="528" spans="1:12" s="34" customFormat="1" x14ac:dyDescent="0.35">
      <c r="A528" s="45" t="s">
        <v>1177</v>
      </c>
      <c r="B528" s="46">
        <v>2019</v>
      </c>
      <c r="C528" s="46" t="s">
        <v>895</v>
      </c>
      <c r="D528" s="46" t="s">
        <v>714</v>
      </c>
      <c r="E528" s="46">
        <v>1.8754710298545699E-2</v>
      </c>
      <c r="F528" s="46">
        <v>1.8754710298545699E-2</v>
      </c>
      <c r="G528" s="65">
        <f>($E528*'Exposure Inputs'!$C$53*'Exposure Inputs'!$C$49*'Exposure Inputs'!$C$50*'Exposure Inputs'!$C$54*'Exposure Inputs'!$C$55)/'Exposure Inputs'!$C$48</f>
        <v>1.2562373825723373E-7</v>
      </c>
      <c r="H528" s="65">
        <f>'Exposure Inputs'!$E$64/$G528</f>
        <v>170349969.65446323</v>
      </c>
      <c r="I528" s="65">
        <f>($E528*'Exposure Inputs'!$C$53*'Exposure Inputs'!$D$49*'Exposure Inputs'!$D$50*'Exposure Inputs'!$C$54*'Exposure Inputs'!$C$55)/'Exposure Inputs'!$D$48</f>
        <v>9.6179965729626396E-8</v>
      </c>
      <c r="J528" s="65">
        <f>'Exposure Inputs'!$E$64/$I528</f>
        <v>222499559.42132488</v>
      </c>
      <c r="K528" s="65">
        <f>($E528*'Exposure Inputs'!$C$53*'Exposure Inputs'!$E$49*'Exposure Inputs'!$E$50*'Exposure Inputs'!$C$54*'Exposure Inputs'!$C$55)/'Exposure Inputs'!$E$48</f>
        <v>5.8344842151400284E-8</v>
      </c>
      <c r="L528" s="65">
        <f>'Exposure Inputs'!$E$64/$K528</f>
        <v>366784778.41226614</v>
      </c>
    </row>
    <row r="529" spans="1:12" s="34" customFormat="1" x14ac:dyDescent="0.35">
      <c r="A529" s="45" t="s">
        <v>1177</v>
      </c>
      <c r="B529" s="46">
        <v>2022</v>
      </c>
      <c r="C529" s="46" t="s">
        <v>1088</v>
      </c>
      <c r="D529" s="46" t="s">
        <v>695</v>
      </c>
      <c r="E529" s="46">
        <v>1.8576878920132898E-2</v>
      </c>
      <c r="F529" s="46">
        <v>1.8576878920132898E-2</v>
      </c>
      <c r="G529" s="65">
        <f>($E529*'Exposure Inputs'!$C$53*'Exposure Inputs'!$C$49*'Exposure Inputs'!$C$50*'Exposure Inputs'!$C$54*'Exposure Inputs'!$C$55)/'Exposure Inputs'!$C$48</f>
        <v>1.244325792267802E-7</v>
      </c>
      <c r="H529" s="65">
        <f>'Exposure Inputs'!$E$64/$G529</f>
        <v>171980683.29836822</v>
      </c>
      <c r="I529" s="65">
        <f>($E529*'Exposure Inputs'!$C$53*'Exposure Inputs'!$D$49*'Exposure Inputs'!$D$50*'Exposure Inputs'!$C$54*'Exposure Inputs'!$C$55)/'Exposure Inputs'!$D$48</f>
        <v>9.5267991318444932E-8</v>
      </c>
      <c r="J529" s="65">
        <f>'Exposure Inputs'!$E$64/$I529</f>
        <v>224629486.8175385</v>
      </c>
      <c r="K529" s="65">
        <f>($E529*'Exposure Inputs'!$C$53*'Exposure Inputs'!$E$49*'Exposure Inputs'!$E$50*'Exposure Inputs'!$C$54*'Exposure Inputs'!$C$55)/'Exposure Inputs'!$E$48</f>
        <v>5.7791618799085141E-8</v>
      </c>
      <c r="L529" s="65">
        <f>'Exposure Inputs'!$E$64/$K529</f>
        <v>370295908.72679913</v>
      </c>
    </row>
    <row r="530" spans="1:12" s="34" customFormat="1" x14ac:dyDescent="0.35">
      <c r="A530" s="45" t="s">
        <v>1177</v>
      </c>
      <c r="B530" s="46">
        <v>2021</v>
      </c>
      <c r="C530" s="46" t="s">
        <v>1043</v>
      </c>
      <c r="D530" s="46" t="s">
        <v>705</v>
      </c>
      <c r="E530" s="46">
        <v>1.8383E-2</v>
      </c>
      <c r="F530" s="46">
        <v>1.1360872946232401E-2</v>
      </c>
      <c r="G530" s="65">
        <f>($E530*'Exposure Inputs'!$C$53*'Exposure Inputs'!$C$49*'Exposure Inputs'!$C$50*'Exposure Inputs'!$C$54*'Exposure Inputs'!$C$55)/'Exposure Inputs'!$C$48</f>
        <v>1.2313392975000001E-7</v>
      </c>
      <c r="H530" s="65">
        <f>'Exposure Inputs'!$E$64/$G530</f>
        <v>173794501.99834135</v>
      </c>
      <c r="I530" s="65">
        <f>($E530*'Exposure Inputs'!$C$53*'Exposure Inputs'!$D$49*'Exposure Inputs'!$D$50*'Exposure Inputs'!$C$54*'Exposure Inputs'!$C$55)/'Exposure Inputs'!$D$48</f>
        <v>9.427372014084508E-8</v>
      </c>
      <c r="J530" s="65">
        <f>'Exposure Inputs'!$E$64/$I530</f>
        <v>226998573.60066375</v>
      </c>
      <c r="K530" s="65">
        <f>($E530*'Exposure Inputs'!$C$53*'Exposure Inputs'!$E$49*'Exposure Inputs'!$E$50*'Exposure Inputs'!$C$54*'Exposure Inputs'!$C$55)/'Exposure Inputs'!$E$48</f>
        <v>5.7188472452830187E-8</v>
      </c>
      <c r="L530" s="65">
        <f>'Exposure Inputs'!$E$64/$K530</f>
        <v>374201287.11517876</v>
      </c>
    </row>
    <row r="531" spans="1:12" s="34" customFormat="1" x14ac:dyDescent="0.35">
      <c r="A531" s="45" t="s">
        <v>1177</v>
      </c>
      <c r="B531" s="46">
        <v>2022</v>
      </c>
      <c r="C531" s="46" t="s">
        <v>1127</v>
      </c>
      <c r="D531" s="46" t="s">
        <v>688</v>
      </c>
      <c r="E531" s="46">
        <v>1.8258210424553601E-2</v>
      </c>
      <c r="F531" s="46">
        <v>8.9919949999999992E-3</v>
      </c>
      <c r="G531" s="65">
        <f>($E531*'Exposure Inputs'!$C$53*'Exposure Inputs'!$C$49*'Exposure Inputs'!$C$50*'Exposure Inputs'!$C$54*'Exposure Inputs'!$C$55)/'Exposure Inputs'!$C$48</f>
        <v>1.2229805797626619E-7</v>
      </c>
      <c r="H531" s="65">
        <f>'Exposure Inputs'!$E$64/$G531</f>
        <v>174982337.03885141</v>
      </c>
      <c r="I531" s="65">
        <f>($E531*'Exposure Inputs'!$C$53*'Exposure Inputs'!$D$49*'Exposure Inputs'!$D$50*'Exposure Inputs'!$C$54*'Exposure Inputs'!$C$55)/'Exposure Inputs'!$D$48</f>
        <v>9.3633760530763543E-8</v>
      </c>
      <c r="J531" s="65">
        <f>'Exposure Inputs'!$E$64/$I531</f>
        <v>228550043.04744324</v>
      </c>
      <c r="K531" s="65">
        <f>($E531*'Exposure Inputs'!$C$53*'Exposure Inputs'!$E$49*'Exposure Inputs'!$E$50*'Exposure Inputs'!$C$54*'Exposure Inputs'!$C$55)/'Exposure Inputs'!$E$48</f>
        <v>5.680025914717732E-8</v>
      </c>
      <c r="L531" s="65">
        <f>'Exposure Inputs'!$E$64/$K531</f>
        <v>376758844.436777</v>
      </c>
    </row>
    <row r="532" spans="1:12" s="34" customFormat="1" x14ac:dyDescent="0.35">
      <c r="A532" s="45" t="s">
        <v>1176</v>
      </c>
      <c r="B532" s="46">
        <v>2019</v>
      </c>
      <c r="C532" s="46" t="s">
        <v>955</v>
      </c>
      <c r="D532" s="46" t="s">
        <v>205</v>
      </c>
      <c r="E532" s="46">
        <v>1.8003667000000001E-2</v>
      </c>
      <c r="F532" s="46">
        <v>9.0269800000000004E-3</v>
      </c>
      <c r="G532" s="65">
        <f>($E532*'Exposure Inputs'!$C$53*'Exposure Inputs'!$C$49*'Exposure Inputs'!$C$50*'Exposure Inputs'!$C$54*'Exposure Inputs'!$C$55)/'Exposure Inputs'!$C$48</f>
        <v>1.2059306248274998E-7</v>
      </c>
      <c r="H532" s="65">
        <f>'Exposure Inputs'!$E$64/$G532</f>
        <v>177456310.996838</v>
      </c>
      <c r="I532" s="65">
        <f>($E532*'Exposure Inputs'!$C$53*'Exposure Inputs'!$D$49*'Exposure Inputs'!$D$50*'Exposure Inputs'!$C$54*'Exposure Inputs'!$C$55)/'Exposure Inputs'!$D$48</f>
        <v>9.2328382977042261E-8</v>
      </c>
      <c r="J532" s="65">
        <f>'Exposure Inputs'!$E$64/$I532</f>
        <v>231781379.7878511</v>
      </c>
      <c r="K532" s="65">
        <f>($E532*'Exposure Inputs'!$C$53*'Exposure Inputs'!$E$49*'Exposure Inputs'!$E$50*'Exposure Inputs'!$C$54*'Exposure Inputs'!$C$55)/'Exposure Inputs'!$E$48</f>
        <v>5.6008388961509429E-8</v>
      </c>
      <c r="L532" s="65">
        <f>'Exposure Inputs'!$E$64/$K532</f>
        <v>382085619.61506683</v>
      </c>
    </row>
    <row r="533" spans="1:12" s="34" customFormat="1" x14ac:dyDescent="0.35">
      <c r="A533" s="45" t="s">
        <v>1177</v>
      </c>
      <c r="B533" s="46">
        <v>2022</v>
      </c>
      <c r="C533" s="46" t="s">
        <v>1048</v>
      </c>
      <c r="D533" s="46" t="s">
        <v>668</v>
      </c>
      <c r="E533" s="46">
        <v>1.7460882E-2</v>
      </c>
      <c r="F533" s="46">
        <v>1.0958097679301899E-2</v>
      </c>
      <c r="G533" s="65">
        <f>($E533*'Exposure Inputs'!$C$53*'Exposure Inputs'!$C$49*'Exposure Inputs'!$C$50*'Exposure Inputs'!$C$54*'Exposure Inputs'!$C$55)/'Exposure Inputs'!$C$48</f>
        <v>1.1695735285650001E-7</v>
      </c>
      <c r="H533" s="65">
        <f>'Exposure Inputs'!$E$64/$G533</f>
        <v>182972677.45326433</v>
      </c>
      <c r="I533" s="65">
        <f>($E533*'Exposure Inputs'!$C$53*'Exposure Inputs'!$D$49*'Exposure Inputs'!$D$50*'Exposure Inputs'!$C$54*'Exposure Inputs'!$C$55)/'Exposure Inputs'!$D$48</f>
        <v>8.9544813310140844E-8</v>
      </c>
      <c r="J533" s="65">
        <f>'Exposure Inputs'!$E$64/$I533</f>
        <v>238986482.95664573</v>
      </c>
      <c r="K533" s="65">
        <f>($E533*'Exposure Inputs'!$C$53*'Exposure Inputs'!$E$49*'Exposure Inputs'!$E$50*'Exposure Inputs'!$C$54*'Exposure Inputs'!$C$55)/'Exposure Inputs'!$E$48</f>
        <v>5.4319815550188679E-8</v>
      </c>
      <c r="L533" s="65">
        <f>'Exposure Inputs'!$E$64/$K533</f>
        <v>393963046.14155978</v>
      </c>
    </row>
    <row r="534" spans="1:12" s="34" customFormat="1" x14ac:dyDescent="0.35">
      <c r="A534" s="45" t="s">
        <v>1177</v>
      </c>
      <c r="B534" s="46">
        <v>2020</v>
      </c>
      <c r="C534" s="46" t="s">
        <v>1009</v>
      </c>
      <c r="D534" s="46" t="s">
        <v>481</v>
      </c>
      <c r="E534" s="46">
        <v>1.73100798973377E-2</v>
      </c>
      <c r="F534" s="46">
        <v>9.6027219999999993E-3</v>
      </c>
      <c r="G534" s="65">
        <f>($E534*'Exposure Inputs'!$C$53*'Exposure Inputs'!$C$49*'Exposure Inputs'!$C$50*'Exposure Inputs'!$C$54*'Exposure Inputs'!$C$55)/'Exposure Inputs'!$C$48</f>
        <v>1.1594724267234225E-7</v>
      </c>
      <c r="H534" s="65">
        <f>'Exposure Inputs'!$E$64/$G534</f>
        <v>184566700.39558169</v>
      </c>
      <c r="I534" s="65">
        <f>($E534*'Exposure Inputs'!$C$53*'Exposure Inputs'!$D$49*'Exposure Inputs'!$D$50*'Exposure Inputs'!$C$54*'Exposure Inputs'!$C$55)/'Exposure Inputs'!$D$48</f>
        <v>8.877145340027648E-8</v>
      </c>
      <c r="J534" s="65">
        <f>'Exposure Inputs'!$E$64/$I534</f>
        <v>241068487.45064422</v>
      </c>
      <c r="K534" s="65">
        <f>($E534*'Exposure Inputs'!$C$53*'Exposure Inputs'!$E$49*'Exposure Inputs'!$E$50*'Exposure Inputs'!$C$54*'Exposure Inputs'!$C$55)/'Exposure Inputs'!$E$48</f>
        <v>5.3850678744774332E-8</v>
      </c>
      <c r="L534" s="65">
        <f>'Exposure Inputs'!$E$64/$K534</f>
        <v>397395176.7892369</v>
      </c>
    </row>
    <row r="535" spans="1:12" s="34" customFormat="1" x14ac:dyDescent="0.35">
      <c r="A535" s="45" t="s">
        <v>1177</v>
      </c>
      <c r="B535" s="46">
        <v>2020</v>
      </c>
      <c r="C535" s="46" t="s">
        <v>1008</v>
      </c>
      <c r="D535" s="46" t="s">
        <v>707</v>
      </c>
      <c r="E535" s="46">
        <v>1.7268381999999999E-2</v>
      </c>
      <c r="F535" s="46">
        <v>9.1000990000000004E-3</v>
      </c>
      <c r="G535" s="65">
        <f>($E535*'Exposure Inputs'!$C$53*'Exposure Inputs'!$C$49*'Exposure Inputs'!$C$50*'Exposure Inputs'!$C$54*'Exposure Inputs'!$C$55)/'Exposure Inputs'!$C$48</f>
        <v>1.1566793973150001E-7</v>
      </c>
      <c r="H535" s="65">
        <f>'Exposure Inputs'!$E$64/$G535</f>
        <v>185012372.91574326</v>
      </c>
      <c r="I535" s="65">
        <f>($E535*'Exposure Inputs'!$C$53*'Exposure Inputs'!$D$49*'Exposure Inputs'!$D$50*'Exposure Inputs'!$C$54*'Exposure Inputs'!$C$55)/'Exposure Inputs'!$D$48</f>
        <v>8.8557613662253521E-8</v>
      </c>
      <c r="J535" s="65">
        <f>'Exposure Inputs'!$E$64/$I535</f>
        <v>241650594.62438357</v>
      </c>
      <c r="K535" s="65">
        <f>($E535*'Exposure Inputs'!$C$53*'Exposure Inputs'!$E$49*'Exposure Inputs'!$E$50*'Exposure Inputs'!$C$54*'Exposure Inputs'!$C$55)/'Exposure Inputs'!$E$48</f>
        <v>5.3720958946415093E-8</v>
      </c>
      <c r="L535" s="65">
        <f>'Exposure Inputs'!$E$64/$K535</f>
        <v>398354765.43420982</v>
      </c>
    </row>
    <row r="536" spans="1:12" s="34" customFormat="1" x14ac:dyDescent="0.35">
      <c r="A536" s="45" t="s">
        <v>1177</v>
      </c>
      <c r="B536" s="46">
        <v>2021</v>
      </c>
      <c r="C536" s="46" t="s">
        <v>1146</v>
      </c>
      <c r="D536" s="46" t="s">
        <v>544</v>
      </c>
      <c r="E536" s="46">
        <v>1.70244847991756E-2</v>
      </c>
      <c r="F536" s="46">
        <v>1.20121264077855E-2</v>
      </c>
      <c r="G536" s="65">
        <f>($E536*'Exposure Inputs'!$C$53*'Exposure Inputs'!$C$49*'Exposure Inputs'!$C$50*'Exposure Inputs'!$C$54*'Exposure Inputs'!$C$55)/'Exposure Inputs'!$C$48</f>
        <v>1.1403425530607798E-7</v>
      </c>
      <c r="H536" s="65">
        <f>'Exposure Inputs'!$E$64/$G536</f>
        <v>187662908.33013743</v>
      </c>
      <c r="I536" s="65">
        <f>($E536*'Exposure Inputs'!$C$53*'Exposure Inputs'!$D$49*'Exposure Inputs'!$D$50*'Exposure Inputs'!$C$54*'Exposure Inputs'!$C$55)/'Exposure Inputs'!$D$48</f>
        <v>8.730683324264547E-8</v>
      </c>
      <c r="J536" s="65">
        <f>'Exposure Inputs'!$E$64/$I536</f>
        <v>245112543.94629744</v>
      </c>
      <c r="K536" s="65">
        <f>($E536*'Exposure Inputs'!$C$53*'Exposure Inputs'!$E$49*'Exposure Inputs'!$E$50*'Exposure Inputs'!$C$54*'Exposure Inputs'!$C$55)/'Exposure Inputs'!$E$48</f>
        <v>5.2962208560152319E-8</v>
      </c>
      <c r="L536" s="65">
        <f>'Exposure Inputs'!$E$64/$K536</f>
        <v>404061699.4983272</v>
      </c>
    </row>
    <row r="537" spans="1:12" s="34" customFormat="1" x14ac:dyDescent="0.35">
      <c r="A537" s="45" t="s">
        <v>1177</v>
      </c>
      <c r="B537" s="46">
        <v>2019</v>
      </c>
      <c r="C537" s="46" t="s">
        <v>1093</v>
      </c>
      <c r="D537" s="46" t="s">
        <v>703</v>
      </c>
      <c r="E537" s="46">
        <v>1.64973774668138E-2</v>
      </c>
      <c r="F537" s="46">
        <v>1.5776043244890001E-2</v>
      </c>
      <c r="G537" s="65">
        <f>($E537*'Exposure Inputs'!$C$53*'Exposure Inputs'!$C$49*'Exposure Inputs'!$C$50*'Exposure Inputs'!$C$54*'Exposure Inputs'!$C$55)/'Exposure Inputs'!$C$48</f>
        <v>1.1050355861708553E-7</v>
      </c>
      <c r="H537" s="65">
        <f>'Exposure Inputs'!$E$64/$G537</f>
        <v>193658921.64753535</v>
      </c>
      <c r="I537" s="65">
        <f>($E537*'Exposure Inputs'!$C$53*'Exposure Inputs'!$D$49*'Exposure Inputs'!$D$50*'Exposure Inputs'!$C$54*'Exposure Inputs'!$C$55)/'Exposure Inputs'!$D$48</f>
        <v>8.4603663513261576E-8</v>
      </c>
      <c r="J537" s="65">
        <f>'Exposure Inputs'!$E$64/$I537</f>
        <v>252944129.26510635</v>
      </c>
      <c r="K537" s="65">
        <f>($E537*'Exposure Inputs'!$C$53*'Exposure Inputs'!$E$49*'Exposure Inputs'!$E$50*'Exposure Inputs'!$C$54*'Exposure Inputs'!$C$55)/'Exposure Inputs'!$E$48</f>
        <v>5.1322407485438859E-8</v>
      </c>
      <c r="L537" s="65">
        <f>'Exposure Inputs'!$E$64/$K537</f>
        <v>416971865.67234957</v>
      </c>
    </row>
    <row r="538" spans="1:12" s="34" customFormat="1" x14ac:dyDescent="0.35">
      <c r="A538" s="45" t="s">
        <v>1177</v>
      </c>
      <c r="B538" s="46">
        <v>2023</v>
      </c>
      <c r="C538" s="46" t="s">
        <v>872</v>
      </c>
      <c r="D538" s="46" t="s">
        <v>520</v>
      </c>
      <c r="E538" s="46">
        <v>1.6263586519323199E-2</v>
      </c>
      <c r="F538" s="46">
        <v>1.6263586519323199E-2</v>
      </c>
      <c r="G538" s="65">
        <f>($E538*'Exposure Inputs'!$C$53*'Exposure Inputs'!$C$49*'Exposure Inputs'!$C$50*'Exposure Inputs'!$C$54*'Exposure Inputs'!$C$55)/'Exposure Inputs'!$C$48</f>
        <v>1.0893756840305662E-7</v>
      </c>
      <c r="H538" s="65">
        <f>'Exposure Inputs'!$E$64/$G538</f>
        <v>196442791.16661051</v>
      </c>
      <c r="I538" s="65">
        <f>($E538*'Exposure Inputs'!$C$53*'Exposure Inputs'!$D$49*'Exposure Inputs'!$D$50*'Exposure Inputs'!$C$54*'Exposure Inputs'!$C$55)/'Exposure Inputs'!$D$48</f>
        <v>8.3404711092264369E-8</v>
      </c>
      <c r="J538" s="65">
        <f>'Exposure Inputs'!$E$64/$I538</f>
        <v>256580230.53789833</v>
      </c>
      <c r="K538" s="65">
        <f>($E538*'Exposure Inputs'!$C$53*'Exposure Inputs'!$E$49*'Exposure Inputs'!$E$50*'Exposure Inputs'!$C$54*'Exposure Inputs'!$C$55)/'Exposure Inputs'!$E$48</f>
        <v>5.059509708124546E-8</v>
      </c>
      <c r="L538" s="65">
        <f>'Exposure Inputs'!$E$64/$K538</f>
        <v>422965884.73060822</v>
      </c>
    </row>
    <row r="539" spans="1:12" s="34" customFormat="1" x14ac:dyDescent="0.35">
      <c r="A539" s="45" t="s">
        <v>1177</v>
      </c>
      <c r="B539" s="46">
        <v>2020</v>
      </c>
      <c r="C539" s="46" t="s">
        <v>1060</v>
      </c>
      <c r="D539" s="46" t="s">
        <v>107</v>
      </c>
      <c r="E539" s="46">
        <v>1.6193182E-2</v>
      </c>
      <c r="F539" s="46">
        <v>1.5916055416506199E-2</v>
      </c>
      <c r="G539" s="65">
        <f>($E539*'Exposure Inputs'!$C$53*'Exposure Inputs'!$C$49*'Exposure Inputs'!$C$50*'Exposure Inputs'!$C$54*'Exposure Inputs'!$C$55)/'Exposure Inputs'!$C$48</f>
        <v>1.0846598133149999E-7</v>
      </c>
      <c r="H539" s="65">
        <f>'Exposure Inputs'!$E$64/$G539</f>
        <v>197296882.73963138</v>
      </c>
      <c r="I539" s="65">
        <f>($E539*'Exposure Inputs'!$C$53*'Exposure Inputs'!$D$49*'Exposure Inputs'!$D$50*'Exposure Inputs'!$C$54*'Exposure Inputs'!$C$55)/'Exposure Inputs'!$D$48</f>
        <v>8.3043654901690145E-8</v>
      </c>
      <c r="J539" s="65">
        <f>'Exposure Inputs'!$E$64/$I539</f>
        <v>257695786.93681094</v>
      </c>
      <c r="K539" s="65">
        <f>($E539*'Exposure Inputs'!$C$53*'Exposure Inputs'!$E$49*'Exposure Inputs'!$E$50*'Exposure Inputs'!$C$54*'Exposure Inputs'!$C$55)/'Exposure Inputs'!$E$48</f>
        <v>5.037607260679245E-8</v>
      </c>
      <c r="L539" s="65">
        <f>'Exposure Inputs'!$E$64/$K539</f>
        <v>424804850.64876878</v>
      </c>
    </row>
    <row r="540" spans="1:12" s="34" customFormat="1" x14ac:dyDescent="0.35">
      <c r="A540" s="45" t="s">
        <v>1176</v>
      </c>
      <c r="B540" s="46">
        <v>2023</v>
      </c>
      <c r="C540" s="46" t="s">
        <v>855</v>
      </c>
      <c r="D540" s="46" t="s">
        <v>136</v>
      </c>
      <c r="E540" s="46">
        <v>1.6166742000000001E-2</v>
      </c>
      <c r="F540" s="46">
        <v>1.6166742000000001E-2</v>
      </c>
      <c r="G540" s="65">
        <f>($E540*'Exposure Inputs'!$C$53*'Exposure Inputs'!$C$49*'Exposure Inputs'!$C$50*'Exposure Inputs'!$C$54*'Exposure Inputs'!$C$55)/'Exposure Inputs'!$C$48</f>
        <v>1.082888796015E-7</v>
      </c>
      <c r="H540" s="65">
        <f>'Exposure Inputs'!$E$64/$G540</f>
        <v>197619553.16881466</v>
      </c>
      <c r="I540" s="65">
        <f>($E540*'Exposure Inputs'!$C$53*'Exposure Inputs'!$D$49*'Exposure Inputs'!$D$50*'Exposure Inputs'!$C$54*'Exposure Inputs'!$C$55)/'Exposure Inputs'!$D$48</f>
        <v>8.2908062389014086E-8</v>
      </c>
      <c r="J540" s="65">
        <f>'Exposure Inputs'!$E$64/$I540</f>
        <v>258117237.13417348</v>
      </c>
      <c r="K540" s="65">
        <f>($E540*'Exposure Inputs'!$C$53*'Exposure Inputs'!$E$49*'Exposure Inputs'!$E$50*'Exposure Inputs'!$C$54*'Exposure Inputs'!$C$55)/'Exposure Inputs'!$E$48</f>
        <v>5.0293819263396229E-8</v>
      </c>
      <c r="L540" s="65">
        <f>'Exposure Inputs'!$E$64/$K540</f>
        <v>425499600.41660404</v>
      </c>
    </row>
    <row r="541" spans="1:12" s="34" customFormat="1" x14ac:dyDescent="0.35">
      <c r="A541" s="45" t="s">
        <v>1177</v>
      </c>
      <c r="B541" s="46">
        <v>2019</v>
      </c>
      <c r="C541" s="46" t="s">
        <v>1007</v>
      </c>
      <c r="D541" s="46" t="s">
        <v>484</v>
      </c>
      <c r="E541" s="46">
        <v>1.5844199911635701E-2</v>
      </c>
      <c r="F541" s="46">
        <v>1.5844199911635701E-2</v>
      </c>
      <c r="G541" s="65">
        <f>($E541*'Exposure Inputs'!$C$53*'Exposure Inputs'!$C$49*'Exposure Inputs'!$C$50*'Exposure Inputs'!$C$54*'Exposure Inputs'!$C$55)/'Exposure Inputs'!$C$48</f>
        <v>1.0612841205811384E-7</v>
      </c>
      <c r="H541" s="65">
        <f>'Exposure Inputs'!$E$64/$G541</f>
        <v>201642515.75046444</v>
      </c>
      <c r="I541" s="65">
        <f>($E541*'Exposure Inputs'!$C$53*'Exposure Inputs'!$D$49*'Exposure Inputs'!$D$50*'Exposure Inputs'!$C$54*'Exposure Inputs'!$C$55)/'Exposure Inputs'!$D$48</f>
        <v>8.1253966617263035E-8</v>
      </c>
      <c r="J541" s="65">
        <f>'Exposure Inputs'!$E$64/$I541</f>
        <v>263371757.60048866</v>
      </c>
      <c r="K541" s="65">
        <f>($E541*'Exposure Inputs'!$C$53*'Exposure Inputs'!$E$49*'Exposure Inputs'!$E$50*'Exposure Inputs'!$C$54*'Exposure Inputs'!$C$55)/'Exposure Inputs'!$E$48</f>
        <v>4.9290409083594239E-8</v>
      </c>
      <c r="L541" s="65">
        <f>'Exposure Inputs'!$E$64/$K541</f>
        <v>434161541.72521871</v>
      </c>
    </row>
    <row r="542" spans="1:12" s="34" customFormat="1" x14ac:dyDescent="0.35">
      <c r="A542" s="45" t="s">
        <v>1177</v>
      </c>
      <c r="B542" s="46">
        <v>2020</v>
      </c>
      <c r="C542" s="46" t="s">
        <v>1007</v>
      </c>
      <c r="D542" s="46" t="s">
        <v>484</v>
      </c>
      <c r="E542" s="46">
        <v>1.5844199911635701E-2</v>
      </c>
      <c r="F542" s="46">
        <v>1.5844199911635701E-2</v>
      </c>
      <c r="G542" s="65">
        <f>($E542*'Exposure Inputs'!$C$53*'Exposure Inputs'!$C$49*'Exposure Inputs'!$C$50*'Exposure Inputs'!$C$54*'Exposure Inputs'!$C$55)/'Exposure Inputs'!$C$48</f>
        <v>1.0612841205811384E-7</v>
      </c>
      <c r="H542" s="65">
        <f>'Exposure Inputs'!$E$64/$G542</f>
        <v>201642515.75046444</v>
      </c>
      <c r="I542" s="65">
        <f>($E542*'Exposure Inputs'!$C$53*'Exposure Inputs'!$D$49*'Exposure Inputs'!$D$50*'Exposure Inputs'!$C$54*'Exposure Inputs'!$C$55)/'Exposure Inputs'!$D$48</f>
        <v>8.1253966617263035E-8</v>
      </c>
      <c r="J542" s="65">
        <f>'Exposure Inputs'!$E$64/$I542</f>
        <v>263371757.60048866</v>
      </c>
      <c r="K542" s="65">
        <f>($E542*'Exposure Inputs'!$C$53*'Exposure Inputs'!$E$49*'Exposure Inputs'!$E$50*'Exposure Inputs'!$C$54*'Exposure Inputs'!$C$55)/'Exposure Inputs'!$E$48</f>
        <v>4.9290409083594239E-8</v>
      </c>
      <c r="L542" s="65">
        <f>'Exposure Inputs'!$E$64/$K542</f>
        <v>434161541.72521871</v>
      </c>
    </row>
    <row r="543" spans="1:12" s="34" customFormat="1" x14ac:dyDescent="0.35">
      <c r="A543" s="45" t="s">
        <v>1177</v>
      </c>
      <c r="B543" s="46">
        <v>2020</v>
      </c>
      <c r="C543" s="46" t="s">
        <v>1043</v>
      </c>
      <c r="D543" s="46" t="s">
        <v>705</v>
      </c>
      <c r="E543" s="46">
        <v>1.54085741188344E-2</v>
      </c>
      <c r="F543" s="46">
        <v>9.5226489999999994E-3</v>
      </c>
      <c r="G543" s="65">
        <f>($E543*'Exposure Inputs'!$C$53*'Exposure Inputs'!$C$49*'Exposure Inputs'!$C$50*'Exposure Inputs'!$C$54*'Exposure Inputs'!$C$55)/'Exposure Inputs'!$C$48</f>
        <v>1.0321048159148251E-7</v>
      </c>
      <c r="H543" s="65">
        <f>'Exposure Inputs'!$E$64/$G543</f>
        <v>207343282.09709704</v>
      </c>
      <c r="I543" s="65">
        <f>($E543*'Exposure Inputs'!$C$53*'Exposure Inputs'!$D$49*'Exposure Inputs'!$D$50*'Exposure Inputs'!$C$54*'Exposure Inputs'!$C$55)/'Exposure Inputs'!$D$48</f>
        <v>7.9019942569137918E-8</v>
      </c>
      <c r="J543" s="65">
        <f>'Exposure Inputs'!$E$64/$I543</f>
        <v>270817711.38059515</v>
      </c>
      <c r="K543" s="65">
        <f>($E543*'Exposure Inputs'!$C$53*'Exposure Inputs'!$E$49*'Exposure Inputs'!$E$50*'Exposure Inputs'!$C$54*'Exposure Inputs'!$C$55)/'Exposure Inputs'!$E$48</f>
        <v>4.7935201900253126E-8</v>
      </c>
      <c r="L543" s="65">
        <f>'Exposure Inputs'!$E$64/$K543</f>
        <v>446436004.26531208</v>
      </c>
    </row>
    <row r="544" spans="1:12" s="34" customFormat="1" x14ac:dyDescent="0.35">
      <c r="A544" s="45" t="s">
        <v>1177</v>
      </c>
      <c r="B544" s="46">
        <v>2023</v>
      </c>
      <c r="C544" s="46" t="s">
        <v>1053</v>
      </c>
      <c r="D544" s="46" t="s">
        <v>183</v>
      </c>
      <c r="E544" s="46">
        <v>1.50697287750953E-2</v>
      </c>
      <c r="F544" s="46">
        <v>8.7228559999999993E-3</v>
      </c>
      <c r="G544" s="65">
        <f>($E544*'Exposure Inputs'!$C$53*'Exposure Inputs'!$C$49*'Exposure Inputs'!$C$50*'Exposure Inputs'!$C$54*'Exposure Inputs'!$C$55)/'Exposure Inputs'!$C$48</f>
        <v>1.0094081076778209E-7</v>
      </c>
      <c r="H544" s="65">
        <f>'Exposure Inputs'!$E$64/$G544</f>
        <v>212005430.08547312</v>
      </c>
      <c r="I544" s="65">
        <f>($E544*'Exposure Inputs'!$C$53*'Exposure Inputs'!$D$49*'Exposure Inputs'!$D$50*'Exposure Inputs'!$C$54*'Exposure Inputs'!$C$55)/'Exposure Inputs'!$D$48</f>
        <v>7.7282238652111958E-8</v>
      </c>
      <c r="J544" s="65">
        <f>'Exposure Inputs'!$E$64/$I544</f>
        <v>276907092.40880901</v>
      </c>
      <c r="K544" s="65">
        <f>($E544*'Exposure Inputs'!$C$53*'Exposure Inputs'!$E$49*'Exposure Inputs'!$E$50*'Exposure Inputs'!$C$54*'Exposure Inputs'!$C$55)/'Exposure Inputs'!$E$48</f>
        <v>4.6881073215805911E-8</v>
      </c>
      <c r="L544" s="65">
        <f>'Exposure Inputs'!$E$64/$K544</f>
        <v>456474191.65278429</v>
      </c>
    </row>
    <row r="545" spans="1:12" s="34" customFormat="1" x14ac:dyDescent="0.35">
      <c r="A545" s="45" t="s">
        <v>1177</v>
      </c>
      <c r="B545" s="46">
        <v>2023</v>
      </c>
      <c r="C545" s="46" t="s">
        <v>1072</v>
      </c>
      <c r="D545" s="46" t="s">
        <v>110</v>
      </c>
      <c r="E545" s="46">
        <v>1.49959329822362E-2</v>
      </c>
      <c r="F545" s="46">
        <v>1.2616493063155701E-2</v>
      </c>
      <c r="G545" s="65">
        <f>($E545*'Exposure Inputs'!$C$53*'Exposure Inputs'!$C$49*'Exposure Inputs'!$C$50*'Exposure Inputs'!$C$54*'Exposure Inputs'!$C$55)/'Exposure Inputs'!$C$48</f>
        <v>1.0044650809826365E-7</v>
      </c>
      <c r="H545" s="65">
        <f>'Exposure Inputs'!$E$64/$G545</f>
        <v>213048720.21101075</v>
      </c>
      <c r="I545" s="65">
        <f>($E545*'Exposure Inputs'!$C$53*'Exposure Inputs'!$D$49*'Exposure Inputs'!$D$50*'Exposure Inputs'!$C$54*'Exposure Inputs'!$C$55)/'Exposure Inputs'!$D$48</f>
        <v>7.6903790960028483E-8</v>
      </c>
      <c r="J545" s="65">
        <f>'Exposure Inputs'!$E$64/$I545</f>
        <v>278269767.10579669</v>
      </c>
      <c r="K545" s="65">
        <f>($E545*'Exposure Inputs'!$C$53*'Exposure Inputs'!$E$49*'Exposure Inputs'!$E$50*'Exposure Inputs'!$C$54*'Exposure Inputs'!$C$55)/'Exposure Inputs'!$E$48</f>
        <v>4.6651498681341602E-8</v>
      </c>
      <c r="L545" s="65">
        <f>'Exposure Inputs'!$E$64/$K545</f>
        <v>458720525.70433259</v>
      </c>
    </row>
    <row r="546" spans="1:12" s="34" customFormat="1" x14ac:dyDescent="0.35">
      <c r="A546" s="45" t="s">
        <v>1177</v>
      </c>
      <c r="B546" s="46">
        <v>2019</v>
      </c>
      <c r="C546" s="46" t="s">
        <v>1053</v>
      </c>
      <c r="D546" s="46" t="s">
        <v>183</v>
      </c>
      <c r="E546" s="46">
        <v>1.4226472950451201E-2</v>
      </c>
      <c r="F546" s="46">
        <v>8.2347519999999997E-3</v>
      </c>
      <c r="G546" s="65">
        <f>($E546*'Exposure Inputs'!$C$53*'Exposure Inputs'!$C$49*'Exposure Inputs'!$C$50*'Exposure Inputs'!$C$54*'Exposure Inputs'!$C$55)/'Exposure Inputs'!$C$48</f>
        <v>9.5292472440359772E-8</v>
      </c>
      <c r="H546" s="65">
        <f>'Exposure Inputs'!$E$64/$G546</f>
        <v>224571778.35734624</v>
      </c>
      <c r="I546" s="65">
        <f>($E546*'Exposure Inputs'!$C$53*'Exposure Inputs'!$D$49*'Exposure Inputs'!$D$50*'Exposure Inputs'!$C$54*'Exposure Inputs'!$C$55)/'Exposure Inputs'!$D$48</f>
        <v>7.2957761492799815E-8</v>
      </c>
      <c r="J546" s="65">
        <f>'Exposure Inputs'!$E$64/$I546</f>
        <v>293320402.95825082</v>
      </c>
      <c r="K546" s="65">
        <f>($E546*'Exposure Inputs'!$C$53*'Exposure Inputs'!$E$49*'Exposure Inputs'!$E$50*'Exposure Inputs'!$C$54*'Exposure Inputs'!$C$55)/'Exposure Inputs'!$E$48</f>
        <v>4.42577520767999E-8</v>
      </c>
      <c r="L546" s="65">
        <f>'Exposure Inputs'!$E$64/$K546</f>
        <v>483531110.27566105</v>
      </c>
    </row>
    <row r="547" spans="1:12" s="34" customFormat="1" x14ac:dyDescent="0.35">
      <c r="A547" s="45" t="s">
        <v>1177</v>
      </c>
      <c r="B547" s="46">
        <v>2022</v>
      </c>
      <c r="C547" s="46" t="s">
        <v>1010</v>
      </c>
      <c r="D547" s="46" t="s">
        <v>174</v>
      </c>
      <c r="E547" s="46">
        <v>1.3887491398207399E-2</v>
      </c>
      <c r="F547" s="46">
        <v>1.3887491398207399E-2</v>
      </c>
      <c r="G547" s="65">
        <f>($E547*'Exposure Inputs'!$C$53*'Exposure Inputs'!$C$49*'Exposure Inputs'!$C$50*'Exposure Inputs'!$C$54*'Exposure Inputs'!$C$55)/'Exposure Inputs'!$C$48</f>
        <v>9.3021889258042729E-8</v>
      </c>
      <c r="H547" s="65">
        <f>'Exposure Inputs'!$E$64/$G547</f>
        <v>230053379.59366098</v>
      </c>
      <c r="I547" s="65">
        <f>($E547*'Exposure Inputs'!$C$53*'Exposure Inputs'!$D$49*'Exposure Inputs'!$D$50*'Exposure Inputs'!$C$54*'Exposure Inputs'!$C$55)/'Exposure Inputs'!$D$48</f>
        <v>7.1219359056356307E-8</v>
      </c>
      <c r="J547" s="65">
        <f>'Exposure Inputs'!$E$64/$I547</f>
        <v>300480098.15794677</v>
      </c>
      <c r="K547" s="65">
        <f>($E547*'Exposure Inputs'!$C$53*'Exposure Inputs'!$E$49*'Exposure Inputs'!$E$50*'Exposure Inputs'!$C$54*'Exposure Inputs'!$C$55)/'Exposure Inputs'!$E$48</f>
        <v>4.3203199655404449E-8</v>
      </c>
      <c r="L547" s="65">
        <f>'Exposure Inputs'!$E$64/$K547</f>
        <v>495333682.93760145</v>
      </c>
    </row>
    <row r="548" spans="1:12" s="34" customFormat="1" x14ac:dyDescent="0.35">
      <c r="A548" s="45" t="s">
        <v>1177</v>
      </c>
      <c r="B548" s="46">
        <v>2022</v>
      </c>
      <c r="C548" s="46" t="s">
        <v>1093</v>
      </c>
      <c r="D548" s="46" t="s">
        <v>703</v>
      </c>
      <c r="E548" s="46">
        <v>1.35993670955351E-2</v>
      </c>
      <c r="F548" s="46">
        <v>1.3004745986680199E-2</v>
      </c>
      <c r="G548" s="65">
        <f>($E548*'Exposure Inputs'!$C$53*'Exposure Inputs'!$C$49*'Exposure Inputs'!$C$50*'Exposure Inputs'!$C$54*'Exposure Inputs'!$C$55)/'Exposure Inputs'!$C$48</f>
        <v>9.1091960647667987E-8</v>
      </c>
      <c r="H548" s="65">
        <f>'Exposure Inputs'!$E$64/$G548</f>
        <v>234927427.70981133</v>
      </c>
      <c r="I548" s="65">
        <f>($E548*'Exposure Inputs'!$C$53*'Exposure Inputs'!$D$49*'Exposure Inputs'!$D$50*'Exposure Inputs'!$C$54*'Exposure Inputs'!$C$55)/'Exposure Inputs'!$D$48</f>
        <v>6.9741768354299796E-8</v>
      </c>
      <c r="J548" s="65">
        <f>'Exposure Inputs'!$E$64/$I548</f>
        <v>306846248.73984319</v>
      </c>
      <c r="K548" s="65">
        <f>($E548*'Exposure Inputs'!$C$53*'Exposure Inputs'!$E$49*'Exposure Inputs'!$E$50*'Exposure Inputs'!$C$54*'Exposure Inputs'!$C$55)/'Exposure Inputs'!$E$48</f>
        <v>4.2306861258713722E-8</v>
      </c>
      <c r="L548" s="65">
        <f>'Exposure Inputs'!$E$64/$K548</f>
        <v>505828117.78768754</v>
      </c>
    </row>
    <row r="549" spans="1:12" s="34" customFormat="1" x14ac:dyDescent="0.35">
      <c r="A549" s="45" t="s">
        <v>1177</v>
      </c>
      <c r="B549" s="46">
        <v>2021</v>
      </c>
      <c r="C549" s="46" t="s">
        <v>1059</v>
      </c>
      <c r="D549" s="46" t="s">
        <v>487</v>
      </c>
      <c r="E549" s="46">
        <v>1.35127603825527E-2</v>
      </c>
      <c r="F549" s="46">
        <v>1.35127603825527E-2</v>
      </c>
      <c r="G549" s="65">
        <f>($E549*'Exposure Inputs'!$C$53*'Exposure Inputs'!$C$49*'Exposure Inputs'!$C$50*'Exposure Inputs'!$C$54*'Exposure Inputs'!$C$55)/'Exposure Inputs'!$C$48</f>
        <v>9.0511847232433621E-8</v>
      </c>
      <c r="H549" s="65">
        <f>'Exposure Inputs'!$E$64/$G549</f>
        <v>236433137.25599909</v>
      </c>
      <c r="I549" s="65">
        <f>($E549*'Exposure Inputs'!$C$53*'Exposure Inputs'!$D$49*'Exposure Inputs'!$D$50*'Exposure Inputs'!$C$54*'Exposure Inputs'!$C$55)/'Exposure Inputs'!$D$48</f>
        <v>6.929762229424316E-8</v>
      </c>
      <c r="J549" s="65">
        <f>'Exposure Inputs'!$E$64/$I549</f>
        <v>308812904.27446288</v>
      </c>
      <c r="K549" s="65">
        <f>($E549*'Exposure Inputs'!$C$53*'Exposure Inputs'!$E$49*'Exposure Inputs'!$E$50*'Exposure Inputs'!$C$54*'Exposure Inputs'!$C$55)/'Exposure Inputs'!$E$48</f>
        <v>4.2037432676892251E-8</v>
      </c>
      <c r="L549" s="65">
        <f>'Exposure Inputs'!$E$64/$K549</f>
        <v>509070098.65432298</v>
      </c>
    </row>
    <row r="550" spans="1:12" s="34" customFormat="1" x14ac:dyDescent="0.35">
      <c r="A550" s="45" t="s">
        <v>1177</v>
      </c>
      <c r="B550" s="46">
        <v>2020</v>
      </c>
      <c r="C550" s="46" t="s">
        <v>1093</v>
      </c>
      <c r="D550" s="46" t="s">
        <v>703</v>
      </c>
      <c r="E550" s="46">
        <v>1.32982888401703E-2</v>
      </c>
      <c r="F550" s="46">
        <v>1.27168321296878E-2</v>
      </c>
      <c r="G550" s="65">
        <f>($E550*'Exposure Inputs'!$C$53*'Exposure Inputs'!$C$49*'Exposure Inputs'!$C$50*'Exposure Inputs'!$C$54*'Exposure Inputs'!$C$55)/'Exposure Inputs'!$C$48</f>
        <v>8.9075263223670706E-8</v>
      </c>
      <c r="H550" s="65">
        <f>'Exposure Inputs'!$E$64/$G550</f>
        <v>240246272.93285617</v>
      </c>
      <c r="I550" s="65">
        <f>($E550*'Exposure Inputs'!$C$53*'Exposure Inputs'!$D$49*'Exposure Inputs'!$D$50*'Exposure Inputs'!$C$54*'Exposure Inputs'!$C$55)/'Exposure Inputs'!$D$48</f>
        <v>6.8197745768935333E-8</v>
      </c>
      <c r="J550" s="65">
        <f>'Exposure Inputs'!$E$64/$I550</f>
        <v>313793363.0901314</v>
      </c>
      <c r="K550" s="65">
        <f>($E550*'Exposure Inputs'!$C$53*'Exposure Inputs'!$E$49*'Exposure Inputs'!$E$50*'Exposure Inputs'!$C$54*'Exposure Inputs'!$C$55)/'Exposure Inputs'!$E$48</f>
        <v>4.1370223848439228E-8</v>
      </c>
      <c r="L550" s="65">
        <f>'Exposure Inputs'!$E$64/$K550</f>
        <v>517280256.40855592</v>
      </c>
    </row>
    <row r="551" spans="1:12" s="34" customFormat="1" x14ac:dyDescent="0.35">
      <c r="A551" s="45" t="s">
        <v>614</v>
      </c>
      <c r="B551" s="46">
        <v>2020</v>
      </c>
      <c r="C551" s="46" t="s">
        <v>1000</v>
      </c>
      <c r="D551" s="46" t="s">
        <v>547</v>
      </c>
      <c r="E551" s="46">
        <v>1.3113623866189099E-2</v>
      </c>
      <c r="F551" s="46">
        <v>5.8825877805846298E-3</v>
      </c>
      <c r="G551" s="65">
        <f>($E551*'Exposure Inputs'!$C$53*'Exposure Inputs'!$C$49*'Exposure Inputs'!$C$50*'Exposure Inputs'!$C$54*'Exposure Inputs'!$C$55)/'Exposure Inputs'!$C$48</f>
        <v>8.7838331061701127E-8</v>
      </c>
      <c r="H551" s="65">
        <f>'Exposure Inputs'!$E$64/$G551</f>
        <v>243629401.21173057</v>
      </c>
      <c r="I551" s="65">
        <f>($E551*'Exposure Inputs'!$C$53*'Exposure Inputs'!$D$49*'Exposure Inputs'!$D$50*'Exposure Inputs'!$C$54*'Exposure Inputs'!$C$55)/'Exposure Inputs'!$D$48</f>
        <v>6.7250726562226943E-8</v>
      </c>
      <c r="J551" s="65">
        <f>'Exposure Inputs'!$E$64/$I551</f>
        <v>318212175.45060468</v>
      </c>
      <c r="K551" s="65">
        <f>($E551*'Exposure Inputs'!$C$53*'Exposure Inputs'!$E$49*'Exposure Inputs'!$E$50*'Exposure Inputs'!$C$54*'Exposure Inputs'!$C$55)/'Exposure Inputs'!$E$48</f>
        <v>4.0795741567118089E-8</v>
      </c>
      <c r="L551" s="65">
        <f>'Exposure Inputs'!$E$64/$K551</f>
        <v>524564554.4840073</v>
      </c>
    </row>
    <row r="552" spans="1:12" s="34" customFormat="1" x14ac:dyDescent="0.35">
      <c r="A552" s="45" t="s">
        <v>1177</v>
      </c>
      <c r="B552" s="46">
        <v>2019</v>
      </c>
      <c r="C552" s="46" t="s">
        <v>929</v>
      </c>
      <c r="D552" s="46" t="s">
        <v>139</v>
      </c>
      <c r="E552" s="46">
        <v>1.25716490526026E-2</v>
      </c>
      <c r="F552" s="46">
        <v>7.687269E-3</v>
      </c>
      <c r="G552" s="65">
        <f>($E552*'Exposure Inputs'!$C$53*'Exposure Inputs'!$C$49*'Exposure Inputs'!$C$50*'Exposure Inputs'!$C$54*'Exposure Inputs'!$C$55)/'Exposure Inputs'!$C$48</f>
        <v>8.4208048266595359E-8</v>
      </c>
      <c r="H552" s="65">
        <f>'Exposure Inputs'!$E$64/$G552</f>
        <v>254132478.31429911</v>
      </c>
      <c r="I552" s="65">
        <f>($E552*'Exposure Inputs'!$C$53*'Exposure Inputs'!$D$49*'Exposure Inputs'!$D$50*'Exposure Inputs'!$C$54*'Exposure Inputs'!$C$55)/'Exposure Inputs'!$D$48</f>
        <v>6.4471311782297632E-8</v>
      </c>
      <c r="J552" s="65">
        <f>'Exposure Inputs'!$E$64/$I552</f>
        <v>331930581.34542185</v>
      </c>
      <c r="K552" s="65">
        <f>($E552*'Exposure Inputs'!$C$53*'Exposure Inputs'!$E$49*'Exposure Inputs'!$E$50*'Exposure Inputs'!$C$54*'Exposure Inputs'!$C$55)/'Exposure Inputs'!$E$48</f>
        <v>3.9109688599870127E-8</v>
      </c>
      <c r="L552" s="65">
        <f>'Exposure Inputs'!$E$64/$K552</f>
        <v>547178992.37047529</v>
      </c>
    </row>
    <row r="553" spans="1:12" s="34" customFormat="1" x14ac:dyDescent="0.35">
      <c r="A553" s="45" t="s">
        <v>1176</v>
      </c>
      <c r="B553" s="46">
        <v>2020</v>
      </c>
      <c r="C553" s="46" t="s">
        <v>1054</v>
      </c>
      <c r="D553" s="46" t="s">
        <v>644</v>
      </c>
      <c r="E553" s="46">
        <v>1.25316362945003E-2</v>
      </c>
      <c r="F553" s="46">
        <v>8.3592240000000002E-3</v>
      </c>
      <c r="G553" s="65">
        <f>($E553*'Exposure Inputs'!$C$53*'Exposure Inputs'!$C$49*'Exposure Inputs'!$C$50*'Exposure Inputs'!$C$54*'Exposure Inputs'!$C$55)/'Exposure Inputs'!$C$48</f>
        <v>8.3940032809636647E-8</v>
      </c>
      <c r="H553" s="65">
        <f>'Exposure Inputs'!$E$64/$G553</f>
        <v>254943907.97454149</v>
      </c>
      <c r="I553" s="65">
        <f>($E553*'Exposure Inputs'!$C$53*'Exposure Inputs'!$D$49*'Exposure Inputs'!$D$50*'Exposure Inputs'!$C$54*'Exposure Inputs'!$C$55)/'Exposure Inputs'!$D$48</f>
        <v>6.4266113960429643E-8</v>
      </c>
      <c r="J553" s="65">
        <f>'Exposure Inputs'!$E$64/$I553</f>
        <v>332990415.65165353</v>
      </c>
      <c r="K553" s="65">
        <f>($E553*'Exposure Inputs'!$C$53*'Exposure Inputs'!$E$49*'Exposure Inputs'!$E$50*'Exposure Inputs'!$C$54*'Exposure Inputs'!$C$55)/'Exposure Inputs'!$E$48</f>
        <v>3.8985211174286967E-8</v>
      </c>
      <c r="L553" s="65">
        <f>'Exposure Inputs'!$E$64/$K553</f>
        <v>548926101.85768473</v>
      </c>
    </row>
    <row r="554" spans="1:12" s="34" customFormat="1" x14ac:dyDescent="0.35">
      <c r="A554" s="45" t="s">
        <v>1177</v>
      </c>
      <c r="B554" s="46">
        <v>2021</v>
      </c>
      <c r="C554" s="46" t="s">
        <v>848</v>
      </c>
      <c r="D554" s="46" t="s">
        <v>650</v>
      </c>
      <c r="E554" s="46">
        <v>1.22955680204485E-2</v>
      </c>
      <c r="F554" s="46">
        <v>1.22955680204485E-2</v>
      </c>
      <c r="G554" s="65">
        <f>($E554*'Exposure Inputs'!$C$53*'Exposure Inputs'!$C$49*'Exposure Inputs'!$C$50*'Exposure Inputs'!$C$54*'Exposure Inputs'!$C$55)/'Exposure Inputs'!$C$48</f>
        <v>8.2358788492969154E-8</v>
      </c>
      <c r="H554" s="65">
        <f>'Exposure Inputs'!$E$64/$G554</f>
        <v>259838693.49689236</v>
      </c>
      <c r="I554" s="65">
        <f>($E554*'Exposure Inputs'!$C$53*'Exposure Inputs'!$D$49*'Exposure Inputs'!$D$50*'Exposure Inputs'!$C$54*'Exposure Inputs'!$C$55)/'Exposure Inputs'!$D$48</f>
        <v>6.3055482703176107E-8</v>
      </c>
      <c r="J554" s="65">
        <f>'Exposure Inputs'!$E$64/$I554</f>
        <v>339383652.02495039</v>
      </c>
      <c r="K554" s="65">
        <f>($E554*'Exposure Inputs'!$C$53*'Exposure Inputs'!$E$49*'Exposure Inputs'!$E$50*'Exposure Inputs'!$C$54*'Exposure Inputs'!$C$55)/'Exposure Inputs'!$E$48</f>
        <v>3.8250816136066953E-8</v>
      </c>
      <c r="L554" s="65">
        <f>'Exposure Inputs'!$E$64/$K554</f>
        <v>559465186.93549633</v>
      </c>
    </row>
    <row r="555" spans="1:12" s="34" customFormat="1" x14ac:dyDescent="0.35">
      <c r="A555" s="45" t="s">
        <v>1177</v>
      </c>
      <c r="B555" s="46">
        <v>2020</v>
      </c>
      <c r="C555" s="46" t="s">
        <v>1127</v>
      </c>
      <c r="D555" s="46" t="s">
        <v>688</v>
      </c>
      <c r="E555" s="46">
        <v>1.22330009844509E-2</v>
      </c>
      <c r="F555" s="46">
        <v>6.0246370000000002E-3</v>
      </c>
      <c r="G555" s="65">
        <f>($E555*'Exposure Inputs'!$C$53*'Exposure Inputs'!$C$49*'Exposure Inputs'!$C$50*'Exposure Inputs'!$C$54*'Exposure Inputs'!$C$55)/'Exposure Inputs'!$C$48</f>
        <v>8.1939698844098237E-8</v>
      </c>
      <c r="H555" s="65">
        <f>'Exposure Inputs'!$E$64/$G555</f>
        <v>261167667.2221666</v>
      </c>
      <c r="I555" s="65">
        <f>($E555*'Exposure Inputs'!$C$53*'Exposure Inputs'!$D$49*'Exposure Inputs'!$D$50*'Exposure Inputs'!$C$54*'Exposure Inputs'!$C$55)/'Exposure Inputs'!$D$48</f>
        <v>6.273461955561152E-8</v>
      </c>
      <c r="J555" s="65">
        <f>'Exposure Inputs'!$E$64/$I555</f>
        <v>341119467.23499018</v>
      </c>
      <c r="K555" s="65">
        <f>($E555*'Exposure Inputs'!$C$53*'Exposure Inputs'!$E$49*'Exposure Inputs'!$E$50*'Exposure Inputs'!$C$54*'Exposure Inputs'!$C$55)/'Exposure Inputs'!$E$48</f>
        <v>3.8056173628608759E-8</v>
      </c>
      <c r="L555" s="65">
        <f>'Exposure Inputs'!$E$64/$K555</f>
        <v>562326633.48772752</v>
      </c>
    </row>
    <row r="556" spans="1:12" s="34" customFormat="1" x14ac:dyDescent="0.35">
      <c r="A556" s="45" t="s">
        <v>1177</v>
      </c>
      <c r="B556" s="46">
        <v>2019</v>
      </c>
      <c r="C556" s="46" t="s">
        <v>1113</v>
      </c>
      <c r="D556" s="46" t="s">
        <v>709</v>
      </c>
      <c r="E556" s="46">
        <v>1.21204172500346E-2</v>
      </c>
      <c r="F556" s="46">
        <v>1.18531597058474E-2</v>
      </c>
      <c r="G556" s="65">
        <f>($E556*'Exposure Inputs'!$C$53*'Exposure Inputs'!$C$49*'Exposure Inputs'!$C$50*'Exposure Inputs'!$C$54*'Exposure Inputs'!$C$55)/'Exposure Inputs'!$C$48</f>
        <v>8.1185584845044269E-8</v>
      </c>
      <c r="H556" s="65">
        <f>'Exposure Inputs'!$E$64/$G556</f>
        <v>263593592.88776863</v>
      </c>
      <c r="I556" s="65">
        <f>($E556*'Exposure Inputs'!$C$53*'Exposure Inputs'!$D$49*'Exposure Inputs'!$D$50*'Exposure Inputs'!$C$54*'Exposure Inputs'!$C$55)/'Exposure Inputs'!$D$48</f>
        <v>6.2157255280423919E-8</v>
      </c>
      <c r="J556" s="65">
        <f>'Exposure Inputs'!$E$64/$I556</f>
        <v>344288046.55954313</v>
      </c>
      <c r="K556" s="65">
        <f>($E556*'Exposure Inputs'!$C$53*'Exposure Inputs'!$E$49*'Exposure Inputs'!$E$50*'Exposure Inputs'!$C$54*'Exposure Inputs'!$C$55)/'Exposure Inputs'!$E$48</f>
        <v>3.7705932003503863E-8</v>
      </c>
      <c r="L556" s="65">
        <f>'Exposure Inputs'!$E$64/$K556</f>
        <v>567549954.68647695</v>
      </c>
    </row>
    <row r="557" spans="1:12" s="34" customFormat="1" x14ac:dyDescent="0.35">
      <c r="A557" s="45" t="s">
        <v>614</v>
      </c>
      <c r="B557" s="46">
        <v>2021</v>
      </c>
      <c r="C557" s="46" t="s">
        <v>1000</v>
      </c>
      <c r="D557" s="46" t="s">
        <v>547</v>
      </c>
      <c r="E557" s="46">
        <v>1.19214761304892E-2</v>
      </c>
      <c r="F557" s="46">
        <v>5.3478070232410102E-3</v>
      </c>
      <c r="G557" s="65">
        <f>($E557*'Exposure Inputs'!$C$53*'Exposure Inputs'!$C$49*'Exposure Inputs'!$C$50*'Exposure Inputs'!$C$54*'Exposure Inputs'!$C$55)/'Exposure Inputs'!$C$48</f>
        <v>7.9853027491049285E-8</v>
      </c>
      <c r="H557" s="65">
        <f>'Exposure Inputs'!$E$64/$G557</f>
        <v>267992343.83942077</v>
      </c>
      <c r="I557" s="65">
        <f>($E557*'Exposure Inputs'!$C$53*'Exposure Inputs'!$D$49*'Exposure Inputs'!$D$50*'Exposure Inputs'!$C$54*'Exposure Inputs'!$C$55)/'Exposure Inputs'!$D$48</f>
        <v>6.1137023575667934E-8</v>
      </c>
      <c r="J557" s="65">
        <f>'Exposure Inputs'!$E$64/$I557</f>
        <v>350033396.26950753</v>
      </c>
      <c r="K557" s="65">
        <f>($E557*'Exposure Inputs'!$C$53*'Exposure Inputs'!$E$49*'Exposure Inputs'!$E$50*'Exposure Inputs'!$C$54*'Exposure Inputs'!$C$55)/'Exposure Inputs'!$E$48</f>
        <v>3.7087037441416207E-8</v>
      </c>
      <c r="L557" s="65">
        <f>'Exposure Inputs'!$E$64/$K557</f>
        <v>577021015.32925296</v>
      </c>
    </row>
    <row r="558" spans="1:12" s="34" customFormat="1" x14ac:dyDescent="0.35">
      <c r="A558" s="45" t="s">
        <v>1177</v>
      </c>
      <c r="B558" s="46">
        <v>2023</v>
      </c>
      <c r="C558" s="46" t="s">
        <v>1038</v>
      </c>
      <c r="D558" s="46" t="s">
        <v>712</v>
      </c>
      <c r="E558" s="46">
        <v>1.18891109053331E-2</v>
      </c>
      <c r="F558" s="46">
        <v>8.6270640000000003E-3</v>
      </c>
      <c r="G558" s="65">
        <f>($E558*'Exposure Inputs'!$C$53*'Exposure Inputs'!$C$49*'Exposure Inputs'!$C$50*'Exposure Inputs'!$C$54*'Exposure Inputs'!$C$55)/'Exposure Inputs'!$C$48</f>
        <v>7.9636237121647429E-8</v>
      </c>
      <c r="H558" s="65">
        <f>'Exposure Inputs'!$E$64/$G558</f>
        <v>268721888.09361589</v>
      </c>
      <c r="I558" s="65">
        <f>($E558*'Exposure Inputs'!$C$53*'Exposure Inputs'!$D$49*'Exposure Inputs'!$D$50*'Exposure Inputs'!$C$54*'Exposure Inputs'!$C$55)/'Exposure Inputs'!$D$48</f>
        <v>6.0971044672406131E-8</v>
      </c>
      <c r="J558" s="65">
        <f>'Exposure Inputs'!$E$64/$I558</f>
        <v>350986277.42038786</v>
      </c>
      <c r="K558" s="65">
        <f>($E558*'Exposure Inputs'!$C$53*'Exposure Inputs'!$E$49*'Exposure Inputs'!$E$50*'Exposure Inputs'!$C$54*'Exposure Inputs'!$C$55)/'Exposure Inputs'!$E$48</f>
        <v>3.6986351057949462E-8</v>
      </c>
      <c r="L558" s="65">
        <f>'Exposure Inputs'!$E$64/$K558</f>
        <v>578591815.3015666</v>
      </c>
    </row>
    <row r="559" spans="1:12" s="34" customFormat="1" x14ac:dyDescent="0.35">
      <c r="A559" s="45" t="s">
        <v>1177</v>
      </c>
      <c r="B559" s="46">
        <v>2021</v>
      </c>
      <c r="C559" s="46" t="s">
        <v>1068</v>
      </c>
      <c r="D559" s="46" t="s">
        <v>678</v>
      </c>
      <c r="E559" s="46">
        <v>1.1866033671424201E-2</v>
      </c>
      <c r="F559" s="46">
        <v>9.8365290000000001E-3</v>
      </c>
      <c r="G559" s="65">
        <f>($E559*'Exposure Inputs'!$C$53*'Exposure Inputs'!$C$49*'Exposure Inputs'!$C$50*'Exposure Inputs'!$C$54*'Exposure Inputs'!$C$55)/'Exposure Inputs'!$C$48</f>
        <v>7.9481660039617168E-8</v>
      </c>
      <c r="H559" s="65">
        <f>'Exposure Inputs'!$E$64/$G559</f>
        <v>269244502.30824691</v>
      </c>
      <c r="I559" s="65">
        <f>($E559*'Exposure Inputs'!$C$53*'Exposure Inputs'!$D$49*'Exposure Inputs'!$D$50*'Exposure Inputs'!$C$54*'Exposure Inputs'!$C$55)/'Exposure Inputs'!$D$48</f>
        <v>6.0852697466229098E-8</v>
      </c>
      <c r="J559" s="65">
        <f>'Exposure Inputs'!$E$64/$I559</f>
        <v>351668880.60921496</v>
      </c>
      <c r="K559" s="65">
        <f>($E559*'Exposure Inputs'!$C$53*'Exposure Inputs'!$E$49*'Exposure Inputs'!$E$50*'Exposure Inputs'!$C$54*'Exposure Inputs'!$C$55)/'Exposure Inputs'!$E$48</f>
        <v>3.6914559089517398E-8</v>
      </c>
      <c r="L559" s="65">
        <f>'Exposure Inputs'!$E$64/$K559</f>
        <v>579717069.03244424</v>
      </c>
    </row>
    <row r="560" spans="1:12" s="34" customFormat="1" x14ac:dyDescent="0.35">
      <c r="A560" s="45" t="s">
        <v>1177</v>
      </c>
      <c r="B560" s="46">
        <v>2021</v>
      </c>
      <c r="C560" s="46" t="s">
        <v>1088</v>
      </c>
      <c r="D560" s="46" t="s">
        <v>695</v>
      </c>
      <c r="E560" s="46">
        <v>1.18362846653963E-2</v>
      </c>
      <c r="F560" s="46">
        <v>1.18362846653963E-2</v>
      </c>
      <c r="G560" s="65">
        <f>($E560*'Exposure Inputs'!$C$53*'Exposure Inputs'!$C$49*'Exposure Inputs'!$C$50*'Exposure Inputs'!$C$54*'Exposure Inputs'!$C$55)/'Exposure Inputs'!$C$48</f>
        <v>7.9282393759990761E-8</v>
      </c>
      <c r="H560" s="65">
        <f>'Exposure Inputs'!$E$64/$G560</f>
        <v>269921214.34657466</v>
      </c>
      <c r="I560" s="65">
        <f>($E560*'Exposure Inputs'!$C$53*'Exposure Inputs'!$D$49*'Exposure Inputs'!$D$50*'Exposure Inputs'!$C$54*'Exposure Inputs'!$C$55)/'Exposure Inputs'!$D$48</f>
        <v>6.070013534531615E-8</v>
      </c>
      <c r="J560" s="65">
        <f>'Exposure Inputs'!$E$64/$I560</f>
        <v>352552755.90833265</v>
      </c>
      <c r="K560" s="65">
        <f>($E560*'Exposure Inputs'!$C$53*'Exposure Inputs'!$E$49*'Exposure Inputs'!$E$50*'Exposure Inputs'!$C$54*'Exposure Inputs'!$C$55)/'Exposure Inputs'!$E$48</f>
        <v>3.6822011615670607E-8</v>
      </c>
      <c r="L560" s="65">
        <f>'Exposure Inputs'!$E$64/$K560</f>
        <v>581174114.6399684</v>
      </c>
    </row>
    <row r="561" spans="1:12" s="34" customFormat="1" x14ac:dyDescent="0.35">
      <c r="A561" s="45" t="s">
        <v>1177</v>
      </c>
      <c r="B561" s="46">
        <v>2023</v>
      </c>
      <c r="C561" s="46" t="s">
        <v>1093</v>
      </c>
      <c r="D561" s="46" t="s">
        <v>703</v>
      </c>
      <c r="E561" s="46">
        <v>1.16893348226447E-2</v>
      </c>
      <c r="F561" s="46">
        <v>1.11782282994376E-2</v>
      </c>
      <c r="G561" s="65">
        <f>($E561*'Exposure Inputs'!$C$53*'Exposure Inputs'!$C$49*'Exposure Inputs'!$C$50*'Exposure Inputs'!$C$54*'Exposure Inputs'!$C$55)/'Exposure Inputs'!$C$48</f>
        <v>7.8298086975779876E-8</v>
      </c>
      <c r="H561" s="65">
        <f>'Exposure Inputs'!$E$64/$G561</f>
        <v>273314468.16343939</v>
      </c>
      <c r="I561" s="65">
        <f>($E561*'Exposure Inputs'!$C$53*'Exposure Inputs'!$D$49*'Exposure Inputs'!$D$50*'Exposure Inputs'!$C$54*'Exposure Inputs'!$C$55)/'Exposure Inputs'!$D$48</f>
        <v>5.9946531017931866E-8</v>
      </c>
      <c r="J561" s="65">
        <f>'Exposure Inputs'!$E$64/$I561</f>
        <v>356984793.55875647</v>
      </c>
      <c r="K561" s="65">
        <f>($E561*'Exposure Inputs'!$C$53*'Exposure Inputs'!$E$49*'Exposure Inputs'!$E$50*'Exposure Inputs'!$C$54*'Exposure Inputs'!$C$55)/'Exposure Inputs'!$E$48</f>
        <v>3.6364858972786009E-8</v>
      </c>
      <c r="L561" s="65">
        <f>'Exposure Inputs'!$E$64/$K561</f>
        <v>588480214.26440549</v>
      </c>
    </row>
    <row r="562" spans="1:12" s="34" customFormat="1" x14ac:dyDescent="0.35">
      <c r="A562" s="45" t="s">
        <v>1177</v>
      </c>
      <c r="B562" s="46">
        <v>2021</v>
      </c>
      <c r="C562" s="46" t="s">
        <v>1113</v>
      </c>
      <c r="D562" s="46" t="s">
        <v>709</v>
      </c>
      <c r="E562" s="46">
        <v>1.1419375000000001E-2</v>
      </c>
      <c r="F562" s="46">
        <v>1.11675753708111E-2</v>
      </c>
      <c r="G562" s="65">
        <f>($E562*'Exposure Inputs'!$C$53*'Exposure Inputs'!$C$49*'Exposure Inputs'!$C$50*'Exposure Inputs'!$C$54*'Exposure Inputs'!$C$55)/'Exposure Inputs'!$C$48</f>
        <v>7.6489828593750009E-8</v>
      </c>
      <c r="H562" s="65">
        <f>'Exposure Inputs'!$E$64/$G562</f>
        <v>279775760.9532491</v>
      </c>
      <c r="I562" s="65">
        <f>($E562*'Exposure Inputs'!$C$53*'Exposure Inputs'!$D$49*'Exposure Inputs'!$D$50*'Exposure Inputs'!$C$54*'Exposure Inputs'!$C$55)/'Exposure Inputs'!$D$48</f>
        <v>5.8562093397887333E-8</v>
      </c>
      <c r="J562" s="65">
        <f>'Exposure Inputs'!$E$64/$I562</f>
        <v>365424095.3205409</v>
      </c>
      <c r="K562" s="65">
        <f>($E562*'Exposure Inputs'!$C$53*'Exposure Inputs'!$E$49*'Exposure Inputs'!$E$50*'Exposure Inputs'!$C$54*'Exposure Inputs'!$C$55)/'Exposure Inputs'!$E$48</f>
        <v>3.5525029245283021E-8</v>
      </c>
      <c r="L562" s="65">
        <f>'Exposure Inputs'!$E$64/$K562</f>
        <v>602392185.30246449</v>
      </c>
    </row>
    <row r="563" spans="1:12" s="34" customFormat="1" x14ac:dyDescent="0.35">
      <c r="A563" s="45" t="s">
        <v>1177</v>
      </c>
      <c r="B563" s="46">
        <v>2022</v>
      </c>
      <c r="C563" s="46" t="s">
        <v>1059</v>
      </c>
      <c r="D563" s="46" t="s">
        <v>487</v>
      </c>
      <c r="E563" s="46">
        <v>1.12336389824132E-2</v>
      </c>
      <c r="F563" s="46">
        <v>1.12336389824132E-2</v>
      </c>
      <c r="G563" s="65">
        <f>($E563*'Exposure Inputs'!$C$53*'Exposure Inputs'!$C$49*'Exposure Inputs'!$C$50*'Exposure Inputs'!$C$54*'Exposure Inputs'!$C$55)/'Exposure Inputs'!$C$48</f>
        <v>7.5245722313949223E-8</v>
      </c>
      <c r="H563" s="65">
        <f>'Exposure Inputs'!$E$64/$G563</f>
        <v>284401549.24305665</v>
      </c>
      <c r="I563" s="65">
        <f>($E563*'Exposure Inputs'!$C$53*'Exposure Inputs'!$D$49*'Exposure Inputs'!$D$50*'Exposure Inputs'!$C$54*'Exposure Inputs'!$C$55)/'Exposure Inputs'!$D$48</f>
        <v>5.7609581547696764E-8</v>
      </c>
      <c r="J563" s="65">
        <f>'Exposure Inputs'!$E$64/$I563</f>
        <v>371465985.7802</v>
      </c>
      <c r="K563" s="65">
        <f>($E563*'Exposure Inputs'!$C$53*'Exposure Inputs'!$E$49*'Exposure Inputs'!$E$50*'Exposure Inputs'!$C$54*'Exposure Inputs'!$C$55)/'Exposure Inputs'!$E$48</f>
        <v>3.494721500792997E-8</v>
      </c>
      <c r="L563" s="65">
        <f>'Exposure Inputs'!$E$64/$K563</f>
        <v>612352085.71395648</v>
      </c>
    </row>
    <row r="564" spans="1:12" s="34" customFormat="1" x14ac:dyDescent="0.35">
      <c r="A564" s="45" t="s">
        <v>1177</v>
      </c>
      <c r="B564" s="46">
        <v>2022</v>
      </c>
      <c r="C564" s="46" t="s">
        <v>908</v>
      </c>
      <c r="D564" s="46" t="s">
        <v>521</v>
      </c>
      <c r="E564" s="46">
        <v>1.1023086902252101E-2</v>
      </c>
      <c r="F564" s="46">
        <v>8.1549234277158902E-4</v>
      </c>
      <c r="G564" s="65">
        <f>($E564*'Exposure Inputs'!$C$53*'Exposure Inputs'!$C$49*'Exposure Inputs'!$C$50*'Exposure Inputs'!$C$54*'Exposure Inputs'!$C$55)/'Exposure Inputs'!$C$48</f>
        <v>7.3835391843010138E-8</v>
      </c>
      <c r="H564" s="65">
        <f>'Exposure Inputs'!$E$64/$G564</f>
        <v>289833905.74402291</v>
      </c>
      <c r="I564" s="65">
        <f>($E564*'Exposure Inputs'!$C$53*'Exposure Inputs'!$D$49*'Exposure Inputs'!$D$50*'Exposure Inputs'!$C$54*'Exposure Inputs'!$C$55)/'Exposure Inputs'!$D$48</f>
        <v>5.652980523914103E-8</v>
      </c>
      <c r="J564" s="65">
        <f>'Exposure Inputs'!$E$64/$I564</f>
        <v>378561360.85150915</v>
      </c>
      <c r="K564" s="65">
        <f>($E564*'Exposure Inputs'!$C$53*'Exposure Inputs'!$E$49*'Exposure Inputs'!$E$50*'Exposure Inputs'!$C$54*'Exposure Inputs'!$C$55)/'Exposure Inputs'!$E$48</f>
        <v>3.4292199404591065E-8</v>
      </c>
      <c r="L564" s="65">
        <f>'Exposure Inputs'!$E$64/$K564</f>
        <v>624048628.30509937</v>
      </c>
    </row>
    <row r="565" spans="1:12" s="34" customFormat="1" x14ac:dyDescent="0.35">
      <c r="A565" s="45" t="s">
        <v>1176</v>
      </c>
      <c r="B565" s="46">
        <v>2020</v>
      </c>
      <c r="C565" s="46" t="s">
        <v>963</v>
      </c>
      <c r="D565" s="46" t="s">
        <v>234</v>
      </c>
      <c r="E565" s="46">
        <v>1.0784647817393401E-2</v>
      </c>
      <c r="F565" s="46">
        <v>4.4773130000000001E-3</v>
      </c>
      <c r="G565" s="65">
        <f>($E565*'Exposure Inputs'!$C$53*'Exposure Inputs'!$C$49*'Exposure Inputs'!$C$50*'Exposure Inputs'!$C$54*'Exposure Inputs'!$C$55)/'Exposure Inputs'!$C$48</f>
        <v>7.2238267242855361E-8</v>
      </c>
      <c r="H565" s="65">
        <f>'Exposure Inputs'!$E$64/$G565</f>
        <v>296241878.67153668</v>
      </c>
      <c r="I565" s="65">
        <f>($E565*'Exposure Inputs'!$C$53*'Exposure Inputs'!$D$49*'Exposure Inputs'!$D$50*'Exposure Inputs'!$C$54*'Exposure Inputs'!$C$55)/'Exposure Inputs'!$D$48</f>
        <v>5.5307015729452275E-8</v>
      </c>
      <c r="J565" s="65">
        <f>'Exposure Inputs'!$E$64/$I565</f>
        <v>386931019.83088917</v>
      </c>
      <c r="K565" s="65">
        <f>($E565*'Exposure Inputs'!$C$53*'Exposure Inputs'!$E$49*'Exposure Inputs'!$E$50*'Exposure Inputs'!$C$54*'Exposure Inputs'!$C$55)/'Exposure Inputs'!$E$48</f>
        <v>3.3550428908147615E-8</v>
      </c>
      <c r="L565" s="65">
        <f>'Exposure Inputs'!$E$64/$K565</f>
        <v>637845795.01465261</v>
      </c>
    </row>
    <row r="566" spans="1:12" s="34" customFormat="1" x14ac:dyDescent="0.35">
      <c r="A566" s="45" t="s">
        <v>1175</v>
      </c>
      <c r="B566" s="46">
        <v>2021</v>
      </c>
      <c r="C566" s="46" t="s">
        <v>1050</v>
      </c>
      <c r="D566" s="46" t="s">
        <v>676</v>
      </c>
      <c r="E566" s="46">
        <v>1.0709401E-2</v>
      </c>
      <c r="F566" s="46">
        <v>7.7800400000000002E-3</v>
      </c>
      <c r="G566" s="65">
        <f>($E566*'Exposure Inputs'!$C$53*'Exposure Inputs'!$C$49*'Exposure Inputs'!$C$50*'Exposure Inputs'!$C$54*'Exposure Inputs'!$C$55)/'Exposure Inputs'!$C$48</f>
        <v>7.1734245248250005E-8</v>
      </c>
      <c r="H566" s="65">
        <f>'Exposure Inputs'!$E$64/$G566</f>
        <v>298323345.09049654</v>
      </c>
      <c r="I566" s="65">
        <f>($E566*'Exposure Inputs'!$C$53*'Exposure Inputs'!$D$49*'Exposure Inputs'!$D$50*'Exposure Inputs'!$C$54*'Exposure Inputs'!$C$55)/'Exposure Inputs'!$D$48</f>
        <v>5.4921126733943672E-8</v>
      </c>
      <c r="J566" s="65">
        <f>'Exposure Inputs'!$E$64/$I566</f>
        <v>389649689.88470984</v>
      </c>
      <c r="K566" s="65">
        <f>($E566*'Exposure Inputs'!$C$53*'Exposure Inputs'!$E$49*'Exposure Inputs'!$E$50*'Exposure Inputs'!$C$54*'Exposure Inputs'!$C$55)/'Exposure Inputs'!$E$48</f>
        <v>3.331634031849057E-8</v>
      </c>
      <c r="L566" s="65">
        <f>'Exposure Inputs'!$E$64/$K566</f>
        <v>642327452.39797533</v>
      </c>
    </row>
    <row r="567" spans="1:12" s="34" customFormat="1" x14ac:dyDescent="0.35">
      <c r="A567" s="45" t="s">
        <v>1177</v>
      </c>
      <c r="B567" s="46">
        <v>2021</v>
      </c>
      <c r="C567" s="46" t="s">
        <v>1079</v>
      </c>
      <c r="D567" s="46" t="s">
        <v>125</v>
      </c>
      <c r="E567" s="46">
        <v>1.06238487476049E-2</v>
      </c>
      <c r="F567" s="46">
        <v>1.06238487476049E-2</v>
      </c>
      <c r="G567" s="65">
        <f>($E567*'Exposure Inputs'!$C$53*'Exposure Inputs'!$C$49*'Exposure Inputs'!$C$50*'Exposure Inputs'!$C$54*'Exposure Inputs'!$C$55)/'Exposure Inputs'!$C$48</f>
        <v>7.1161194873644526E-8</v>
      </c>
      <c r="H567" s="65">
        <f>'Exposure Inputs'!$E$64/$G567</f>
        <v>300725698.01558751</v>
      </c>
      <c r="I567" s="65">
        <f>($E567*'Exposure Inputs'!$C$53*'Exposure Inputs'!$D$49*'Exposure Inputs'!$D$50*'Exposure Inputs'!$C$54*'Exposure Inputs'!$C$55)/'Exposure Inputs'!$D$48</f>
        <v>5.4482388274512958E-8</v>
      </c>
      <c r="J567" s="65">
        <f>'Exposure Inputs'!$E$64/$I567</f>
        <v>392787480.09677452</v>
      </c>
      <c r="K567" s="65">
        <f>($E567*'Exposure Inputs'!$C$53*'Exposure Inputs'!$E$49*'Exposure Inputs'!$E$50*'Exposure Inputs'!$C$54*'Exposure Inputs'!$C$55)/'Exposure Inputs'!$E$48</f>
        <v>3.3050192103869734E-8</v>
      </c>
      <c r="L567" s="65">
        <f>'Exposure Inputs'!$E$64/$K567</f>
        <v>647500018.53981197</v>
      </c>
    </row>
    <row r="568" spans="1:12" s="34" customFormat="1" x14ac:dyDescent="0.35">
      <c r="A568" s="45" t="s">
        <v>1177</v>
      </c>
      <c r="B568" s="46">
        <v>2020</v>
      </c>
      <c r="C568" s="46" t="s">
        <v>1109</v>
      </c>
      <c r="D568" s="46" t="s">
        <v>540</v>
      </c>
      <c r="E568" s="46">
        <v>1.0534409999999999E-2</v>
      </c>
      <c r="F568" s="46">
        <v>9.8913579999999994E-3</v>
      </c>
      <c r="G568" s="65">
        <f>($E568*'Exposure Inputs'!$C$53*'Exposure Inputs'!$C$49*'Exposure Inputs'!$C$50*'Exposure Inputs'!$C$54*'Exposure Inputs'!$C$55)/'Exposure Inputs'!$C$48</f>
        <v>7.0562111782499994E-8</v>
      </c>
      <c r="H568" s="65">
        <f>'Exposure Inputs'!$E$64/$G568</f>
        <v>303278905.05832881</v>
      </c>
      <c r="I568" s="65">
        <f>($E568*'Exposure Inputs'!$C$53*'Exposure Inputs'!$D$49*'Exposure Inputs'!$D$50*'Exposure Inputs'!$C$54*'Exposure Inputs'!$C$55)/'Exposure Inputs'!$D$48</f>
        <v>5.402371866338028E-8</v>
      </c>
      <c r="J568" s="65">
        <f>'Exposure Inputs'!$E$64/$I568</f>
        <v>396122305.71061903</v>
      </c>
      <c r="K568" s="65">
        <f>($E568*'Exposure Inputs'!$C$53*'Exposure Inputs'!$E$49*'Exposure Inputs'!$E$50*'Exposure Inputs'!$C$54*'Exposure Inputs'!$C$55)/'Exposure Inputs'!$E$48</f>
        <v>3.2771953222641504E-8</v>
      </c>
      <c r="L568" s="65">
        <f>'Exposure Inputs'!$E$64/$K568</f>
        <v>652997392.45371425</v>
      </c>
    </row>
    <row r="569" spans="1:12" s="34" customFormat="1" x14ac:dyDescent="0.35">
      <c r="A569" s="45" t="s">
        <v>1177</v>
      </c>
      <c r="B569" s="46">
        <v>2021</v>
      </c>
      <c r="C569" s="46" t="s">
        <v>1148</v>
      </c>
      <c r="D569" s="46" t="s">
        <v>534</v>
      </c>
      <c r="E569" s="46">
        <v>1.0436932000114999E-2</v>
      </c>
      <c r="F569" s="46">
        <v>8.7608273244636995E-3</v>
      </c>
      <c r="G569" s="65">
        <f>($E569*'Exposure Inputs'!$C$53*'Exposure Inputs'!$C$49*'Exposure Inputs'!$C$50*'Exposure Inputs'!$C$54*'Exposure Inputs'!$C$55)/'Exposure Inputs'!$C$48</f>
        <v>6.9909179769770303E-8</v>
      </c>
      <c r="H569" s="65">
        <f>'Exposure Inputs'!$E$64/$G569</f>
        <v>306111444.45516229</v>
      </c>
      <c r="I569" s="65">
        <f>($E569*'Exposure Inputs'!$C$53*'Exposure Inputs'!$D$49*'Exposure Inputs'!$D$50*'Exposure Inputs'!$C$54*'Exposure Inputs'!$C$55)/'Exposure Inputs'!$D$48</f>
        <v>5.3523821275519333E-8</v>
      </c>
      <c r="J569" s="65">
        <f>'Exposure Inputs'!$E$64/$I569</f>
        <v>399821976.2718606</v>
      </c>
      <c r="K569" s="65">
        <f>($E569*'Exposure Inputs'!$C$53*'Exposure Inputs'!$E$49*'Exposure Inputs'!$E$50*'Exposure Inputs'!$C$54*'Exposure Inputs'!$C$55)/'Exposure Inputs'!$E$48</f>
        <v>3.2468704682621909E-8</v>
      </c>
      <c r="L569" s="65">
        <f>'Exposure Inputs'!$E$64/$K569</f>
        <v>659096203.84252143</v>
      </c>
    </row>
    <row r="570" spans="1:12" s="34" customFormat="1" x14ac:dyDescent="0.35">
      <c r="A570" s="45" t="s">
        <v>1177</v>
      </c>
      <c r="B570" s="46">
        <v>2022</v>
      </c>
      <c r="C570" s="46" t="s">
        <v>1126</v>
      </c>
      <c r="D570" s="46" t="s">
        <v>162</v>
      </c>
      <c r="E570" s="46">
        <v>1.03984160040126E-2</v>
      </c>
      <c r="F570" s="46">
        <v>4.0932900000000003E-3</v>
      </c>
      <c r="G570" s="65">
        <f>($E570*'Exposure Inputs'!$C$53*'Exposure Inputs'!$C$49*'Exposure Inputs'!$C$50*'Exposure Inputs'!$C$54*'Exposure Inputs'!$C$55)/'Exposure Inputs'!$C$48</f>
        <v>6.9651189998877397E-8</v>
      </c>
      <c r="H570" s="65">
        <f>'Exposure Inputs'!$E$64/$G570</f>
        <v>307245288.99427152</v>
      </c>
      <c r="I570" s="65">
        <f>($E570*'Exposure Inputs'!$C$53*'Exposure Inputs'!$D$49*'Exposure Inputs'!$D$50*'Exposure Inputs'!$C$54*'Exposure Inputs'!$C$55)/'Exposure Inputs'!$D$48</f>
        <v>5.3326299312972225E-8</v>
      </c>
      <c r="J570" s="65">
        <f>'Exposure Inputs'!$E$64/$I570</f>
        <v>401302926.99298948</v>
      </c>
      <c r="K570" s="65">
        <f>($E570*'Exposure Inputs'!$C$53*'Exposure Inputs'!$E$49*'Exposure Inputs'!$E$50*'Exposure Inputs'!$C$54*'Exposure Inputs'!$C$55)/'Exposure Inputs'!$E$48</f>
        <v>3.234888359889806E-8</v>
      </c>
      <c r="L570" s="65">
        <f>'Exposure Inputs'!$E$64/$K570</f>
        <v>661537512.86579096</v>
      </c>
    </row>
    <row r="571" spans="1:12" s="34" customFormat="1" x14ac:dyDescent="0.35">
      <c r="A571" s="45" t="s">
        <v>1177</v>
      </c>
      <c r="B571" s="46">
        <v>2019</v>
      </c>
      <c r="C571" s="46" t="s">
        <v>1040</v>
      </c>
      <c r="D571" s="46" t="s">
        <v>718</v>
      </c>
      <c r="E571" s="46">
        <v>1.03539901499663E-2</v>
      </c>
      <c r="F571" s="46">
        <v>6.5483490000000002E-3</v>
      </c>
      <c r="G571" s="65">
        <f>($E571*'Exposure Inputs'!$C$53*'Exposure Inputs'!$C$49*'Exposure Inputs'!$C$50*'Exposure Inputs'!$C$54*'Exposure Inputs'!$C$55)/'Exposure Inputs'!$C$48</f>
        <v>6.935361452201177E-8</v>
      </c>
      <c r="H571" s="65">
        <f>'Exposure Inputs'!$E$64/$G571</f>
        <v>308563586.01479912</v>
      </c>
      <c r="I571" s="65">
        <f>($E571*'Exposure Inputs'!$C$53*'Exposure Inputs'!$D$49*'Exposure Inputs'!$D$50*'Exposure Inputs'!$C$54*'Exposure Inputs'!$C$55)/'Exposure Inputs'!$D$48</f>
        <v>5.309846976766521E-8</v>
      </c>
      <c r="J571" s="65">
        <f>'Exposure Inputs'!$E$64/$I571</f>
        <v>403024797.01649934</v>
      </c>
      <c r="K571" s="65">
        <f>($E571*'Exposure Inputs'!$C$53*'Exposure Inputs'!$E$49*'Exposure Inputs'!$E$50*'Exposure Inputs'!$C$54*'Exposure Inputs'!$C$55)/'Exposure Inputs'!$E$48</f>
        <v>3.2210677281631013E-8</v>
      </c>
      <c r="L571" s="65">
        <f>'Exposure Inputs'!$E$64/$K571</f>
        <v>664375971.13811421</v>
      </c>
    </row>
    <row r="572" spans="1:12" s="34" customFormat="1" x14ac:dyDescent="0.35">
      <c r="A572" s="45" t="s">
        <v>1177</v>
      </c>
      <c r="B572" s="46">
        <v>2020</v>
      </c>
      <c r="C572" s="46" t="s">
        <v>981</v>
      </c>
      <c r="D572" s="46" t="s">
        <v>716</v>
      </c>
      <c r="E572" s="46">
        <v>1.01752993058706E-2</v>
      </c>
      <c r="F572" s="46">
        <v>6.5547050000000001E-3</v>
      </c>
      <c r="G572" s="65">
        <f>($E572*'Exposure Inputs'!$C$53*'Exposure Inputs'!$C$49*'Exposure Inputs'!$C$50*'Exposure Inputs'!$C$54*'Exposure Inputs'!$C$55)/'Exposure Inputs'!$C$48</f>
        <v>6.815669857554774E-8</v>
      </c>
      <c r="H572" s="65">
        <f>'Exposure Inputs'!$E$64/$G572</f>
        <v>313982344.32202351</v>
      </c>
      <c r="I572" s="65">
        <f>($E572*'Exposure Inputs'!$C$53*'Exposure Inputs'!$D$49*'Exposure Inputs'!$D$50*'Exposure Inputs'!$C$54*'Exposure Inputs'!$C$55)/'Exposure Inputs'!$D$48</f>
        <v>5.2182087750148513E-8</v>
      </c>
      <c r="J572" s="65">
        <f>'Exposure Inputs'!$E$64/$I572</f>
        <v>410102411.05079383</v>
      </c>
      <c r="K572" s="65">
        <f>($E572*'Exposure Inputs'!$C$53*'Exposure Inputs'!$E$49*'Exposure Inputs'!$E$50*'Exposure Inputs'!$C$54*'Exposure Inputs'!$C$55)/'Exposure Inputs'!$E$48</f>
        <v>3.1654780180225361E-8</v>
      </c>
      <c r="L572" s="65">
        <f>'Exposure Inputs'!$E$64/$K572</f>
        <v>676043235.11835694</v>
      </c>
    </row>
    <row r="573" spans="1:12" s="34" customFormat="1" x14ac:dyDescent="0.35">
      <c r="A573" s="45" t="s">
        <v>1176</v>
      </c>
      <c r="B573" s="46">
        <v>2019</v>
      </c>
      <c r="C573" s="46" t="s">
        <v>963</v>
      </c>
      <c r="D573" s="46" t="s">
        <v>234</v>
      </c>
      <c r="E573" s="46">
        <v>1.01646838547564E-2</v>
      </c>
      <c r="F573" s="46">
        <v>4.2199309999999997E-3</v>
      </c>
      <c r="G573" s="65">
        <f>($E573*'Exposure Inputs'!$C$53*'Exposure Inputs'!$C$49*'Exposure Inputs'!$C$50*'Exposure Inputs'!$C$54*'Exposure Inputs'!$C$55)/'Exposure Inputs'!$C$48</f>
        <v>6.8085593630122048E-8</v>
      </c>
      <c r="H573" s="65">
        <f>'Exposure Inputs'!$E$64/$G573</f>
        <v>314310250.6567899</v>
      </c>
      <c r="I573" s="65">
        <f>($E573*'Exposure Inputs'!$C$53*'Exposure Inputs'!$D$49*'Exposure Inputs'!$D$50*'Exposure Inputs'!$C$54*'Exposure Inputs'!$C$55)/'Exposure Inputs'!$D$48</f>
        <v>5.212764842754018E-8</v>
      </c>
      <c r="J573" s="65">
        <f>'Exposure Inputs'!$E$64/$I573</f>
        <v>410530700.03238261</v>
      </c>
      <c r="K573" s="65">
        <f>($E573*'Exposure Inputs'!$C$53*'Exposure Inputs'!$E$49*'Exposure Inputs'!$E$50*'Exposure Inputs'!$C$54*'Exposure Inputs'!$C$55)/'Exposure Inputs'!$E$48</f>
        <v>3.162175611268369E-8</v>
      </c>
      <c r="L573" s="65">
        <f>'Exposure Inputs'!$E$64/$K573</f>
        <v>676749258.44540048</v>
      </c>
    </row>
    <row r="574" spans="1:12" s="34" customFormat="1" x14ac:dyDescent="0.35">
      <c r="A574" s="45" t="s">
        <v>1177</v>
      </c>
      <c r="B574" s="46">
        <v>2023</v>
      </c>
      <c r="C574" s="46" t="s">
        <v>1106</v>
      </c>
      <c r="D574" s="46" t="s">
        <v>143</v>
      </c>
      <c r="E574" s="46">
        <v>1.0088677000000001E-2</v>
      </c>
      <c r="F574" s="46">
        <v>6.6822119999999999E-3</v>
      </c>
      <c r="G574" s="65">
        <f>($E574*'Exposure Inputs'!$C$53*'Exposure Inputs'!$C$49*'Exposure Inputs'!$C$50*'Exposure Inputs'!$C$54*'Exposure Inputs'!$C$55)/'Exposure Inputs'!$C$48</f>
        <v>6.7576480715250016E-8</v>
      </c>
      <c r="H574" s="65">
        <f>'Exposure Inputs'!$E$64/$G574</f>
        <v>316678225.52307981</v>
      </c>
      <c r="I574" s="65">
        <f>($E574*'Exposure Inputs'!$C$53*'Exposure Inputs'!$D$49*'Exposure Inputs'!$D$50*'Exposure Inputs'!$C$54*'Exposure Inputs'!$C$55)/'Exposure Inputs'!$D$48</f>
        <v>5.173786172492959E-8</v>
      </c>
      <c r="J574" s="65">
        <f>'Exposure Inputs'!$E$64/$I574</f>
        <v>413623587.95915473</v>
      </c>
      <c r="K574" s="65">
        <f>($E574*'Exposure Inputs'!$C$53*'Exposure Inputs'!$E$49*'Exposure Inputs'!$E$50*'Exposure Inputs'!$C$54*'Exposure Inputs'!$C$55)/'Exposure Inputs'!$E$48</f>
        <v>3.138530308981132E-8</v>
      </c>
      <c r="L574" s="65">
        <f>'Exposure Inputs'!$E$64/$K574</f>
        <v>681847804.32938135</v>
      </c>
    </row>
    <row r="575" spans="1:12" s="34" customFormat="1" x14ac:dyDescent="0.35">
      <c r="A575" s="45" t="s">
        <v>1177</v>
      </c>
      <c r="B575" s="46">
        <v>2019</v>
      </c>
      <c r="C575" s="46" t="s">
        <v>1009</v>
      </c>
      <c r="D575" s="46" t="s">
        <v>481</v>
      </c>
      <c r="E575" s="46">
        <v>9.9550709999999994E-3</v>
      </c>
      <c r="F575" s="46">
        <v>5.5225500000000002E-3</v>
      </c>
      <c r="G575" s="65">
        <f>($E575*'Exposure Inputs'!$C$53*'Exposure Inputs'!$C$49*'Exposure Inputs'!$C$50*'Exposure Inputs'!$C$54*'Exposure Inputs'!$C$55)/'Exposure Inputs'!$C$48</f>
        <v>6.6681554325749996E-8</v>
      </c>
      <c r="H575" s="65">
        <f>'Exposure Inputs'!$E$64/$G575</f>
        <v>320928331.92606151</v>
      </c>
      <c r="I575" s="65">
        <f>($E575*'Exposure Inputs'!$C$53*'Exposure Inputs'!$D$49*'Exposure Inputs'!$D$50*'Exposure Inputs'!$C$54*'Exposure Inputs'!$C$55)/'Exposure Inputs'!$D$48</f>
        <v>5.1052688757887322E-8</v>
      </c>
      <c r="J575" s="65">
        <f>'Exposure Inputs'!$E$64/$I575</f>
        <v>419174788.25625676</v>
      </c>
      <c r="K575" s="65">
        <f>($E575*'Exposure Inputs'!$C$53*'Exposure Inputs'!$E$49*'Exposure Inputs'!$E$50*'Exposure Inputs'!$C$54*'Exposure Inputs'!$C$55)/'Exposure Inputs'!$E$48</f>
        <v>3.0969662386415091E-8</v>
      </c>
      <c r="L575" s="65">
        <f>'Exposure Inputs'!$E$64/$K575</f>
        <v>690998814.67830122</v>
      </c>
    </row>
    <row r="576" spans="1:12" s="34" customFormat="1" x14ac:dyDescent="0.35">
      <c r="A576" s="45" t="s">
        <v>1177</v>
      </c>
      <c r="B576" s="46">
        <v>2023</v>
      </c>
      <c r="C576" s="46" t="s">
        <v>1028</v>
      </c>
      <c r="D576" s="46" t="s">
        <v>720</v>
      </c>
      <c r="E576" s="46">
        <v>9.8769559999999992E-3</v>
      </c>
      <c r="F576" s="46">
        <v>6.3659140000000003E-3</v>
      </c>
      <c r="G576" s="65">
        <f>($E576*'Exposure Inputs'!$C$53*'Exposure Inputs'!$C$49*'Exposure Inputs'!$C$50*'Exposure Inputs'!$C$54*'Exposure Inputs'!$C$55)/'Exposure Inputs'!$C$48</f>
        <v>6.6158320526999996E-8</v>
      </c>
      <c r="H576" s="65">
        <f>'Exposure Inputs'!$E$64/$G576</f>
        <v>323466494.15422213</v>
      </c>
      <c r="I576" s="65">
        <f>($E576*'Exposure Inputs'!$C$53*'Exposure Inputs'!$D$49*'Exposure Inputs'!$D$50*'Exposure Inputs'!$C$54*'Exposure Inputs'!$C$55)/'Exposure Inputs'!$D$48</f>
        <v>5.0652090833239444E-8</v>
      </c>
      <c r="J576" s="65">
        <f>'Exposure Inputs'!$E$64/$I576</f>
        <v>422489963.35520798</v>
      </c>
      <c r="K576" s="65">
        <f>($E576*'Exposure Inputs'!$C$53*'Exposure Inputs'!$E$49*'Exposure Inputs'!$E$50*'Exposure Inputs'!$C$54*'Exposure Inputs'!$C$55)/'Exposure Inputs'!$E$48</f>
        <v>3.072665104301887E-8</v>
      </c>
      <c r="L576" s="65">
        <f>'Exposure Inputs'!$E$64/$K576</f>
        <v>696463795.22580945</v>
      </c>
    </row>
    <row r="577" spans="1:12" s="34" customFormat="1" x14ac:dyDescent="0.35">
      <c r="A577" s="45" t="s">
        <v>1176</v>
      </c>
      <c r="B577" s="46">
        <v>2019</v>
      </c>
      <c r="C577" s="46" t="s">
        <v>959</v>
      </c>
      <c r="D577" s="46" t="s">
        <v>172</v>
      </c>
      <c r="E577" s="46">
        <v>9.8351180000000003E-3</v>
      </c>
      <c r="F577" s="46">
        <v>3.8852940000000001E-3</v>
      </c>
      <c r="G577" s="65">
        <f>($E577*'Exposure Inputs'!$C$53*'Exposure Inputs'!$C$49*'Exposure Inputs'!$C$50*'Exposure Inputs'!$C$54*'Exposure Inputs'!$C$55)/'Exposure Inputs'!$C$48</f>
        <v>6.5878079143499992E-8</v>
      </c>
      <c r="H577" s="65">
        <f>'Exposure Inputs'!$E$64/$G577</f>
        <v>324842501.15102935</v>
      </c>
      <c r="I577" s="65">
        <f>($E577*'Exposure Inputs'!$C$53*'Exposure Inputs'!$D$49*'Exposure Inputs'!$D$50*'Exposure Inputs'!$C$54*'Exposure Inputs'!$C$55)/'Exposure Inputs'!$D$48</f>
        <v>5.0437532605352115E-8</v>
      </c>
      <c r="J577" s="65">
        <f>'Exposure Inputs'!$E$64/$I577</f>
        <v>424287210.22981137</v>
      </c>
      <c r="K577" s="65">
        <f>($E577*'Exposure Inputs'!$C$53*'Exposure Inputs'!$E$49*'Exposure Inputs'!$E$50*'Exposure Inputs'!$C$54*'Exposure Inputs'!$C$55)/'Exposure Inputs'!$E$48</f>
        <v>3.0596495393207551E-8</v>
      </c>
      <c r="L577" s="65">
        <f>'Exposure Inputs'!$E$64/$K577</f>
        <v>699426510.29080987</v>
      </c>
    </row>
    <row r="578" spans="1:12" s="34" customFormat="1" x14ac:dyDescent="0.35">
      <c r="A578" s="45" t="s">
        <v>1176</v>
      </c>
      <c r="B578" s="46">
        <v>2019</v>
      </c>
      <c r="C578" s="46" t="s">
        <v>899</v>
      </c>
      <c r="D578" s="46" t="s">
        <v>52</v>
      </c>
      <c r="E578" s="46">
        <v>9.7794690000000007E-3</v>
      </c>
      <c r="F578" s="46">
        <v>9.7794690000000007E-3</v>
      </c>
      <c r="G578" s="65">
        <f>($E578*'Exposure Inputs'!$C$53*'Exposure Inputs'!$C$49*'Exposure Inputs'!$C$50*'Exposure Inputs'!$C$54*'Exposure Inputs'!$C$55)/'Exposure Inputs'!$C$48</f>
        <v>6.5505328229250012E-8</v>
      </c>
      <c r="H578" s="65">
        <f>'Exposure Inputs'!$E$64/$G578</f>
        <v>326690981.91686159</v>
      </c>
      <c r="I578" s="65">
        <f>($E578*'Exposure Inputs'!$C$53*'Exposure Inputs'!$D$49*'Exposure Inputs'!$D$50*'Exposure Inputs'!$C$54*'Exposure Inputs'!$C$55)/'Exposure Inputs'!$D$48</f>
        <v>5.0152147290000002E-8</v>
      </c>
      <c r="J578" s="65">
        <f>'Exposure Inputs'!$E$64/$I578</f>
        <v>426701570.24895746</v>
      </c>
      <c r="K578" s="65">
        <f>($E578*'Exposure Inputs'!$C$53*'Exposure Inputs'!$E$49*'Exposure Inputs'!$E$50*'Exposure Inputs'!$C$54*'Exposure Inputs'!$C$55)/'Exposure Inputs'!$E$48</f>
        <v>3.0423374504150954E-8</v>
      </c>
      <c r="L578" s="65">
        <f>'Exposure Inputs'!$E$64/$K578</f>
        <v>703406520.43974245</v>
      </c>
    </row>
    <row r="579" spans="1:12" s="34" customFormat="1" x14ac:dyDescent="0.35">
      <c r="A579" s="45" t="s">
        <v>1177</v>
      </c>
      <c r="B579" s="46">
        <v>2023</v>
      </c>
      <c r="C579" s="46" t="s">
        <v>861</v>
      </c>
      <c r="D579" s="46" t="s">
        <v>26</v>
      </c>
      <c r="E579" s="46">
        <v>9.7457199999999994E-3</v>
      </c>
      <c r="F579" s="46">
        <v>5.3591790000000004E-3</v>
      </c>
      <c r="G579" s="65">
        <f>($E579*'Exposure Inputs'!$C$53*'Exposure Inputs'!$C$49*'Exposure Inputs'!$C$50*'Exposure Inputs'!$C$54*'Exposure Inputs'!$C$55)/'Exposure Inputs'!$C$48</f>
        <v>6.5279268990000003E-8</v>
      </c>
      <c r="H579" s="65">
        <f>'Exposure Inputs'!$E$64/$G579</f>
        <v>327822298.4279775</v>
      </c>
      <c r="I579" s="65">
        <f>($E579*'Exposure Inputs'!$C$53*'Exposure Inputs'!$D$49*'Exposure Inputs'!$D$50*'Exposure Inputs'!$C$54*'Exposure Inputs'!$C$55)/'Exposure Inputs'!$D$48</f>
        <v>4.9979071960563387E-8</v>
      </c>
      <c r="J579" s="65">
        <f>'Exposure Inputs'!$E$64/$I579</f>
        <v>428179219.0316366</v>
      </c>
      <c r="K579" s="65">
        <f>($E579*'Exposure Inputs'!$C$53*'Exposure Inputs'!$E$49*'Exposure Inputs'!$E$50*'Exposure Inputs'!$C$54*'Exposure Inputs'!$C$55)/'Exposure Inputs'!$E$48</f>
        <v>3.0318383275471698E-8</v>
      </c>
      <c r="L579" s="65">
        <f>'Exposure Inputs'!$E$64/$K579</f>
        <v>705842386.30273914</v>
      </c>
    </row>
    <row r="580" spans="1:12" s="34" customFormat="1" x14ac:dyDescent="0.35">
      <c r="A580" s="45" t="s">
        <v>1177</v>
      </c>
      <c r="B580" s="46">
        <v>2020</v>
      </c>
      <c r="C580" s="46" t="s">
        <v>1053</v>
      </c>
      <c r="D580" s="46" t="s">
        <v>183</v>
      </c>
      <c r="E580" s="46">
        <v>9.7049140000000002E-3</v>
      </c>
      <c r="F580" s="46">
        <v>5.6175239999999996E-3</v>
      </c>
      <c r="G580" s="65">
        <f>($E580*'Exposure Inputs'!$C$53*'Exposure Inputs'!$C$49*'Exposure Inputs'!$C$50*'Exposure Inputs'!$C$54*'Exposure Inputs'!$C$55)/'Exposure Inputs'!$C$48</f>
        <v>6.5005940200500005E-8</v>
      </c>
      <c r="H580" s="65">
        <f>'Exposure Inputs'!$E$64/$G580</f>
        <v>329200684.33738917</v>
      </c>
      <c r="I580" s="65">
        <f>($E580*'Exposure Inputs'!$C$53*'Exposure Inputs'!$D$49*'Exposure Inputs'!$D$50*'Exposure Inputs'!$C$54*'Exposure Inputs'!$C$55)/'Exposure Inputs'!$D$48</f>
        <v>4.9769806148450709E-8</v>
      </c>
      <c r="J580" s="65">
        <f>'Exposure Inputs'!$E$64/$I580</f>
        <v>429979573.08029747</v>
      </c>
      <c r="K580" s="65">
        <f>($E580*'Exposure Inputs'!$C$53*'Exposure Inputs'!$E$49*'Exposure Inputs'!$E$50*'Exposure Inputs'!$C$54*'Exposure Inputs'!$C$55)/'Exposure Inputs'!$E$48</f>
        <v>3.0191438119245281E-8</v>
      </c>
      <c r="L580" s="65">
        <f>'Exposure Inputs'!$E$64/$K580</f>
        <v>708810223.4639411</v>
      </c>
    </row>
    <row r="581" spans="1:12" s="34" customFormat="1" x14ac:dyDescent="0.35">
      <c r="A581" s="45" t="s">
        <v>1177</v>
      </c>
      <c r="B581" s="46">
        <v>2022</v>
      </c>
      <c r="C581" s="46" t="s">
        <v>1028</v>
      </c>
      <c r="D581" s="46" t="s">
        <v>720</v>
      </c>
      <c r="E581" s="46">
        <v>9.5540499999999997E-3</v>
      </c>
      <c r="F581" s="46">
        <v>6.1577940000000003E-3</v>
      </c>
      <c r="G581" s="65">
        <f>($E581*'Exposure Inputs'!$C$53*'Exposure Inputs'!$C$49*'Exposure Inputs'!$C$50*'Exposure Inputs'!$C$54*'Exposure Inputs'!$C$55)/'Exposure Inputs'!$C$48</f>
        <v>6.3995415412500011E-8</v>
      </c>
      <c r="H581" s="65">
        <f>'Exposure Inputs'!$E$64/$G581</f>
        <v>334398954.39478636</v>
      </c>
      <c r="I581" s="65">
        <f>($E581*'Exposure Inputs'!$C$53*'Exposure Inputs'!$D$49*'Exposure Inputs'!$D$50*'Exposure Inputs'!$C$54*'Exposure Inputs'!$C$55)/'Exposure Inputs'!$D$48</f>
        <v>4.8996128809859158E-8</v>
      </c>
      <c r="J581" s="65">
        <f>'Exposure Inputs'!$E$64/$I581</f>
        <v>436769200.33922809</v>
      </c>
      <c r="K581" s="65">
        <f>($E581*'Exposure Inputs'!$C$53*'Exposure Inputs'!$E$49*'Exposure Inputs'!$E$50*'Exposure Inputs'!$C$54*'Exposure Inputs'!$C$55)/'Exposure Inputs'!$E$48</f>
        <v>2.9722108754716981E-8</v>
      </c>
      <c r="L581" s="65">
        <f>'Exposure Inputs'!$E$64/$K581</f>
        <v>720002748.68127453</v>
      </c>
    </row>
    <row r="582" spans="1:12" s="34" customFormat="1" x14ac:dyDescent="0.35">
      <c r="A582" s="45" t="s">
        <v>614</v>
      </c>
      <c r="B582" s="46">
        <v>2022</v>
      </c>
      <c r="C582" s="46" t="s">
        <v>1000</v>
      </c>
      <c r="D582" s="46" t="s">
        <v>547</v>
      </c>
      <c r="E582" s="46">
        <v>9.5371809043913493E-3</v>
      </c>
      <c r="F582" s="46">
        <v>4.2782456185928098E-3</v>
      </c>
      <c r="G582" s="65">
        <f>($E582*'Exposure Inputs'!$C$53*'Exposure Inputs'!$C$49*'Exposure Inputs'!$C$50*'Exposure Inputs'!$C$54*'Exposure Inputs'!$C$55)/'Exposure Inputs'!$C$48</f>
        <v>6.3882421992839367E-8</v>
      </c>
      <c r="H582" s="65">
        <f>'Exposure Inputs'!$E$64/$G582</f>
        <v>334990429.79927629</v>
      </c>
      <c r="I582" s="65">
        <f>($E582*'Exposure Inputs'!$C$53*'Exposure Inputs'!$D$49*'Exposure Inputs'!$D$50*'Exposure Inputs'!$C$54*'Exposure Inputs'!$C$55)/'Exposure Inputs'!$D$48</f>
        <v>4.8909618860534278E-8</v>
      </c>
      <c r="J582" s="65">
        <f>'Exposure Inputs'!$E$64/$I582</f>
        <v>437541745.33688504</v>
      </c>
      <c r="K582" s="65">
        <f>($E582*'Exposure Inputs'!$C$53*'Exposure Inputs'!$E$49*'Exposure Inputs'!$E$50*'Exposure Inputs'!$C$54*'Exposure Inputs'!$C$55)/'Exposure Inputs'!$E$48</f>
        <v>2.9669629953132941E-8</v>
      </c>
      <c r="L582" s="65">
        <f>'Exposure Inputs'!$E$64/$K582</f>
        <v>721276269.16156673</v>
      </c>
    </row>
    <row r="583" spans="1:12" s="34" customFormat="1" x14ac:dyDescent="0.35">
      <c r="A583" s="45" t="s">
        <v>1176</v>
      </c>
      <c r="B583" s="46">
        <v>2020</v>
      </c>
      <c r="C583" s="46" t="s">
        <v>997</v>
      </c>
      <c r="D583" s="46" t="s">
        <v>248</v>
      </c>
      <c r="E583" s="46">
        <v>9.4738689999999993E-3</v>
      </c>
      <c r="F583" s="46">
        <v>3.7359670000000002E-3</v>
      </c>
      <c r="G583" s="65">
        <f>($E583*'Exposure Inputs'!$C$53*'Exposure Inputs'!$C$49*'Exposure Inputs'!$C$50*'Exposure Inputs'!$C$54*'Exposure Inputs'!$C$55)/'Exposure Inputs'!$C$48</f>
        <v>6.3458343029250005E-8</v>
      </c>
      <c r="H583" s="65">
        <f>'Exposure Inputs'!$E$64/$G583</f>
        <v>337229101.46166354</v>
      </c>
      <c r="I583" s="65">
        <f>($E583*'Exposure Inputs'!$C$53*'Exposure Inputs'!$D$49*'Exposure Inputs'!$D$50*'Exposure Inputs'!$C$54*'Exposure Inputs'!$C$55)/'Exposure Inputs'!$D$48</f>
        <v>4.8584935797042258E-8</v>
      </c>
      <c r="J583" s="65">
        <f>'Exposure Inputs'!$E$64/$I583</f>
        <v>440465746.20157844</v>
      </c>
      <c r="K583" s="65">
        <f>($E583*'Exposure Inputs'!$C$53*'Exposure Inputs'!$E$49*'Exposure Inputs'!$E$50*'Exposure Inputs'!$C$54*'Exposure Inputs'!$C$55)/'Exposure Inputs'!$E$48</f>
        <v>2.9472670202264152E-8</v>
      </c>
      <c r="L583" s="65">
        <f>'Exposure Inputs'!$E$64/$K583</f>
        <v>726096409.08464432</v>
      </c>
    </row>
    <row r="584" spans="1:12" s="34" customFormat="1" x14ac:dyDescent="0.35">
      <c r="A584" s="45" t="s">
        <v>1177</v>
      </c>
      <c r="B584" s="46">
        <v>2023</v>
      </c>
      <c r="C584" s="46" t="s">
        <v>1043</v>
      </c>
      <c r="D584" s="46" t="s">
        <v>705</v>
      </c>
      <c r="E584" s="46">
        <v>9.4353879999999994E-3</v>
      </c>
      <c r="F584" s="46">
        <v>5.831162E-3</v>
      </c>
      <c r="G584" s="65">
        <f>($E584*'Exposure Inputs'!$C$53*'Exposure Inputs'!$C$49*'Exposure Inputs'!$C$50*'Exposure Inputs'!$C$54*'Exposure Inputs'!$C$55)/'Exposure Inputs'!$C$48</f>
        <v>6.3200587670999988E-8</v>
      </c>
      <c r="H584" s="65">
        <f>'Exposure Inputs'!$E$64/$G584</f>
        <v>338604446.39218968</v>
      </c>
      <c r="I584" s="65">
        <f>($E584*'Exposure Inputs'!$C$53*'Exposure Inputs'!$D$49*'Exposure Inputs'!$D$50*'Exposure Inputs'!$C$54*'Exposure Inputs'!$C$55)/'Exposure Inputs'!$D$48</f>
        <v>4.8387593305352104E-8</v>
      </c>
      <c r="J584" s="65">
        <f>'Exposure Inputs'!$E$64/$I584</f>
        <v>442262128.33017606</v>
      </c>
      <c r="K584" s="65">
        <f>($E584*'Exposure Inputs'!$C$53*'Exposure Inputs'!$E$49*'Exposure Inputs'!$E$50*'Exposure Inputs'!$C$54*'Exposure Inputs'!$C$55)/'Exposure Inputs'!$E$48</f>
        <v>2.9352957989433957E-8</v>
      </c>
      <c r="L584" s="65">
        <f>'Exposure Inputs'!$E$64/$K584</f>
        <v>729057698.63818336</v>
      </c>
    </row>
    <row r="585" spans="1:12" s="34" customFormat="1" x14ac:dyDescent="0.35">
      <c r="A585" s="45" t="s">
        <v>1177</v>
      </c>
      <c r="B585" s="46">
        <v>2023</v>
      </c>
      <c r="C585" s="46" t="s">
        <v>1059</v>
      </c>
      <c r="D585" s="46" t="s">
        <v>487</v>
      </c>
      <c r="E585" s="46">
        <v>9.3478680000000005E-3</v>
      </c>
      <c r="F585" s="46">
        <v>9.3478680000000005E-3</v>
      </c>
      <c r="G585" s="65">
        <f>($E585*'Exposure Inputs'!$C$53*'Exposure Inputs'!$C$49*'Exposure Inputs'!$C$50*'Exposure Inputs'!$C$54*'Exposure Inputs'!$C$55)/'Exposure Inputs'!$C$48</f>
        <v>6.2614356830999992E-8</v>
      </c>
      <c r="H585" s="65">
        <f>'Exposure Inputs'!$E$64/$G585</f>
        <v>341774651.74256951</v>
      </c>
      <c r="I585" s="65">
        <f>($E585*'Exposure Inputs'!$C$53*'Exposure Inputs'!$D$49*'Exposure Inputs'!$D$50*'Exposure Inputs'!$C$54*'Exposure Inputs'!$C$55)/'Exposure Inputs'!$D$48</f>
        <v>4.7938763626478873E-8</v>
      </c>
      <c r="J585" s="65">
        <f>'Exposure Inputs'!$E$64/$I585</f>
        <v>446402835.22413903</v>
      </c>
      <c r="K585" s="65">
        <f>($E585*'Exposure Inputs'!$C$53*'Exposure Inputs'!$E$49*'Exposure Inputs'!$E$50*'Exposure Inputs'!$C$54*'Exposure Inputs'!$C$55)/'Exposure Inputs'!$E$48</f>
        <v>2.9080688223396225E-8</v>
      </c>
      <c r="L585" s="65">
        <f>'Exposure Inputs'!$E$64/$K585</f>
        <v>735883547.03321981</v>
      </c>
    </row>
    <row r="586" spans="1:12" s="34" customFormat="1" x14ac:dyDescent="0.35">
      <c r="A586" s="45" t="s">
        <v>1177</v>
      </c>
      <c r="B586" s="46">
        <v>2021</v>
      </c>
      <c r="C586" s="46" t="s">
        <v>1040</v>
      </c>
      <c r="D586" s="46" t="s">
        <v>718</v>
      </c>
      <c r="E586" s="46">
        <v>9.3384179999999994E-3</v>
      </c>
      <c r="F586" s="46">
        <v>5.906054E-3</v>
      </c>
      <c r="G586" s="65">
        <f>($E586*'Exposure Inputs'!$C$53*'Exposure Inputs'!$C$49*'Exposure Inputs'!$C$50*'Exposure Inputs'!$C$54*'Exposure Inputs'!$C$55)/'Exposure Inputs'!$C$48</f>
        <v>6.255105836849999E-8</v>
      </c>
      <c r="H586" s="65">
        <f>'Exposure Inputs'!$E$64/$G586</f>
        <v>342120510.15873456</v>
      </c>
      <c r="I586" s="65">
        <f>($E586*'Exposure Inputs'!$C$53*'Exposure Inputs'!$D$49*'Exposure Inputs'!$D$50*'Exposure Inputs'!$C$54*'Exposure Inputs'!$C$55)/'Exposure Inputs'!$D$48</f>
        <v>4.7890301098309861E-8</v>
      </c>
      <c r="J586" s="65">
        <f>'Exposure Inputs'!$E$64/$I586</f>
        <v>446854571.99506408</v>
      </c>
      <c r="K586" s="65">
        <f>($E586*'Exposure Inputs'!$C$53*'Exposure Inputs'!$E$49*'Exposure Inputs'!$E$50*'Exposure Inputs'!$C$54*'Exposure Inputs'!$C$55)/'Exposure Inputs'!$E$48</f>
        <v>2.9051289808301885E-8</v>
      </c>
      <c r="L586" s="65">
        <f>'Exposure Inputs'!$E$64/$K586</f>
        <v>736628223.4355253</v>
      </c>
    </row>
    <row r="587" spans="1:12" s="34" customFormat="1" x14ac:dyDescent="0.35">
      <c r="A587" s="45" t="s">
        <v>1176</v>
      </c>
      <c r="B587" s="46">
        <v>2019</v>
      </c>
      <c r="C587" s="46" t="s">
        <v>1156</v>
      </c>
      <c r="D587" s="46" t="s">
        <v>722</v>
      </c>
      <c r="E587" s="46">
        <v>9.2732690000000007E-3</v>
      </c>
      <c r="F587" s="46">
        <v>6.3219979999999997E-3</v>
      </c>
      <c r="G587" s="65">
        <f>($E587*'Exposure Inputs'!$C$53*'Exposure Inputs'!$C$49*'Exposure Inputs'!$C$50*'Exposure Inputs'!$C$54*'Exposure Inputs'!$C$55)/'Exposure Inputs'!$C$48</f>
        <v>6.211467407925001E-8</v>
      </c>
      <c r="H587" s="65">
        <f>'Exposure Inputs'!$E$64/$G587</f>
        <v>344524064.8400805</v>
      </c>
      <c r="I587" s="65">
        <f>($E587*'Exposure Inputs'!$C$53*'Exposure Inputs'!$D$49*'Exposure Inputs'!$D$50*'Exposure Inputs'!$C$54*'Exposure Inputs'!$C$55)/'Exposure Inputs'!$D$48</f>
        <v>4.7556196839295786E-8</v>
      </c>
      <c r="J587" s="65">
        <f>'Exposure Inputs'!$E$64/$I587</f>
        <v>449993931.8595202</v>
      </c>
      <c r="K587" s="65">
        <f>($E587*'Exposure Inputs'!$C$53*'Exposure Inputs'!$E$49*'Exposure Inputs'!$E$50*'Exposure Inputs'!$C$54*'Exposure Inputs'!$C$55)/'Exposure Inputs'!$E$48</f>
        <v>2.8848614956981138E-8</v>
      </c>
      <c r="L587" s="65">
        <f>'Exposure Inputs'!$E$64/$K587</f>
        <v>741803377.10879827</v>
      </c>
    </row>
    <row r="588" spans="1:12" s="34" customFormat="1" x14ac:dyDescent="0.35">
      <c r="A588" s="45" t="s">
        <v>1177</v>
      </c>
      <c r="B588" s="46">
        <v>2022</v>
      </c>
      <c r="C588" s="46" t="s">
        <v>1040</v>
      </c>
      <c r="D588" s="46" t="s">
        <v>718</v>
      </c>
      <c r="E588" s="46">
        <v>9.2450550000000003E-3</v>
      </c>
      <c r="F588" s="46">
        <v>5.8470060000000001E-3</v>
      </c>
      <c r="G588" s="65">
        <f>($E588*'Exposure Inputs'!$C$53*'Exposure Inputs'!$C$49*'Exposure Inputs'!$C$50*'Exposure Inputs'!$C$54*'Exposure Inputs'!$C$55)/'Exposure Inputs'!$C$48</f>
        <v>6.1925689653750013E-8</v>
      </c>
      <c r="H588" s="65">
        <f>'Exposure Inputs'!$E$64/$G588</f>
        <v>345575481.18810636</v>
      </c>
      <c r="I588" s="65">
        <f>($E588*'Exposure Inputs'!$C$53*'Exposure Inputs'!$D$49*'Exposure Inputs'!$D$50*'Exposure Inputs'!$C$54*'Exposure Inputs'!$C$55)/'Exposure Inputs'!$D$48</f>
        <v>4.7411506704929574E-8</v>
      </c>
      <c r="J588" s="65">
        <f>'Exposure Inputs'!$E$64/$I588</f>
        <v>451367220.47635221</v>
      </c>
      <c r="K588" s="65">
        <f>($E588*'Exposure Inputs'!$C$53*'Exposure Inputs'!$E$49*'Exposure Inputs'!$E$50*'Exposure Inputs'!$C$54*'Exposure Inputs'!$C$55)/'Exposure Inputs'!$E$48</f>
        <v>2.8760842800000001E-8</v>
      </c>
      <c r="L588" s="65">
        <f>'Exposure Inputs'!$E$64/$K588</f>
        <v>744067207.93314159</v>
      </c>
    </row>
    <row r="589" spans="1:12" s="34" customFormat="1" x14ac:dyDescent="0.35">
      <c r="A589" s="45" t="s">
        <v>1177</v>
      </c>
      <c r="B589" s="46">
        <v>2023</v>
      </c>
      <c r="C589" s="46" t="s">
        <v>1126</v>
      </c>
      <c r="D589" s="46" t="s">
        <v>162</v>
      </c>
      <c r="E589" s="46">
        <v>9.2187640000000008E-3</v>
      </c>
      <c r="F589" s="46">
        <v>3.6289249999999999E-3</v>
      </c>
      <c r="G589" s="65">
        <f>($E589*'Exposure Inputs'!$C$53*'Exposure Inputs'!$C$49*'Exposure Inputs'!$C$50*'Exposure Inputs'!$C$54*'Exposure Inputs'!$C$55)/'Exposure Inputs'!$C$48</f>
        <v>6.1749585963E-8</v>
      </c>
      <c r="H589" s="65">
        <f>'Exposure Inputs'!$E$64/$G589</f>
        <v>346561028.16337514</v>
      </c>
      <c r="I589" s="65">
        <f>($E589*'Exposure Inputs'!$C$53*'Exposure Inputs'!$D$49*'Exposure Inputs'!$D$50*'Exposure Inputs'!$C$54*'Exposure Inputs'!$C$55)/'Exposure Inputs'!$D$48</f>
        <v>4.7276678310422531E-8</v>
      </c>
      <c r="J589" s="65">
        <f>'Exposure Inputs'!$E$64/$I589</f>
        <v>452654474.99263489</v>
      </c>
      <c r="K589" s="65">
        <f>($E589*'Exposure Inputs'!$C$53*'Exposure Inputs'!$E$49*'Exposure Inputs'!$E$50*'Exposure Inputs'!$C$54*'Exposure Inputs'!$C$55)/'Exposure Inputs'!$E$48</f>
        <v>2.8679052987169815E-8</v>
      </c>
      <c r="L589" s="65">
        <f>'Exposure Inputs'!$E$64/$K589</f>
        <v>746189213.76426709</v>
      </c>
    </row>
    <row r="590" spans="1:12" s="34" customFormat="1" x14ac:dyDescent="0.35">
      <c r="A590" s="45" t="s">
        <v>1177</v>
      </c>
      <c r="B590" s="46">
        <v>2021</v>
      </c>
      <c r="C590" s="46" t="s">
        <v>1028</v>
      </c>
      <c r="D590" s="46" t="s">
        <v>720</v>
      </c>
      <c r="E590" s="46">
        <v>9.2026160000000003E-3</v>
      </c>
      <c r="F590" s="46">
        <v>5.9312870000000004E-3</v>
      </c>
      <c r="G590" s="65">
        <f>($E590*'Exposure Inputs'!$C$53*'Exposure Inputs'!$C$49*'Exposure Inputs'!$C$50*'Exposure Inputs'!$C$54*'Exposure Inputs'!$C$55)/'Exposure Inputs'!$C$48</f>
        <v>6.1641422622000008E-8</v>
      </c>
      <c r="H590" s="65">
        <f>'Exposure Inputs'!$E$64/$G590</f>
        <v>347169145.19040114</v>
      </c>
      <c r="I590" s="65">
        <f>($E590*'Exposure Inputs'!$C$53*'Exposure Inputs'!$D$49*'Exposure Inputs'!$D$50*'Exposure Inputs'!$C$54*'Exposure Inputs'!$C$55)/'Exposure Inputs'!$D$48</f>
        <v>4.7193866362816904E-8</v>
      </c>
      <c r="J590" s="65">
        <f>'Exposure Inputs'!$E$64/$I590</f>
        <v>453448756.14727396</v>
      </c>
      <c r="K590" s="65">
        <f>($E590*'Exposure Inputs'!$C$53*'Exposure Inputs'!$E$49*'Exposure Inputs'!$E$50*'Exposure Inputs'!$C$54*'Exposure Inputs'!$C$55)/'Exposure Inputs'!$E$48</f>
        <v>2.8628817473207548E-8</v>
      </c>
      <c r="L590" s="65">
        <f>'Exposure Inputs'!$E$64/$K590</f>
        <v>747498565.73808253</v>
      </c>
    </row>
    <row r="591" spans="1:12" s="34" customFormat="1" x14ac:dyDescent="0.35">
      <c r="A591" s="45" t="s">
        <v>1176</v>
      </c>
      <c r="B591" s="46">
        <v>2019</v>
      </c>
      <c r="C591" s="46" t="s">
        <v>916</v>
      </c>
      <c r="D591" s="46" t="s">
        <v>530</v>
      </c>
      <c r="E591" s="46">
        <v>9.1980959999999994E-3</v>
      </c>
      <c r="F591" s="46">
        <v>9.1980959999999994E-3</v>
      </c>
      <c r="G591" s="65">
        <f>($E591*'Exposure Inputs'!$C$53*'Exposure Inputs'!$C$49*'Exposure Inputs'!$C$50*'Exposure Inputs'!$C$54*'Exposure Inputs'!$C$55)/'Exposure Inputs'!$C$48</f>
        <v>6.1611146532000002E-8</v>
      </c>
      <c r="H591" s="65">
        <f>'Exposure Inputs'!$E$64/$G591</f>
        <v>347339746.20785749</v>
      </c>
      <c r="I591" s="65">
        <f>($E591*'Exposure Inputs'!$C$53*'Exposure Inputs'!$D$49*'Exposure Inputs'!$D$50*'Exposure Inputs'!$C$54*'Exposure Inputs'!$C$55)/'Exposure Inputs'!$D$48</f>
        <v>4.7170686402253517E-8</v>
      </c>
      <c r="J591" s="65">
        <f>'Exposure Inputs'!$E$64/$I591</f>
        <v>453671583.60828179</v>
      </c>
      <c r="K591" s="65">
        <f>($E591*'Exposure Inputs'!$C$53*'Exposure Inputs'!$E$49*'Exposure Inputs'!$E$50*'Exposure Inputs'!$C$54*'Exposure Inputs'!$C$55)/'Exposure Inputs'!$E$48</f>
        <v>2.8614756009056599E-8</v>
      </c>
      <c r="L591" s="65">
        <f>'Exposure Inputs'!$E$64/$K591</f>
        <v>747865891.05379331</v>
      </c>
    </row>
    <row r="592" spans="1:12" s="34" customFormat="1" x14ac:dyDescent="0.35">
      <c r="A592" s="45" t="s">
        <v>1176</v>
      </c>
      <c r="B592" s="46">
        <v>2020</v>
      </c>
      <c r="C592" s="46" t="s">
        <v>970</v>
      </c>
      <c r="D592" s="46" t="s">
        <v>238</v>
      </c>
      <c r="E592" s="46">
        <v>9.1914969999999999E-3</v>
      </c>
      <c r="F592" s="46">
        <v>4.643416E-3</v>
      </c>
      <c r="G592" s="65">
        <f>($E592*'Exposure Inputs'!$C$53*'Exposure Inputs'!$C$49*'Exposure Inputs'!$C$50*'Exposure Inputs'!$C$54*'Exposure Inputs'!$C$55)/'Exposure Inputs'!$C$48</f>
        <v>6.1566944780250004E-8</v>
      </c>
      <c r="H592" s="65">
        <f>'Exposure Inputs'!$E$64/$G592</f>
        <v>347589117.44577718</v>
      </c>
      <c r="I592" s="65">
        <f>($E592*'Exposure Inputs'!$C$53*'Exposure Inputs'!$D$49*'Exposure Inputs'!$D$50*'Exposure Inputs'!$C$54*'Exposure Inputs'!$C$55)/'Exposure Inputs'!$D$48</f>
        <v>4.7136844685492962E-8</v>
      </c>
      <c r="J592" s="65">
        <f>'Exposure Inputs'!$E$64/$I592</f>
        <v>453997295.3808288</v>
      </c>
      <c r="K592" s="65">
        <f>($E592*'Exposure Inputs'!$C$53*'Exposure Inputs'!$E$49*'Exposure Inputs'!$E$50*'Exposure Inputs'!$C$54*'Exposure Inputs'!$C$55)/'Exposure Inputs'!$E$48</f>
        <v>2.8594226893584902E-8</v>
      </c>
      <c r="L592" s="65">
        <f>'Exposure Inputs'!$E$64/$K592</f>
        <v>748402818.50043917</v>
      </c>
    </row>
    <row r="593" spans="1:12" s="34" customFormat="1" x14ac:dyDescent="0.35">
      <c r="A593" s="45" t="s">
        <v>1176</v>
      </c>
      <c r="B593" s="46">
        <v>2021</v>
      </c>
      <c r="C593" s="46" t="s">
        <v>959</v>
      </c>
      <c r="D593" s="46" t="s">
        <v>172</v>
      </c>
      <c r="E593" s="46">
        <v>9.1408749999999997E-3</v>
      </c>
      <c r="F593" s="46">
        <v>3.6110370000000001E-3</v>
      </c>
      <c r="G593" s="65">
        <f>($E593*'Exposure Inputs'!$C$53*'Exposure Inputs'!$C$49*'Exposure Inputs'!$C$50*'Exposure Inputs'!$C$54*'Exposure Inputs'!$C$55)/'Exposure Inputs'!$C$48</f>
        <v>6.1227865968750004E-8</v>
      </c>
      <c r="H593" s="65">
        <f>'Exposure Inputs'!$E$64/$G593</f>
        <v>349514059.67541498</v>
      </c>
      <c r="I593" s="65">
        <f>($E593*'Exposure Inputs'!$C$53*'Exposure Inputs'!$D$49*'Exposure Inputs'!$D$50*'Exposure Inputs'!$C$54*'Exposure Inputs'!$C$55)/'Exposure Inputs'!$D$48</f>
        <v>4.6877239383802821E-8</v>
      </c>
      <c r="J593" s="65">
        <f>'Exposure Inputs'!$E$64/$I593</f>
        <v>456511524.1703887</v>
      </c>
      <c r="K593" s="65">
        <f>($E593*'Exposure Inputs'!$C$53*'Exposure Inputs'!$E$49*'Exposure Inputs'!$E$50*'Exposure Inputs'!$C$54*'Exposure Inputs'!$C$55)/'Exposure Inputs'!$E$48</f>
        <v>2.8436744716981129E-8</v>
      </c>
      <c r="L593" s="65">
        <f>'Exposure Inputs'!$E$64/$K593</f>
        <v>752547459.73862803</v>
      </c>
    </row>
    <row r="594" spans="1:12" s="34" customFormat="1" x14ac:dyDescent="0.35">
      <c r="A594" s="45" t="s">
        <v>1177</v>
      </c>
      <c r="B594" s="46">
        <v>2020</v>
      </c>
      <c r="C594" s="46" t="s">
        <v>1088</v>
      </c>
      <c r="D594" s="46" t="s">
        <v>695</v>
      </c>
      <c r="E594" s="46">
        <v>9.1199639999999995E-3</v>
      </c>
      <c r="F594" s="46">
        <v>9.1199639999999995E-3</v>
      </c>
      <c r="G594" s="65">
        <f>($E594*'Exposure Inputs'!$C$53*'Exposure Inputs'!$C$49*'Exposure Inputs'!$C$50*'Exposure Inputs'!$C$54*'Exposure Inputs'!$C$55)/'Exposure Inputs'!$C$48</f>
        <v>6.1087798863000001E-8</v>
      </c>
      <c r="H594" s="65">
        <f>'Exposure Inputs'!$E$64/$G594</f>
        <v>350315454.12191421</v>
      </c>
      <c r="I594" s="65">
        <f>($E594*'Exposure Inputs'!$C$53*'Exposure Inputs'!$D$49*'Exposure Inputs'!$D$50*'Exposure Inputs'!$C$54*'Exposure Inputs'!$C$55)/'Exposure Inputs'!$D$48</f>
        <v>4.6770001296338022E-8</v>
      </c>
      <c r="J594" s="65">
        <f>'Exposure Inputs'!$E$64/$I594</f>
        <v>457558251.16206628</v>
      </c>
      <c r="K594" s="65">
        <f>($E594*'Exposure Inputs'!$C$53*'Exposure Inputs'!$E$49*'Exposure Inputs'!$E$50*'Exposure Inputs'!$C$54*'Exposure Inputs'!$C$55)/'Exposure Inputs'!$E$48</f>
        <v>2.8371691779622636E-8</v>
      </c>
      <c r="L594" s="65">
        <f>'Exposure Inputs'!$E$64/$K594</f>
        <v>754272962.15624666</v>
      </c>
    </row>
    <row r="595" spans="1:12" s="34" customFormat="1" x14ac:dyDescent="0.35">
      <c r="A595" s="45" t="s">
        <v>1177</v>
      </c>
      <c r="B595" s="46">
        <v>2019</v>
      </c>
      <c r="C595" s="46" t="s">
        <v>1109</v>
      </c>
      <c r="D595" s="46" t="s">
        <v>540</v>
      </c>
      <c r="E595" s="46">
        <v>9.1089159999999999E-3</v>
      </c>
      <c r="F595" s="46">
        <v>8.552881E-3</v>
      </c>
      <c r="G595" s="65">
        <f>($E595*'Exposure Inputs'!$C$53*'Exposure Inputs'!$C$49*'Exposure Inputs'!$C$50*'Exposure Inputs'!$C$54*'Exposure Inputs'!$C$55)/'Exposure Inputs'!$C$48</f>
        <v>6.1013796596999999E-8</v>
      </c>
      <c r="H595" s="65">
        <f>'Exposure Inputs'!$E$64/$G595</f>
        <v>350740343.8823576</v>
      </c>
      <c r="I595" s="65">
        <f>($E595*'Exposure Inputs'!$C$53*'Exposure Inputs'!$D$49*'Exposure Inputs'!$D$50*'Exposure Inputs'!$C$54*'Exposure Inputs'!$C$55)/'Exposure Inputs'!$D$48</f>
        <v>4.6713343729014083E-8</v>
      </c>
      <c r="J595" s="65">
        <f>'Exposure Inputs'!$E$64/$I595</f>
        <v>458113213.30672085</v>
      </c>
      <c r="K595" s="65">
        <f>($E595*'Exposure Inputs'!$C$53*'Exposure Inputs'!$E$49*'Exposure Inputs'!$E$50*'Exposure Inputs'!$C$54*'Exposure Inputs'!$C$55)/'Exposure Inputs'!$E$48</f>
        <v>2.8337322076981131E-8</v>
      </c>
      <c r="L595" s="65">
        <f>'Exposure Inputs'!$E$64/$K595</f>
        <v>755187802.92170119</v>
      </c>
    </row>
    <row r="596" spans="1:12" s="34" customFormat="1" x14ac:dyDescent="0.35">
      <c r="A596" s="45" t="s">
        <v>1177</v>
      </c>
      <c r="B596" s="46">
        <v>2021</v>
      </c>
      <c r="C596" s="46" t="s">
        <v>1005</v>
      </c>
      <c r="D596" s="46" t="s">
        <v>728</v>
      </c>
      <c r="E596" s="46">
        <v>9.1066189999999998E-3</v>
      </c>
      <c r="F596" s="46">
        <v>9.1066189999999998E-3</v>
      </c>
      <c r="G596" s="65">
        <f>($E596*'Exposure Inputs'!$C$53*'Exposure Inputs'!$C$49*'Exposure Inputs'!$C$50*'Exposure Inputs'!$C$54*'Exposure Inputs'!$C$55)/'Exposure Inputs'!$C$48</f>
        <v>6.0998410716749982E-8</v>
      </c>
      <c r="H596" s="65">
        <f>'Exposure Inputs'!$E$64/$G596</f>
        <v>350828812.56320375</v>
      </c>
      <c r="I596" s="65">
        <f>($E596*'Exposure Inputs'!$C$53*'Exposure Inputs'!$D$49*'Exposure Inputs'!$D$50*'Exposure Inputs'!$C$54*'Exposure Inputs'!$C$55)/'Exposure Inputs'!$D$48</f>
        <v>4.6701564001267602E-8</v>
      </c>
      <c r="J596" s="65">
        <f>'Exposure Inputs'!$E$64/$I596</f>
        <v>458228765.08844858</v>
      </c>
      <c r="K596" s="65">
        <f>($E596*'Exposure Inputs'!$C$53*'Exposure Inputs'!$E$49*'Exposure Inputs'!$E$50*'Exposure Inputs'!$C$54*'Exposure Inputs'!$C$55)/'Exposure Inputs'!$E$48</f>
        <v>2.8330176239999996E-8</v>
      </c>
      <c r="L596" s="65">
        <f>'Exposure Inputs'!$E$64/$K596</f>
        <v>755378287.05014801</v>
      </c>
    </row>
    <row r="597" spans="1:12" s="34" customFormat="1" x14ac:dyDescent="0.35">
      <c r="A597" s="45" t="s">
        <v>1177</v>
      </c>
      <c r="B597" s="46">
        <v>2020</v>
      </c>
      <c r="C597" s="46" t="s">
        <v>1113</v>
      </c>
      <c r="D597" s="46" t="s">
        <v>709</v>
      </c>
      <c r="E597" s="46">
        <v>8.9848050000000002E-3</v>
      </c>
      <c r="F597" s="46">
        <v>8.7866890000000003E-3</v>
      </c>
      <c r="G597" s="65">
        <f>($E597*'Exposure Inputs'!$C$53*'Exposure Inputs'!$C$49*'Exposure Inputs'!$C$50*'Exposure Inputs'!$C$54*'Exposure Inputs'!$C$55)/'Exposure Inputs'!$C$48</f>
        <v>6.0182470091249999E-8</v>
      </c>
      <c r="H597" s="65">
        <f>'Exposure Inputs'!$E$64/$G597</f>
        <v>355585272.04936659</v>
      </c>
      <c r="I597" s="65">
        <f>($E597*'Exposure Inputs'!$C$53*'Exposure Inputs'!$D$49*'Exposure Inputs'!$D$50*'Exposure Inputs'!$C$54*'Exposure Inputs'!$C$55)/'Exposure Inputs'!$D$48</f>
        <v>4.6076864064084507E-8</v>
      </c>
      <c r="J597" s="65">
        <f>'Exposure Inputs'!$E$64/$I597</f>
        <v>464441329.38900757</v>
      </c>
      <c r="K597" s="65">
        <f>($E597*'Exposure Inputs'!$C$53*'Exposure Inputs'!$E$49*'Exposure Inputs'!$E$50*'Exposure Inputs'!$C$54*'Exposure Inputs'!$C$55)/'Exposure Inputs'!$E$48</f>
        <v>2.7951219781132077E-8</v>
      </c>
      <c r="L597" s="65">
        <f>'Exposure Inputs'!$E$64/$K597</f>
        <v>765619538.88129234</v>
      </c>
    </row>
    <row r="598" spans="1:12" s="34" customFormat="1" x14ac:dyDescent="0.35">
      <c r="A598" s="45" t="s">
        <v>1176</v>
      </c>
      <c r="B598" s="46">
        <v>2021</v>
      </c>
      <c r="C598" s="46" t="s">
        <v>986</v>
      </c>
      <c r="D598" s="46" t="s">
        <v>527</v>
      </c>
      <c r="E598" s="46">
        <v>8.8680559999999992E-3</v>
      </c>
      <c r="F598" s="46">
        <v>3.89675E-3</v>
      </c>
      <c r="G598" s="65">
        <f>($E598*'Exposure Inputs'!$C$53*'Exposure Inputs'!$C$49*'Exposure Inputs'!$C$50*'Exposure Inputs'!$C$54*'Exposure Inputs'!$C$55)/'Exposure Inputs'!$C$48</f>
        <v>5.9400456101999988E-8</v>
      </c>
      <c r="H598" s="65">
        <f>'Exposure Inputs'!$E$64/$G598</f>
        <v>360266593.96777713</v>
      </c>
      <c r="I598" s="65">
        <f>($E598*'Exposure Inputs'!$C$53*'Exposure Inputs'!$D$49*'Exposure Inputs'!$D$50*'Exposure Inputs'!$C$54*'Exposure Inputs'!$C$55)/'Exposure Inputs'!$D$48</f>
        <v>4.5478139016338028E-8</v>
      </c>
      <c r="J598" s="65">
        <f>'Exposure Inputs'!$E$64/$I598</f>
        <v>470555754.10225219</v>
      </c>
      <c r="K598" s="65">
        <f>($E598*'Exposure Inputs'!$C$53*'Exposure Inputs'!$E$49*'Exposure Inputs'!$E$50*'Exposure Inputs'!$C$54*'Exposure Inputs'!$C$55)/'Exposure Inputs'!$E$48</f>
        <v>2.7588020250566032E-8</v>
      </c>
      <c r="L598" s="65">
        <f>'Exposure Inputs'!$E$64/$K598</f>
        <v>775699010.13687015</v>
      </c>
    </row>
    <row r="599" spans="1:12" s="34" customFormat="1" x14ac:dyDescent="0.35">
      <c r="A599" s="45" t="s">
        <v>1177</v>
      </c>
      <c r="B599" s="46">
        <v>2021</v>
      </c>
      <c r="C599" s="46" t="s">
        <v>1106</v>
      </c>
      <c r="D599" s="46" t="s">
        <v>143</v>
      </c>
      <c r="E599" s="46">
        <v>8.8593660000000005E-3</v>
      </c>
      <c r="F599" s="46">
        <v>5.8679810000000004E-3</v>
      </c>
      <c r="G599" s="65">
        <f>($E599*'Exposure Inputs'!$C$53*'Exposure Inputs'!$C$49*'Exposure Inputs'!$C$50*'Exposure Inputs'!$C$54*'Exposure Inputs'!$C$55)/'Exposure Inputs'!$C$48</f>
        <v>5.9342248309499998E-8</v>
      </c>
      <c r="H599" s="65">
        <f>'Exposure Inputs'!$E$64/$G599</f>
        <v>360619973.28426313</v>
      </c>
      <c r="I599" s="65">
        <f>($E599*'Exposure Inputs'!$C$53*'Exposure Inputs'!$D$49*'Exposure Inputs'!$D$50*'Exposure Inputs'!$C$54*'Exposure Inputs'!$C$55)/'Exposure Inputs'!$D$48</f>
        <v>4.543357400366198E-8</v>
      </c>
      <c r="J599" s="65">
        <f>'Exposure Inputs'!$E$64/$I599</f>
        <v>471017314.16232282</v>
      </c>
      <c r="K599" s="65">
        <f>($E599*'Exposure Inputs'!$C$53*'Exposure Inputs'!$E$49*'Exposure Inputs'!$E$50*'Exposure Inputs'!$C$54*'Exposure Inputs'!$C$55)/'Exposure Inputs'!$E$48</f>
        <v>2.7560986152452831E-8</v>
      </c>
      <c r="L599" s="65">
        <f>'Exposure Inputs'!$E$64/$K599</f>
        <v>776459879.97767901</v>
      </c>
    </row>
    <row r="600" spans="1:12" s="34" customFormat="1" x14ac:dyDescent="0.35">
      <c r="A600" s="45" t="s">
        <v>1176</v>
      </c>
      <c r="B600" s="46">
        <v>2021</v>
      </c>
      <c r="C600" s="46" t="s">
        <v>855</v>
      </c>
      <c r="D600" s="46" t="s">
        <v>136</v>
      </c>
      <c r="E600" s="46">
        <v>8.7494640000000002E-3</v>
      </c>
      <c r="F600" s="46">
        <v>8.7494640000000002E-3</v>
      </c>
      <c r="G600" s="65">
        <f>($E600*'Exposure Inputs'!$C$53*'Exposure Inputs'!$C$49*'Exposure Inputs'!$C$50*'Exposure Inputs'!$C$54*'Exposure Inputs'!$C$55)/'Exposure Inputs'!$C$48</f>
        <v>5.8606097238000002E-8</v>
      </c>
      <c r="H600" s="65">
        <f>'Exposure Inputs'!$E$64/$G600</f>
        <v>365149720.05548102</v>
      </c>
      <c r="I600" s="65">
        <f>($E600*'Exposure Inputs'!$C$53*'Exposure Inputs'!$D$49*'Exposure Inputs'!$D$50*'Exposure Inputs'!$C$54*'Exposure Inputs'!$C$55)/'Exposure Inputs'!$D$48</f>
        <v>4.4869962493521138E-8</v>
      </c>
      <c r="J600" s="65">
        <f>'Exposure Inputs'!$E$64/$I600</f>
        <v>476933761.71397483</v>
      </c>
      <c r="K600" s="65">
        <f>($E600*'Exposure Inputs'!$C$53*'Exposure Inputs'!$E$49*'Exposure Inputs'!$E$50*'Exposure Inputs'!$C$54*'Exposure Inputs'!$C$55)/'Exposure Inputs'!$E$48</f>
        <v>2.7219087251320755E-8</v>
      </c>
      <c r="L600" s="65">
        <f>'Exposure Inputs'!$E$64/$K600</f>
        <v>786212990.99445748</v>
      </c>
    </row>
    <row r="601" spans="1:12" s="34" customFormat="1" x14ac:dyDescent="0.35">
      <c r="A601" s="45" t="s">
        <v>1174</v>
      </c>
      <c r="B601" s="46">
        <v>2019</v>
      </c>
      <c r="C601" s="46" t="s">
        <v>1134</v>
      </c>
      <c r="D601" s="46" t="s">
        <v>287</v>
      </c>
      <c r="E601" s="46">
        <v>8.6033299491798301E-3</v>
      </c>
      <c r="F601" s="46">
        <v>6.6235497337631304E-3</v>
      </c>
      <c r="G601" s="65">
        <f>($E601*'Exposure Inputs'!$C$53*'Exposure Inputs'!$C$49*'Exposure Inputs'!$C$50*'Exposure Inputs'!$C$54*'Exposure Inputs'!$C$55)/'Exposure Inputs'!$C$48</f>
        <v>5.7627254832093799E-8</v>
      </c>
      <c r="H601" s="65">
        <f>'Exposure Inputs'!$E$64/$G601</f>
        <v>371352063.57395148</v>
      </c>
      <c r="I601" s="65">
        <f>($E601*'Exposure Inputs'!$C$53*'Exposure Inputs'!$D$49*'Exposure Inputs'!$D$50*'Exposure Inputs'!$C$54*'Exposure Inputs'!$C$55)/'Exposure Inputs'!$D$48</f>
        <v>4.4120541799941804E-8</v>
      </c>
      <c r="J601" s="65">
        <f>'Exposure Inputs'!$E$64/$I601</f>
        <v>485034841.5265432</v>
      </c>
      <c r="K601" s="65">
        <f>($E601*'Exposure Inputs'!$C$53*'Exposure Inputs'!$E$49*'Exposure Inputs'!$E$50*'Exposure Inputs'!$C$54*'Exposure Inputs'!$C$55)/'Exposure Inputs'!$E$48</f>
        <v>2.6764472490957931E-8</v>
      </c>
      <c r="L601" s="65">
        <f>'Exposure Inputs'!$E$64/$K601</f>
        <v>799567411.88266432</v>
      </c>
    </row>
    <row r="602" spans="1:12" s="34" customFormat="1" x14ac:dyDescent="0.35">
      <c r="A602" s="45" t="s">
        <v>1177</v>
      </c>
      <c r="B602" s="46">
        <v>2022</v>
      </c>
      <c r="C602" s="46" t="s">
        <v>1043</v>
      </c>
      <c r="D602" s="46" t="s">
        <v>705</v>
      </c>
      <c r="E602" s="46">
        <v>8.5787150000000006E-3</v>
      </c>
      <c r="F602" s="46">
        <v>5.3017300000000002E-3</v>
      </c>
      <c r="G602" s="65">
        <f>($E602*'Exposure Inputs'!$C$53*'Exposure Inputs'!$C$49*'Exposure Inputs'!$C$50*'Exposure Inputs'!$C$54*'Exposure Inputs'!$C$55)/'Exposure Inputs'!$C$48</f>
        <v>5.7462377748750013E-8</v>
      </c>
      <c r="H602" s="65">
        <f>'Exposure Inputs'!$E$64/$G602</f>
        <v>372417585.87801415</v>
      </c>
      <c r="I602" s="65">
        <f>($E602*'Exposure Inputs'!$C$53*'Exposure Inputs'!$D$49*'Exposure Inputs'!$D$50*'Exposure Inputs'!$C$54*'Exposure Inputs'!$C$55)/'Exposure Inputs'!$D$48</f>
        <v>4.3994308713380289E-8</v>
      </c>
      <c r="J602" s="65">
        <f>'Exposure Inputs'!$E$64/$I602</f>
        <v>486426554.38501006</v>
      </c>
      <c r="K602" s="65">
        <f>($E602*'Exposure Inputs'!$C$53*'Exposure Inputs'!$E$49*'Exposure Inputs'!$E$50*'Exposure Inputs'!$C$54*'Exposure Inputs'!$C$55)/'Exposure Inputs'!$E$48</f>
        <v>2.6687896777358492E-8</v>
      </c>
      <c r="L602" s="65">
        <f>'Exposure Inputs'!$E$64/$K602</f>
        <v>801861614.59359944</v>
      </c>
    </row>
    <row r="603" spans="1:12" s="34" customFormat="1" x14ac:dyDescent="0.35">
      <c r="A603" s="45" t="s">
        <v>1176</v>
      </c>
      <c r="B603" s="46">
        <v>2021</v>
      </c>
      <c r="C603" s="46" t="s">
        <v>963</v>
      </c>
      <c r="D603" s="46" t="s">
        <v>234</v>
      </c>
      <c r="E603" s="46">
        <v>8.5568650000000003E-3</v>
      </c>
      <c r="F603" s="46">
        <v>3.5524350000000001E-3</v>
      </c>
      <c r="G603" s="65">
        <f>($E603*'Exposure Inputs'!$C$53*'Exposure Inputs'!$C$49*'Exposure Inputs'!$C$50*'Exposure Inputs'!$C$54*'Exposure Inputs'!$C$55)/'Exposure Inputs'!$C$48</f>
        <v>5.731602098625E-8</v>
      </c>
      <c r="H603" s="65">
        <f>'Exposure Inputs'!$E$64/$G603</f>
        <v>373368556.1517576</v>
      </c>
      <c r="I603" s="65">
        <f>($E603*'Exposure Inputs'!$C$53*'Exposure Inputs'!$D$49*'Exposure Inputs'!$D$50*'Exposure Inputs'!$C$54*'Exposure Inputs'!$C$55)/'Exposure Inputs'!$D$48</f>
        <v>4.3882255142957748E-8</v>
      </c>
      <c r="J603" s="65">
        <f>'Exposure Inputs'!$E$64/$I603</f>
        <v>487668647.16236633</v>
      </c>
      <c r="K603" s="65">
        <f>($E603*'Exposure Inputs'!$C$53*'Exposure Inputs'!$E$49*'Exposure Inputs'!$E$50*'Exposure Inputs'!$C$54*'Exposure Inputs'!$C$55)/'Exposure Inputs'!$E$48</f>
        <v>2.6619922664150945E-8</v>
      </c>
      <c r="L603" s="65">
        <f>'Exposure Inputs'!$E$64/$K603</f>
        <v>803909172.46425295</v>
      </c>
    </row>
    <row r="604" spans="1:12" s="34" customFormat="1" x14ac:dyDescent="0.35">
      <c r="A604" s="45" t="s">
        <v>1177</v>
      </c>
      <c r="B604" s="46">
        <v>2022</v>
      </c>
      <c r="C604" s="46" t="s">
        <v>1053</v>
      </c>
      <c r="D604" s="46" t="s">
        <v>183</v>
      </c>
      <c r="E604" s="46">
        <v>8.5232880000000004E-3</v>
      </c>
      <c r="F604" s="46">
        <v>4.93356E-3</v>
      </c>
      <c r="G604" s="65">
        <f>($E604*'Exposure Inputs'!$C$53*'Exposure Inputs'!$C$49*'Exposure Inputs'!$C$50*'Exposure Inputs'!$C$54*'Exposure Inputs'!$C$55)/'Exposure Inputs'!$C$48</f>
        <v>5.7091113845999995E-8</v>
      </c>
      <c r="H604" s="65">
        <f>'Exposure Inputs'!$E$64/$G604</f>
        <v>374839419.97918051</v>
      </c>
      <c r="I604" s="65">
        <f>($E604*'Exposure Inputs'!$C$53*'Exposure Inputs'!$D$49*'Exposure Inputs'!$D$50*'Exposure Inputs'!$C$54*'Exposure Inputs'!$C$55)/'Exposure Inputs'!$D$48</f>
        <v>4.3710061882816915E-8</v>
      </c>
      <c r="J604" s="65">
        <f>'Exposure Inputs'!$E$64/$I604</f>
        <v>489589789.58601433</v>
      </c>
      <c r="K604" s="65">
        <f>($E604*'Exposure Inputs'!$C$53*'Exposure Inputs'!$E$49*'Exposure Inputs'!$E$50*'Exposure Inputs'!$C$54*'Exposure Inputs'!$C$55)/'Exposure Inputs'!$E$48</f>
        <v>2.6515466517735849E-8</v>
      </c>
      <c r="L604" s="65">
        <f>'Exposure Inputs'!$E$64/$K604</f>
        <v>807076126.1426729</v>
      </c>
    </row>
    <row r="605" spans="1:12" s="34" customFormat="1" x14ac:dyDescent="0.35">
      <c r="A605" s="45" t="s">
        <v>1177</v>
      </c>
      <c r="B605" s="46">
        <v>2022</v>
      </c>
      <c r="C605" s="46" t="s">
        <v>848</v>
      </c>
      <c r="D605" s="46" t="s">
        <v>650</v>
      </c>
      <c r="E605" s="46">
        <v>8.3735370000000003E-3</v>
      </c>
      <c r="F605" s="46">
        <v>8.3735370000000003E-3</v>
      </c>
      <c r="G605" s="65">
        <f>($E605*'Exposure Inputs'!$C$53*'Exposure Inputs'!$C$49*'Exposure Inputs'!$C$50*'Exposure Inputs'!$C$54*'Exposure Inputs'!$C$55)/'Exposure Inputs'!$C$48</f>
        <v>5.6088044210250008E-8</v>
      </c>
      <c r="H605" s="65">
        <f>'Exposure Inputs'!$E$64/$G605</f>
        <v>381542988.3734327</v>
      </c>
      <c r="I605" s="65">
        <f>($E605*'Exposure Inputs'!$C$53*'Exposure Inputs'!$D$49*'Exposure Inputs'!$D$50*'Exposure Inputs'!$C$54*'Exposure Inputs'!$C$55)/'Exposure Inputs'!$D$48</f>
        <v>4.2942092353098599E-8</v>
      </c>
      <c r="J605" s="65">
        <f>'Exposure Inputs'!$E$64/$I605</f>
        <v>498345535.2858656</v>
      </c>
      <c r="K605" s="65">
        <f>($E605*'Exposure Inputs'!$C$53*'Exposure Inputs'!$E$49*'Exposure Inputs'!$E$50*'Exposure Inputs'!$C$54*'Exposure Inputs'!$C$55)/'Exposure Inputs'!$E$48</f>
        <v>2.6049599633207549E-8</v>
      </c>
      <c r="L605" s="65">
        <f>'Exposure Inputs'!$E$64/$K605</f>
        <v>821509746.84154737</v>
      </c>
    </row>
    <row r="606" spans="1:12" s="34" customFormat="1" x14ac:dyDescent="0.35">
      <c r="A606" s="45" t="s">
        <v>1176</v>
      </c>
      <c r="B606" s="46">
        <v>2019</v>
      </c>
      <c r="C606" s="46" t="s">
        <v>970</v>
      </c>
      <c r="D606" s="46" t="s">
        <v>238</v>
      </c>
      <c r="E606" s="46">
        <v>8.3410129999999996E-3</v>
      </c>
      <c r="F606" s="46">
        <v>4.2137629999999997E-3</v>
      </c>
      <c r="G606" s="65">
        <f>($E606*'Exposure Inputs'!$C$53*'Exposure Inputs'!$C$49*'Exposure Inputs'!$C$50*'Exposure Inputs'!$C$54*'Exposure Inputs'!$C$55)/'Exposure Inputs'!$C$48</f>
        <v>5.5870190327249999E-8</v>
      </c>
      <c r="H606" s="65">
        <f>'Exposure Inputs'!$E$64/$G606</f>
        <v>383030733.82519716</v>
      </c>
      <c r="I606" s="65">
        <f>($E606*'Exposure Inputs'!$C$53*'Exposure Inputs'!$D$49*'Exposure Inputs'!$D$50*'Exposure Inputs'!$C$54*'Exposure Inputs'!$C$55)/'Exposure Inputs'!$D$48</f>
        <v>4.2775299203239431E-8</v>
      </c>
      <c r="J606" s="65">
        <f>'Exposure Inputs'!$E$64/$I606</f>
        <v>500288727.34055239</v>
      </c>
      <c r="K606" s="65">
        <f>($E606*'Exposure Inputs'!$C$53*'Exposure Inputs'!$E$49*'Exposure Inputs'!$E$50*'Exposure Inputs'!$C$54*'Exposure Inputs'!$C$55)/'Exposure Inputs'!$E$48</f>
        <v>2.5948419310188676E-8</v>
      </c>
      <c r="L606" s="65">
        <f>'Exposure Inputs'!$E$64/$K606</f>
        <v>824713048.76737773</v>
      </c>
    </row>
    <row r="607" spans="1:12" s="34" customFormat="1" x14ac:dyDescent="0.35">
      <c r="A607" s="45" t="s">
        <v>1177</v>
      </c>
      <c r="B607" s="46">
        <v>2023</v>
      </c>
      <c r="C607" s="46" t="s">
        <v>1040</v>
      </c>
      <c r="D607" s="46" t="s">
        <v>718</v>
      </c>
      <c r="E607" s="46">
        <v>8.2428929999999994E-3</v>
      </c>
      <c r="F607" s="46">
        <v>5.2131920000000002E-3</v>
      </c>
      <c r="G607" s="65">
        <f>($E607*'Exposure Inputs'!$C$53*'Exposure Inputs'!$C$49*'Exposure Inputs'!$C$50*'Exposure Inputs'!$C$54*'Exposure Inputs'!$C$55)/'Exposure Inputs'!$C$48</f>
        <v>5.521295803725E-8</v>
      </c>
      <c r="H607" s="65">
        <f>'Exposure Inputs'!$E$64/$G607</f>
        <v>387590173.76975644</v>
      </c>
      <c r="I607" s="65">
        <f>($E607*'Exposure Inputs'!$C$53*'Exposure Inputs'!$D$49*'Exposure Inputs'!$D$50*'Exposure Inputs'!$C$54*'Exposure Inputs'!$C$55)/'Exposure Inputs'!$D$48</f>
        <v>4.2272109439859148E-8</v>
      </c>
      <c r="J607" s="65">
        <f>'Exposure Inputs'!$E$64/$I607</f>
        <v>506243958.09832817</v>
      </c>
      <c r="K607" s="65">
        <f>($E607*'Exposure Inputs'!$C$53*'Exposure Inputs'!$E$49*'Exposure Inputs'!$E$50*'Exposure Inputs'!$C$54*'Exposure Inputs'!$C$55)/'Exposure Inputs'!$E$48</f>
        <v>2.5643173544150941E-8</v>
      </c>
      <c r="L607" s="65">
        <f>'Exposure Inputs'!$E$64/$K607</f>
        <v>834530092.89800692</v>
      </c>
    </row>
    <row r="608" spans="1:12" s="34" customFormat="1" x14ac:dyDescent="0.35">
      <c r="A608" s="45" t="s">
        <v>1177</v>
      </c>
      <c r="B608" s="46">
        <v>2020</v>
      </c>
      <c r="C608" s="46" t="s">
        <v>1106</v>
      </c>
      <c r="D608" s="46" t="s">
        <v>143</v>
      </c>
      <c r="E608" s="46">
        <v>8.1997890000000007E-3</v>
      </c>
      <c r="F608" s="46">
        <v>5.4311120000000001E-3</v>
      </c>
      <c r="G608" s="65">
        <f>($E608*'Exposure Inputs'!$C$53*'Exposure Inputs'!$C$49*'Exposure Inputs'!$C$50*'Exposure Inputs'!$C$54*'Exposure Inputs'!$C$55)/'Exposure Inputs'!$C$48</f>
        <v>5.4924236669250008E-8</v>
      </c>
      <c r="H608" s="65">
        <f>'Exposure Inputs'!$E$64/$G608</f>
        <v>389627627.03229421</v>
      </c>
      <c r="I608" s="65">
        <f>($E608*'Exposure Inputs'!$C$53*'Exposure Inputs'!$D$49*'Exposure Inputs'!$D$50*'Exposure Inputs'!$C$54*'Exposure Inputs'!$C$55)/'Exposure Inputs'!$D$48</f>
        <v>4.2051058771690143E-8</v>
      </c>
      <c r="J608" s="65">
        <f>'Exposure Inputs'!$E$64/$I608</f>
        <v>508905141.15680319</v>
      </c>
      <c r="K608" s="65">
        <f>($E608*'Exposure Inputs'!$C$53*'Exposure Inputs'!$E$49*'Exposure Inputs'!$E$50*'Exposure Inputs'!$C$54*'Exposure Inputs'!$C$55)/'Exposure Inputs'!$E$48</f>
        <v>2.5509079439999999E-8</v>
      </c>
      <c r="L608" s="65">
        <f>'Exposure Inputs'!$E$64/$K608</f>
        <v>838916984.45390856</v>
      </c>
    </row>
    <row r="609" spans="1:12" s="34" customFormat="1" x14ac:dyDescent="0.35">
      <c r="A609" s="45" t="s">
        <v>1177</v>
      </c>
      <c r="B609" s="46">
        <v>2020</v>
      </c>
      <c r="C609" s="46" t="s">
        <v>848</v>
      </c>
      <c r="D609" s="46" t="s">
        <v>650</v>
      </c>
      <c r="E609" s="46">
        <v>8.1578250000000005E-3</v>
      </c>
      <c r="F609" s="46">
        <v>8.1578250000000005E-3</v>
      </c>
      <c r="G609" s="65">
        <f>($E609*'Exposure Inputs'!$C$53*'Exposure Inputs'!$C$49*'Exposure Inputs'!$C$50*'Exposure Inputs'!$C$54*'Exposure Inputs'!$C$55)/'Exposure Inputs'!$C$48</f>
        <v>5.4643151306250003E-8</v>
      </c>
      <c r="H609" s="65">
        <f>'Exposure Inputs'!$E$64/$G609</f>
        <v>391631878.62396032</v>
      </c>
      <c r="I609" s="65">
        <f>($E609*'Exposure Inputs'!$C$53*'Exposure Inputs'!$D$49*'Exposure Inputs'!$D$50*'Exposure Inputs'!$C$54*'Exposure Inputs'!$C$55)/'Exposure Inputs'!$D$48</f>
        <v>4.1835854376760571E-8</v>
      </c>
      <c r="J609" s="65">
        <f>'Exposure Inputs'!$E$64/$I609</f>
        <v>511522958.44799334</v>
      </c>
      <c r="K609" s="65">
        <f>($E609*'Exposure Inputs'!$C$53*'Exposure Inputs'!$E$49*'Exposure Inputs'!$E$50*'Exposure Inputs'!$C$54*'Exposure Inputs'!$C$55)/'Exposure Inputs'!$E$48</f>
        <v>2.5378531811320759E-8</v>
      </c>
      <c r="L609" s="65">
        <f>'Exposure Inputs'!$E$64/$K609</f>
        <v>843232388.6622144</v>
      </c>
    </row>
    <row r="610" spans="1:12" s="34" customFormat="1" x14ac:dyDescent="0.35">
      <c r="A610" s="45" t="s">
        <v>1176</v>
      </c>
      <c r="B610" s="46">
        <v>2022</v>
      </c>
      <c r="C610" s="46" t="s">
        <v>855</v>
      </c>
      <c r="D610" s="46" t="s">
        <v>136</v>
      </c>
      <c r="E610" s="46">
        <v>8.1308999999999999E-3</v>
      </c>
      <c r="F610" s="46">
        <v>8.1308999999999999E-3</v>
      </c>
      <c r="G610" s="65">
        <f>($E610*'Exposure Inputs'!$C$53*'Exposure Inputs'!$C$49*'Exposure Inputs'!$C$50*'Exposure Inputs'!$C$54*'Exposure Inputs'!$C$55)/'Exposure Inputs'!$C$48</f>
        <v>5.4462800924999999E-8</v>
      </c>
      <c r="H610" s="65">
        <f>'Exposure Inputs'!$E$64/$G610</f>
        <v>392928744.69437689</v>
      </c>
      <c r="I610" s="65">
        <f>($E610*'Exposure Inputs'!$C$53*'Exposure Inputs'!$D$49*'Exposure Inputs'!$D$50*'Exposure Inputs'!$C$54*'Exposure Inputs'!$C$55)/'Exposure Inputs'!$D$48</f>
        <v>4.1697774633802833E-8</v>
      </c>
      <c r="J610" s="65">
        <f>'Exposure Inputs'!$E$64/$I610</f>
        <v>513216836.82015526</v>
      </c>
      <c r="K610" s="65">
        <f>($E610*'Exposure Inputs'!$C$53*'Exposure Inputs'!$E$49*'Exposure Inputs'!$E$50*'Exposure Inputs'!$C$54*'Exposure Inputs'!$C$55)/'Exposure Inputs'!$E$48</f>
        <v>2.5294769660377357E-8</v>
      </c>
      <c r="L610" s="65">
        <f>'Exposure Inputs'!$E$64/$K610</f>
        <v>846024703.4200803</v>
      </c>
    </row>
    <row r="611" spans="1:12" s="34" customFormat="1" x14ac:dyDescent="0.35">
      <c r="A611" s="45" t="s">
        <v>1177</v>
      </c>
      <c r="B611" s="46">
        <v>2021</v>
      </c>
      <c r="C611" s="46" t="s">
        <v>1126</v>
      </c>
      <c r="D611" s="46" t="s">
        <v>162</v>
      </c>
      <c r="E611" s="46">
        <v>8.0391119999999993E-3</v>
      </c>
      <c r="F611" s="46">
        <v>3.1645599999999999E-3</v>
      </c>
      <c r="G611" s="65">
        <f>($E611*'Exposure Inputs'!$C$53*'Exposure Inputs'!$C$49*'Exposure Inputs'!$C$50*'Exposure Inputs'!$C$54*'Exposure Inputs'!$C$55)/'Exposure Inputs'!$C$48</f>
        <v>5.3847981953999997E-8</v>
      </c>
      <c r="H611" s="65">
        <f>'Exposure Inputs'!$E$64/$G611</f>
        <v>397415078.95841098</v>
      </c>
      <c r="I611" s="65">
        <f>($E611*'Exposure Inputs'!$C$53*'Exposure Inputs'!$D$49*'Exposure Inputs'!$D$50*'Exposure Inputs'!$C$54*'Exposure Inputs'!$C$55)/'Exposure Inputs'!$D$48</f>
        <v>4.1227057328450708E-8</v>
      </c>
      <c r="J611" s="65">
        <f>'Exposure Inputs'!$E$64/$I611</f>
        <v>519076581.90369803</v>
      </c>
      <c r="K611" s="65">
        <f>($E611*'Exposure Inputs'!$C$53*'Exposure Inputs'!$E$49*'Exposure Inputs'!$E$50*'Exposure Inputs'!$C$54*'Exposure Inputs'!$C$55)/'Exposure Inputs'!$E$48</f>
        <v>2.5009222387924527E-8</v>
      </c>
      <c r="L611" s="65">
        <f>'Exposure Inputs'!$E$64/$K611</f>
        <v>855684341.88232863</v>
      </c>
    </row>
    <row r="612" spans="1:12" s="34" customFormat="1" x14ac:dyDescent="0.35">
      <c r="A612" s="45" t="s">
        <v>1177</v>
      </c>
      <c r="B612" s="46">
        <v>2019</v>
      </c>
      <c r="C612" s="46" t="s">
        <v>1106</v>
      </c>
      <c r="D612" s="46" t="s">
        <v>143</v>
      </c>
      <c r="E612" s="46">
        <v>8.0025730000000007E-3</v>
      </c>
      <c r="F612" s="46">
        <v>5.3004860000000001E-3</v>
      </c>
      <c r="G612" s="65">
        <f>($E612*'Exposure Inputs'!$C$53*'Exposure Inputs'!$C$49*'Exposure Inputs'!$C$50*'Exposure Inputs'!$C$54*'Exposure Inputs'!$C$55)/'Exposure Inputs'!$C$48</f>
        <v>5.3603234597250007E-8</v>
      </c>
      <c r="H612" s="65">
        <f>'Exposure Inputs'!$E$64/$G612</f>
        <v>399229639.04678017</v>
      </c>
      <c r="I612" s="65">
        <f>($E612*'Exposure Inputs'!$C$53*'Exposure Inputs'!$D$49*'Exposure Inputs'!$D$50*'Exposure Inputs'!$C$54*'Exposure Inputs'!$C$55)/'Exposure Inputs'!$D$48</f>
        <v>4.1039674014507045E-8</v>
      </c>
      <c r="J612" s="65">
        <f>'Exposure Inputs'!$E$64/$I612</f>
        <v>521446637.03798789</v>
      </c>
      <c r="K612" s="65">
        <f>($E612*'Exposure Inputs'!$C$53*'Exposure Inputs'!$E$49*'Exposure Inputs'!$E$50*'Exposure Inputs'!$C$54*'Exposure Inputs'!$C$55)/'Exposure Inputs'!$E$48</f>
        <v>2.4895551627169815E-8</v>
      </c>
      <c r="L612" s="65">
        <f>'Exposure Inputs'!$E$64/$K612</f>
        <v>859591316.57259846</v>
      </c>
    </row>
    <row r="613" spans="1:12" s="34" customFormat="1" x14ac:dyDescent="0.35">
      <c r="A613" s="45" t="s">
        <v>1177</v>
      </c>
      <c r="B613" s="46">
        <v>2023</v>
      </c>
      <c r="C613" s="46" t="s">
        <v>848</v>
      </c>
      <c r="D613" s="46" t="s">
        <v>650</v>
      </c>
      <c r="E613" s="46">
        <v>8.0009439999999994E-3</v>
      </c>
      <c r="F613" s="46">
        <v>8.0009439999999994E-3</v>
      </c>
      <c r="G613" s="65">
        <f>($E613*'Exposure Inputs'!$C$53*'Exposure Inputs'!$C$49*'Exposure Inputs'!$C$50*'Exposure Inputs'!$C$54*'Exposure Inputs'!$C$55)/'Exposure Inputs'!$C$48</f>
        <v>5.3592323148000004E-8</v>
      </c>
      <c r="H613" s="65">
        <f>'Exposure Inputs'!$E$64/$G613</f>
        <v>399310922.59057289</v>
      </c>
      <c r="I613" s="65">
        <f>($E613*'Exposure Inputs'!$C$53*'Exposure Inputs'!$D$49*'Exposure Inputs'!$D$50*'Exposure Inputs'!$C$54*'Exposure Inputs'!$C$55)/'Exposure Inputs'!$D$48</f>
        <v>4.1031319997746477E-8</v>
      </c>
      <c r="J613" s="65">
        <f>'Exposure Inputs'!$E$64/$I613</f>
        <v>521552804.08174366</v>
      </c>
      <c r="K613" s="65">
        <f>($E613*'Exposure Inputs'!$C$53*'Exposure Inputs'!$E$49*'Exposure Inputs'!$E$50*'Exposure Inputs'!$C$54*'Exposure Inputs'!$C$55)/'Exposure Inputs'!$E$48</f>
        <v>2.4890483900377357E-8</v>
      </c>
      <c r="L613" s="65">
        <f>'Exposure Inputs'!$E$64/$K613</f>
        <v>859766330.20282745</v>
      </c>
    </row>
    <row r="614" spans="1:12" s="34" customFormat="1" x14ac:dyDescent="0.35">
      <c r="A614" s="45" t="s">
        <v>1177</v>
      </c>
      <c r="B614" s="46">
        <v>2022</v>
      </c>
      <c r="C614" s="46" t="s">
        <v>1106</v>
      </c>
      <c r="D614" s="46" t="s">
        <v>143</v>
      </c>
      <c r="E614" s="46">
        <v>7.9258780000000008E-3</v>
      </c>
      <c r="F614" s="46">
        <v>5.2496870000000003E-3</v>
      </c>
      <c r="G614" s="65">
        <f>($E614*'Exposure Inputs'!$C$53*'Exposure Inputs'!$C$49*'Exposure Inputs'!$C$50*'Exposure Inputs'!$C$54*'Exposure Inputs'!$C$55)/'Exposure Inputs'!$C$48</f>
        <v>5.3089512313500007E-8</v>
      </c>
      <c r="H614" s="65">
        <f>'Exposure Inputs'!$E$64/$G614</f>
        <v>403092796.81512994</v>
      </c>
      <c r="I614" s="65">
        <f>($E614*'Exposure Inputs'!$C$53*'Exposure Inputs'!$D$49*'Exposure Inputs'!$D$50*'Exposure Inputs'!$C$54*'Exposure Inputs'!$C$55)/'Exposure Inputs'!$D$48</f>
        <v>4.0646358289859162E-8</v>
      </c>
      <c r="J614" s="65">
        <f>'Exposure Inputs'!$E$64/$I614</f>
        <v>526492431.3118372</v>
      </c>
      <c r="K614" s="65">
        <f>($E614*'Exposure Inputs'!$C$53*'Exposure Inputs'!$E$49*'Exposure Inputs'!$E$50*'Exposure Inputs'!$C$54*'Exposure Inputs'!$C$55)/'Exposure Inputs'!$E$48</f>
        <v>2.4656957823396231E-8</v>
      </c>
      <c r="L614" s="65">
        <f>'Exposure Inputs'!$E$64/$K614</f>
        <v>867909178.14257669</v>
      </c>
    </row>
    <row r="615" spans="1:12" s="34" customFormat="1" x14ac:dyDescent="0.35">
      <c r="A615" s="45" t="s">
        <v>1177</v>
      </c>
      <c r="B615" s="46">
        <v>2021</v>
      </c>
      <c r="C615" s="46" t="s">
        <v>1007</v>
      </c>
      <c r="D615" s="46" t="s">
        <v>484</v>
      </c>
      <c r="E615" s="46">
        <v>7.9220999999999996E-3</v>
      </c>
      <c r="F615" s="46">
        <v>7.9220999999999996E-3</v>
      </c>
      <c r="G615" s="65">
        <f>($E615*'Exposure Inputs'!$C$53*'Exposure Inputs'!$C$49*'Exposure Inputs'!$C$50*'Exposure Inputs'!$C$54*'Exposure Inputs'!$C$55)/'Exposure Inputs'!$C$48</f>
        <v>5.3064206324999981E-8</v>
      </c>
      <c r="H615" s="65">
        <f>'Exposure Inputs'!$E$64/$G615</f>
        <v>403285029.25177795</v>
      </c>
      <c r="I615" s="65">
        <f>($E615*'Exposure Inputs'!$C$53*'Exposure Inputs'!$D$49*'Exposure Inputs'!$D$50*'Exposure Inputs'!$C$54*'Exposure Inputs'!$C$55)/'Exposure Inputs'!$D$48</f>
        <v>4.0626983535211269E-8</v>
      </c>
      <c r="J615" s="65">
        <f>'Exposure Inputs'!$E$64/$I615</f>
        <v>526743512.26328903</v>
      </c>
      <c r="K615" s="65">
        <f>($E615*'Exposure Inputs'!$C$53*'Exposure Inputs'!$E$49*'Exposure Inputs'!$E$50*'Exposure Inputs'!$C$54*'Exposure Inputs'!$C$55)/'Exposure Inputs'!$E$48</f>
        <v>2.4645204679245281E-8</v>
      </c>
      <c r="L615" s="65">
        <f>'Exposure Inputs'!$E$64/$K615</f>
        <v>868323078.6077342</v>
      </c>
    </row>
    <row r="616" spans="1:12" s="34" customFormat="1" x14ac:dyDescent="0.35">
      <c r="A616" s="45" t="s">
        <v>1177</v>
      </c>
      <c r="B616" s="46">
        <v>2023</v>
      </c>
      <c r="C616" s="46" t="s">
        <v>981</v>
      </c>
      <c r="D616" s="46" t="s">
        <v>716</v>
      </c>
      <c r="E616" s="46">
        <v>7.4333910000000001E-3</v>
      </c>
      <c r="F616" s="46">
        <v>4.7884269999999996E-3</v>
      </c>
      <c r="G616" s="65">
        <f>($E616*'Exposure Inputs'!$C$53*'Exposure Inputs'!$C$49*'Exposure Inputs'!$C$50*'Exposure Inputs'!$C$54*'Exposure Inputs'!$C$55)/'Exposure Inputs'!$C$48</f>
        <v>4.9790711265749999E-8</v>
      </c>
      <c r="H616" s="65">
        <f>'Exposure Inputs'!$E$64/$G616</f>
        <v>429799041.94942915</v>
      </c>
      <c r="I616" s="65">
        <f>($E616*'Exposure Inputs'!$C$53*'Exposure Inputs'!$D$49*'Exposure Inputs'!$D$50*'Exposure Inputs'!$C$54*'Exposure Inputs'!$C$55)/'Exposure Inputs'!$D$48</f>
        <v>3.8120732352253522E-8</v>
      </c>
      <c r="J616" s="65">
        <f>'Exposure Inputs'!$E$64/$I616</f>
        <v>561374314.69715536</v>
      </c>
      <c r="K616" s="65">
        <f>($E616*'Exposure Inputs'!$C$53*'Exposure Inputs'!$E$49*'Exposure Inputs'!$E$50*'Exposure Inputs'!$C$54*'Exposure Inputs'!$C$55)/'Exposure Inputs'!$E$48</f>
        <v>2.3124858643018866E-8</v>
      </c>
      <c r="L616" s="65">
        <f>'Exposure Inputs'!$E$64/$K616</f>
        <v>925411062.19736469</v>
      </c>
    </row>
    <row r="617" spans="1:12" s="34" customFormat="1" x14ac:dyDescent="0.35">
      <c r="A617" s="45" t="s">
        <v>1176</v>
      </c>
      <c r="B617" s="46">
        <v>2023</v>
      </c>
      <c r="C617" s="46" t="s">
        <v>952</v>
      </c>
      <c r="D617" s="46" t="s">
        <v>316</v>
      </c>
      <c r="E617" s="46">
        <v>7.4143610000000004E-3</v>
      </c>
      <c r="F617" s="46">
        <v>3.3367700000000002E-3</v>
      </c>
      <c r="G617" s="65">
        <f>($E617*'Exposure Inputs'!$C$53*'Exposure Inputs'!$C$49*'Exposure Inputs'!$C$50*'Exposure Inputs'!$C$54*'Exposure Inputs'!$C$55)/'Exposure Inputs'!$C$48</f>
        <v>4.9663243568249993E-8</v>
      </c>
      <c r="H617" s="65">
        <f>'Exposure Inputs'!$E$64/$G617</f>
        <v>430902181.62232852</v>
      </c>
      <c r="I617" s="65">
        <f>($E617*'Exposure Inputs'!$C$53*'Exposure Inputs'!$D$49*'Exposure Inputs'!$D$50*'Exposure Inputs'!$C$54*'Exposure Inputs'!$C$55)/'Exposure Inputs'!$D$48</f>
        <v>3.802314061563381E-8</v>
      </c>
      <c r="J617" s="65">
        <f>'Exposure Inputs'!$E$64/$I617</f>
        <v>562815160.80765438</v>
      </c>
      <c r="K617" s="65">
        <f>($E617*'Exposure Inputs'!$C$53*'Exposure Inputs'!$E$49*'Exposure Inputs'!$E$50*'Exposure Inputs'!$C$54*'Exposure Inputs'!$C$55)/'Exposure Inputs'!$E$48</f>
        <v>2.3065657390188678E-8</v>
      </c>
      <c r="L617" s="65">
        <f>'Exposure Inputs'!$E$64/$K617</f>
        <v>927786259.80557609</v>
      </c>
    </row>
    <row r="618" spans="1:12" s="34" customFormat="1" x14ac:dyDescent="0.35">
      <c r="A618" s="45" t="s">
        <v>1177</v>
      </c>
      <c r="B618" s="46">
        <v>2023</v>
      </c>
      <c r="C618" s="46" t="s">
        <v>929</v>
      </c>
      <c r="D618" s="46" t="s">
        <v>139</v>
      </c>
      <c r="E618" s="46">
        <v>7.3106000000000004E-3</v>
      </c>
      <c r="F618" s="46">
        <v>4.4702609999999997E-3</v>
      </c>
      <c r="G618" s="65">
        <f>($E618*'Exposure Inputs'!$C$53*'Exposure Inputs'!$C$49*'Exposure Inputs'!$C$50*'Exposure Inputs'!$C$54*'Exposure Inputs'!$C$55)/'Exposure Inputs'!$C$48</f>
        <v>4.8968226450000002E-8</v>
      </c>
      <c r="H618" s="65">
        <f>'Exposure Inputs'!$E$64/$G618</f>
        <v>437018073.78813076</v>
      </c>
      <c r="I618" s="65">
        <f>($E618*'Exposure Inputs'!$C$53*'Exposure Inputs'!$D$49*'Exposure Inputs'!$D$50*'Exposure Inputs'!$C$54*'Exposure Inputs'!$C$55)/'Exposure Inputs'!$D$48</f>
        <v>3.7491022056338036E-8</v>
      </c>
      <c r="J618" s="65">
        <f>'Exposure Inputs'!$E$64/$I618</f>
        <v>570803323.73553491</v>
      </c>
      <c r="K618" s="65">
        <f>($E618*'Exposure Inputs'!$C$53*'Exposure Inputs'!$E$49*'Exposure Inputs'!$E$50*'Exposure Inputs'!$C$54*'Exposure Inputs'!$C$55)/'Exposure Inputs'!$E$48</f>
        <v>2.2742862792452834E-8</v>
      </c>
      <c r="L618" s="65">
        <f>'Exposure Inputs'!$E$64/$K618</f>
        <v>940954540.12506902</v>
      </c>
    </row>
    <row r="619" spans="1:12" s="34" customFormat="1" x14ac:dyDescent="0.35">
      <c r="A619" s="45" t="s">
        <v>1176</v>
      </c>
      <c r="B619" s="46">
        <v>2019</v>
      </c>
      <c r="C619" s="46" t="s">
        <v>997</v>
      </c>
      <c r="D619" s="46" t="s">
        <v>248</v>
      </c>
      <c r="E619" s="46">
        <v>7.0427069999999996E-3</v>
      </c>
      <c r="F619" s="46">
        <v>2.777252E-3</v>
      </c>
      <c r="G619" s="65">
        <f>($E619*'Exposure Inputs'!$C$53*'Exposure Inputs'!$C$49*'Exposure Inputs'!$C$50*'Exposure Inputs'!$C$54*'Exposure Inputs'!$C$55)/'Exposure Inputs'!$C$48</f>
        <v>4.7173812162749998E-8</v>
      </c>
      <c r="H619" s="65">
        <f>'Exposure Inputs'!$E$64/$G619</f>
        <v>453641523.10120374</v>
      </c>
      <c r="I619" s="65">
        <f>($E619*'Exposure Inputs'!$C$53*'Exposure Inputs'!$D$49*'Exposure Inputs'!$D$50*'Exposure Inputs'!$C$54*'Exposure Inputs'!$C$55)/'Exposure Inputs'!$D$48</f>
        <v>3.6117183743239436E-8</v>
      </c>
      <c r="J619" s="65">
        <f>'Exposure Inputs'!$E$64/$I619</f>
        <v>592515744.08831751</v>
      </c>
      <c r="K619" s="65">
        <f>($E619*'Exposure Inputs'!$C$53*'Exposure Inputs'!$E$49*'Exposure Inputs'!$E$50*'Exposure Inputs'!$C$54*'Exposure Inputs'!$C$55)/'Exposure Inputs'!$E$48</f>
        <v>2.1909462833207546E-8</v>
      </c>
      <c r="L619" s="65">
        <f>'Exposure Inputs'!$E$64/$K619</f>
        <v>976746904.42727923</v>
      </c>
    </row>
    <row r="620" spans="1:12" s="34" customFormat="1" x14ac:dyDescent="0.35">
      <c r="A620" s="45" t="s">
        <v>1177</v>
      </c>
      <c r="B620" s="46">
        <v>2020</v>
      </c>
      <c r="C620" s="46" t="s">
        <v>1126</v>
      </c>
      <c r="D620" s="46" t="s">
        <v>162</v>
      </c>
      <c r="E620" s="46">
        <v>6.9031500000000003E-3</v>
      </c>
      <c r="F620" s="46">
        <v>2.7173940000000001E-3</v>
      </c>
      <c r="G620" s="65">
        <f>($E620*'Exposure Inputs'!$C$53*'Exposure Inputs'!$C$49*'Exposure Inputs'!$C$50*'Exposure Inputs'!$C$54*'Exposure Inputs'!$C$55)/'Exposure Inputs'!$C$48</f>
        <v>4.6239024487500008E-8</v>
      </c>
      <c r="H620" s="65">
        <f>'Exposure Inputs'!$E$64/$G620</f>
        <v>462812531.99416333</v>
      </c>
      <c r="I620" s="65">
        <f>($E620*'Exposure Inputs'!$C$53*'Exposure Inputs'!$D$49*'Exposure Inputs'!$D$50*'Exposure Inputs'!$C$54*'Exposure Inputs'!$C$55)/'Exposure Inputs'!$D$48</f>
        <v>3.5401492204225353E-8</v>
      </c>
      <c r="J620" s="65">
        <f>'Exposure Inputs'!$E$64/$I620</f>
        <v>604494292.9678483</v>
      </c>
      <c r="K620" s="65">
        <f>($E620*'Exposure Inputs'!$C$53*'Exposure Inputs'!$E$49*'Exposure Inputs'!$E$50*'Exposure Inputs'!$C$54*'Exposure Inputs'!$C$55)/'Exposure Inputs'!$E$48</f>
        <v>2.1475308905660377E-8</v>
      </c>
      <c r="L620" s="65">
        <f>'Exposure Inputs'!$E$64/$K620</f>
        <v>996493232.94993305</v>
      </c>
    </row>
    <row r="621" spans="1:12" s="34" customFormat="1" x14ac:dyDescent="0.35">
      <c r="A621" s="45" t="s">
        <v>1174</v>
      </c>
      <c r="B621" s="46">
        <v>2021</v>
      </c>
      <c r="C621" s="46" t="s">
        <v>1134</v>
      </c>
      <c r="D621" s="46" t="s">
        <v>287</v>
      </c>
      <c r="E621" s="46">
        <v>6.8258213008844503E-3</v>
      </c>
      <c r="F621" s="46">
        <v>5.25507764170988E-3</v>
      </c>
      <c r="G621" s="65">
        <f>($E621*'Exposure Inputs'!$C$53*'Exposure Inputs'!$C$49*'Exposure Inputs'!$C$50*'Exposure Inputs'!$C$54*'Exposure Inputs'!$C$55)/'Exposure Inputs'!$C$48</f>
        <v>4.5721057528649275E-8</v>
      </c>
      <c r="H621" s="65">
        <f>'Exposure Inputs'!$E$64/$G621</f>
        <v>468055665.30456001</v>
      </c>
      <c r="I621" s="65">
        <f>($E621*'Exposure Inputs'!$C$53*'Exposure Inputs'!$D$49*'Exposure Inputs'!$D$50*'Exposure Inputs'!$C$54*'Exposure Inputs'!$C$55)/'Exposure Inputs'!$D$48</f>
        <v>3.5004926674155453E-8</v>
      </c>
      <c r="J621" s="65">
        <f>'Exposure Inputs'!$E$64/$I621</f>
        <v>611342517.5605315</v>
      </c>
      <c r="K621" s="65">
        <f>($E621*'Exposure Inputs'!$C$53*'Exposure Inputs'!$E$49*'Exposure Inputs'!$E$50*'Exposure Inputs'!$C$54*'Exposure Inputs'!$C$55)/'Exposure Inputs'!$E$48</f>
        <v>2.1234743699808081E-8</v>
      </c>
      <c r="L621" s="65">
        <f>'Exposure Inputs'!$E$64/$K621</f>
        <v>1007782354.3588808</v>
      </c>
    </row>
    <row r="622" spans="1:12" s="34" customFormat="1" x14ac:dyDescent="0.35">
      <c r="A622" s="45" t="s">
        <v>1176</v>
      </c>
      <c r="B622" s="46">
        <v>2020</v>
      </c>
      <c r="C622" s="46" t="s">
        <v>986</v>
      </c>
      <c r="D622" s="46" t="s">
        <v>527</v>
      </c>
      <c r="E622" s="46">
        <v>6.6774800000000004E-3</v>
      </c>
      <c r="F622" s="46">
        <v>2.9341789999999999E-3</v>
      </c>
      <c r="G622" s="65">
        <f>($E622*'Exposure Inputs'!$C$53*'Exposure Inputs'!$C$49*'Exposure Inputs'!$C$50*'Exposure Inputs'!$C$54*'Exposure Inputs'!$C$55)/'Exposure Inputs'!$C$48</f>
        <v>4.4727430410000004E-8</v>
      </c>
      <c r="H622" s="65">
        <f>'Exposure Inputs'!$E$64/$G622</f>
        <v>478453597.79969519</v>
      </c>
      <c r="I622" s="65">
        <f>($E622*'Exposure Inputs'!$C$53*'Exposure Inputs'!$D$49*'Exposure Inputs'!$D$50*'Exposure Inputs'!$C$54*'Exposure Inputs'!$C$55)/'Exposure Inputs'!$D$48</f>
        <v>3.4244186518309862E-8</v>
      </c>
      <c r="J622" s="65">
        <f>'Exposure Inputs'!$E$64/$I622</f>
        <v>624923590.71101701</v>
      </c>
      <c r="K622" s="65">
        <f>($E622*'Exposure Inputs'!$C$53*'Exposure Inputs'!$E$49*'Exposure Inputs'!$E$50*'Exposure Inputs'!$C$54*'Exposure Inputs'!$C$55)/'Exposure Inputs'!$E$48</f>
        <v>2.0773262309433964E-8</v>
      </c>
      <c r="L622" s="65">
        <f>'Exposure Inputs'!$E$64/$K622</f>
        <v>1030170402.7624687</v>
      </c>
    </row>
    <row r="623" spans="1:12" s="34" customFormat="1" x14ac:dyDescent="0.35">
      <c r="A623" s="45" t="s">
        <v>1177</v>
      </c>
      <c r="B623" s="46">
        <v>2021</v>
      </c>
      <c r="C623" s="46" t="s">
        <v>1100</v>
      </c>
      <c r="D623" s="46" t="s">
        <v>724</v>
      </c>
      <c r="E623" s="46">
        <v>6.6591020000000001E-3</v>
      </c>
      <c r="F623" s="46">
        <v>2.5130949999999999E-3</v>
      </c>
      <c r="G623" s="65">
        <f>($E623*'Exposure Inputs'!$C$53*'Exposure Inputs'!$C$49*'Exposure Inputs'!$C$50*'Exposure Inputs'!$C$54*'Exposure Inputs'!$C$55)/'Exposure Inputs'!$C$48</f>
        <v>4.4604329971500001E-8</v>
      </c>
      <c r="H623" s="65">
        <f>'Exposure Inputs'!$E$64/$G623</f>
        <v>479774049.14889562</v>
      </c>
      <c r="I623" s="65">
        <f>($E623*'Exposure Inputs'!$C$53*'Exposure Inputs'!$D$49*'Exposure Inputs'!$D$50*'Exposure Inputs'!$C$54*'Exposure Inputs'!$C$55)/'Exposure Inputs'!$D$48</f>
        <v>3.4149938439718313E-8</v>
      </c>
      <c r="J623" s="65">
        <f>'Exposure Inputs'!$E$64/$I623</f>
        <v>626648274.57230747</v>
      </c>
      <c r="K623" s="65">
        <f>($E623*'Exposure Inputs'!$C$53*'Exposure Inputs'!$E$49*'Exposure Inputs'!$E$50*'Exposure Inputs'!$C$54*'Exposure Inputs'!$C$55)/'Exposure Inputs'!$E$48</f>
        <v>2.0716089391698111E-8</v>
      </c>
      <c r="L623" s="65">
        <f>'Exposure Inputs'!$E$64/$K623</f>
        <v>1033013499.5737159</v>
      </c>
    </row>
    <row r="624" spans="1:12" s="34" customFormat="1" x14ac:dyDescent="0.35">
      <c r="A624" s="45" t="s">
        <v>1176</v>
      </c>
      <c r="B624" s="46">
        <v>2020</v>
      </c>
      <c r="C624" s="46" t="s">
        <v>959</v>
      </c>
      <c r="D624" s="46" t="s">
        <v>172</v>
      </c>
      <c r="E624" s="46">
        <v>6.6531680000000001E-3</v>
      </c>
      <c r="F624" s="46">
        <v>2.628287E-3</v>
      </c>
      <c r="G624" s="65">
        <f>($E624*'Exposure Inputs'!$C$53*'Exposure Inputs'!$C$49*'Exposure Inputs'!$C$50*'Exposure Inputs'!$C$54*'Exposure Inputs'!$C$55)/'Exposure Inputs'!$C$48</f>
        <v>4.4564582556000005E-8</v>
      </c>
      <c r="H624" s="65">
        <f>'Exposure Inputs'!$E$64/$G624</f>
        <v>480201962.4689334</v>
      </c>
      <c r="I624" s="65">
        <f>($E624*'Exposure Inputs'!$C$53*'Exposure Inputs'!$D$49*'Exposure Inputs'!$D$50*'Exposure Inputs'!$C$54*'Exposure Inputs'!$C$55)/'Exposure Inputs'!$D$48</f>
        <v>3.4119507049014086E-8</v>
      </c>
      <c r="J624" s="65">
        <f>'Exposure Inputs'!$E$64/$I624</f>
        <v>627207185.88513052</v>
      </c>
      <c r="K624" s="65">
        <f>($E624*'Exposure Inputs'!$C$53*'Exposure Inputs'!$E$49*'Exposure Inputs'!$E$50*'Exposure Inputs'!$C$54*'Exposure Inputs'!$C$55)/'Exposure Inputs'!$E$48</f>
        <v>2.0697629053584904E-8</v>
      </c>
      <c r="L624" s="65">
        <f>'Exposure Inputs'!$E$64/$K624</f>
        <v>1033934850.4409224</v>
      </c>
    </row>
    <row r="625" spans="1:12" s="34" customFormat="1" x14ac:dyDescent="0.35">
      <c r="A625" s="45" t="s">
        <v>1177</v>
      </c>
      <c r="B625" s="46">
        <v>2022</v>
      </c>
      <c r="C625" s="46" t="s">
        <v>1100</v>
      </c>
      <c r="D625" s="46" t="s">
        <v>724</v>
      </c>
      <c r="E625" s="46">
        <v>6.5534019999999998E-3</v>
      </c>
      <c r="F625" s="46">
        <v>2.4732040000000001E-3</v>
      </c>
      <c r="G625" s="65">
        <f>($E625*'Exposure Inputs'!$C$53*'Exposure Inputs'!$C$49*'Exposure Inputs'!$C$50*'Exposure Inputs'!$C$54*'Exposure Inputs'!$C$55)/'Exposure Inputs'!$C$48</f>
        <v>4.3896324946499995E-8</v>
      </c>
      <c r="H625" s="65">
        <f>'Exposure Inputs'!$E$64/$G625</f>
        <v>487512337.90259004</v>
      </c>
      <c r="I625" s="65">
        <f>($E625*'Exposure Inputs'!$C$53*'Exposure Inputs'!$D$49*'Exposure Inputs'!$D$50*'Exposure Inputs'!$C$54*'Exposure Inputs'!$C$55)/'Exposure Inputs'!$D$48</f>
        <v>3.3607876087605639E-8</v>
      </c>
      <c r="J625" s="65">
        <f>'Exposure Inputs'!$E$64/$I625</f>
        <v>636755501.72276962</v>
      </c>
      <c r="K625" s="65">
        <f>($E625*'Exposure Inputs'!$C$53*'Exposure Inputs'!$E$49*'Exposure Inputs'!$E$50*'Exposure Inputs'!$C$54*'Exposure Inputs'!$C$55)/'Exposure Inputs'!$E$48</f>
        <v>2.0387262674716982E-8</v>
      </c>
      <c r="L625" s="65">
        <f>'Exposure Inputs'!$E$64/$K625</f>
        <v>1049675002.546514</v>
      </c>
    </row>
    <row r="626" spans="1:12" s="34" customFormat="1" x14ac:dyDescent="0.35">
      <c r="A626" s="45" t="s">
        <v>1177</v>
      </c>
      <c r="B626" s="46">
        <v>2023</v>
      </c>
      <c r="C626" s="46" t="s">
        <v>1100</v>
      </c>
      <c r="D626" s="46" t="s">
        <v>724</v>
      </c>
      <c r="E626" s="46">
        <v>6.5534019999999998E-3</v>
      </c>
      <c r="F626" s="46">
        <v>2.4732040000000001E-3</v>
      </c>
      <c r="G626" s="65">
        <f>($E626*'Exposure Inputs'!$C$53*'Exposure Inputs'!$C$49*'Exposure Inputs'!$C$50*'Exposure Inputs'!$C$54*'Exposure Inputs'!$C$55)/'Exposure Inputs'!$C$48</f>
        <v>4.3896324946499995E-8</v>
      </c>
      <c r="H626" s="65">
        <f>'Exposure Inputs'!$E$64/$G626</f>
        <v>487512337.90259004</v>
      </c>
      <c r="I626" s="65">
        <f>($E626*'Exposure Inputs'!$C$53*'Exposure Inputs'!$D$49*'Exposure Inputs'!$D$50*'Exposure Inputs'!$C$54*'Exposure Inputs'!$C$55)/'Exposure Inputs'!$D$48</f>
        <v>3.3607876087605639E-8</v>
      </c>
      <c r="J626" s="65">
        <f>'Exposure Inputs'!$E$64/$I626</f>
        <v>636755501.72276962</v>
      </c>
      <c r="K626" s="65">
        <f>($E626*'Exposure Inputs'!$C$53*'Exposure Inputs'!$E$49*'Exposure Inputs'!$E$50*'Exposure Inputs'!$C$54*'Exposure Inputs'!$C$55)/'Exposure Inputs'!$E$48</f>
        <v>2.0387262674716982E-8</v>
      </c>
      <c r="L626" s="65">
        <f>'Exposure Inputs'!$E$64/$K626</f>
        <v>1049675002.546514</v>
      </c>
    </row>
    <row r="627" spans="1:12" s="34" customFormat="1" x14ac:dyDescent="0.35">
      <c r="A627" s="45" t="s">
        <v>1177</v>
      </c>
      <c r="B627" s="46">
        <v>2021</v>
      </c>
      <c r="C627" s="46" t="s">
        <v>1094</v>
      </c>
      <c r="D627" s="46" t="s">
        <v>726</v>
      </c>
      <c r="E627" s="46">
        <v>6.4081720000000002E-3</v>
      </c>
      <c r="F627" s="46">
        <v>3.4886399999999999E-3</v>
      </c>
      <c r="G627" s="65">
        <f>($E627*'Exposure Inputs'!$C$53*'Exposure Inputs'!$C$49*'Exposure Inputs'!$C$50*'Exposure Inputs'!$C$54*'Exposure Inputs'!$C$55)/'Exposure Inputs'!$C$48</f>
        <v>4.2923538099000006E-8</v>
      </c>
      <c r="H627" s="65">
        <f>'Exposure Inputs'!$E$64/$G627</f>
        <v>498560951.58424407</v>
      </c>
      <c r="I627" s="65">
        <f>($E627*'Exposure Inputs'!$C$53*'Exposure Inputs'!$D$49*'Exposure Inputs'!$D$50*'Exposure Inputs'!$C$54*'Exposure Inputs'!$C$55)/'Exposure Inputs'!$D$48</f>
        <v>3.286309164676057E-8</v>
      </c>
      <c r="J627" s="65">
        <f>'Exposure Inputs'!$E$64/$I627</f>
        <v>651186450.44187343</v>
      </c>
      <c r="K627" s="65">
        <f>($E627*'Exposure Inputs'!$C$53*'Exposure Inputs'!$E$49*'Exposure Inputs'!$E$50*'Exposure Inputs'!$C$54*'Exposure Inputs'!$C$55)/'Exposure Inputs'!$E$48</f>
        <v>1.9935460365283015E-8</v>
      </c>
      <c r="L627" s="65">
        <f>'Exposure Inputs'!$E$64/$K627</f>
        <v>1073464048.8798259</v>
      </c>
    </row>
    <row r="628" spans="1:12" s="34" customFormat="1" x14ac:dyDescent="0.35">
      <c r="A628" s="45" t="s">
        <v>1177</v>
      </c>
      <c r="B628" s="46">
        <v>2022</v>
      </c>
      <c r="C628" s="46" t="s">
        <v>1094</v>
      </c>
      <c r="D628" s="46" t="s">
        <v>726</v>
      </c>
      <c r="E628" s="46">
        <v>6.3560989999999996E-3</v>
      </c>
      <c r="F628" s="46">
        <v>3.4602909999999999E-3</v>
      </c>
      <c r="G628" s="65">
        <f>($E628*'Exposure Inputs'!$C$53*'Exposure Inputs'!$C$49*'Exposure Inputs'!$C$50*'Exposure Inputs'!$C$54*'Exposure Inputs'!$C$55)/'Exposure Inputs'!$C$48</f>
        <v>4.2574740126750003E-8</v>
      </c>
      <c r="H628" s="65">
        <f>'Exposure Inputs'!$E$64/$G628</f>
        <v>502645463.86636031</v>
      </c>
      <c r="I628" s="65">
        <f>($E628*'Exposure Inputs'!$C$53*'Exposure Inputs'!$D$49*'Exposure Inputs'!$D$50*'Exposure Inputs'!$C$54*'Exposure Inputs'!$C$55)/'Exposure Inputs'!$D$48</f>
        <v>3.2596045167464787E-8</v>
      </c>
      <c r="J628" s="65">
        <f>'Exposure Inputs'!$E$64/$I628</f>
        <v>656521362.94620371</v>
      </c>
      <c r="K628" s="65">
        <f>($E628*'Exposure Inputs'!$C$53*'Exposure Inputs'!$E$49*'Exposure Inputs'!$E$50*'Exposure Inputs'!$C$54*'Exposure Inputs'!$C$55)/'Exposure Inputs'!$E$48</f>
        <v>1.9773464209811318E-8</v>
      </c>
      <c r="L628" s="65">
        <f>'Exposure Inputs'!$E$64/$K628</f>
        <v>1082258514.3872573</v>
      </c>
    </row>
    <row r="629" spans="1:12" s="34" customFormat="1" x14ac:dyDescent="0.35">
      <c r="A629" s="45" t="s">
        <v>1174</v>
      </c>
      <c r="B629" s="46">
        <v>2022</v>
      </c>
      <c r="C629" s="46" t="s">
        <v>1134</v>
      </c>
      <c r="D629" s="46" t="s">
        <v>287</v>
      </c>
      <c r="E629" s="46">
        <v>6.3079507671192098E-3</v>
      </c>
      <c r="F629" s="46">
        <v>4.8563783873157703E-3</v>
      </c>
      <c r="G629" s="65">
        <f>($E629*'Exposure Inputs'!$C$53*'Exposure Inputs'!$C$49*'Exposure Inputs'!$C$50*'Exposure Inputs'!$C$54*'Exposure Inputs'!$C$55)/'Exposure Inputs'!$C$48</f>
        <v>4.2252231225856244E-8</v>
      </c>
      <c r="H629" s="65">
        <f>'Exposure Inputs'!$E$64/$G629</f>
        <v>506482128.3782115</v>
      </c>
      <c r="I629" s="65">
        <f>($E629*'Exposure Inputs'!$C$53*'Exposure Inputs'!$D$49*'Exposure Inputs'!$D$50*'Exposure Inputs'!$C$54*'Exposure Inputs'!$C$55)/'Exposure Inputs'!$D$48</f>
        <v>3.2349126110081349E-8</v>
      </c>
      <c r="J629" s="65">
        <f>'Exposure Inputs'!$E$64/$I629</f>
        <v>661532553.52795625</v>
      </c>
      <c r="K629" s="65">
        <f>($E629*'Exposure Inputs'!$C$53*'Exposure Inputs'!$E$49*'Exposure Inputs'!$E$50*'Exposure Inputs'!$C$54*'Exposure Inputs'!$C$55)/'Exposure Inputs'!$E$48</f>
        <v>1.9623677782690856E-8</v>
      </c>
      <c r="L629" s="65">
        <f>'Exposure Inputs'!$E$64/$K629</f>
        <v>1090519332.6643364</v>
      </c>
    </row>
    <row r="630" spans="1:12" s="34" customFormat="1" x14ac:dyDescent="0.35">
      <c r="A630" s="45" t="s">
        <v>1177</v>
      </c>
      <c r="B630" s="46">
        <v>2023</v>
      </c>
      <c r="C630" s="46" t="s">
        <v>1010</v>
      </c>
      <c r="D630" s="46" t="s">
        <v>174</v>
      </c>
      <c r="E630" s="46">
        <v>5.8861749999999996E-3</v>
      </c>
      <c r="F630" s="46">
        <v>5.8861749999999996E-3</v>
      </c>
      <c r="G630" s="65">
        <f>($E630*'Exposure Inputs'!$C$53*'Exposure Inputs'!$C$49*'Exposure Inputs'!$C$50*'Exposure Inputs'!$C$54*'Exposure Inputs'!$C$55)/'Exposure Inputs'!$C$48</f>
        <v>3.9427071693749993E-8</v>
      </c>
      <c r="H630" s="65">
        <f>'Exposure Inputs'!$E$64/$G630</f>
        <v>542774268.55904043</v>
      </c>
      <c r="I630" s="65">
        <f>($E630*'Exposure Inputs'!$C$53*'Exposure Inputs'!$D$49*'Exposure Inputs'!$D$50*'Exposure Inputs'!$C$54*'Exposure Inputs'!$C$55)/'Exposure Inputs'!$D$48</f>
        <v>3.0186129285211268E-8</v>
      </c>
      <c r="J630" s="65">
        <f>'Exposure Inputs'!$E$64/$I630</f>
        <v>708934881.90565217</v>
      </c>
      <c r="K630" s="65">
        <f>($E630*'Exposure Inputs'!$C$53*'Exposure Inputs'!$E$49*'Exposure Inputs'!$E$50*'Exposure Inputs'!$C$54*'Exposure Inputs'!$C$55)/'Exposure Inputs'!$E$48</f>
        <v>1.8311557245283017E-8</v>
      </c>
      <c r="L630" s="65">
        <f>'Exposure Inputs'!$E$64/$K630</f>
        <v>1168660846.9911838</v>
      </c>
    </row>
    <row r="631" spans="1:12" s="34" customFormat="1" x14ac:dyDescent="0.35">
      <c r="A631" s="45" t="s">
        <v>1174</v>
      </c>
      <c r="B631" s="46">
        <v>2020</v>
      </c>
      <c r="C631" s="46" t="s">
        <v>1134</v>
      </c>
      <c r="D631" s="46" t="s">
        <v>287</v>
      </c>
      <c r="E631" s="46">
        <v>5.5254876339053101E-3</v>
      </c>
      <c r="F631" s="46">
        <v>4.2539740266446403E-3</v>
      </c>
      <c r="G631" s="65">
        <f>($E631*'Exposure Inputs'!$C$53*'Exposure Inputs'!$C$49*'Exposure Inputs'!$C$50*'Exposure Inputs'!$C$54*'Exposure Inputs'!$C$55)/'Exposure Inputs'!$C$48</f>
        <v>3.701109754380625E-8</v>
      </c>
      <c r="H631" s="65">
        <f>'Exposure Inputs'!$E$64/$G631</f>
        <v>578204955.27513087</v>
      </c>
      <c r="I631" s="65">
        <f>($E631*'Exposure Inputs'!$C$53*'Exposure Inputs'!$D$49*'Exposure Inputs'!$D$50*'Exposure Inputs'!$C$54*'Exposure Inputs'!$C$55)/'Exposure Inputs'!$D$48</f>
        <v>2.8336412709595249E-8</v>
      </c>
      <c r="J631" s="65">
        <f>'Exposure Inputs'!$E$64/$I631</f>
        <v>755212038.28152704</v>
      </c>
      <c r="K631" s="65">
        <f>($E631*'Exposure Inputs'!$C$53*'Exposure Inputs'!$E$49*'Exposure Inputs'!$E$50*'Exposure Inputs'!$C$54*'Exposure Inputs'!$C$55)/'Exposure Inputs'!$E$48</f>
        <v>1.7189479265628443E-8</v>
      </c>
      <c r="L631" s="65">
        <f>'Exposure Inputs'!$E$64/$K631</f>
        <v>1244947544.3267665</v>
      </c>
    </row>
    <row r="632" spans="1:12" s="34" customFormat="1" x14ac:dyDescent="0.35">
      <c r="A632" s="45" t="s">
        <v>1177</v>
      </c>
      <c r="B632" s="46">
        <v>2022</v>
      </c>
      <c r="C632" s="46" t="s">
        <v>981</v>
      </c>
      <c r="D632" s="46" t="s">
        <v>716</v>
      </c>
      <c r="E632" s="46">
        <v>5.5169590000000001E-3</v>
      </c>
      <c r="F632" s="46">
        <v>3.5539040000000001E-3</v>
      </c>
      <c r="G632" s="65">
        <f>($E632*'Exposure Inputs'!$C$53*'Exposure Inputs'!$C$49*'Exposure Inputs'!$C$50*'Exposure Inputs'!$C$54*'Exposure Inputs'!$C$55)/'Exposure Inputs'!$C$48</f>
        <v>3.6953970621750001E-8</v>
      </c>
      <c r="H632" s="65">
        <f>'Exposure Inputs'!$E$64/$G632</f>
        <v>579098798.85558498</v>
      </c>
      <c r="I632" s="65">
        <f>($E632*'Exposure Inputs'!$C$53*'Exposure Inputs'!$D$49*'Exposure Inputs'!$D$50*'Exposure Inputs'!$C$54*'Exposure Inputs'!$C$55)/'Exposure Inputs'!$D$48</f>
        <v>2.8292675232253522E-8</v>
      </c>
      <c r="J632" s="65">
        <f>'Exposure Inputs'!$E$64/$I632</f>
        <v>756379516.05241263</v>
      </c>
      <c r="K632" s="65">
        <f>($E632*'Exposure Inputs'!$C$53*'Exposure Inputs'!$E$49*'Exposure Inputs'!$E$50*'Exposure Inputs'!$C$54*'Exposure Inputs'!$C$55)/'Exposure Inputs'!$E$48</f>
        <v>1.7162947168301886E-8</v>
      </c>
      <c r="L632" s="65">
        <f>'Exposure Inputs'!$E$64/$K632</f>
        <v>1246872101.2859313</v>
      </c>
    </row>
    <row r="633" spans="1:12" s="34" customFormat="1" x14ac:dyDescent="0.35">
      <c r="A633" s="45" t="s">
        <v>1177</v>
      </c>
      <c r="B633" s="46">
        <v>2023</v>
      </c>
      <c r="C633" s="46" t="s">
        <v>1120</v>
      </c>
      <c r="D633" s="46" t="s">
        <v>741</v>
      </c>
      <c r="E633" s="46">
        <v>5.503867E-3</v>
      </c>
      <c r="F633" s="46">
        <v>5.503867E-3</v>
      </c>
      <c r="G633" s="65">
        <f>($E633*'Exposure Inputs'!$C$53*'Exposure Inputs'!$C$49*'Exposure Inputs'!$C$50*'Exposure Inputs'!$C$54*'Exposure Inputs'!$C$55)/'Exposure Inputs'!$C$48</f>
        <v>3.6866277132750001E-8</v>
      </c>
      <c r="H633" s="65">
        <f>'Exposure Inputs'!$E$64/$G633</f>
        <v>580476296.0724721</v>
      </c>
      <c r="I633" s="65">
        <f>($E633*'Exposure Inputs'!$C$53*'Exposure Inputs'!$D$49*'Exposure Inputs'!$D$50*'Exposure Inputs'!$C$54*'Exposure Inputs'!$C$55)/'Exposure Inputs'!$D$48</f>
        <v>2.8225535399577468E-8</v>
      </c>
      <c r="J633" s="65">
        <f>'Exposure Inputs'!$E$64/$I633</f>
        <v>758178709.35126185</v>
      </c>
      <c r="K633" s="65">
        <f>($E633*'Exposure Inputs'!$C$53*'Exposure Inputs'!$E$49*'Exposure Inputs'!$E$50*'Exposure Inputs'!$C$54*'Exposure Inputs'!$C$55)/'Exposure Inputs'!$E$48</f>
        <v>1.7122218697358489E-8</v>
      </c>
      <c r="L633" s="65">
        <f>'Exposure Inputs'!$E$64/$K633</f>
        <v>1249838024.9810417</v>
      </c>
    </row>
    <row r="634" spans="1:12" s="34" customFormat="1" x14ac:dyDescent="0.35">
      <c r="A634" s="45" t="s">
        <v>1177</v>
      </c>
      <c r="B634" s="46">
        <v>2021</v>
      </c>
      <c r="C634" s="46" t="s">
        <v>929</v>
      </c>
      <c r="D634" s="46" t="s">
        <v>139</v>
      </c>
      <c r="E634" s="46">
        <v>5.4860159999999998E-3</v>
      </c>
      <c r="F634" s="46">
        <v>3.3545710000000002E-3</v>
      </c>
      <c r="G634" s="65">
        <f>($E634*'Exposure Inputs'!$C$53*'Exposure Inputs'!$C$49*'Exposure Inputs'!$C$50*'Exposure Inputs'!$C$54*'Exposure Inputs'!$C$55)/'Exposure Inputs'!$C$48</f>
        <v>3.6746706671999998E-8</v>
      </c>
      <c r="H634" s="65">
        <f>'Exposure Inputs'!$E$64/$G634</f>
        <v>582365113.45127487</v>
      </c>
      <c r="I634" s="65">
        <f>($E634*'Exposure Inputs'!$C$53*'Exposure Inputs'!$D$49*'Exposure Inputs'!$D$50*'Exposure Inputs'!$C$54*'Exposure Inputs'!$C$55)/'Exposure Inputs'!$D$48</f>
        <v>2.8133989940281691E-8</v>
      </c>
      <c r="J634" s="65">
        <f>'Exposure Inputs'!$E$64/$I634</f>
        <v>760645754.31442451</v>
      </c>
      <c r="K634" s="65">
        <f>($E634*'Exposure Inputs'!$C$53*'Exposure Inputs'!$E$49*'Exposure Inputs'!$E$50*'Exposure Inputs'!$C$54*'Exposure Inputs'!$C$55)/'Exposure Inputs'!$E$48</f>
        <v>1.7066685246792451E-8</v>
      </c>
      <c r="L634" s="65">
        <f>'Exposure Inputs'!$E$64/$K634</f>
        <v>1253904884.8997762</v>
      </c>
    </row>
    <row r="635" spans="1:12" s="34" customFormat="1" x14ac:dyDescent="0.35">
      <c r="A635" s="45" t="s">
        <v>1177</v>
      </c>
      <c r="B635" s="46">
        <v>2022</v>
      </c>
      <c r="C635" s="46" t="s">
        <v>1038</v>
      </c>
      <c r="D635" s="46" t="s">
        <v>712</v>
      </c>
      <c r="E635" s="46">
        <v>5.4640260000000003E-3</v>
      </c>
      <c r="F635" s="46">
        <v>3.9648469999999996E-3</v>
      </c>
      <c r="G635" s="65">
        <f>($E635*'Exposure Inputs'!$C$53*'Exposure Inputs'!$C$49*'Exposure Inputs'!$C$50*'Exposure Inputs'!$C$54*'Exposure Inputs'!$C$55)/'Exposure Inputs'!$C$48</f>
        <v>3.6599412154499995E-8</v>
      </c>
      <c r="H635" s="65">
        <f>'Exposure Inputs'!$E$64/$G635</f>
        <v>584708844.76675427</v>
      </c>
      <c r="I635" s="65">
        <f>($E635*'Exposure Inputs'!$C$53*'Exposure Inputs'!$D$49*'Exposure Inputs'!$D$50*'Exposure Inputs'!$C$54*'Exposure Inputs'!$C$55)/'Exposure Inputs'!$D$48</f>
        <v>2.8021218406478876E-8</v>
      </c>
      <c r="J635" s="65">
        <f>'Exposure Inputs'!$E$64/$I635</f>
        <v>763706976.96185958</v>
      </c>
      <c r="K635" s="65">
        <f>($E635*'Exposure Inputs'!$C$53*'Exposure Inputs'!$E$49*'Exposure Inputs'!$E$50*'Exposure Inputs'!$C$54*'Exposure Inputs'!$C$55)/'Exposure Inputs'!$E$48</f>
        <v>1.6998275601509435E-8</v>
      </c>
      <c r="L635" s="65">
        <f>'Exposure Inputs'!$E$64/$K635</f>
        <v>1258951231.3884175</v>
      </c>
    </row>
    <row r="636" spans="1:12" s="34" customFormat="1" x14ac:dyDescent="0.35">
      <c r="A636" s="45" t="s">
        <v>1176</v>
      </c>
      <c r="B636" s="46">
        <v>2019</v>
      </c>
      <c r="C636" s="46" t="s">
        <v>977</v>
      </c>
      <c r="D636" s="46" t="s">
        <v>276</v>
      </c>
      <c r="E636" s="46">
        <v>5.4624399999999998E-3</v>
      </c>
      <c r="F636" s="46">
        <v>2.4122359999999999E-3</v>
      </c>
      <c r="G636" s="65">
        <f>($E636*'Exposure Inputs'!$C$53*'Exposure Inputs'!$C$49*'Exposure Inputs'!$C$50*'Exposure Inputs'!$C$54*'Exposure Inputs'!$C$55)/'Exposure Inputs'!$C$48</f>
        <v>3.6588788729999996E-8</v>
      </c>
      <c r="H636" s="65">
        <f>'Exposure Inputs'!$E$64/$G636</f>
        <v>584878612.89744318</v>
      </c>
      <c r="I636" s="65">
        <f>($E636*'Exposure Inputs'!$C$53*'Exposure Inputs'!$D$49*'Exposure Inputs'!$D$50*'Exposure Inputs'!$C$54*'Exposure Inputs'!$C$55)/'Exposure Inputs'!$D$48</f>
        <v>2.8013084907042255E-8</v>
      </c>
      <c r="J636" s="65">
        <f>'Exposure Inputs'!$E$64/$I636</f>
        <v>763928716.56274521</v>
      </c>
      <c r="K636" s="65">
        <f>($E636*'Exposure Inputs'!$C$53*'Exposure Inputs'!$E$49*'Exposure Inputs'!$E$50*'Exposure Inputs'!$C$54*'Exposure Inputs'!$C$55)/'Exposure Inputs'!$E$48</f>
        <v>1.6993341645283018E-8</v>
      </c>
      <c r="L636" s="65">
        <f>'Exposure Inputs'!$E$64/$K636</f>
        <v>1259316763.3948071</v>
      </c>
    </row>
    <row r="637" spans="1:12" s="34" customFormat="1" x14ac:dyDescent="0.35">
      <c r="A637" s="45" t="s">
        <v>1177</v>
      </c>
      <c r="B637" s="46">
        <v>2022</v>
      </c>
      <c r="C637" s="46" t="s">
        <v>1052</v>
      </c>
      <c r="D637" s="46" t="s">
        <v>729</v>
      </c>
      <c r="E637" s="46">
        <v>5.3439660000000003E-3</v>
      </c>
      <c r="F637" s="46">
        <v>2.9065430000000001E-3</v>
      </c>
      <c r="G637" s="65">
        <f>($E637*'Exposure Inputs'!$C$53*'Exposure Inputs'!$C$49*'Exposure Inputs'!$C$50*'Exposure Inputs'!$C$54*'Exposure Inputs'!$C$55)/'Exposure Inputs'!$C$48</f>
        <v>3.5795220259499999E-8</v>
      </c>
      <c r="H637" s="65">
        <f>'Exposure Inputs'!$E$64/$G637</f>
        <v>597845182.81656528</v>
      </c>
      <c r="I637" s="65">
        <f>($E637*'Exposure Inputs'!$C$53*'Exposure Inputs'!$D$49*'Exposure Inputs'!$D$50*'Exposure Inputs'!$C$54*'Exposure Inputs'!$C$55)/'Exposure Inputs'!$D$48</f>
        <v>2.7405513524788733E-8</v>
      </c>
      <c r="J637" s="65">
        <f>'Exposure Inputs'!$E$64/$I637</f>
        <v>780864769.44295716</v>
      </c>
      <c r="K637" s="65">
        <f>($E637*'Exposure Inputs'!$C$53*'Exposure Inputs'!$E$49*'Exposure Inputs'!$E$50*'Exposure Inputs'!$C$54*'Exposure Inputs'!$C$55)/'Exposure Inputs'!$E$48</f>
        <v>1.6624775737358489E-8</v>
      </c>
      <c r="L637" s="65">
        <f>'Exposure Inputs'!$E$64/$K637</f>
        <v>1287235409.2519174</v>
      </c>
    </row>
    <row r="638" spans="1:12" s="34" customFormat="1" x14ac:dyDescent="0.35">
      <c r="A638" s="45" t="s">
        <v>1177</v>
      </c>
      <c r="B638" s="46">
        <v>2019</v>
      </c>
      <c r="C638" s="46" t="s">
        <v>1100</v>
      </c>
      <c r="D638" s="46" t="s">
        <v>724</v>
      </c>
      <c r="E638" s="46">
        <v>5.3061410000000003E-3</v>
      </c>
      <c r="F638" s="46">
        <v>2.0024980000000001E-3</v>
      </c>
      <c r="G638" s="65">
        <f>($E638*'Exposure Inputs'!$C$53*'Exposure Inputs'!$C$49*'Exposure Inputs'!$C$50*'Exposure Inputs'!$C$54*'Exposure Inputs'!$C$55)/'Exposure Inputs'!$C$48</f>
        <v>3.5541858953250001E-8</v>
      </c>
      <c r="H638" s="65">
        <f>'Exposure Inputs'!$E$64/$G638</f>
        <v>602106941.79357636</v>
      </c>
      <c r="I638" s="65">
        <f>($E638*'Exposure Inputs'!$C$53*'Exposure Inputs'!$D$49*'Exposure Inputs'!$D$50*'Exposure Inputs'!$C$54*'Exposure Inputs'!$C$55)/'Exposure Inputs'!$D$48</f>
        <v>2.72115352043662E-8</v>
      </c>
      <c r="J638" s="65">
        <f>'Exposure Inputs'!$E$64/$I638</f>
        <v>786431189.54076076</v>
      </c>
      <c r="K638" s="65">
        <f>($E638*'Exposure Inputs'!$C$53*'Exposure Inputs'!$E$49*'Exposure Inputs'!$E$50*'Exposure Inputs'!$C$54*'Exposure Inputs'!$C$55)/'Exposure Inputs'!$E$48</f>
        <v>1.650710430339623E-8</v>
      </c>
      <c r="L638" s="65">
        <f>'Exposure Inputs'!$E$64/$K638</f>
        <v>1296411509.0492938</v>
      </c>
    </row>
    <row r="639" spans="1:12" s="34" customFormat="1" x14ac:dyDescent="0.35">
      <c r="A639" s="45" t="s">
        <v>1177</v>
      </c>
      <c r="B639" s="46">
        <v>2022</v>
      </c>
      <c r="C639" s="46" t="s">
        <v>1147</v>
      </c>
      <c r="D639" s="46" t="s">
        <v>542</v>
      </c>
      <c r="E639" s="46">
        <v>5.20169738973614E-3</v>
      </c>
      <c r="F639" s="46">
        <v>3.7652824278023699E-3</v>
      </c>
      <c r="G639" s="65">
        <f>($E639*'Exposure Inputs'!$C$53*'Exposure Inputs'!$C$49*'Exposure Inputs'!$C$50*'Exposure Inputs'!$C$54*'Exposure Inputs'!$C$55)/'Exposure Inputs'!$C$48</f>
        <v>3.4842269540800095E-8</v>
      </c>
      <c r="H639" s="65">
        <f>'Exposure Inputs'!$E$64/$G639</f>
        <v>614196499.8847369</v>
      </c>
      <c r="I639" s="65">
        <f>($E639*'Exposure Inputs'!$C$53*'Exposure Inputs'!$D$49*'Exposure Inputs'!$D$50*'Exposure Inputs'!$C$54*'Exposure Inputs'!$C$55)/'Exposure Inputs'!$D$48</f>
        <v>2.667591600812431E-8</v>
      </c>
      <c r="J639" s="65">
        <f>'Exposure Inputs'!$E$64/$I639</f>
        <v>802221749.14190388</v>
      </c>
      <c r="K639" s="65">
        <f>($E639*'Exposure Inputs'!$C$53*'Exposure Inputs'!$E$49*'Exposure Inputs'!$E$50*'Exposure Inputs'!$C$54*'Exposure Inputs'!$C$55)/'Exposure Inputs'!$E$48</f>
        <v>1.6182186143767827E-8</v>
      </c>
      <c r="L639" s="65">
        <f>'Exposure Inputs'!$E$64/$K639</f>
        <v>1322441838.8143239</v>
      </c>
    </row>
    <row r="640" spans="1:12" s="34" customFormat="1" x14ac:dyDescent="0.35">
      <c r="A640" s="45" t="s">
        <v>1177</v>
      </c>
      <c r="B640" s="46">
        <v>2021</v>
      </c>
      <c r="C640" s="46" t="s">
        <v>1065</v>
      </c>
      <c r="D640" s="46" t="s">
        <v>731</v>
      </c>
      <c r="E640" s="46">
        <v>5.1730839999999997E-3</v>
      </c>
      <c r="F640" s="46">
        <v>3.6706170000000002E-3</v>
      </c>
      <c r="G640" s="65">
        <f>($E640*'Exposure Inputs'!$C$53*'Exposure Inputs'!$C$49*'Exposure Inputs'!$C$50*'Exposure Inputs'!$C$54*'Exposure Inputs'!$C$55)/'Exposure Inputs'!$C$48</f>
        <v>3.4650609902999996E-8</v>
      </c>
      <c r="H640" s="65">
        <f>'Exposure Inputs'!$E$64/$G640</f>
        <v>617593746.83177567</v>
      </c>
      <c r="I640" s="65">
        <f>($E640*'Exposure Inputs'!$C$53*'Exposure Inputs'!$D$49*'Exposure Inputs'!$D$50*'Exposure Inputs'!$C$54*'Exposure Inputs'!$C$55)/'Exposure Inputs'!$D$48</f>
        <v>2.6529177679436618E-8</v>
      </c>
      <c r="J640" s="65">
        <f>'Exposure Inputs'!$E$64/$I640</f>
        <v>806659002.34772956</v>
      </c>
      <c r="K640" s="65">
        <f>($E640*'Exposure Inputs'!$C$53*'Exposure Inputs'!$E$49*'Exposure Inputs'!$E$50*'Exposure Inputs'!$C$54*'Exposure Inputs'!$C$55)/'Exposure Inputs'!$E$48</f>
        <v>1.6093171507924527E-8</v>
      </c>
      <c r="L640" s="65">
        <f>'Exposure Inputs'!$E$64/$K640</f>
        <v>1329756536.147167</v>
      </c>
    </row>
    <row r="641" spans="1:12" s="34" customFormat="1" x14ac:dyDescent="0.35">
      <c r="A641" s="45" t="s">
        <v>614</v>
      </c>
      <c r="B641" s="46">
        <v>2019</v>
      </c>
      <c r="C641" s="46" t="s">
        <v>1000</v>
      </c>
      <c r="D641" s="46" t="s">
        <v>547</v>
      </c>
      <c r="E641" s="46">
        <v>5.16597311252964E-3</v>
      </c>
      <c r="F641" s="46">
        <v>2.3173830984239501E-3</v>
      </c>
      <c r="G641" s="65">
        <f>($E641*'Exposure Inputs'!$C$53*'Exposure Inputs'!$C$49*'Exposure Inputs'!$C$50*'Exposure Inputs'!$C$54*'Exposure Inputs'!$C$55)/'Exposure Inputs'!$C$48</f>
        <v>3.4602979401001655E-8</v>
      </c>
      <c r="H641" s="65">
        <f>'Exposure Inputs'!$E$64/$G641</f>
        <v>618443855.71551478</v>
      </c>
      <c r="I641" s="65">
        <f>($E641*'Exposure Inputs'!$C$53*'Exposure Inputs'!$D$49*'Exposure Inputs'!$D$50*'Exposure Inputs'!$C$54*'Exposure Inputs'!$C$55)/'Exposure Inputs'!$D$48</f>
        <v>2.6492710845115034E-8</v>
      </c>
      <c r="J641" s="65">
        <f>'Exposure Inputs'!$E$64/$I641</f>
        <v>807769356.82842457</v>
      </c>
      <c r="K641" s="65">
        <f>($E641*'Exposure Inputs'!$C$53*'Exposure Inputs'!$E$49*'Exposure Inputs'!$E$50*'Exposure Inputs'!$C$54*'Exposure Inputs'!$C$55)/'Exposure Inputs'!$E$48</f>
        <v>1.6071049939507304E-8</v>
      </c>
      <c r="L641" s="65">
        <f>'Exposure Inputs'!$E$64/$K641</f>
        <v>1331586926.8374674</v>
      </c>
    </row>
    <row r="642" spans="1:12" s="34" customFormat="1" x14ac:dyDescent="0.35">
      <c r="A642" s="45" t="s">
        <v>1177</v>
      </c>
      <c r="B642" s="46">
        <v>2023</v>
      </c>
      <c r="C642" s="46" t="s">
        <v>1094</v>
      </c>
      <c r="D642" s="46" t="s">
        <v>726</v>
      </c>
      <c r="E642" s="46">
        <v>5.1340229999999997E-3</v>
      </c>
      <c r="F642" s="46">
        <v>2.7949870000000001E-3</v>
      </c>
      <c r="G642" s="65">
        <f>($E642*'Exposure Inputs'!$C$53*'Exposure Inputs'!$C$49*'Exposure Inputs'!$C$50*'Exposure Inputs'!$C$54*'Exposure Inputs'!$C$55)/'Exposure Inputs'!$C$48</f>
        <v>3.4388969559749995E-8</v>
      </c>
      <c r="H642" s="65">
        <f>'Exposure Inputs'!$E$64/$G642</f>
        <v>622292562.81779599</v>
      </c>
      <c r="I642" s="65">
        <f>($E642*'Exposure Inputs'!$C$53*'Exposure Inputs'!$D$49*'Exposure Inputs'!$D$50*'Exposure Inputs'!$C$54*'Exposure Inputs'!$C$55)/'Exposure Inputs'!$D$48</f>
        <v>2.6328860768028165E-8</v>
      </c>
      <c r="J642" s="65">
        <f>'Exposure Inputs'!$E$64/$I642</f>
        <v>812796276.62380993</v>
      </c>
      <c r="K642" s="65">
        <f>($E642*'Exposure Inputs'!$C$53*'Exposure Inputs'!$E$49*'Exposure Inputs'!$E$50*'Exposure Inputs'!$C$54*'Exposure Inputs'!$C$55)/'Exposure Inputs'!$E$48</f>
        <v>1.5971654947924525E-8</v>
      </c>
      <c r="L642" s="65">
        <f>'Exposure Inputs'!$E$64/$K642</f>
        <v>1339873674.3170671</v>
      </c>
    </row>
    <row r="643" spans="1:12" s="34" customFormat="1" x14ac:dyDescent="0.35">
      <c r="A643" s="45" t="s">
        <v>1177</v>
      </c>
      <c r="B643" s="46">
        <v>2021</v>
      </c>
      <c r="C643" s="46" t="s">
        <v>1081</v>
      </c>
      <c r="D643" s="46" t="s">
        <v>128</v>
      </c>
      <c r="E643" s="46">
        <v>5.1059E-3</v>
      </c>
      <c r="F643" s="46">
        <v>3.617964E-3</v>
      </c>
      <c r="G643" s="65">
        <f>($E643*'Exposure Inputs'!$C$53*'Exposure Inputs'!$C$49*'Exposure Inputs'!$C$50*'Exposure Inputs'!$C$54*'Exposure Inputs'!$C$55)/'Exposure Inputs'!$C$48</f>
        <v>3.4200594674999999E-8</v>
      </c>
      <c r="H643" s="65">
        <f>'Exposure Inputs'!$E$64/$G643</f>
        <v>625720114.03190601</v>
      </c>
      <c r="I643" s="65">
        <f>($E643*'Exposure Inputs'!$C$53*'Exposure Inputs'!$D$49*'Exposure Inputs'!$D$50*'Exposure Inputs'!$C$54*'Exposure Inputs'!$C$55)/'Exposure Inputs'!$D$48</f>
        <v>2.6184637309859157E-8</v>
      </c>
      <c r="J643" s="65">
        <f>'Exposure Inputs'!$E$64/$I643</f>
        <v>817273111.20488095</v>
      </c>
      <c r="K643" s="65">
        <f>($E643*'Exposure Inputs'!$C$53*'Exposure Inputs'!$E$49*'Exposure Inputs'!$E$50*'Exposure Inputs'!$C$54*'Exposure Inputs'!$C$55)/'Exposure Inputs'!$E$48</f>
        <v>1.5884165886792454E-8</v>
      </c>
      <c r="L643" s="65">
        <f>'Exposure Inputs'!$E$64/$K643</f>
        <v>1347253620.5249476</v>
      </c>
    </row>
    <row r="644" spans="1:12" s="34" customFormat="1" x14ac:dyDescent="0.35">
      <c r="A644" s="45" t="s">
        <v>1177</v>
      </c>
      <c r="B644" s="46">
        <v>2023</v>
      </c>
      <c r="C644" s="46" t="s">
        <v>1052</v>
      </c>
      <c r="D644" s="46" t="s">
        <v>729</v>
      </c>
      <c r="E644" s="46">
        <v>5.0167349999999996E-3</v>
      </c>
      <c r="F644" s="46">
        <v>2.7285640000000002E-3</v>
      </c>
      <c r="G644" s="65">
        <f>($E644*'Exposure Inputs'!$C$53*'Exposure Inputs'!$C$49*'Exposure Inputs'!$C$50*'Exposure Inputs'!$C$54*'Exposure Inputs'!$C$55)/'Exposure Inputs'!$C$48</f>
        <v>3.3603345213749989E-8</v>
      </c>
      <c r="H644" s="65">
        <f>'Exposure Inputs'!$E$64/$G644</f>
        <v>636841358.02180302</v>
      </c>
      <c r="I644" s="65">
        <f>($E644*'Exposure Inputs'!$C$53*'Exposure Inputs'!$D$49*'Exposure Inputs'!$D$50*'Exposure Inputs'!$C$54*'Exposure Inputs'!$C$55)/'Exposure Inputs'!$D$48</f>
        <v>2.5727371561267604E-8</v>
      </c>
      <c r="J644" s="65">
        <f>'Exposure Inputs'!$E$64/$I644</f>
        <v>831798924.6992321</v>
      </c>
      <c r="K644" s="65">
        <f>($E644*'Exposure Inputs'!$C$53*'Exposure Inputs'!$E$49*'Exposure Inputs'!$E$50*'Exposure Inputs'!$C$54*'Exposure Inputs'!$C$55)/'Exposure Inputs'!$E$48</f>
        <v>1.5606778618867921E-8</v>
      </c>
      <c r="L644" s="65">
        <f>'Exposure Inputs'!$E$64/$K644</f>
        <v>1371199048.9906945</v>
      </c>
    </row>
    <row r="645" spans="1:12" s="34" customFormat="1" x14ac:dyDescent="0.35">
      <c r="A645" s="45" t="s">
        <v>1177</v>
      </c>
      <c r="B645" s="46">
        <v>2023</v>
      </c>
      <c r="C645" s="46" t="s">
        <v>1091</v>
      </c>
      <c r="D645" s="46" t="s">
        <v>735</v>
      </c>
      <c r="E645" s="46">
        <v>4.9451089999999996E-3</v>
      </c>
      <c r="F645" s="46">
        <v>2.9729090000000001E-3</v>
      </c>
      <c r="G645" s="65">
        <f>($E645*'Exposure Inputs'!$C$53*'Exposure Inputs'!$C$49*'Exposure Inputs'!$C$50*'Exposure Inputs'!$C$54*'Exposure Inputs'!$C$55)/'Exposure Inputs'!$C$48</f>
        <v>3.3123576359250003E-8</v>
      </c>
      <c r="H645" s="65">
        <f>'Exposure Inputs'!$E$64/$G645</f>
        <v>646065502.34494507</v>
      </c>
      <c r="I645" s="65">
        <f>($E645*'Exposure Inputs'!$C$53*'Exposure Inputs'!$D$49*'Exposure Inputs'!$D$50*'Exposure Inputs'!$C$54*'Exposure Inputs'!$C$55)/'Exposure Inputs'!$D$48</f>
        <v>2.5360051239295777E-8</v>
      </c>
      <c r="J645" s="65">
        <f>'Exposure Inputs'!$E$64/$I645</f>
        <v>843846875.46846831</v>
      </c>
      <c r="K645" s="65">
        <f>($E645*'Exposure Inputs'!$C$53*'Exposure Inputs'!$E$49*'Exposure Inputs'!$E$50*'Exposure Inputs'!$C$54*'Exposure Inputs'!$C$55)/'Exposure Inputs'!$E$48</f>
        <v>1.5383954187169813E-8</v>
      </c>
      <c r="L645" s="65">
        <f>'Exposure Inputs'!$E$64/$K645</f>
        <v>1391059784.7364597</v>
      </c>
    </row>
    <row r="646" spans="1:12" s="34" customFormat="1" x14ac:dyDescent="0.35">
      <c r="A646" s="45" t="s">
        <v>1177</v>
      </c>
      <c r="B646" s="46">
        <v>2023</v>
      </c>
      <c r="C646" s="46" t="s">
        <v>1112</v>
      </c>
      <c r="D646" s="46" t="s">
        <v>733</v>
      </c>
      <c r="E646" s="46">
        <v>4.8658110000000003E-3</v>
      </c>
      <c r="F646" s="46">
        <v>4.7267489999999997E-3</v>
      </c>
      <c r="G646" s="65">
        <f>($E646*'Exposure Inputs'!$C$53*'Exposure Inputs'!$C$49*'Exposure Inputs'!$C$50*'Exposure Inputs'!$C$54*'Exposure Inputs'!$C$55)/'Exposure Inputs'!$C$48</f>
        <v>3.2592418530750004E-8</v>
      </c>
      <c r="H646" s="65">
        <f>'Exposure Inputs'!$E$64/$G646</f>
        <v>656594415.65558314</v>
      </c>
      <c r="I646" s="65">
        <f>($E646*'Exposure Inputs'!$C$53*'Exposure Inputs'!$D$49*'Exposure Inputs'!$D$50*'Exposure Inputs'!$C$54*'Exposure Inputs'!$C$55)/'Exposure Inputs'!$D$48</f>
        <v>2.4953386524084506E-8</v>
      </c>
      <c r="J646" s="65">
        <f>'Exposure Inputs'!$E$64/$I646</f>
        <v>857599026.86335373</v>
      </c>
      <c r="K646" s="65">
        <f>($E646*'Exposure Inputs'!$C$53*'Exposure Inputs'!$E$49*'Exposure Inputs'!$E$50*'Exposure Inputs'!$C$54*'Exposure Inputs'!$C$55)/'Exposure Inputs'!$E$48</f>
        <v>1.5137262597735851E-8</v>
      </c>
      <c r="L646" s="65">
        <f>'Exposure Inputs'!$E$64/$K646</f>
        <v>1413729851.2084274</v>
      </c>
    </row>
    <row r="647" spans="1:12" s="34" customFormat="1" x14ac:dyDescent="0.35">
      <c r="A647" s="45" t="s">
        <v>1177</v>
      </c>
      <c r="B647" s="46">
        <v>2019</v>
      </c>
      <c r="C647" s="46" t="s">
        <v>1112</v>
      </c>
      <c r="D647" s="46" t="s">
        <v>733</v>
      </c>
      <c r="E647" s="46">
        <v>4.7907590000000003E-3</v>
      </c>
      <c r="F647" s="46">
        <v>4.653842E-3</v>
      </c>
      <c r="G647" s="65">
        <f>($E647*'Exposure Inputs'!$C$53*'Exposure Inputs'!$C$49*'Exposure Inputs'!$C$50*'Exposure Inputs'!$C$54*'Exposure Inputs'!$C$55)/'Exposure Inputs'!$C$48</f>
        <v>3.2089701471750003E-8</v>
      </c>
      <c r="H647" s="65">
        <f>'Exposure Inputs'!$E$64/$G647</f>
        <v>666880619.59190786</v>
      </c>
      <c r="I647" s="65">
        <f>($E647*'Exposure Inputs'!$C$53*'Exposure Inputs'!$D$49*'Exposure Inputs'!$D$50*'Exposure Inputs'!$C$54*'Exposure Inputs'!$C$55)/'Exposure Inputs'!$D$48</f>
        <v>2.4568496612535219E-8</v>
      </c>
      <c r="J647" s="65">
        <f>'Exposure Inputs'!$E$64/$I647</f>
        <v>871034167.75943041</v>
      </c>
      <c r="K647" s="65">
        <f>($E647*'Exposure Inputs'!$C$53*'Exposure Inputs'!$E$49*'Exposure Inputs'!$E$50*'Exposure Inputs'!$C$54*'Exposure Inputs'!$C$55)/'Exposure Inputs'!$E$48</f>
        <v>1.4903780073962263E-8</v>
      </c>
      <c r="L647" s="65">
        <f>'Exposure Inputs'!$E$64/$K647</f>
        <v>1435877334.0588267</v>
      </c>
    </row>
    <row r="648" spans="1:12" s="34" customFormat="1" x14ac:dyDescent="0.35">
      <c r="A648" s="45" t="s">
        <v>1177</v>
      </c>
      <c r="B648" s="46">
        <v>2019</v>
      </c>
      <c r="C648" s="46" t="s">
        <v>1059</v>
      </c>
      <c r="D648" s="46" t="s">
        <v>487</v>
      </c>
      <c r="E648" s="46">
        <v>4.7722720000000001E-3</v>
      </c>
      <c r="F648" s="46">
        <v>4.7722720000000001E-3</v>
      </c>
      <c r="G648" s="65">
        <f>($E648*'Exposure Inputs'!$C$53*'Exposure Inputs'!$C$49*'Exposure Inputs'!$C$50*'Exposure Inputs'!$C$54*'Exposure Inputs'!$C$55)/'Exposure Inputs'!$C$48</f>
        <v>3.1965870924000007E-8</v>
      </c>
      <c r="H648" s="65">
        <f>'Exposure Inputs'!$E$64/$G648</f>
        <v>669464005.87299061</v>
      </c>
      <c r="I648" s="65">
        <f>($E648*'Exposure Inputs'!$C$53*'Exposure Inputs'!$D$49*'Exposure Inputs'!$D$50*'Exposure Inputs'!$C$54*'Exposure Inputs'!$C$55)/'Exposure Inputs'!$D$48</f>
        <v>2.4473689548169017E-8</v>
      </c>
      <c r="J648" s="65">
        <f>'Exposure Inputs'!$E$64/$I648</f>
        <v>874408411.44448638</v>
      </c>
      <c r="K648" s="65">
        <f>($E648*'Exposure Inputs'!$C$53*'Exposure Inputs'!$E$49*'Exposure Inputs'!$E$50*'Exposure Inputs'!$C$54*'Exposure Inputs'!$C$55)/'Exposure Inputs'!$E$48</f>
        <v>1.4846268063396228E-8</v>
      </c>
      <c r="L648" s="65">
        <f>'Exposure Inputs'!$E$64/$K648</f>
        <v>1441439687.645283</v>
      </c>
    </row>
    <row r="649" spans="1:12" s="34" customFormat="1" x14ac:dyDescent="0.35">
      <c r="A649" s="45" t="s">
        <v>1176</v>
      </c>
      <c r="B649" s="46">
        <v>2019</v>
      </c>
      <c r="C649" s="46" t="s">
        <v>901</v>
      </c>
      <c r="D649" s="46" t="s">
        <v>56</v>
      </c>
      <c r="E649" s="46">
        <v>4.7613890000000004E-3</v>
      </c>
      <c r="F649" s="46">
        <v>4.7613890000000004E-3</v>
      </c>
      <c r="G649" s="65">
        <f>($E649*'Exposure Inputs'!$C$53*'Exposure Inputs'!$C$49*'Exposure Inputs'!$C$50*'Exposure Inputs'!$C$54*'Exposure Inputs'!$C$55)/'Exposure Inputs'!$C$48</f>
        <v>3.1892973869250007E-8</v>
      </c>
      <c r="H649" s="65">
        <f>'Exposure Inputs'!$E$64/$G649</f>
        <v>670994184.72960484</v>
      </c>
      <c r="I649" s="65">
        <f>($E649*'Exposure Inputs'!$C$53*'Exposure Inputs'!$D$49*'Exposure Inputs'!$D$50*'Exposure Inputs'!$C$54*'Exposure Inputs'!$C$55)/'Exposure Inputs'!$D$48</f>
        <v>2.4417878151971837E-8</v>
      </c>
      <c r="J649" s="65">
        <f>'Exposure Inputs'!$E$64/$I649</f>
        <v>876407027.13031876</v>
      </c>
      <c r="K649" s="65">
        <f>($E649*'Exposure Inputs'!$C$53*'Exposure Inputs'!$E$49*'Exposure Inputs'!$E$50*'Exposure Inputs'!$C$54*'Exposure Inputs'!$C$55)/'Exposure Inputs'!$E$48</f>
        <v>1.4812411666415097E-8</v>
      </c>
      <c r="L649" s="65">
        <f>'Exposure Inputs'!$E$64/$K649</f>
        <v>1444734353.9959304</v>
      </c>
    </row>
    <row r="650" spans="1:12" s="34" customFormat="1" x14ac:dyDescent="0.35">
      <c r="A650" s="45" t="s">
        <v>1176</v>
      </c>
      <c r="B650" s="46">
        <v>2019</v>
      </c>
      <c r="C650" s="46" t="s">
        <v>918</v>
      </c>
      <c r="D650" s="46" t="s">
        <v>69</v>
      </c>
      <c r="E650" s="46">
        <v>4.7590890000000002E-3</v>
      </c>
      <c r="F650" s="46">
        <v>4.7590890000000002E-3</v>
      </c>
      <c r="G650" s="65">
        <f>($E650*'Exposure Inputs'!$C$53*'Exposure Inputs'!$C$49*'Exposure Inputs'!$C$50*'Exposure Inputs'!$C$54*'Exposure Inputs'!$C$55)/'Exposure Inputs'!$C$48</f>
        <v>3.1877567894249998E-8</v>
      </c>
      <c r="H650" s="65">
        <f>'Exposure Inputs'!$E$64/$G650</f>
        <v>671318466.67198479</v>
      </c>
      <c r="I650" s="65">
        <f>($E650*'Exposure Inputs'!$C$53*'Exposure Inputs'!$D$49*'Exposure Inputs'!$D$50*'Exposure Inputs'!$C$54*'Exposure Inputs'!$C$55)/'Exposure Inputs'!$D$48</f>
        <v>2.4406083039295778E-8</v>
      </c>
      <c r="J650" s="65">
        <f>'Exposure Inputs'!$E$64/$I650</f>
        <v>876830582.17675734</v>
      </c>
      <c r="K650" s="65">
        <f>($E650*'Exposure Inputs'!$C$53*'Exposure Inputs'!$E$49*'Exposure Inputs'!$E$50*'Exposure Inputs'!$C$54*'Exposure Inputs'!$C$55)/'Exposure Inputs'!$E$48</f>
        <v>1.4805256496603775E-8</v>
      </c>
      <c r="L650" s="65">
        <f>'Exposure Inputs'!$E$64/$K650</f>
        <v>1445432573.553117</v>
      </c>
    </row>
    <row r="651" spans="1:12" s="34" customFormat="1" x14ac:dyDescent="0.35">
      <c r="A651" s="45" t="s">
        <v>1177</v>
      </c>
      <c r="B651" s="46">
        <v>2022</v>
      </c>
      <c r="C651" s="46" t="s">
        <v>1065</v>
      </c>
      <c r="D651" s="46" t="s">
        <v>731</v>
      </c>
      <c r="E651" s="46">
        <v>4.7154989999999997E-3</v>
      </c>
      <c r="F651" s="46">
        <v>3.3459319999999998E-3</v>
      </c>
      <c r="G651" s="65">
        <f>($E651*'Exposure Inputs'!$C$53*'Exposure Inputs'!$C$49*'Exposure Inputs'!$C$50*'Exposure Inputs'!$C$54*'Exposure Inputs'!$C$55)/'Exposure Inputs'!$C$48</f>
        <v>3.1585591176749996E-8</v>
      </c>
      <c r="H651" s="65">
        <f>'Exposure Inputs'!$E$64/$G651</f>
        <v>677524124.22004747</v>
      </c>
      <c r="I651" s="65">
        <f>($E651*'Exposure Inputs'!$C$53*'Exposure Inputs'!$D$49*'Exposure Inputs'!$D$50*'Exposure Inputs'!$C$54*'Exposure Inputs'!$C$55)/'Exposure Inputs'!$D$48</f>
        <v>2.4182540012535212E-8</v>
      </c>
      <c r="J651" s="65">
        <f>'Exposure Inputs'!$E$64/$I651</f>
        <v>884935990.54967499</v>
      </c>
      <c r="K651" s="65">
        <f>($E651*'Exposure Inputs'!$C$53*'Exposure Inputs'!$E$49*'Exposure Inputs'!$E$50*'Exposure Inputs'!$C$54*'Exposure Inputs'!$C$55)/'Exposure Inputs'!$E$48</f>
        <v>1.4669650473962265E-8</v>
      </c>
      <c r="L651" s="65">
        <f>'Exposure Inputs'!$E$64/$K651</f>
        <v>1458794129.9612894</v>
      </c>
    </row>
    <row r="652" spans="1:12" s="34" customFormat="1" x14ac:dyDescent="0.35">
      <c r="A652" s="45" t="s">
        <v>1177</v>
      </c>
      <c r="B652" s="46">
        <v>2020</v>
      </c>
      <c r="C652" s="46" t="s">
        <v>1065</v>
      </c>
      <c r="D652" s="46" t="s">
        <v>731</v>
      </c>
      <c r="E652" s="46">
        <v>4.680516E-3</v>
      </c>
      <c r="F652" s="46">
        <v>3.3211099999999999E-3</v>
      </c>
      <c r="G652" s="65">
        <f>($E652*'Exposure Inputs'!$C$53*'Exposure Inputs'!$C$49*'Exposure Inputs'!$C$50*'Exposure Inputs'!$C$54*'Exposure Inputs'!$C$55)/'Exposure Inputs'!$C$48</f>
        <v>3.1351266296999999E-8</v>
      </c>
      <c r="H652" s="65">
        <f>'Exposure Inputs'!$E$64/$G652</f>
        <v>682588058.71735275</v>
      </c>
      <c r="I652" s="65">
        <f>($E652*'Exposure Inputs'!$C$53*'Exposure Inputs'!$D$49*'Exposure Inputs'!$D$50*'Exposure Inputs'!$C$54*'Exposure Inputs'!$C$55)/'Exposure Inputs'!$D$48</f>
        <v>2.4003136348732398E-8</v>
      </c>
      <c r="J652" s="65">
        <f>'Exposure Inputs'!$E$64/$I652</f>
        <v>891550157.8246932</v>
      </c>
      <c r="K652" s="65">
        <f>($E652*'Exposure Inputs'!$C$53*'Exposure Inputs'!$E$49*'Exposure Inputs'!$E$50*'Exposure Inputs'!$C$54*'Exposure Inputs'!$C$55)/'Exposure Inputs'!$E$48</f>
        <v>1.4560820341132075E-8</v>
      </c>
      <c r="L652" s="65">
        <f>'Exposure Inputs'!$E$64/$K652</f>
        <v>1469697413.9258003</v>
      </c>
    </row>
    <row r="653" spans="1:12" s="34" customFormat="1" x14ac:dyDescent="0.35">
      <c r="A653" s="45" t="s">
        <v>1177</v>
      </c>
      <c r="B653" s="46">
        <v>2021</v>
      </c>
      <c r="C653" s="46" t="s">
        <v>852</v>
      </c>
      <c r="D653" s="46" t="s">
        <v>225</v>
      </c>
      <c r="E653" s="46">
        <v>4.6552360000000001E-3</v>
      </c>
      <c r="F653" s="46">
        <v>3.735075E-3</v>
      </c>
      <c r="G653" s="65">
        <f>($E653*'Exposure Inputs'!$C$53*'Exposure Inputs'!$C$49*'Exposure Inputs'!$C$50*'Exposure Inputs'!$C$54*'Exposure Inputs'!$C$55)/'Exposure Inputs'!$C$48</f>
        <v>3.1181934537000002E-8</v>
      </c>
      <c r="H653" s="65">
        <f>'Exposure Inputs'!$E$64/$G653</f>
        <v>686294815.17918932</v>
      </c>
      <c r="I653" s="65">
        <f>($E653*'Exposure Inputs'!$C$53*'Exposure Inputs'!$D$49*'Exposure Inputs'!$D$50*'Exposure Inputs'!$C$54*'Exposure Inputs'!$C$55)/'Exposure Inputs'!$D$48</f>
        <v>2.3873492675492962E-8</v>
      </c>
      <c r="J653" s="65">
        <f>'Exposure Inputs'!$E$64/$I653</f>
        <v>896391671.33545995</v>
      </c>
      <c r="K653" s="65">
        <f>($E653*'Exposure Inputs'!$C$53*'Exposure Inputs'!$E$49*'Exposure Inputs'!$E$50*'Exposure Inputs'!$C$54*'Exposure Inputs'!$C$55)/'Exposure Inputs'!$E$48</f>
        <v>1.4482175692075474E-8</v>
      </c>
      <c r="L653" s="65">
        <f>'Exposure Inputs'!$E$64/$K653</f>
        <v>1477678523.9326921</v>
      </c>
    </row>
    <row r="654" spans="1:12" s="34" customFormat="1" x14ac:dyDescent="0.35">
      <c r="A654" s="45" t="s">
        <v>1177</v>
      </c>
      <c r="B654" s="46">
        <v>2019</v>
      </c>
      <c r="C654" s="46" t="s">
        <v>1005</v>
      </c>
      <c r="D654" s="46" t="s">
        <v>728</v>
      </c>
      <c r="E654" s="46">
        <v>4.5533090000000002E-3</v>
      </c>
      <c r="F654" s="46">
        <v>4.5533090000000002E-3</v>
      </c>
      <c r="G654" s="65">
        <f>($E654*'Exposure Inputs'!$C$53*'Exposure Inputs'!$C$49*'Exposure Inputs'!$C$50*'Exposure Inputs'!$C$54*'Exposure Inputs'!$C$55)/'Exposure Inputs'!$C$48</f>
        <v>3.0499202009250009E-8</v>
      </c>
      <c r="H654" s="65">
        <f>'Exposure Inputs'!$E$64/$G654</f>
        <v>701657702.17560637</v>
      </c>
      <c r="I654" s="65">
        <f>($E654*'Exposure Inputs'!$C$53*'Exposure Inputs'!$D$49*'Exposure Inputs'!$D$50*'Exposure Inputs'!$C$54*'Exposure Inputs'!$C$55)/'Exposure Inputs'!$D$48</f>
        <v>2.3350779436478878E-8</v>
      </c>
      <c r="J654" s="65">
        <f>'Exposure Inputs'!$E$64/$I654</f>
        <v>916457630.81332743</v>
      </c>
      <c r="K654" s="65">
        <f>($E654*'Exposure Inputs'!$C$53*'Exposure Inputs'!$E$49*'Exposure Inputs'!$E$50*'Exposure Inputs'!$C$54*'Exposure Inputs'!$C$55)/'Exposure Inputs'!$E$48</f>
        <v>1.4165086564528303E-8</v>
      </c>
      <c r="L654" s="65">
        <f>'Exposure Inputs'!$E$64/$K654</f>
        <v>1510756739.9968529</v>
      </c>
    </row>
    <row r="655" spans="1:12" s="34" customFormat="1" x14ac:dyDescent="0.35">
      <c r="A655" s="45" t="s">
        <v>1177</v>
      </c>
      <c r="B655" s="46">
        <v>2020</v>
      </c>
      <c r="C655" s="46" t="s">
        <v>1005</v>
      </c>
      <c r="D655" s="46" t="s">
        <v>728</v>
      </c>
      <c r="E655" s="46">
        <v>4.5533090000000002E-3</v>
      </c>
      <c r="F655" s="46">
        <v>4.5533090000000002E-3</v>
      </c>
      <c r="G655" s="65">
        <f>($E655*'Exposure Inputs'!$C$53*'Exposure Inputs'!$C$49*'Exposure Inputs'!$C$50*'Exposure Inputs'!$C$54*'Exposure Inputs'!$C$55)/'Exposure Inputs'!$C$48</f>
        <v>3.0499202009250009E-8</v>
      </c>
      <c r="H655" s="65">
        <f>'Exposure Inputs'!$E$64/$G655</f>
        <v>701657702.17560637</v>
      </c>
      <c r="I655" s="65">
        <f>($E655*'Exposure Inputs'!$C$53*'Exposure Inputs'!$D$49*'Exposure Inputs'!$D$50*'Exposure Inputs'!$C$54*'Exposure Inputs'!$C$55)/'Exposure Inputs'!$D$48</f>
        <v>2.3350779436478878E-8</v>
      </c>
      <c r="J655" s="65">
        <f>'Exposure Inputs'!$E$64/$I655</f>
        <v>916457630.81332743</v>
      </c>
      <c r="K655" s="65">
        <f>($E655*'Exposure Inputs'!$C$53*'Exposure Inputs'!$E$49*'Exposure Inputs'!$E$50*'Exposure Inputs'!$C$54*'Exposure Inputs'!$C$55)/'Exposure Inputs'!$E$48</f>
        <v>1.4165086564528303E-8</v>
      </c>
      <c r="L655" s="65">
        <f>'Exposure Inputs'!$E$64/$K655</f>
        <v>1510756739.9968529</v>
      </c>
    </row>
    <row r="656" spans="1:12" s="34" customFormat="1" x14ac:dyDescent="0.35">
      <c r="A656" s="45" t="s">
        <v>1177</v>
      </c>
      <c r="B656" s="46">
        <v>2022</v>
      </c>
      <c r="C656" s="46" t="s">
        <v>1005</v>
      </c>
      <c r="D656" s="46" t="s">
        <v>728</v>
      </c>
      <c r="E656" s="46">
        <v>4.5533090000000002E-3</v>
      </c>
      <c r="F656" s="46">
        <v>4.5533090000000002E-3</v>
      </c>
      <c r="G656" s="65">
        <f>($E656*'Exposure Inputs'!$C$53*'Exposure Inputs'!$C$49*'Exposure Inputs'!$C$50*'Exposure Inputs'!$C$54*'Exposure Inputs'!$C$55)/'Exposure Inputs'!$C$48</f>
        <v>3.0499202009250009E-8</v>
      </c>
      <c r="H656" s="65">
        <f>'Exposure Inputs'!$E$64/$G656</f>
        <v>701657702.17560637</v>
      </c>
      <c r="I656" s="65">
        <f>($E656*'Exposure Inputs'!$C$53*'Exposure Inputs'!$D$49*'Exposure Inputs'!$D$50*'Exposure Inputs'!$C$54*'Exposure Inputs'!$C$55)/'Exposure Inputs'!$D$48</f>
        <v>2.3350779436478878E-8</v>
      </c>
      <c r="J656" s="65">
        <f>'Exposure Inputs'!$E$64/$I656</f>
        <v>916457630.81332743</v>
      </c>
      <c r="K656" s="65">
        <f>($E656*'Exposure Inputs'!$C$53*'Exposure Inputs'!$E$49*'Exposure Inputs'!$E$50*'Exposure Inputs'!$C$54*'Exposure Inputs'!$C$55)/'Exposure Inputs'!$E$48</f>
        <v>1.4165086564528303E-8</v>
      </c>
      <c r="L656" s="65">
        <f>'Exposure Inputs'!$E$64/$K656</f>
        <v>1510756739.9968529</v>
      </c>
    </row>
    <row r="657" spans="1:12" s="34" customFormat="1" x14ac:dyDescent="0.35">
      <c r="A657" s="45" t="s">
        <v>1177</v>
      </c>
      <c r="B657" s="46">
        <v>2023</v>
      </c>
      <c r="C657" s="46" t="s">
        <v>1005</v>
      </c>
      <c r="D657" s="46" t="s">
        <v>728</v>
      </c>
      <c r="E657" s="46">
        <v>4.5533090000000002E-3</v>
      </c>
      <c r="F657" s="46">
        <v>4.5533090000000002E-3</v>
      </c>
      <c r="G657" s="65">
        <f>($E657*'Exposure Inputs'!$C$53*'Exposure Inputs'!$C$49*'Exposure Inputs'!$C$50*'Exposure Inputs'!$C$54*'Exposure Inputs'!$C$55)/'Exposure Inputs'!$C$48</f>
        <v>3.0499202009250009E-8</v>
      </c>
      <c r="H657" s="65">
        <f>'Exposure Inputs'!$E$64/$G657</f>
        <v>701657702.17560637</v>
      </c>
      <c r="I657" s="65">
        <f>($E657*'Exposure Inputs'!$C$53*'Exposure Inputs'!$D$49*'Exposure Inputs'!$D$50*'Exposure Inputs'!$C$54*'Exposure Inputs'!$C$55)/'Exposure Inputs'!$D$48</f>
        <v>2.3350779436478878E-8</v>
      </c>
      <c r="J657" s="65">
        <f>'Exposure Inputs'!$E$64/$I657</f>
        <v>916457630.81332743</v>
      </c>
      <c r="K657" s="65">
        <f>($E657*'Exposure Inputs'!$C$53*'Exposure Inputs'!$E$49*'Exposure Inputs'!$E$50*'Exposure Inputs'!$C$54*'Exposure Inputs'!$C$55)/'Exposure Inputs'!$E$48</f>
        <v>1.4165086564528303E-8</v>
      </c>
      <c r="L657" s="65">
        <f>'Exposure Inputs'!$E$64/$K657</f>
        <v>1510756739.9968529</v>
      </c>
    </row>
    <row r="658" spans="1:12" s="34" customFormat="1" x14ac:dyDescent="0.35">
      <c r="A658" s="45" t="s">
        <v>1177</v>
      </c>
      <c r="B658" s="46">
        <v>2019</v>
      </c>
      <c r="C658" s="46" t="s">
        <v>1094</v>
      </c>
      <c r="D658" s="46" t="s">
        <v>726</v>
      </c>
      <c r="E658" s="46">
        <v>4.549834E-3</v>
      </c>
      <c r="F658" s="46">
        <v>2.4769520000000001E-3</v>
      </c>
      <c r="G658" s="65">
        <f>($E658*'Exposure Inputs'!$C$53*'Exposure Inputs'!$C$49*'Exposure Inputs'!$C$50*'Exposure Inputs'!$C$54*'Exposure Inputs'!$C$55)/'Exposure Inputs'!$C$48</f>
        <v>3.0475925590500007E-8</v>
      </c>
      <c r="H658" s="65">
        <f>'Exposure Inputs'!$E$64/$G658</f>
        <v>702193603.15904021</v>
      </c>
      <c r="I658" s="65">
        <f>($E658*'Exposure Inputs'!$C$53*'Exposure Inputs'!$D$49*'Exposure Inputs'!$D$50*'Exposure Inputs'!$C$54*'Exposure Inputs'!$C$55)/'Exposure Inputs'!$D$48</f>
        <v>2.3332958559718311E-8</v>
      </c>
      <c r="J658" s="65">
        <f>'Exposure Inputs'!$E$64/$I658</f>
        <v>917157588.2770673</v>
      </c>
      <c r="K658" s="65">
        <f>($E658*'Exposure Inputs'!$C$53*'Exposure Inputs'!$E$49*'Exposure Inputs'!$E$50*'Exposure Inputs'!$C$54*'Exposure Inputs'!$C$55)/'Exposure Inputs'!$E$48</f>
        <v>1.4154276036226415E-8</v>
      </c>
      <c r="L658" s="65">
        <f>'Exposure Inputs'!$E$64/$K658</f>
        <v>1511910601.8018086</v>
      </c>
    </row>
    <row r="659" spans="1:12" s="34" customFormat="1" x14ac:dyDescent="0.35">
      <c r="A659" s="45" t="s">
        <v>1177</v>
      </c>
      <c r="B659" s="46">
        <v>2020</v>
      </c>
      <c r="C659" s="46" t="s">
        <v>1055</v>
      </c>
      <c r="D659" s="46" t="s">
        <v>504</v>
      </c>
      <c r="E659" s="46">
        <v>4.4995859999999999E-3</v>
      </c>
      <c r="F659" s="46">
        <v>4.4995859999999999E-3</v>
      </c>
      <c r="G659" s="65">
        <f>($E659*'Exposure Inputs'!$C$53*'Exposure Inputs'!$C$49*'Exposure Inputs'!$C$50*'Exposure Inputs'!$C$54*'Exposure Inputs'!$C$55)/'Exposure Inputs'!$C$48</f>
        <v>3.0139351924500005E-8</v>
      </c>
      <c r="H659" s="65">
        <f>'Exposure Inputs'!$E$64/$G659</f>
        <v>710035174.39949107</v>
      </c>
      <c r="I659" s="65">
        <f>($E659*'Exposure Inputs'!$C$53*'Exposure Inputs'!$D$49*'Exposure Inputs'!$D$50*'Exposure Inputs'!$C$54*'Exposure Inputs'!$C$55)/'Exposure Inputs'!$D$48</f>
        <v>2.3075271245915496E-8</v>
      </c>
      <c r="J659" s="65">
        <f>'Exposure Inputs'!$E$64/$I659</f>
        <v>927399715.99631643</v>
      </c>
      <c r="K659" s="65">
        <f>($E659*'Exposure Inputs'!$C$53*'Exposure Inputs'!$E$49*'Exposure Inputs'!$E$50*'Exposure Inputs'!$C$54*'Exposure Inputs'!$C$55)/'Exposure Inputs'!$E$48</f>
        <v>1.399795735245283E-8</v>
      </c>
      <c r="L659" s="65">
        <f>'Exposure Inputs'!$E$64/$K659</f>
        <v>1528794484.8789046</v>
      </c>
    </row>
    <row r="660" spans="1:12" s="34" customFormat="1" x14ac:dyDescent="0.35">
      <c r="A660" s="45" t="s">
        <v>1177</v>
      </c>
      <c r="B660" s="46">
        <v>2023</v>
      </c>
      <c r="C660" s="46" t="s">
        <v>1055</v>
      </c>
      <c r="D660" s="46" t="s">
        <v>504</v>
      </c>
      <c r="E660" s="46">
        <v>4.4995859999999999E-3</v>
      </c>
      <c r="F660" s="46">
        <v>4.4995859999999999E-3</v>
      </c>
      <c r="G660" s="65">
        <f>($E660*'Exposure Inputs'!$C$53*'Exposure Inputs'!$C$49*'Exposure Inputs'!$C$50*'Exposure Inputs'!$C$54*'Exposure Inputs'!$C$55)/'Exposure Inputs'!$C$48</f>
        <v>3.0139351924500005E-8</v>
      </c>
      <c r="H660" s="65">
        <f>'Exposure Inputs'!$E$64/$G660</f>
        <v>710035174.39949107</v>
      </c>
      <c r="I660" s="65">
        <f>($E660*'Exposure Inputs'!$C$53*'Exposure Inputs'!$D$49*'Exposure Inputs'!$D$50*'Exposure Inputs'!$C$54*'Exposure Inputs'!$C$55)/'Exposure Inputs'!$D$48</f>
        <v>2.3075271245915496E-8</v>
      </c>
      <c r="J660" s="65">
        <f>'Exposure Inputs'!$E$64/$I660</f>
        <v>927399715.99631643</v>
      </c>
      <c r="K660" s="65">
        <f>($E660*'Exposure Inputs'!$C$53*'Exposure Inputs'!$E$49*'Exposure Inputs'!$E$50*'Exposure Inputs'!$C$54*'Exposure Inputs'!$C$55)/'Exposure Inputs'!$E$48</f>
        <v>1.399795735245283E-8</v>
      </c>
      <c r="L660" s="65">
        <f>'Exposure Inputs'!$E$64/$K660</f>
        <v>1528794484.8789046</v>
      </c>
    </row>
    <row r="661" spans="1:12" s="34" customFormat="1" x14ac:dyDescent="0.35">
      <c r="A661" s="45" t="s">
        <v>1176</v>
      </c>
      <c r="B661" s="46">
        <v>2021</v>
      </c>
      <c r="C661" s="46" t="s">
        <v>901</v>
      </c>
      <c r="D661" s="46" t="s">
        <v>56</v>
      </c>
      <c r="E661" s="46">
        <v>4.4757060000000003E-3</v>
      </c>
      <c r="F661" s="46">
        <v>4.4757060000000003E-3</v>
      </c>
      <c r="G661" s="65">
        <f>($E661*'Exposure Inputs'!$C$53*'Exposure Inputs'!$C$49*'Exposure Inputs'!$C$50*'Exposure Inputs'!$C$54*'Exposure Inputs'!$C$55)/'Exposure Inputs'!$C$48</f>
        <v>2.9979397714500002E-8</v>
      </c>
      <c r="H661" s="65">
        <f>'Exposure Inputs'!$E$64/$G661</f>
        <v>713823546.55008817</v>
      </c>
      <c r="I661" s="65">
        <f>($E661*'Exposure Inputs'!$C$53*'Exposure Inputs'!$D$49*'Exposure Inputs'!$D$50*'Exposure Inputs'!$C$54*'Exposure Inputs'!$C$55)/'Exposure Inputs'!$D$48</f>
        <v>2.2952807206478874E-8</v>
      </c>
      <c r="J661" s="65">
        <f>'Exposure Inputs'!$E$64/$I661</f>
        <v>932347830.37603498</v>
      </c>
      <c r="K661" s="65">
        <f>($E661*'Exposure Inputs'!$C$53*'Exposure Inputs'!$E$49*'Exposure Inputs'!$E$50*'Exposure Inputs'!$C$54*'Exposure Inputs'!$C$55)/'Exposure Inputs'!$E$48</f>
        <v>1.3923668024150944E-8</v>
      </c>
      <c r="L661" s="65">
        <f>'Exposure Inputs'!$E$64/$K661</f>
        <v>1536951323.6656587</v>
      </c>
    </row>
    <row r="662" spans="1:12" s="34" customFormat="1" x14ac:dyDescent="0.35">
      <c r="A662" s="45" t="s">
        <v>1177</v>
      </c>
      <c r="B662" s="46">
        <v>2021</v>
      </c>
      <c r="C662" s="46" t="s">
        <v>1112</v>
      </c>
      <c r="D662" s="46" t="s">
        <v>733</v>
      </c>
      <c r="E662" s="46">
        <v>4.4618699999999997E-3</v>
      </c>
      <c r="F662" s="46">
        <v>4.334353E-3</v>
      </c>
      <c r="G662" s="65">
        <f>($E662*'Exposure Inputs'!$C$53*'Exposure Inputs'!$C$49*'Exposure Inputs'!$C$50*'Exposure Inputs'!$C$54*'Exposure Inputs'!$C$55)/'Exposure Inputs'!$C$48</f>
        <v>2.98867207275E-8</v>
      </c>
      <c r="H662" s="65">
        <f>'Exposure Inputs'!$E$64/$G662</f>
        <v>716037071.95312929</v>
      </c>
      <c r="I662" s="65">
        <f>($E662*'Exposure Inputs'!$C$53*'Exposure Inputs'!$D$49*'Exposure Inputs'!$D$50*'Exposure Inputs'!$C$54*'Exposure Inputs'!$C$55)/'Exposure Inputs'!$D$48</f>
        <v>2.2881851911267606E-8</v>
      </c>
      <c r="J662" s="65">
        <f>'Exposure Inputs'!$E$64/$I662</f>
        <v>935238986.90481842</v>
      </c>
      <c r="K662" s="65">
        <f>($E662*'Exposure Inputs'!$C$53*'Exposure Inputs'!$E$49*'Exposure Inputs'!$E$50*'Exposure Inputs'!$C$54*'Exposure Inputs'!$C$55)/'Exposure Inputs'!$E$48</f>
        <v>1.3880625011320752E-8</v>
      </c>
      <c r="L662" s="65">
        <f>'Exposure Inputs'!$E$64/$K662</f>
        <v>1541717320.5490818</v>
      </c>
    </row>
    <row r="663" spans="1:12" s="34" customFormat="1" x14ac:dyDescent="0.35">
      <c r="A663" s="45" t="s">
        <v>1176</v>
      </c>
      <c r="B663" s="46">
        <v>2023</v>
      </c>
      <c r="C663" s="46" t="s">
        <v>901</v>
      </c>
      <c r="D663" s="46" t="s">
        <v>56</v>
      </c>
      <c r="E663" s="46">
        <v>4.3804780000000001E-3</v>
      </c>
      <c r="F663" s="46">
        <v>4.3804780000000001E-3</v>
      </c>
      <c r="G663" s="65">
        <f>($E663*'Exposure Inputs'!$C$53*'Exposure Inputs'!$C$49*'Exposure Inputs'!$C$50*'Exposure Inputs'!$C$54*'Exposure Inputs'!$C$55)/'Exposure Inputs'!$C$48</f>
        <v>2.9341536763499997E-8</v>
      </c>
      <c r="H663" s="65">
        <f>'Exposure Inputs'!$E$64/$G663</f>
        <v>729341485.16109645</v>
      </c>
      <c r="I663" s="65">
        <f>($E663*'Exposure Inputs'!$C$53*'Exposure Inputs'!$D$49*'Exposure Inputs'!$D$50*'Exposure Inputs'!$C$54*'Exposure Inputs'!$C$55)/'Exposure Inputs'!$D$48</f>
        <v>2.2464448515211267E-8</v>
      </c>
      <c r="J663" s="65">
        <f>'Exposure Inputs'!$E$64/$I663</f>
        <v>952616307.74107349</v>
      </c>
      <c r="K663" s="65">
        <f>($E663*'Exposure Inputs'!$C$53*'Exposure Inputs'!$E$49*'Exposure Inputs'!$E$50*'Exposure Inputs'!$C$54*'Exposure Inputs'!$C$55)/'Exposure Inputs'!$E$48</f>
        <v>1.3627419106415093E-8</v>
      </c>
      <c r="L663" s="65">
        <f>'Exposure Inputs'!$E$64/$K663</f>
        <v>1570363385.2374856</v>
      </c>
    </row>
    <row r="664" spans="1:12" s="34" customFormat="1" x14ac:dyDescent="0.35">
      <c r="A664" s="45" t="s">
        <v>1177</v>
      </c>
      <c r="B664" s="46">
        <v>2019</v>
      </c>
      <c r="C664" s="46" t="s">
        <v>1126</v>
      </c>
      <c r="D664" s="46" t="s">
        <v>162</v>
      </c>
      <c r="E664" s="46">
        <v>4.325392E-3</v>
      </c>
      <c r="F664" s="46">
        <v>1.702671E-3</v>
      </c>
      <c r="G664" s="65">
        <f>($E664*'Exposure Inputs'!$C$53*'Exposure Inputs'!$C$49*'Exposure Inputs'!$C$50*'Exposure Inputs'!$C$54*'Exposure Inputs'!$C$55)/'Exposure Inputs'!$C$48</f>
        <v>2.8972556963999993E-8</v>
      </c>
      <c r="H664" s="65">
        <f>'Exposure Inputs'!$E$64/$G664</f>
        <v>738630008.61783385</v>
      </c>
      <c r="I664" s="65">
        <f>($E664*'Exposure Inputs'!$C$53*'Exposure Inputs'!$D$49*'Exposure Inputs'!$D$50*'Exposure Inputs'!$C$54*'Exposure Inputs'!$C$55)/'Exposure Inputs'!$D$48</f>
        <v>2.2181950438309858E-8</v>
      </c>
      <c r="J664" s="65">
        <f>'Exposure Inputs'!$E$64/$I664</f>
        <v>964748346.16168952</v>
      </c>
      <c r="K664" s="65">
        <f>($E664*'Exposure Inputs'!$C$53*'Exposure Inputs'!$E$49*'Exposure Inputs'!$E$50*'Exposure Inputs'!$C$54*'Exposure Inputs'!$C$55)/'Exposure Inputs'!$E$48</f>
        <v>1.3456049678490567E-8</v>
      </c>
      <c r="L664" s="65">
        <f>'Exposure Inputs'!$E$64/$K664</f>
        <v>1590362737.3052731</v>
      </c>
    </row>
    <row r="665" spans="1:12" s="34" customFormat="1" x14ac:dyDescent="0.35">
      <c r="A665" s="45" t="s">
        <v>1176</v>
      </c>
      <c r="B665" s="46">
        <v>2022</v>
      </c>
      <c r="C665" s="46" t="s">
        <v>901</v>
      </c>
      <c r="D665" s="46" t="s">
        <v>56</v>
      </c>
      <c r="E665" s="46">
        <v>4.3169929999999999E-3</v>
      </c>
      <c r="F665" s="46">
        <v>4.3169929999999999E-3</v>
      </c>
      <c r="G665" s="65">
        <f>($E665*'Exposure Inputs'!$C$53*'Exposure Inputs'!$C$49*'Exposure Inputs'!$C$50*'Exposure Inputs'!$C$54*'Exposure Inputs'!$C$55)/'Exposure Inputs'!$C$48</f>
        <v>2.8916298362250006E-8</v>
      </c>
      <c r="H665" s="65">
        <f>'Exposure Inputs'!$E$64/$G665</f>
        <v>740067062.9383713</v>
      </c>
      <c r="I665" s="65">
        <f>($E665*'Exposure Inputs'!$C$53*'Exposure Inputs'!$D$49*'Exposure Inputs'!$D$50*'Exposure Inputs'!$C$54*'Exposure Inputs'!$C$55)/'Exposure Inputs'!$D$48</f>
        <v>2.2138877763802819E-8</v>
      </c>
      <c r="J665" s="65">
        <f>'Exposure Inputs'!$E$64/$I665</f>
        <v>966625328.90393889</v>
      </c>
      <c r="K665" s="65">
        <f>($E665*'Exposure Inputs'!$C$53*'Exposure Inputs'!$E$49*'Exposure Inputs'!$E$50*'Exposure Inputs'!$C$54*'Exposure Inputs'!$C$55)/'Exposure Inputs'!$E$48</f>
        <v>1.342992086490566E-8</v>
      </c>
      <c r="L665" s="65">
        <f>'Exposure Inputs'!$E$64/$K665</f>
        <v>1593456894.8891811</v>
      </c>
    </row>
    <row r="666" spans="1:12" s="34" customFormat="1" x14ac:dyDescent="0.35">
      <c r="A666" s="45" t="s">
        <v>1177</v>
      </c>
      <c r="B666" s="46">
        <v>2022</v>
      </c>
      <c r="C666" s="46" t="s">
        <v>1112</v>
      </c>
      <c r="D666" s="46" t="s">
        <v>733</v>
      </c>
      <c r="E666" s="46">
        <v>4.3103660000000004E-3</v>
      </c>
      <c r="F666" s="46">
        <v>4.1871790000000001E-3</v>
      </c>
      <c r="G666" s="65">
        <f>($E666*'Exposure Inputs'!$C$53*'Exposure Inputs'!$C$49*'Exposure Inputs'!$C$50*'Exposure Inputs'!$C$54*'Exposure Inputs'!$C$55)/'Exposure Inputs'!$C$48</f>
        <v>2.8871909059500004E-8</v>
      </c>
      <c r="H666" s="65">
        <f>'Exposure Inputs'!$E$64/$G666</f>
        <v>741204883.81624866</v>
      </c>
      <c r="I666" s="65">
        <f>($E666*'Exposure Inputs'!$C$53*'Exposure Inputs'!$D$49*'Exposure Inputs'!$D$50*'Exposure Inputs'!$C$54*'Exposure Inputs'!$C$55)/'Exposure Inputs'!$D$48</f>
        <v>2.2104892454366201E-8</v>
      </c>
      <c r="J666" s="65">
        <f>'Exposure Inputs'!$E$64/$I666</f>
        <v>968111473.2486757</v>
      </c>
      <c r="K666" s="65">
        <f>($E666*'Exposure Inputs'!$C$53*'Exposure Inputs'!$E$49*'Exposure Inputs'!$E$50*'Exposure Inputs'!$C$54*'Exposure Inputs'!$C$55)/'Exposure Inputs'!$E$48</f>
        <v>1.3409304643018867E-8</v>
      </c>
      <c r="L666" s="65">
        <f>'Exposure Inputs'!$E$64/$K666</f>
        <v>1595906765.4668608</v>
      </c>
    </row>
    <row r="667" spans="1:12" s="34" customFormat="1" x14ac:dyDescent="0.35">
      <c r="A667" s="45" t="s">
        <v>1176</v>
      </c>
      <c r="B667" s="46">
        <v>2020</v>
      </c>
      <c r="C667" s="46" t="s">
        <v>977</v>
      </c>
      <c r="D667" s="46" t="s">
        <v>276</v>
      </c>
      <c r="E667" s="46">
        <v>4.2967889999999996E-3</v>
      </c>
      <c r="F667" s="46">
        <v>1.89748E-3</v>
      </c>
      <c r="G667" s="65">
        <f>($E667*'Exposure Inputs'!$C$53*'Exposure Inputs'!$C$49*'Exposure Inputs'!$C$50*'Exposure Inputs'!$C$54*'Exposure Inputs'!$C$55)/'Exposure Inputs'!$C$48</f>
        <v>2.8780966919249994E-8</v>
      </c>
      <c r="H667" s="65">
        <f>'Exposure Inputs'!$E$64/$G667</f>
        <v>743546944.06346452</v>
      </c>
      <c r="I667" s="65">
        <f>($E667*'Exposure Inputs'!$C$53*'Exposure Inputs'!$D$49*'Exposure Inputs'!$D$50*'Exposure Inputs'!$C$54*'Exposure Inputs'!$C$55)/'Exposure Inputs'!$D$48</f>
        <v>2.2035265391408446E-8</v>
      </c>
      <c r="J667" s="65">
        <f>'Exposure Inputs'!$E$64/$I667</f>
        <v>971170513.26025152</v>
      </c>
      <c r="K667" s="65">
        <f>($E667*'Exposure Inputs'!$C$53*'Exposure Inputs'!$E$49*'Exposure Inputs'!$E$50*'Exposure Inputs'!$C$54*'Exposure Inputs'!$C$55)/'Exposure Inputs'!$E$48</f>
        <v>1.33670673645283E-8</v>
      </c>
      <c r="L667" s="65">
        <f>'Exposure Inputs'!$E$64/$K667</f>
        <v>1600949513.9366469</v>
      </c>
    </row>
    <row r="668" spans="1:12" s="34" customFormat="1" x14ac:dyDescent="0.35">
      <c r="A668" s="45" t="s">
        <v>1177</v>
      </c>
      <c r="B668" s="46">
        <v>2021</v>
      </c>
      <c r="C668" s="46" t="s">
        <v>908</v>
      </c>
      <c r="D668" s="46" t="s">
        <v>521</v>
      </c>
      <c r="E668" s="46">
        <v>4.2679470000000002E-3</v>
      </c>
      <c r="F668" s="46">
        <v>3.1574438606284198E-4</v>
      </c>
      <c r="G668" s="65">
        <f>($E668*'Exposure Inputs'!$C$53*'Exposure Inputs'!$C$49*'Exposure Inputs'!$C$50*'Exposure Inputs'!$C$54*'Exposure Inputs'!$C$55)/'Exposure Inputs'!$C$48</f>
        <v>2.8587775992749999E-8</v>
      </c>
      <c r="H668" s="65">
        <f>'Exposure Inputs'!$E$64/$G668</f>
        <v>748571697.4075613</v>
      </c>
      <c r="I668" s="65">
        <f>($E668*'Exposure Inputs'!$C$53*'Exposure Inputs'!$D$49*'Exposure Inputs'!$D$50*'Exposure Inputs'!$C$54*'Exposure Inputs'!$C$55)/'Exposure Inputs'!$D$48</f>
        <v>2.1887354678450709E-8</v>
      </c>
      <c r="J668" s="65">
        <f>'Exposure Inputs'!$E$64/$I668</f>
        <v>977733504.77430975</v>
      </c>
      <c r="K668" s="65">
        <f>($E668*'Exposure Inputs'!$C$53*'Exposure Inputs'!$E$49*'Exposure Inputs'!$E$50*'Exposure Inputs'!$C$54*'Exposure Inputs'!$C$55)/'Exposure Inputs'!$E$48</f>
        <v>1.3277341535094342E-8</v>
      </c>
      <c r="L668" s="65">
        <f>'Exposure Inputs'!$E$64/$K668</f>
        <v>1611768435.9806552</v>
      </c>
    </row>
    <row r="669" spans="1:12" s="34" customFormat="1" x14ac:dyDescent="0.35">
      <c r="A669" s="45" t="s">
        <v>1177</v>
      </c>
      <c r="B669" s="46">
        <v>2021</v>
      </c>
      <c r="C669" s="46" t="s">
        <v>1147</v>
      </c>
      <c r="D669" s="46" t="s">
        <v>542</v>
      </c>
      <c r="E669" s="46">
        <v>4.2415477173748904E-3</v>
      </c>
      <c r="F669" s="46">
        <v>3.0702718536510299E-3</v>
      </c>
      <c r="G669" s="65">
        <f>($E669*'Exposure Inputs'!$C$53*'Exposure Inputs'!$C$49*'Exposure Inputs'!$C$50*'Exposure Inputs'!$C$54*'Exposure Inputs'!$C$55)/'Exposure Inputs'!$C$48</f>
        <v>2.8410946997906361E-8</v>
      </c>
      <c r="H669" s="65">
        <f>'Exposure Inputs'!$E$64/$G669</f>
        <v>753230788.17390323</v>
      </c>
      <c r="I669" s="65">
        <f>($E669*'Exposure Inputs'!$C$53*'Exposure Inputs'!$D$49*'Exposure Inputs'!$D$50*'Exposure Inputs'!$C$54*'Exposure Inputs'!$C$55)/'Exposure Inputs'!$D$48</f>
        <v>2.1751970977089743E-8</v>
      </c>
      <c r="J669" s="65">
        <f>'Exposure Inputs'!$E$64/$I669</f>
        <v>983818892.66676307</v>
      </c>
      <c r="K669" s="65">
        <f>($E669*'Exposure Inputs'!$C$53*'Exposure Inputs'!$E$49*'Exposure Inputs'!$E$50*'Exposure Inputs'!$C$54*'Exposure Inputs'!$C$55)/'Exposure Inputs'!$E$48</f>
        <v>1.3195214861146642E-8</v>
      </c>
      <c r="L669" s="65">
        <f>'Exposure Inputs'!$E$64/$K669</f>
        <v>1621800040.7869353</v>
      </c>
    </row>
    <row r="670" spans="1:12" s="34" customFormat="1" x14ac:dyDescent="0.35">
      <c r="A670" s="45" t="s">
        <v>1177</v>
      </c>
      <c r="B670" s="46">
        <v>2020</v>
      </c>
      <c r="C670" s="46" t="s">
        <v>1059</v>
      </c>
      <c r="D670" s="46" t="s">
        <v>487</v>
      </c>
      <c r="E670" s="46">
        <v>4.2227380000000002E-3</v>
      </c>
      <c r="F670" s="46">
        <v>4.2227380000000002E-3</v>
      </c>
      <c r="G670" s="65">
        <f>($E670*'Exposure Inputs'!$C$53*'Exposure Inputs'!$C$49*'Exposure Inputs'!$C$50*'Exposure Inputs'!$C$54*'Exposure Inputs'!$C$55)/'Exposure Inputs'!$C$48</f>
        <v>2.8284954808499999E-8</v>
      </c>
      <c r="H670" s="65">
        <f>'Exposure Inputs'!$E$64/$G670</f>
        <v>756585971.05373549</v>
      </c>
      <c r="I670" s="65">
        <f>($E670*'Exposure Inputs'!$C$53*'Exposure Inputs'!$D$49*'Exposure Inputs'!$D$50*'Exposure Inputs'!$C$54*'Exposure Inputs'!$C$55)/'Exposure Inputs'!$D$48</f>
        <v>2.1655508918028173E-8</v>
      </c>
      <c r="J670" s="65">
        <f>'Exposure Inputs'!$E$64/$I670</f>
        <v>988201204.64518559</v>
      </c>
      <c r="K670" s="65">
        <f>($E670*'Exposure Inputs'!$C$53*'Exposure Inputs'!$E$49*'Exposure Inputs'!$E$50*'Exposure Inputs'!$C$54*'Exposure Inputs'!$C$55)/'Exposure Inputs'!$E$48</f>
        <v>1.313669889509434E-8</v>
      </c>
      <c r="L670" s="65">
        <f>'Exposure Inputs'!$E$64/$K670</f>
        <v>1629024168.9250743</v>
      </c>
    </row>
    <row r="671" spans="1:12" s="34" customFormat="1" x14ac:dyDescent="0.35">
      <c r="A671" s="45" t="s">
        <v>1177</v>
      </c>
      <c r="B671" s="46">
        <v>2020</v>
      </c>
      <c r="C671" s="46" t="s">
        <v>1112</v>
      </c>
      <c r="D671" s="46" t="s">
        <v>733</v>
      </c>
      <c r="E671" s="46">
        <v>4.1178650000000001E-3</v>
      </c>
      <c r="F671" s="46">
        <v>4.0001790000000004E-3</v>
      </c>
      <c r="G671" s="65">
        <f>($E671*'Exposure Inputs'!$C$53*'Exposure Inputs'!$C$49*'Exposure Inputs'!$C$50*'Exposure Inputs'!$C$54*'Exposure Inputs'!$C$55)/'Exposure Inputs'!$C$48</f>
        <v>2.7582489236250005E-8</v>
      </c>
      <c r="H671" s="65">
        <f>'Exposure Inputs'!$E$64/$G671</f>
        <v>775854558.1837939</v>
      </c>
      <c r="I671" s="65">
        <f>($E671*'Exposure Inputs'!$C$53*'Exposure Inputs'!$D$49*'Exposure Inputs'!$D$50*'Exposure Inputs'!$C$54*'Exposure Inputs'!$C$55)/'Exposure Inputs'!$D$48</f>
        <v>2.1117687678169018E-8</v>
      </c>
      <c r="J671" s="65">
        <f>'Exposure Inputs'!$E$64/$I671</f>
        <v>1013368524.344776</v>
      </c>
      <c r="K671" s="65">
        <f>($E671*'Exposure Inputs'!$C$53*'Exposure Inputs'!$E$49*'Exposure Inputs'!$E$50*'Exposure Inputs'!$C$54*'Exposure Inputs'!$C$55)/'Exposure Inputs'!$E$48</f>
        <v>1.2810444928301887E-8</v>
      </c>
      <c r="L671" s="65">
        <f>'Exposure Inputs'!$E$64/$K671</f>
        <v>1670511845.5894816</v>
      </c>
    </row>
    <row r="672" spans="1:12" s="34" customFormat="1" x14ac:dyDescent="0.35">
      <c r="A672" s="45" t="s">
        <v>1177</v>
      </c>
      <c r="B672" s="46">
        <v>2022</v>
      </c>
      <c r="C672" s="46" t="s">
        <v>1113</v>
      </c>
      <c r="D672" s="46" t="s">
        <v>709</v>
      </c>
      <c r="E672" s="46">
        <v>3.9990980000000004E-3</v>
      </c>
      <c r="F672" s="46">
        <v>3.9109169999999999E-3</v>
      </c>
      <c r="G672" s="65">
        <f>($E672*'Exposure Inputs'!$C$53*'Exposure Inputs'!$C$49*'Exposure Inputs'!$C$50*'Exposure Inputs'!$C$54*'Exposure Inputs'!$C$55)/'Exposure Inputs'!$C$48</f>
        <v>2.6786958178500004E-8</v>
      </c>
      <c r="H672" s="65">
        <f>'Exposure Inputs'!$E$64/$G672</f>
        <v>798896233.65956736</v>
      </c>
      <c r="I672" s="65">
        <f>($E672*'Exposure Inputs'!$C$53*'Exposure Inputs'!$D$49*'Exposure Inputs'!$D$50*'Exposure Inputs'!$C$54*'Exposure Inputs'!$C$55)/'Exposure Inputs'!$D$48</f>
        <v>2.0508613701126762E-8</v>
      </c>
      <c r="J672" s="65">
        <f>'Exposure Inputs'!$E$64/$I672</f>
        <v>1043463995.7562935</v>
      </c>
      <c r="K672" s="65">
        <f>($E672*'Exposure Inputs'!$C$53*'Exposure Inputs'!$E$49*'Exposure Inputs'!$E$50*'Exposure Inputs'!$C$54*'Exposure Inputs'!$C$55)/'Exposure Inputs'!$E$48</f>
        <v>1.2440967513962264E-8</v>
      </c>
      <c r="L672" s="65">
        <f>'Exposure Inputs'!$E$64/$K672</f>
        <v>1720123453.0982563</v>
      </c>
    </row>
    <row r="673" spans="1:12" s="34" customFormat="1" x14ac:dyDescent="0.35">
      <c r="A673" s="45" t="s">
        <v>1177</v>
      </c>
      <c r="B673" s="46">
        <v>2023</v>
      </c>
      <c r="C673" s="46" t="s">
        <v>1065</v>
      </c>
      <c r="D673" s="46" t="s">
        <v>731</v>
      </c>
      <c r="E673" s="46">
        <v>3.9797230000000001E-3</v>
      </c>
      <c r="F673" s="46">
        <v>2.8238550000000001E-3</v>
      </c>
      <c r="G673" s="65">
        <f>($E673*'Exposure Inputs'!$C$53*'Exposure Inputs'!$C$49*'Exposure Inputs'!$C$50*'Exposure Inputs'!$C$54*'Exposure Inputs'!$C$55)/'Exposure Inputs'!$C$48</f>
        <v>2.6657179584750002E-8</v>
      </c>
      <c r="H673" s="65">
        <f>'Exposure Inputs'!$E$64/$G673</f>
        <v>802785603.47931468</v>
      </c>
      <c r="I673" s="65">
        <f>($E673*'Exposure Inputs'!$C$53*'Exposure Inputs'!$D$49*'Exposure Inputs'!$D$50*'Exposure Inputs'!$C$54*'Exposure Inputs'!$C$55)/'Exposure Inputs'!$D$48</f>
        <v>2.0409252697605634E-8</v>
      </c>
      <c r="J673" s="65">
        <f>'Exposure Inputs'!$E$64/$I673</f>
        <v>1048544026.4312371</v>
      </c>
      <c r="K673" s="65">
        <f>($E673*'Exposure Inputs'!$C$53*'Exposure Inputs'!$E$49*'Exposure Inputs'!$E$50*'Exposure Inputs'!$C$54*'Exposure Inputs'!$C$55)/'Exposure Inputs'!$E$48</f>
        <v>1.2380692985660376E-8</v>
      </c>
      <c r="L673" s="65">
        <f>'Exposure Inputs'!$E$64/$K673</f>
        <v>1728497752.4913998</v>
      </c>
    </row>
    <row r="674" spans="1:12" s="34" customFormat="1" x14ac:dyDescent="0.35">
      <c r="A674" s="45" t="s">
        <v>1177</v>
      </c>
      <c r="B674" s="46">
        <v>2021</v>
      </c>
      <c r="C674" s="46" t="s">
        <v>981</v>
      </c>
      <c r="D674" s="46" t="s">
        <v>716</v>
      </c>
      <c r="E674" s="46">
        <v>3.9746570000000004E-3</v>
      </c>
      <c r="F674" s="46">
        <v>2.5603869999999999E-3</v>
      </c>
      <c r="G674" s="65">
        <f>($E674*'Exposure Inputs'!$C$53*'Exposure Inputs'!$C$49*'Exposure Inputs'!$C$50*'Exposure Inputs'!$C$54*'Exposure Inputs'!$C$55)/'Exposure Inputs'!$C$48</f>
        <v>2.6623246250249997E-8</v>
      </c>
      <c r="H674" s="65">
        <f>'Exposure Inputs'!$E$64/$G674</f>
        <v>803808814.25378585</v>
      </c>
      <c r="I674" s="65">
        <f>($E674*'Exposure Inputs'!$C$53*'Exposure Inputs'!$D$49*'Exposure Inputs'!$D$50*'Exposure Inputs'!$C$54*'Exposure Inputs'!$C$55)/'Exposure Inputs'!$D$48</f>
        <v>2.0383272679859158E-8</v>
      </c>
      <c r="J674" s="65">
        <f>'Exposure Inputs'!$E$64/$I674</f>
        <v>1049880474.8437417</v>
      </c>
      <c r="K674" s="65">
        <f>($E674*'Exposure Inputs'!$C$53*'Exposure Inputs'!$E$49*'Exposure Inputs'!$E$50*'Exposure Inputs'!$C$54*'Exposure Inputs'!$C$55)/'Exposure Inputs'!$E$48</f>
        <v>1.2364932946415096E-8</v>
      </c>
      <c r="L674" s="65">
        <f>'Exposure Inputs'!$E$64/$K674</f>
        <v>1730700853.190182</v>
      </c>
    </row>
    <row r="675" spans="1:12" s="34" customFormat="1" x14ac:dyDescent="0.35">
      <c r="A675" s="45" t="s">
        <v>1175</v>
      </c>
      <c r="B675" s="46">
        <v>2020</v>
      </c>
      <c r="C675" s="46" t="s">
        <v>1034</v>
      </c>
      <c r="D675" s="46" t="s">
        <v>737</v>
      </c>
      <c r="E675" s="46">
        <v>3.9576799999999999E-3</v>
      </c>
      <c r="F675" s="46">
        <v>2.9303279999999998E-3</v>
      </c>
      <c r="G675" s="65">
        <f>($E675*'Exposure Inputs'!$C$53*'Exposure Inputs'!$C$49*'Exposure Inputs'!$C$50*'Exposure Inputs'!$C$54*'Exposure Inputs'!$C$55)/'Exposure Inputs'!$C$48</f>
        <v>2.6509530059999999E-8</v>
      </c>
      <c r="H675" s="65">
        <f>'Exposure Inputs'!$E$64/$G675</f>
        <v>807256860.13914955</v>
      </c>
      <c r="I675" s="65">
        <f>($E675*'Exposure Inputs'!$C$53*'Exposure Inputs'!$D$49*'Exposure Inputs'!$D$50*'Exposure Inputs'!$C$54*'Exposure Inputs'!$C$55)/'Exposure Inputs'!$D$48</f>
        <v>2.0296209363380277E-8</v>
      </c>
      <c r="J675" s="65">
        <f>'Exposure Inputs'!$E$64/$I675</f>
        <v>1054384078.1723139</v>
      </c>
      <c r="K675" s="65">
        <f>($E675*'Exposure Inputs'!$C$53*'Exposure Inputs'!$E$49*'Exposure Inputs'!$E$50*'Exposure Inputs'!$C$54*'Exposure Inputs'!$C$55)/'Exposure Inputs'!$E$48</f>
        <v>1.2312118460377357E-8</v>
      </c>
      <c r="L675" s="65">
        <f>'Exposure Inputs'!$E$64/$K675</f>
        <v>1738124926.9871066</v>
      </c>
    </row>
    <row r="676" spans="1:12" s="34" customFormat="1" x14ac:dyDescent="0.35">
      <c r="A676" s="45" t="s">
        <v>1177</v>
      </c>
      <c r="B676" s="46">
        <v>2019</v>
      </c>
      <c r="C676" s="46" t="s">
        <v>1055</v>
      </c>
      <c r="D676" s="46" t="s">
        <v>504</v>
      </c>
      <c r="E676" s="46">
        <v>3.904196E-3</v>
      </c>
      <c r="F676" s="46">
        <v>3.904196E-3</v>
      </c>
      <c r="G676" s="65">
        <f>($E676*'Exposure Inputs'!$C$53*'Exposure Inputs'!$C$49*'Exposure Inputs'!$C$50*'Exposure Inputs'!$C$54*'Exposure Inputs'!$C$55)/'Exposure Inputs'!$C$48</f>
        <v>2.6151280857000001E-8</v>
      </c>
      <c r="H676" s="65">
        <f>'Exposure Inputs'!$E$64/$G676</f>
        <v>818315558.50052333</v>
      </c>
      <c r="I676" s="65">
        <f>($E676*'Exposure Inputs'!$C$53*'Exposure Inputs'!$D$49*'Exposure Inputs'!$D$50*'Exposure Inputs'!$C$54*'Exposure Inputs'!$C$55)/'Exposure Inputs'!$D$48</f>
        <v>2.0021926838873239E-8</v>
      </c>
      <c r="J676" s="65">
        <f>'Exposure Inputs'!$E$64/$I676</f>
        <v>1068828198.8150703</v>
      </c>
      <c r="K676" s="65">
        <f>($E676*'Exposure Inputs'!$C$53*'Exposure Inputs'!$E$49*'Exposure Inputs'!$E$50*'Exposure Inputs'!$C$54*'Exposure Inputs'!$C$55)/'Exposure Inputs'!$E$48</f>
        <v>1.2145732763773585E-8</v>
      </c>
      <c r="L676" s="65">
        <f>'Exposure Inputs'!$E$64/$K676</f>
        <v>1761935686.8964393</v>
      </c>
    </row>
    <row r="677" spans="1:12" s="34" customFormat="1" x14ac:dyDescent="0.35">
      <c r="A677" s="45" t="s">
        <v>1177</v>
      </c>
      <c r="B677" s="46">
        <v>2022</v>
      </c>
      <c r="C677" s="46" t="s">
        <v>1055</v>
      </c>
      <c r="D677" s="46" t="s">
        <v>504</v>
      </c>
      <c r="E677" s="46">
        <v>3.8944359999999998E-3</v>
      </c>
      <c r="F677" s="46">
        <v>3.8944359999999998E-3</v>
      </c>
      <c r="G677" s="65">
        <f>($E677*'Exposure Inputs'!$C$53*'Exposure Inputs'!$C$49*'Exposure Inputs'!$C$50*'Exposure Inputs'!$C$54*'Exposure Inputs'!$C$55)/'Exposure Inputs'!$C$48</f>
        <v>2.6085905936999998E-8</v>
      </c>
      <c r="H677" s="65">
        <f>'Exposure Inputs'!$E$64/$G677</f>
        <v>820366371.46829712</v>
      </c>
      <c r="I677" s="65">
        <f>($E677*'Exposure Inputs'!$C$53*'Exposure Inputs'!$D$49*'Exposure Inputs'!$D$50*'Exposure Inputs'!$C$54*'Exposure Inputs'!$C$55)/'Exposure Inputs'!$D$48</f>
        <v>1.9971874534647889E-8</v>
      </c>
      <c r="J677" s="65">
        <f>'Exposure Inputs'!$E$64/$I677</f>
        <v>1071506831.4130728</v>
      </c>
      <c r="K677" s="65">
        <f>($E677*'Exposure Inputs'!$C$53*'Exposure Inputs'!$E$49*'Exposure Inputs'!$E$50*'Exposure Inputs'!$C$54*'Exposure Inputs'!$C$55)/'Exposure Inputs'!$E$48</f>
        <v>1.2115369956226414E-8</v>
      </c>
      <c r="L677" s="65">
        <f>'Exposure Inputs'!$E$64/$K677</f>
        <v>1766351343.5676773</v>
      </c>
    </row>
    <row r="678" spans="1:12" s="34" customFormat="1" x14ac:dyDescent="0.35">
      <c r="A678" s="45" t="s">
        <v>1177</v>
      </c>
      <c r="B678" s="46">
        <v>2021</v>
      </c>
      <c r="C678" s="46" t="s">
        <v>933</v>
      </c>
      <c r="D678" s="46" t="s">
        <v>503</v>
      </c>
      <c r="E678" s="46">
        <v>3.8444310000000002E-3</v>
      </c>
      <c r="F678" s="46">
        <v>2.162888E-3</v>
      </c>
      <c r="G678" s="65">
        <f>($E678*'Exposure Inputs'!$C$53*'Exposure Inputs'!$C$49*'Exposure Inputs'!$C$50*'Exposure Inputs'!$C$54*'Exposure Inputs'!$C$55)/'Exposure Inputs'!$C$48</f>
        <v>2.5750959945750002E-8</v>
      </c>
      <c r="H678" s="65">
        <f>'Exposure Inputs'!$E$64/$G678</f>
        <v>831036980.56630719</v>
      </c>
      <c r="I678" s="65">
        <f>($E678*'Exposure Inputs'!$C$53*'Exposure Inputs'!$D$49*'Exposure Inputs'!$D$50*'Exposure Inputs'!$C$54*'Exposure Inputs'!$C$55)/'Exposure Inputs'!$D$48</f>
        <v>1.9715433400140846E-8</v>
      </c>
      <c r="J678" s="65">
        <f>'Exposure Inputs'!$E$64/$I678</f>
        <v>1085444056.220804</v>
      </c>
      <c r="K678" s="65">
        <f>($E678*'Exposure Inputs'!$C$53*'Exposure Inputs'!$E$49*'Exposure Inputs'!$E$50*'Exposure Inputs'!$C$54*'Exposure Inputs'!$C$55)/'Exposure Inputs'!$E$48</f>
        <v>1.1959807231698114E-8</v>
      </c>
      <c r="L678" s="65">
        <f>'Exposure Inputs'!$E$64/$K678</f>
        <v>1789326498.7818301</v>
      </c>
    </row>
    <row r="679" spans="1:12" s="34" customFormat="1" x14ac:dyDescent="0.35">
      <c r="A679" s="45" t="s">
        <v>1177</v>
      </c>
      <c r="B679" s="46">
        <v>2020</v>
      </c>
      <c r="C679" s="46" t="s">
        <v>1010</v>
      </c>
      <c r="D679" s="46" t="s">
        <v>174</v>
      </c>
      <c r="E679" s="46">
        <v>3.8420720000000002E-3</v>
      </c>
      <c r="F679" s="46">
        <v>3.8420720000000002E-3</v>
      </c>
      <c r="G679" s="65">
        <f>($E679*'Exposure Inputs'!$C$53*'Exposure Inputs'!$C$49*'Exposure Inputs'!$C$50*'Exposure Inputs'!$C$54*'Exposure Inputs'!$C$55)/'Exposure Inputs'!$C$48</f>
        <v>2.5735158774000002E-8</v>
      </c>
      <c r="H679" s="65">
        <f>'Exposure Inputs'!$E$64/$G679</f>
        <v>831547230.30581129</v>
      </c>
      <c r="I679" s="65">
        <f>($E679*'Exposure Inputs'!$C$53*'Exposure Inputs'!$D$49*'Exposure Inputs'!$D$50*'Exposure Inputs'!$C$54*'Exposure Inputs'!$C$55)/'Exposure Inputs'!$D$48</f>
        <v>1.97033357171831E-8</v>
      </c>
      <c r="J679" s="65">
        <f>'Exposure Inputs'!$E$64/$I679</f>
        <v>1086110509.7720714</v>
      </c>
      <c r="K679" s="65">
        <f>($E679*'Exposure Inputs'!$C$53*'Exposure Inputs'!$E$49*'Exposure Inputs'!$E$50*'Exposure Inputs'!$C$54*'Exposure Inputs'!$C$55)/'Exposure Inputs'!$E$48</f>
        <v>1.1952468516226415E-8</v>
      </c>
      <c r="L679" s="65">
        <f>'Exposure Inputs'!$E$64/$K679</f>
        <v>1790425130.2521999</v>
      </c>
    </row>
    <row r="680" spans="1:12" s="34" customFormat="1" x14ac:dyDescent="0.35">
      <c r="A680" s="45" t="s">
        <v>1177</v>
      </c>
      <c r="B680" s="46">
        <v>2019</v>
      </c>
      <c r="C680" s="46" t="s">
        <v>1082</v>
      </c>
      <c r="D680" s="46" t="s">
        <v>130</v>
      </c>
      <c r="E680" s="46">
        <v>3.7495950000000001E-3</v>
      </c>
      <c r="F680" s="46">
        <v>3.7495950000000001E-3</v>
      </c>
      <c r="G680" s="65">
        <f>($E680*'Exposure Inputs'!$C$53*'Exposure Inputs'!$C$49*'Exposure Inputs'!$C$50*'Exposure Inputs'!$C$54*'Exposure Inputs'!$C$55)/'Exposure Inputs'!$C$48</f>
        <v>2.5115724708749997E-8</v>
      </c>
      <c r="H680" s="65">
        <f>'Exposure Inputs'!$E$64/$G680</f>
        <v>852055843.42722595</v>
      </c>
      <c r="I680" s="65">
        <f>($E680*'Exposure Inputs'!$C$53*'Exposure Inputs'!$D$49*'Exposure Inputs'!$D$50*'Exposure Inputs'!$C$54*'Exposure Inputs'!$C$55)/'Exposure Inputs'!$D$48</f>
        <v>1.922908500633803E-8</v>
      </c>
      <c r="J680" s="65">
        <f>'Exposure Inputs'!$E$64/$I680</f>
        <v>1112897467.1933906</v>
      </c>
      <c r="K680" s="65">
        <f>($E680*'Exposure Inputs'!$C$53*'Exposure Inputs'!$E$49*'Exposure Inputs'!$E$50*'Exposure Inputs'!$C$54*'Exposure Inputs'!$C$55)/'Exposure Inputs'!$E$48</f>
        <v>1.1664777803773587E-8</v>
      </c>
      <c r="L680" s="65">
        <f>'Exposure Inputs'!$E$64/$K680</f>
        <v>1834582737.8792453</v>
      </c>
    </row>
    <row r="681" spans="1:12" s="34" customFormat="1" x14ac:dyDescent="0.35">
      <c r="A681" s="45" t="s">
        <v>1177</v>
      </c>
      <c r="B681" s="46">
        <v>2020</v>
      </c>
      <c r="C681" s="46" t="s">
        <v>1094</v>
      </c>
      <c r="D681" s="46" t="s">
        <v>726</v>
      </c>
      <c r="E681" s="46">
        <v>3.6385660000000002E-3</v>
      </c>
      <c r="F681" s="46">
        <v>1.9808529999999999E-3</v>
      </c>
      <c r="G681" s="65">
        <f>($E681*'Exposure Inputs'!$C$53*'Exposure Inputs'!$C$49*'Exposure Inputs'!$C$50*'Exposure Inputs'!$C$54*'Exposure Inputs'!$C$55)/'Exposure Inputs'!$C$48</f>
        <v>2.4372024709499998E-8</v>
      </c>
      <c r="H681" s="65">
        <f>'Exposure Inputs'!$E$64/$G681</f>
        <v>878055896.26119447</v>
      </c>
      <c r="I681" s="65">
        <f>($E681*'Exposure Inputs'!$C$53*'Exposure Inputs'!$D$49*'Exposure Inputs'!$D$50*'Exposure Inputs'!$C$54*'Exposure Inputs'!$C$55)/'Exposure Inputs'!$D$48</f>
        <v>1.8659693890985921E-8</v>
      </c>
      <c r="J681" s="65">
        <f>'Exposure Inputs'!$E$64/$I681</f>
        <v>1146856970.1637955</v>
      </c>
      <c r="K681" s="65">
        <f>($E681*'Exposure Inputs'!$C$53*'Exposure Inputs'!$E$49*'Exposure Inputs'!$E$50*'Exposure Inputs'!$C$54*'Exposure Inputs'!$C$55)/'Exposure Inputs'!$E$48</f>
        <v>1.1319372869433963E-8</v>
      </c>
      <c r="L681" s="65">
        <f>'Exposure Inputs'!$E$64/$K681</f>
        <v>1890564101.6373842</v>
      </c>
    </row>
    <row r="682" spans="1:12" s="34" customFormat="1" x14ac:dyDescent="0.35">
      <c r="A682" s="45" t="s">
        <v>1177</v>
      </c>
      <c r="B682" s="46">
        <v>2021</v>
      </c>
      <c r="C682" s="46" t="s">
        <v>1055</v>
      </c>
      <c r="D682" s="46" t="s">
        <v>504</v>
      </c>
      <c r="E682" s="46">
        <v>3.6016210000000002E-3</v>
      </c>
      <c r="F682" s="46">
        <v>3.6016210000000002E-3</v>
      </c>
      <c r="G682" s="65">
        <f>($E682*'Exposure Inputs'!$C$53*'Exposure Inputs'!$C$49*'Exposure Inputs'!$C$50*'Exposure Inputs'!$C$54*'Exposure Inputs'!$C$55)/'Exposure Inputs'!$C$48</f>
        <v>2.4124557863250002E-8</v>
      </c>
      <c r="H682" s="65">
        <f>'Exposure Inputs'!$E$64/$G682</f>
        <v>887062889.24778831</v>
      </c>
      <c r="I682" s="65">
        <f>($E682*'Exposure Inputs'!$C$53*'Exposure Inputs'!$D$49*'Exposure Inputs'!$D$50*'Exposure Inputs'!$C$54*'Exposure Inputs'!$C$55)/'Exposure Inputs'!$D$48</f>
        <v>1.8470228483239439E-8</v>
      </c>
      <c r="J682" s="65">
        <f>'Exposure Inputs'!$E$64/$I682</f>
        <v>1158621292.6071348</v>
      </c>
      <c r="K682" s="65">
        <f>($E682*'Exposure Inputs'!$C$53*'Exposure Inputs'!$E$49*'Exposure Inputs'!$E$50*'Exposure Inputs'!$C$54*'Exposure Inputs'!$C$55)/'Exposure Inputs'!$E$48</f>
        <v>1.1204439065660379E-8</v>
      </c>
      <c r="L682" s="65">
        <f>'Exposure Inputs'!$E$64/$K682</f>
        <v>1909957283.4116442</v>
      </c>
    </row>
    <row r="683" spans="1:12" s="34" customFormat="1" x14ac:dyDescent="0.35">
      <c r="A683" s="45" t="s">
        <v>1177</v>
      </c>
      <c r="B683" s="46">
        <v>2023</v>
      </c>
      <c r="C683" s="46" t="s">
        <v>1098</v>
      </c>
      <c r="D683" s="46" t="s">
        <v>739</v>
      </c>
      <c r="E683" s="46">
        <v>3.5966689999999998E-3</v>
      </c>
      <c r="F683" s="46">
        <v>2.7256619999999998E-3</v>
      </c>
      <c r="G683" s="65">
        <f>($E683*'Exposure Inputs'!$C$53*'Exposure Inputs'!$C$49*'Exposure Inputs'!$C$50*'Exposure Inputs'!$C$54*'Exposure Inputs'!$C$55)/'Exposure Inputs'!$C$48</f>
        <v>2.409138812925E-8</v>
      </c>
      <c r="H683" s="65">
        <f>'Exposure Inputs'!$E$64/$G683</f>
        <v>888284223.60676205</v>
      </c>
      <c r="I683" s="65">
        <f>($E683*'Exposure Inputs'!$C$53*'Exposure Inputs'!$D$49*'Exposure Inputs'!$D$50*'Exposure Inputs'!$C$54*'Exposure Inputs'!$C$55)/'Exposure Inputs'!$D$48</f>
        <v>1.8444833092816901E-8</v>
      </c>
      <c r="J683" s="65">
        <f>'Exposure Inputs'!$E$64/$I683</f>
        <v>1160216516.5882661</v>
      </c>
      <c r="K683" s="65">
        <f>($E683*'Exposure Inputs'!$C$53*'Exposure Inputs'!$E$49*'Exposure Inputs'!$E$50*'Exposure Inputs'!$C$54*'Exposure Inputs'!$C$55)/'Exposure Inputs'!$E$48</f>
        <v>1.1189033673962263E-8</v>
      </c>
      <c r="L683" s="65">
        <f>'Exposure Inputs'!$E$64/$K683</f>
        <v>1912586968.9533098</v>
      </c>
    </row>
    <row r="684" spans="1:12" s="34" customFormat="1" x14ac:dyDescent="0.35">
      <c r="A684" s="45" t="s">
        <v>1177</v>
      </c>
      <c r="B684" s="46">
        <v>2020</v>
      </c>
      <c r="C684" s="46" t="s">
        <v>1083</v>
      </c>
      <c r="D684" s="46" t="s">
        <v>132</v>
      </c>
      <c r="E684" s="46">
        <v>3.5556450000000001E-3</v>
      </c>
      <c r="F684" s="46">
        <v>2.519477E-3</v>
      </c>
      <c r="G684" s="65">
        <f>($E684*'Exposure Inputs'!$C$53*'Exposure Inputs'!$C$49*'Exposure Inputs'!$C$50*'Exposure Inputs'!$C$54*'Exposure Inputs'!$C$55)/'Exposure Inputs'!$C$48</f>
        <v>2.3816599121250002E-8</v>
      </c>
      <c r="H684" s="65">
        <f>'Exposure Inputs'!$E$64/$G684</f>
        <v>898532989.15822828</v>
      </c>
      <c r="I684" s="65">
        <f>($E684*'Exposure Inputs'!$C$53*'Exposure Inputs'!$D$49*'Exposure Inputs'!$D$50*'Exposure Inputs'!$C$54*'Exposure Inputs'!$C$55)/'Exposure Inputs'!$D$48</f>
        <v>1.8234449309154933E-8</v>
      </c>
      <c r="J684" s="65">
        <f>'Exposure Inputs'!$E$64/$I684</f>
        <v>1173602758.0090256</v>
      </c>
      <c r="K684" s="65">
        <f>($E684*'Exposure Inputs'!$C$53*'Exposure Inputs'!$E$49*'Exposure Inputs'!$E$50*'Exposure Inputs'!$C$54*'Exposure Inputs'!$C$55)/'Exposure Inputs'!$E$48</f>
        <v>1.1061410332075471E-8</v>
      </c>
      <c r="L684" s="65">
        <f>'Exposure Inputs'!$E$64/$K684</f>
        <v>1934653842.2813108</v>
      </c>
    </row>
    <row r="685" spans="1:12" s="34" customFormat="1" x14ac:dyDescent="0.35">
      <c r="A685" s="45" t="s">
        <v>1175</v>
      </c>
      <c r="B685" s="46">
        <v>2022</v>
      </c>
      <c r="C685" s="46" t="s">
        <v>1034</v>
      </c>
      <c r="D685" s="46" t="s">
        <v>737</v>
      </c>
      <c r="E685" s="46">
        <v>3.5481900000000001E-3</v>
      </c>
      <c r="F685" s="46">
        <v>2.6271350000000001E-3</v>
      </c>
      <c r="G685" s="65">
        <f>($E685*'Exposure Inputs'!$C$53*'Exposure Inputs'!$C$49*'Exposure Inputs'!$C$50*'Exposure Inputs'!$C$54*'Exposure Inputs'!$C$55)/'Exposure Inputs'!$C$48</f>
        <v>2.3766663667500005E-8</v>
      </c>
      <c r="H685" s="65">
        <f>'Exposure Inputs'!$E$64/$G685</f>
        <v>900420870.98929548</v>
      </c>
      <c r="I685" s="65">
        <f>($E685*'Exposure Inputs'!$C$53*'Exposure Inputs'!$D$49*'Exposure Inputs'!$D$50*'Exposure Inputs'!$C$54*'Exposure Inputs'!$C$55)/'Exposure Inputs'!$D$48</f>
        <v>1.8196217759154933E-8</v>
      </c>
      <c r="J685" s="65">
        <f>'Exposure Inputs'!$E$64/$I685</f>
        <v>1176068581.0232828</v>
      </c>
      <c r="K685" s="65">
        <f>($E685*'Exposure Inputs'!$C$53*'Exposure Inputs'!$E$49*'Exposure Inputs'!$E$50*'Exposure Inputs'!$C$54*'Exposure Inputs'!$C$55)/'Exposure Inputs'!$E$48</f>
        <v>1.1038218249056606E-8</v>
      </c>
      <c r="L685" s="65">
        <f>'Exposure Inputs'!$E$64/$K685</f>
        <v>1938718687.8488269</v>
      </c>
    </row>
    <row r="686" spans="1:12" s="34" customFormat="1" x14ac:dyDescent="0.35">
      <c r="A686" s="45" t="s">
        <v>1177</v>
      </c>
      <c r="B686" s="46">
        <v>2021</v>
      </c>
      <c r="C686" s="46" t="s">
        <v>1098</v>
      </c>
      <c r="D686" s="46" t="s">
        <v>739</v>
      </c>
      <c r="E686" s="46">
        <v>3.5357269999999998E-3</v>
      </c>
      <c r="F686" s="46">
        <v>2.6794779999999999E-3</v>
      </c>
      <c r="G686" s="65">
        <f>($E686*'Exposure Inputs'!$C$53*'Exposure Inputs'!$C$49*'Exposure Inputs'!$C$50*'Exposure Inputs'!$C$54*'Exposure Inputs'!$C$55)/'Exposure Inputs'!$C$48</f>
        <v>2.3683183377750003E-8</v>
      </c>
      <c r="H686" s="65">
        <f>'Exposure Inputs'!$E$64/$G686</f>
        <v>903594743.09965348</v>
      </c>
      <c r="I686" s="65">
        <f>($E686*'Exposure Inputs'!$C$53*'Exposure Inputs'!$D$49*'Exposure Inputs'!$D$50*'Exposure Inputs'!$C$54*'Exposure Inputs'!$C$55)/'Exposure Inputs'!$D$48</f>
        <v>1.8132303633380282E-8</v>
      </c>
      <c r="J686" s="65">
        <f>'Exposure Inputs'!$E$64/$I686</f>
        <v>1180214077.1900663</v>
      </c>
      <c r="K686" s="65">
        <f>($E686*'Exposure Inputs'!$C$53*'Exposure Inputs'!$E$49*'Exposure Inputs'!$E$50*'Exposure Inputs'!$C$54*'Exposure Inputs'!$C$55)/'Exposure Inputs'!$E$48</f>
        <v>1.0999446561509433E-8</v>
      </c>
      <c r="L686" s="65">
        <f>'Exposure Inputs'!$E$64/$K686</f>
        <v>1945552431.2364419</v>
      </c>
    </row>
    <row r="687" spans="1:12" s="34" customFormat="1" x14ac:dyDescent="0.35">
      <c r="A687" s="45" t="s">
        <v>1177</v>
      </c>
      <c r="B687" s="46">
        <v>2023</v>
      </c>
      <c r="C687" s="46" t="s">
        <v>908</v>
      </c>
      <c r="D687" s="46" t="s">
        <v>521</v>
      </c>
      <c r="E687" s="46">
        <v>3.4988150000000002E-3</v>
      </c>
      <c r="F687" s="46">
        <v>2.5884374941546802E-4</v>
      </c>
      <c r="G687" s="65">
        <f>($E687*'Exposure Inputs'!$C$53*'Exposure Inputs'!$C$49*'Exposure Inputs'!$C$50*'Exposure Inputs'!$C$54*'Exposure Inputs'!$C$55)/'Exposure Inputs'!$C$48</f>
        <v>2.3435937573749998E-8</v>
      </c>
      <c r="H687" s="65">
        <f>'Exposure Inputs'!$E$64/$G687</f>
        <v>913127538.96262288</v>
      </c>
      <c r="I687" s="65">
        <f>($E687*'Exposure Inputs'!$C$53*'Exposure Inputs'!$D$49*'Exposure Inputs'!$D$50*'Exposure Inputs'!$C$54*'Exposure Inputs'!$C$55)/'Exposure Inputs'!$D$48</f>
        <v>1.7943007459859156E-8</v>
      </c>
      <c r="J687" s="65">
        <f>'Exposure Inputs'!$E$64/$I687</f>
        <v>1192665167.6356144</v>
      </c>
      <c r="K687" s="65">
        <f>($E687*'Exposure Inputs'!$C$53*'Exposure Inputs'!$E$49*'Exposure Inputs'!$E$50*'Exposure Inputs'!$C$54*'Exposure Inputs'!$C$55)/'Exposure Inputs'!$E$48</f>
        <v>1.0884615418867925E-8</v>
      </c>
      <c r="L687" s="65">
        <f>'Exposure Inputs'!$E$64/$K687</f>
        <v>1966077732.3288972</v>
      </c>
    </row>
    <row r="688" spans="1:12" s="34" customFormat="1" x14ac:dyDescent="0.35">
      <c r="A688" s="45" t="s">
        <v>1175</v>
      </c>
      <c r="B688" s="46">
        <v>2021</v>
      </c>
      <c r="C688" s="46" t="s">
        <v>1034</v>
      </c>
      <c r="D688" s="46" t="s">
        <v>737</v>
      </c>
      <c r="E688" s="46">
        <v>3.4893799999999998E-3</v>
      </c>
      <c r="F688" s="46">
        <v>2.5835910000000001E-3</v>
      </c>
      <c r="G688" s="65">
        <f>($E688*'Exposure Inputs'!$C$53*'Exposure Inputs'!$C$49*'Exposure Inputs'!$C$50*'Exposure Inputs'!$C$54*'Exposure Inputs'!$C$55)/'Exposure Inputs'!$C$48</f>
        <v>2.3372739585000003E-8</v>
      </c>
      <c r="H688" s="65">
        <f>'Exposure Inputs'!$E$64/$G688</f>
        <v>915596561.63430429</v>
      </c>
      <c r="I688" s="65">
        <f>($E688*'Exposure Inputs'!$C$53*'Exposure Inputs'!$D$49*'Exposure Inputs'!$D$50*'Exposure Inputs'!$C$54*'Exposure Inputs'!$C$55)/'Exposure Inputs'!$D$48</f>
        <v>1.7894621856338032E-8</v>
      </c>
      <c r="J688" s="65">
        <f>'Exposure Inputs'!$E$64/$I688</f>
        <v>1195890037.3421643</v>
      </c>
      <c r="K688" s="65">
        <f>($E688*'Exposure Inputs'!$C$53*'Exposure Inputs'!$E$49*'Exposure Inputs'!$E$50*'Exposure Inputs'!$C$54*'Exposure Inputs'!$C$55)/'Exposure Inputs'!$E$48</f>
        <v>1.0855263667924528E-8</v>
      </c>
      <c r="L688" s="65">
        <f>'Exposure Inputs'!$E$64/$K688</f>
        <v>1971393846.7688618</v>
      </c>
    </row>
    <row r="689" spans="1:12" s="34" customFormat="1" x14ac:dyDescent="0.35">
      <c r="A689" s="45" t="s">
        <v>1177</v>
      </c>
      <c r="B689" s="46">
        <v>2020</v>
      </c>
      <c r="C689" s="46" t="s">
        <v>1040</v>
      </c>
      <c r="D689" s="46" t="s">
        <v>718</v>
      </c>
      <c r="E689" s="46">
        <v>3.4852110000000002E-3</v>
      </c>
      <c r="F689" s="46">
        <v>2.2042110000000002E-3</v>
      </c>
      <c r="G689" s="65">
        <f>($E689*'Exposure Inputs'!$C$53*'Exposure Inputs'!$C$49*'Exposure Inputs'!$C$50*'Exposure Inputs'!$C$54*'Exposure Inputs'!$C$55)/'Exposure Inputs'!$C$48</f>
        <v>2.334481458075E-8</v>
      </c>
      <c r="H689" s="65">
        <f>'Exposure Inputs'!$E$64/$G689</f>
        <v>916691795.77233887</v>
      </c>
      <c r="I689" s="65">
        <f>($E689*'Exposure Inputs'!$C$53*'Exposure Inputs'!$D$49*'Exposure Inputs'!$D$50*'Exposure Inputs'!$C$54*'Exposure Inputs'!$C$55)/'Exposure Inputs'!$D$48</f>
        <v>1.7873241932535214E-8</v>
      </c>
      <c r="J689" s="65">
        <f>'Exposure Inputs'!$E$64/$I689</f>
        <v>1197320557.7800028</v>
      </c>
      <c r="K689" s="65">
        <f>($E689*'Exposure Inputs'!$C$53*'Exposure Inputs'!$E$49*'Exposure Inputs'!$E$50*'Exposure Inputs'!$C$54*'Exposure Inputs'!$C$55)/'Exposure Inputs'!$E$48</f>
        <v>1.0842294144905663E-8</v>
      </c>
      <c r="L689" s="65">
        <f>'Exposure Inputs'!$E$64/$K689</f>
        <v>1973752022.7723167</v>
      </c>
    </row>
    <row r="690" spans="1:12" s="34" customFormat="1" x14ac:dyDescent="0.35">
      <c r="A690" s="45" t="s">
        <v>1175</v>
      </c>
      <c r="B690" s="46">
        <v>2021</v>
      </c>
      <c r="C690" s="46" t="s">
        <v>843</v>
      </c>
      <c r="D690" s="46" t="s">
        <v>99</v>
      </c>
      <c r="E690" s="46">
        <v>3.294347E-3</v>
      </c>
      <c r="F690" s="46">
        <v>1.8957150000000001E-3</v>
      </c>
      <c r="G690" s="65">
        <f>($E690*'Exposure Inputs'!$C$53*'Exposure Inputs'!$C$49*'Exposure Inputs'!$C$50*'Exposure Inputs'!$C$54*'Exposure Inputs'!$C$55)/'Exposure Inputs'!$C$48</f>
        <v>2.2066359792749996E-8</v>
      </c>
      <c r="H690" s="65">
        <f>'Exposure Inputs'!$E$64/$G690</f>
        <v>969802006.35680139</v>
      </c>
      <c r="I690" s="65">
        <f>($E690*'Exposure Inputs'!$C$53*'Exposure Inputs'!$D$49*'Exposure Inputs'!$D$50*'Exposure Inputs'!$C$54*'Exposure Inputs'!$C$55)/'Exposure Inputs'!$D$48</f>
        <v>1.6894432199577464E-8</v>
      </c>
      <c r="J690" s="65">
        <f>'Exposure Inputs'!$E$64/$I690</f>
        <v>1266689507.3594258</v>
      </c>
      <c r="K690" s="65">
        <f>($E690*'Exposure Inputs'!$C$53*'Exposure Inputs'!$E$49*'Exposure Inputs'!$E$50*'Exposure Inputs'!$C$54*'Exposure Inputs'!$C$55)/'Exposure Inputs'!$E$48</f>
        <v>1.0248527044528301E-8</v>
      </c>
      <c r="L690" s="65">
        <f>'Exposure Inputs'!$E$64/$K690</f>
        <v>2088104944.9369876</v>
      </c>
    </row>
    <row r="691" spans="1:12" s="34" customFormat="1" x14ac:dyDescent="0.35">
      <c r="A691" s="45" t="s">
        <v>1177</v>
      </c>
      <c r="B691" s="46">
        <v>2020</v>
      </c>
      <c r="C691" s="46" t="s">
        <v>1098</v>
      </c>
      <c r="D691" s="46" t="s">
        <v>739</v>
      </c>
      <c r="E691" s="46">
        <v>3.2531159999999999E-3</v>
      </c>
      <c r="F691" s="46">
        <v>2.4653069999999999E-3</v>
      </c>
      <c r="G691" s="65">
        <f>($E691*'Exposure Inputs'!$C$53*'Exposure Inputs'!$C$49*'Exposure Inputs'!$C$50*'Exposure Inputs'!$C$54*'Exposure Inputs'!$C$55)/'Exposure Inputs'!$C$48</f>
        <v>2.1790184247E-8</v>
      </c>
      <c r="H691" s="65">
        <f>'Exposure Inputs'!$E$64/$G691</f>
        <v>982093577.43022656</v>
      </c>
      <c r="I691" s="65">
        <f>($E691*'Exposure Inputs'!$C$53*'Exposure Inputs'!$D$49*'Exposure Inputs'!$D$50*'Exposure Inputs'!$C$54*'Exposure Inputs'!$C$55)/'Exposure Inputs'!$D$48</f>
        <v>1.6682986855774648E-8</v>
      </c>
      <c r="J691" s="65">
        <f>'Exposure Inputs'!$E$64/$I691</f>
        <v>1282743922.5963666</v>
      </c>
      <c r="K691" s="65">
        <f>($E691*'Exposure Inputs'!$C$53*'Exposure Inputs'!$E$49*'Exposure Inputs'!$E$50*'Exposure Inputs'!$C$54*'Exposure Inputs'!$C$55)/'Exposure Inputs'!$E$48</f>
        <v>1.012025973735849E-8</v>
      </c>
      <c r="L691" s="65">
        <f>'Exposure Inputs'!$E$64/$K691</f>
        <v>2114570233.9044569</v>
      </c>
    </row>
    <row r="692" spans="1:12" s="34" customFormat="1" x14ac:dyDescent="0.35">
      <c r="A692" s="45" t="s">
        <v>1177</v>
      </c>
      <c r="B692" s="46">
        <v>2023</v>
      </c>
      <c r="C692" s="46" t="s">
        <v>1030</v>
      </c>
      <c r="D692" s="46" t="s">
        <v>745</v>
      </c>
      <c r="E692" s="46">
        <v>3.215215E-3</v>
      </c>
      <c r="F692" s="46">
        <v>2.3330479999999999E-3</v>
      </c>
      <c r="G692" s="65">
        <f>($E692*'Exposure Inputs'!$C$53*'Exposure Inputs'!$C$49*'Exposure Inputs'!$C$50*'Exposure Inputs'!$C$54*'Exposure Inputs'!$C$55)/'Exposure Inputs'!$C$48</f>
        <v>2.153631387375E-8</v>
      </c>
      <c r="H692" s="65">
        <f>'Exposure Inputs'!$E$64/$G692</f>
        <v>993670510.44347239</v>
      </c>
      <c r="I692" s="65">
        <f>($E692*'Exposure Inputs'!$C$53*'Exposure Inputs'!$D$49*'Exposure Inputs'!$D$50*'Exposure Inputs'!$C$54*'Exposure Inputs'!$C$55)/'Exposure Inputs'!$D$48</f>
        <v>1.6488618783802818E-8</v>
      </c>
      <c r="J692" s="65">
        <f>'Exposure Inputs'!$E$64/$I692</f>
        <v>1297864926.1405542</v>
      </c>
      <c r="K692" s="65">
        <f>($E692*'Exposure Inputs'!$C$53*'Exposure Inputs'!$E$49*'Exposure Inputs'!$E$50*'Exposure Inputs'!$C$54*'Exposure Inputs'!$C$55)/'Exposure Inputs'!$E$48</f>
        <v>1.0002351871698112E-8</v>
      </c>
      <c r="L692" s="65">
        <f>'Exposure Inputs'!$E$64/$K692</f>
        <v>2139496817.7986019</v>
      </c>
    </row>
    <row r="693" spans="1:12" s="34" customFormat="1" x14ac:dyDescent="0.35">
      <c r="A693" s="45" t="s">
        <v>1176</v>
      </c>
      <c r="B693" s="46">
        <v>2020</v>
      </c>
      <c r="C693" s="46" t="s">
        <v>955</v>
      </c>
      <c r="D693" s="46" t="s">
        <v>205</v>
      </c>
      <c r="E693" s="46">
        <v>3.207335E-3</v>
      </c>
      <c r="F693" s="46">
        <v>1.6081470000000001E-3</v>
      </c>
      <c r="G693" s="65">
        <f>($E693*'Exposure Inputs'!$C$53*'Exposure Inputs'!$C$49*'Exposure Inputs'!$C$50*'Exposure Inputs'!$C$54*'Exposure Inputs'!$C$55)/'Exposure Inputs'!$C$48</f>
        <v>2.1483531663749998E-8</v>
      </c>
      <c r="H693" s="65">
        <f>'Exposure Inputs'!$E$64/$G693</f>
        <v>996111828.11758339</v>
      </c>
      <c r="I693" s="65">
        <f>($E693*'Exposure Inputs'!$C$53*'Exposure Inputs'!$D$49*'Exposure Inputs'!$D$50*'Exposure Inputs'!$C$54*'Exposure Inputs'!$C$55)/'Exposure Inputs'!$D$48</f>
        <v>1.6448207702112677E-8</v>
      </c>
      <c r="J693" s="65">
        <f>'Exposure Inputs'!$E$64/$I693</f>
        <v>1301053609.4611266</v>
      </c>
      <c r="K693" s="65">
        <f>($E693*'Exposure Inputs'!$C$53*'Exposure Inputs'!$E$49*'Exposure Inputs'!$E$50*'Exposure Inputs'!$C$54*'Exposure Inputs'!$C$55)/'Exposure Inputs'!$E$48</f>
        <v>9.9778376377358484E-9</v>
      </c>
      <c r="L693" s="65">
        <f>'Exposure Inputs'!$E$64/$K693</f>
        <v>2144753279.9156716</v>
      </c>
    </row>
    <row r="694" spans="1:12" s="34" customFormat="1" x14ac:dyDescent="0.35">
      <c r="A694" s="45" t="s">
        <v>1177</v>
      </c>
      <c r="B694" s="46">
        <v>2021</v>
      </c>
      <c r="C694" s="46" t="s">
        <v>1091</v>
      </c>
      <c r="D694" s="46" t="s">
        <v>735</v>
      </c>
      <c r="E694" s="46">
        <v>3.2049230000000001E-3</v>
      </c>
      <c r="F694" s="46">
        <v>1.926741E-3</v>
      </c>
      <c r="G694" s="65">
        <f>($E694*'Exposure Inputs'!$C$53*'Exposure Inputs'!$C$49*'Exposure Inputs'!$C$50*'Exposure Inputs'!$C$54*'Exposure Inputs'!$C$55)/'Exposure Inputs'!$C$48</f>
        <v>2.1467375484750001E-8</v>
      </c>
      <c r="H694" s="65">
        <f>'Exposure Inputs'!$E$64/$G694</f>
        <v>996861494.0937767</v>
      </c>
      <c r="I694" s="65">
        <f>($E694*'Exposure Inputs'!$C$53*'Exposure Inputs'!$D$49*'Exposure Inputs'!$D$50*'Exposure Inputs'!$C$54*'Exposure Inputs'!$C$55)/'Exposure Inputs'!$D$48</f>
        <v>1.6435838218732395E-8</v>
      </c>
      <c r="J694" s="65">
        <f>'Exposure Inputs'!$E$64/$I694</f>
        <v>1302032772.2385223</v>
      </c>
      <c r="K694" s="65">
        <f>($E694*'Exposure Inputs'!$C$53*'Exposure Inputs'!$E$49*'Exposure Inputs'!$E$50*'Exposure Inputs'!$C$54*'Exposure Inputs'!$C$55)/'Exposure Inputs'!$E$48</f>
        <v>9.9703340422641514E-9</v>
      </c>
      <c r="L694" s="65">
        <f>'Exposure Inputs'!$E$64/$K694</f>
        <v>2146367404.4706628</v>
      </c>
    </row>
    <row r="695" spans="1:12" s="34" customFormat="1" x14ac:dyDescent="0.35">
      <c r="A695" s="45" t="s">
        <v>1177</v>
      </c>
      <c r="B695" s="46">
        <v>2022</v>
      </c>
      <c r="C695" s="46" t="s">
        <v>1091</v>
      </c>
      <c r="D695" s="46" t="s">
        <v>735</v>
      </c>
      <c r="E695" s="46">
        <v>3.1871790000000001E-3</v>
      </c>
      <c r="F695" s="46">
        <v>1.9160729999999999E-3</v>
      </c>
      <c r="G695" s="65">
        <f>($E695*'Exposure Inputs'!$C$53*'Exposure Inputs'!$C$49*'Exposure Inputs'!$C$50*'Exposure Inputs'!$C$54*'Exposure Inputs'!$C$55)/'Exposure Inputs'!$C$48</f>
        <v>2.134852173675E-8</v>
      </c>
      <c r="H695" s="65">
        <f>'Exposure Inputs'!$E$64/$G695</f>
        <v>1002411326.8302499</v>
      </c>
      <c r="I695" s="65">
        <f>($E695*'Exposure Inputs'!$C$53*'Exposure Inputs'!$D$49*'Exposure Inputs'!$D$50*'Exposure Inputs'!$C$54*'Exposure Inputs'!$C$55)/'Exposure Inputs'!$D$48</f>
        <v>1.6344841488591551E-8</v>
      </c>
      <c r="J695" s="65">
        <f>'Exposure Inputs'!$E$64/$I695</f>
        <v>1309281586.7891328</v>
      </c>
      <c r="K695" s="65">
        <f>($E695*'Exposure Inputs'!$C$53*'Exposure Inputs'!$E$49*'Exposure Inputs'!$E$50*'Exposure Inputs'!$C$54*'Exposure Inputs'!$C$55)/'Exposure Inputs'!$E$48</f>
        <v>9.9151334626415103E-9</v>
      </c>
      <c r="L695" s="65">
        <f>'Exposure Inputs'!$E$64/$K695</f>
        <v>2158316888.0813818</v>
      </c>
    </row>
    <row r="696" spans="1:12" s="34" customFormat="1" x14ac:dyDescent="0.35">
      <c r="A696" s="45" t="s">
        <v>1176</v>
      </c>
      <c r="B696" s="46">
        <v>2021</v>
      </c>
      <c r="C696" s="46" t="s">
        <v>977</v>
      </c>
      <c r="D696" s="46" t="s">
        <v>276</v>
      </c>
      <c r="E696" s="46">
        <v>3.1746919999999998E-3</v>
      </c>
      <c r="F696" s="46">
        <v>1.4019569999999999E-3</v>
      </c>
      <c r="G696" s="65">
        <f>($E696*'Exposure Inputs'!$C$53*'Exposure Inputs'!$C$49*'Exposure Inputs'!$C$50*'Exposure Inputs'!$C$54*'Exposure Inputs'!$C$55)/'Exposure Inputs'!$C$48</f>
        <v>2.1264880688999999E-8</v>
      </c>
      <c r="H696" s="65">
        <f>'Exposure Inputs'!$E$64/$G696</f>
        <v>1006354106.236293</v>
      </c>
      <c r="I696" s="65">
        <f>($E696*'Exposure Inputs'!$C$53*'Exposure Inputs'!$D$49*'Exposure Inputs'!$D$50*'Exposure Inputs'!$C$54*'Exposure Inputs'!$C$55)/'Exposure Inputs'!$D$48</f>
        <v>1.6280804283380281E-8</v>
      </c>
      <c r="J696" s="65">
        <f>'Exposure Inputs'!$E$64/$I696</f>
        <v>1314431377.437875</v>
      </c>
      <c r="K696" s="65">
        <f>($E696*'Exposure Inputs'!$C$53*'Exposure Inputs'!$E$49*'Exposure Inputs'!$E$50*'Exposure Inputs'!$C$54*'Exposure Inputs'!$C$55)/'Exposure Inputs'!$E$48</f>
        <v>9.876287112452831E-9</v>
      </c>
      <c r="L696" s="65">
        <f>'Exposure Inputs'!$E$64/$K696</f>
        <v>2166806184.9900179</v>
      </c>
    </row>
    <row r="697" spans="1:12" s="34" customFormat="1" x14ac:dyDescent="0.35">
      <c r="A697" s="45" t="s">
        <v>1175</v>
      </c>
      <c r="B697" s="46">
        <v>2019</v>
      </c>
      <c r="C697" s="46" t="s">
        <v>1034</v>
      </c>
      <c r="D697" s="46" t="s">
        <v>737</v>
      </c>
      <c r="E697" s="46">
        <v>3.151769E-3</v>
      </c>
      <c r="F697" s="46">
        <v>2.3336189999999999E-3</v>
      </c>
      <c r="G697" s="65">
        <f>($E697*'Exposure Inputs'!$C$53*'Exposure Inputs'!$C$49*'Exposure Inputs'!$C$50*'Exposure Inputs'!$C$54*'Exposure Inputs'!$C$55)/'Exposure Inputs'!$C$48</f>
        <v>2.111133670425E-8</v>
      </c>
      <c r="H697" s="65">
        <f>'Exposure Inputs'!$E$64/$G697</f>
        <v>1013673378.4219303</v>
      </c>
      <c r="I697" s="65">
        <f>($E697*'Exposure Inputs'!$C$53*'Exposure Inputs'!$D$49*'Exposure Inputs'!$D$50*'Exposure Inputs'!$C$54*'Exposure Inputs'!$C$55)/'Exposure Inputs'!$D$48</f>
        <v>1.6163248036478874E-8</v>
      </c>
      <c r="J697" s="65">
        <f>'Exposure Inputs'!$E$64/$I697</f>
        <v>1323991313.608644</v>
      </c>
      <c r="K697" s="65">
        <f>($E697*'Exposure Inputs'!$C$53*'Exposure Inputs'!$E$49*'Exposure Inputs'!$E$50*'Exposure Inputs'!$C$54*'Exposure Inputs'!$C$55)/'Exposure Inputs'!$E$48</f>
        <v>9.8049749569811316E-9</v>
      </c>
      <c r="L697" s="65">
        <f>'Exposure Inputs'!$E$64/$K697</f>
        <v>2182565492.9147191</v>
      </c>
    </row>
    <row r="698" spans="1:12" s="34" customFormat="1" x14ac:dyDescent="0.35">
      <c r="A698" s="45" t="s">
        <v>1177</v>
      </c>
      <c r="B698" s="46">
        <v>2019</v>
      </c>
      <c r="C698" s="46" t="s">
        <v>1098</v>
      </c>
      <c r="D698" s="46" t="s">
        <v>739</v>
      </c>
      <c r="E698" s="46">
        <v>3.112971E-3</v>
      </c>
      <c r="F698" s="46">
        <v>2.3591010000000002E-3</v>
      </c>
      <c r="G698" s="65">
        <f>($E698*'Exposure Inputs'!$C$53*'Exposure Inputs'!$C$49*'Exposure Inputs'!$C$50*'Exposure Inputs'!$C$54*'Exposure Inputs'!$C$55)/'Exposure Inputs'!$C$48</f>
        <v>2.0851458000750001E-8</v>
      </c>
      <c r="H698" s="65">
        <f>'Exposure Inputs'!$E$64/$G698</f>
        <v>1026307129.1815789</v>
      </c>
      <c r="I698" s="65">
        <f>($E698*'Exposure Inputs'!$C$53*'Exposure Inputs'!$D$49*'Exposure Inputs'!$D$50*'Exposure Inputs'!$C$54*'Exposure Inputs'!$C$55)/'Exposure Inputs'!$D$48</f>
        <v>1.596427987056338E-8</v>
      </c>
      <c r="J698" s="65">
        <f>'Exposure Inputs'!$E$64/$I698</f>
        <v>1340492660.709336</v>
      </c>
      <c r="K698" s="65">
        <f>($E698*'Exposure Inputs'!$C$53*'Exposure Inputs'!$E$49*'Exposure Inputs'!$E$50*'Exposure Inputs'!$C$54*'Exposure Inputs'!$C$55)/'Exposure Inputs'!$E$48</f>
        <v>9.6842765750943393E-9</v>
      </c>
      <c r="L698" s="65">
        <f>'Exposure Inputs'!$E$64/$K698</f>
        <v>2209767537.5190873</v>
      </c>
    </row>
    <row r="699" spans="1:12" s="34" customFormat="1" x14ac:dyDescent="0.35">
      <c r="A699" s="45" t="s">
        <v>1177</v>
      </c>
      <c r="B699" s="46">
        <v>2021</v>
      </c>
      <c r="C699" s="46" t="s">
        <v>1009</v>
      </c>
      <c r="D699" s="46" t="s">
        <v>481</v>
      </c>
      <c r="E699" s="46">
        <v>3.1019060000000002E-3</v>
      </c>
      <c r="F699" s="46">
        <v>1.7207749999999999E-3</v>
      </c>
      <c r="G699" s="65">
        <f>($E699*'Exposure Inputs'!$C$53*'Exposure Inputs'!$C$49*'Exposure Inputs'!$C$50*'Exposure Inputs'!$C$54*'Exposure Inputs'!$C$55)/'Exposure Inputs'!$C$48</f>
        <v>2.0777341864499998E-8</v>
      </c>
      <c r="H699" s="65">
        <f>'Exposure Inputs'!$E$64/$G699</f>
        <v>1029968132.5725245</v>
      </c>
      <c r="I699" s="65">
        <f>($E699*'Exposure Inputs'!$C$53*'Exposure Inputs'!$D$49*'Exposure Inputs'!$D$50*'Exposure Inputs'!$C$54*'Exposure Inputs'!$C$55)/'Exposure Inputs'!$D$48</f>
        <v>1.5907535121971831E-8</v>
      </c>
      <c r="J699" s="65">
        <f>'Exposure Inputs'!$E$64/$I699</f>
        <v>1345274414.6666605</v>
      </c>
      <c r="K699" s="65">
        <f>($E699*'Exposure Inputs'!$C$53*'Exposure Inputs'!$E$49*'Exposure Inputs'!$E$50*'Exposure Inputs'!$C$54*'Exposure Inputs'!$C$55)/'Exposure Inputs'!$E$48</f>
        <v>9.6498539864150939E-9</v>
      </c>
      <c r="L699" s="65">
        <f>'Exposure Inputs'!$E$64/$K699</f>
        <v>2217650135.4452167</v>
      </c>
    </row>
    <row r="700" spans="1:12" s="34" customFormat="1" x14ac:dyDescent="0.35">
      <c r="A700" s="45" t="s">
        <v>1177</v>
      </c>
      <c r="B700" s="46">
        <v>2022</v>
      </c>
      <c r="C700" s="46" t="s">
        <v>1098</v>
      </c>
      <c r="D700" s="46" t="s">
        <v>739</v>
      </c>
      <c r="E700" s="46">
        <v>3.0304139999999999E-3</v>
      </c>
      <c r="F700" s="46">
        <v>2.296537E-3</v>
      </c>
      <c r="G700" s="65">
        <f>($E700*'Exposure Inputs'!$C$53*'Exposure Inputs'!$C$49*'Exposure Inputs'!$C$50*'Exposure Inputs'!$C$54*'Exposure Inputs'!$C$55)/'Exposure Inputs'!$C$48</f>
        <v>2.0298470575500001E-8</v>
      </c>
      <c r="H700" s="65">
        <f>'Exposure Inputs'!$E$64/$G700</f>
        <v>1054266621.73403</v>
      </c>
      <c r="I700" s="65">
        <f>($E700*'Exposure Inputs'!$C$53*'Exposure Inputs'!$D$49*'Exposure Inputs'!$D$50*'Exposure Inputs'!$C$54*'Exposure Inputs'!$C$55)/'Exposure Inputs'!$D$48</f>
        <v>1.554090199352113E-8</v>
      </c>
      <c r="J700" s="65">
        <f>'Exposure Inputs'!$E$64/$I700</f>
        <v>1377011450.7460041</v>
      </c>
      <c r="K700" s="65">
        <f>($E700*'Exposure Inputs'!$C$53*'Exposure Inputs'!$E$49*'Exposure Inputs'!$E$50*'Exposure Inputs'!$C$54*'Exposure Inputs'!$C$55)/'Exposure Inputs'!$E$48</f>
        <v>9.4274464211320764E-9</v>
      </c>
      <c r="L700" s="65">
        <f>'Exposure Inputs'!$E$64/$K700</f>
        <v>2269967819.9210835</v>
      </c>
    </row>
    <row r="701" spans="1:12" s="34" customFormat="1" x14ac:dyDescent="0.35">
      <c r="A701" s="45" t="s">
        <v>1177</v>
      </c>
      <c r="B701" s="46">
        <v>2023</v>
      </c>
      <c r="C701" s="46" t="s">
        <v>1081</v>
      </c>
      <c r="D701" s="46" t="s">
        <v>128</v>
      </c>
      <c r="E701" s="46">
        <v>3.0105169999999999E-3</v>
      </c>
      <c r="F701" s="46">
        <v>2.1332069999999998E-3</v>
      </c>
      <c r="G701" s="65">
        <f>($E701*'Exposure Inputs'!$C$53*'Exposure Inputs'!$C$49*'Exposure Inputs'!$C$50*'Exposure Inputs'!$C$54*'Exposure Inputs'!$C$55)/'Exposure Inputs'!$C$48</f>
        <v>2.0165195495249998E-8</v>
      </c>
      <c r="H701" s="65">
        <f>'Exposure Inputs'!$E$64/$G701</f>
        <v>1061234442.5344582</v>
      </c>
      <c r="I701" s="65">
        <f>($E701*'Exposure Inputs'!$C$53*'Exposure Inputs'!$D$49*'Exposure Inputs'!$D$50*'Exposure Inputs'!$C$54*'Exposure Inputs'!$C$55)/'Exposure Inputs'!$D$48</f>
        <v>1.5438864012253523E-8</v>
      </c>
      <c r="J701" s="65">
        <f>'Exposure Inputs'!$E$64/$I701</f>
        <v>1386112344.9895821</v>
      </c>
      <c r="K701" s="65">
        <f>($E701*'Exposure Inputs'!$C$53*'Exposure Inputs'!$E$49*'Exposure Inputs'!$E$50*'Exposure Inputs'!$C$54*'Exposure Inputs'!$C$55)/'Exposure Inputs'!$E$48</f>
        <v>9.3655479803773576E-9</v>
      </c>
      <c r="L701" s="65">
        <f>'Exposure Inputs'!$E$64/$K701</f>
        <v>2284970409.082005</v>
      </c>
    </row>
    <row r="702" spans="1:12" s="34" customFormat="1" x14ac:dyDescent="0.35">
      <c r="A702" s="45" t="s">
        <v>1177</v>
      </c>
      <c r="B702" s="46">
        <v>2019</v>
      </c>
      <c r="C702" s="46" t="s">
        <v>912</v>
      </c>
      <c r="D702" s="46" t="s">
        <v>743</v>
      </c>
      <c r="E702" s="46">
        <v>2.9683270000000002E-3</v>
      </c>
      <c r="F702" s="46">
        <v>1.1177629999999999E-3</v>
      </c>
      <c r="G702" s="65">
        <f>($E702*'Exposure Inputs'!$C$53*'Exposure Inputs'!$C$49*'Exposure Inputs'!$C$50*'Exposure Inputs'!$C$54*'Exposure Inputs'!$C$55)/'Exposure Inputs'!$C$48</f>
        <v>1.9882596327750003E-8</v>
      </c>
      <c r="H702" s="65">
        <f>'Exposure Inputs'!$E$64/$G702</f>
        <v>1076318185.3736157</v>
      </c>
      <c r="I702" s="65">
        <f>($E702*'Exposure Inputs'!$C$53*'Exposure Inputs'!$D$49*'Exposure Inputs'!$D$50*'Exposure Inputs'!$C$54*'Exposure Inputs'!$C$55)/'Exposure Inputs'!$D$48</f>
        <v>1.5222500619295777E-8</v>
      </c>
      <c r="J702" s="65">
        <f>'Exposure Inputs'!$E$64/$I702</f>
        <v>1405813705.3299725</v>
      </c>
      <c r="K702" s="65">
        <f>($E702*'Exposure Inputs'!$C$53*'Exposure Inputs'!$E$49*'Exposure Inputs'!$E$50*'Exposure Inputs'!$C$54*'Exposure Inputs'!$C$55)/'Exposure Inputs'!$E$48</f>
        <v>9.2342972784905651E-9</v>
      </c>
      <c r="L702" s="65">
        <f>'Exposure Inputs'!$E$64/$K702</f>
        <v>2317447592.8825669</v>
      </c>
    </row>
    <row r="703" spans="1:12" s="34" customFormat="1" x14ac:dyDescent="0.35">
      <c r="A703" s="45" t="s">
        <v>1177</v>
      </c>
      <c r="B703" s="46">
        <v>2020</v>
      </c>
      <c r="C703" s="46" t="s">
        <v>912</v>
      </c>
      <c r="D703" s="46" t="s">
        <v>743</v>
      </c>
      <c r="E703" s="46">
        <v>2.9683270000000002E-3</v>
      </c>
      <c r="F703" s="46">
        <v>1.1177629999999999E-3</v>
      </c>
      <c r="G703" s="65">
        <f>($E703*'Exposure Inputs'!$C$53*'Exposure Inputs'!$C$49*'Exposure Inputs'!$C$50*'Exposure Inputs'!$C$54*'Exposure Inputs'!$C$55)/'Exposure Inputs'!$C$48</f>
        <v>1.9882596327750003E-8</v>
      </c>
      <c r="H703" s="65">
        <f>'Exposure Inputs'!$E$64/$G703</f>
        <v>1076318185.3736157</v>
      </c>
      <c r="I703" s="65">
        <f>($E703*'Exposure Inputs'!$C$53*'Exposure Inputs'!$D$49*'Exposure Inputs'!$D$50*'Exposure Inputs'!$C$54*'Exposure Inputs'!$C$55)/'Exposure Inputs'!$D$48</f>
        <v>1.5222500619295777E-8</v>
      </c>
      <c r="J703" s="65">
        <f>'Exposure Inputs'!$E$64/$I703</f>
        <v>1405813705.3299725</v>
      </c>
      <c r="K703" s="65">
        <f>($E703*'Exposure Inputs'!$C$53*'Exposure Inputs'!$E$49*'Exposure Inputs'!$E$50*'Exposure Inputs'!$C$54*'Exposure Inputs'!$C$55)/'Exposure Inputs'!$E$48</f>
        <v>9.2342972784905651E-9</v>
      </c>
      <c r="L703" s="65">
        <f>'Exposure Inputs'!$E$64/$K703</f>
        <v>2317447592.8825669</v>
      </c>
    </row>
    <row r="704" spans="1:12" s="34" customFormat="1" x14ac:dyDescent="0.35">
      <c r="A704" s="45" t="s">
        <v>1177</v>
      </c>
      <c r="B704" s="46">
        <v>2019</v>
      </c>
      <c r="C704" s="46" t="s">
        <v>981</v>
      </c>
      <c r="D704" s="46" t="s">
        <v>716</v>
      </c>
      <c r="E704" s="46">
        <v>2.8856379999999998E-3</v>
      </c>
      <c r="F704" s="46">
        <v>1.8588649999999999E-3</v>
      </c>
      <c r="G704" s="65">
        <f>($E704*'Exposure Inputs'!$C$53*'Exposure Inputs'!$C$49*'Exposure Inputs'!$C$50*'Exposure Inputs'!$C$54*'Exposure Inputs'!$C$55)/'Exposure Inputs'!$C$48</f>
        <v>1.9328724733499998E-8</v>
      </c>
      <c r="H704" s="65">
        <f>'Exposure Inputs'!$E$64/$G704</f>
        <v>1107160472.0465662</v>
      </c>
      <c r="I704" s="65">
        <f>($E704*'Exposure Inputs'!$C$53*'Exposure Inputs'!$D$49*'Exposure Inputs'!$D$50*'Exposure Inputs'!$C$54*'Exposure Inputs'!$C$55)/'Exposure Inputs'!$D$48</f>
        <v>1.4798445805352113E-8</v>
      </c>
      <c r="J704" s="65">
        <f>'Exposure Inputs'!$E$64/$I704</f>
        <v>1446097805.2344065</v>
      </c>
      <c r="K704" s="65">
        <f>($E704*'Exposure Inputs'!$C$53*'Exposure Inputs'!$E$49*'Exposure Inputs'!$E$50*'Exposure Inputs'!$C$54*'Exposure Inputs'!$C$55)/'Exposure Inputs'!$E$48</f>
        <v>8.9770564800000001E-9</v>
      </c>
      <c r="L704" s="65">
        <f>'Exposure Inputs'!$E$64/$K704</f>
        <v>2383854891.3752627</v>
      </c>
    </row>
    <row r="705" spans="1:12" s="34" customFormat="1" x14ac:dyDescent="0.35">
      <c r="A705" s="45" t="s">
        <v>1175</v>
      </c>
      <c r="B705" s="46">
        <v>2023</v>
      </c>
      <c r="C705" s="46" t="s">
        <v>843</v>
      </c>
      <c r="D705" s="46" t="s">
        <v>99</v>
      </c>
      <c r="E705" s="46">
        <v>2.8789480000000001E-3</v>
      </c>
      <c r="F705" s="46">
        <v>1.6566759999999999E-3</v>
      </c>
      <c r="G705" s="65">
        <f>($E705*'Exposure Inputs'!$C$53*'Exposure Inputs'!$C$49*'Exposure Inputs'!$C$50*'Exposure Inputs'!$C$54*'Exposure Inputs'!$C$55)/'Exposure Inputs'!$C$48</f>
        <v>1.9283913441000002E-8</v>
      </c>
      <c r="H705" s="65">
        <f>'Exposure Inputs'!$E$64/$G705</f>
        <v>1109733253.339591</v>
      </c>
      <c r="I705" s="65">
        <f>($E705*'Exposure Inputs'!$C$53*'Exposure Inputs'!$D$49*'Exposure Inputs'!$D$50*'Exposure Inputs'!$C$54*'Exposure Inputs'!$C$55)/'Exposure Inputs'!$D$48</f>
        <v>1.4764137412394368E-8</v>
      </c>
      <c r="J705" s="65">
        <f>'Exposure Inputs'!$E$64/$I705</f>
        <v>1449458197.4043996</v>
      </c>
      <c r="K705" s="65">
        <f>($E705*'Exposure Inputs'!$C$53*'Exposure Inputs'!$E$49*'Exposure Inputs'!$E$50*'Exposure Inputs'!$C$54*'Exposure Inputs'!$C$55)/'Exposure Inputs'!$E$48</f>
        <v>8.9562442686792439E-9</v>
      </c>
      <c r="L705" s="65">
        <f>'Exposure Inputs'!$E$64/$K705</f>
        <v>2389394411.0968075</v>
      </c>
    </row>
    <row r="706" spans="1:12" s="34" customFormat="1" x14ac:dyDescent="0.35">
      <c r="A706" s="45" t="s">
        <v>1176</v>
      </c>
      <c r="B706" s="46">
        <v>2022</v>
      </c>
      <c r="C706" s="46" t="s">
        <v>977</v>
      </c>
      <c r="D706" s="46" t="s">
        <v>276</v>
      </c>
      <c r="E706" s="46">
        <v>2.756012E-3</v>
      </c>
      <c r="F706" s="46">
        <v>1.2170670000000001E-3</v>
      </c>
      <c r="G706" s="65">
        <f>($E706*'Exposure Inputs'!$C$53*'Exposure Inputs'!$C$49*'Exposure Inputs'!$C$50*'Exposure Inputs'!$C$54*'Exposure Inputs'!$C$55)/'Exposure Inputs'!$C$48</f>
        <v>1.8460457379E-8</v>
      </c>
      <c r="H706" s="65">
        <f>'Exposure Inputs'!$E$64/$G706</f>
        <v>1159234549.8624494</v>
      </c>
      <c r="I706" s="65">
        <f>($E706*'Exposure Inputs'!$C$53*'Exposure Inputs'!$D$49*'Exposure Inputs'!$D$50*'Exposure Inputs'!$C$54*'Exposure Inputs'!$C$55)/'Exposure Inputs'!$D$48</f>
        <v>1.4133683511549297E-8</v>
      </c>
      <c r="J706" s="65">
        <f>'Exposure Inputs'!$E$64/$I706</f>
        <v>1514113428.5703406</v>
      </c>
      <c r="K706" s="65">
        <f>($E706*'Exposure Inputs'!$C$53*'Exposure Inputs'!$E$49*'Exposure Inputs'!$E$50*'Exposure Inputs'!$C$54*'Exposure Inputs'!$C$55)/'Exposure Inputs'!$E$48</f>
        <v>8.5737973313207549E-9</v>
      </c>
      <c r="L706" s="65">
        <f>'Exposure Inputs'!$E$64/$K706</f>
        <v>2495976890.1725864</v>
      </c>
    </row>
    <row r="707" spans="1:12" s="34" customFormat="1" x14ac:dyDescent="0.35">
      <c r="A707" s="45" t="s">
        <v>1177</v>
      </c>
      <c r="B707" s="46">
        <v>2022</v>
      </c>
      <c r="C707" s="46" t="s">
        <v>1079</v>
      </c>
      <c r="D707" s="46" t="s">
        <v>125</v>
      </c>
      <c r="E707" s="46">
        <v>2.749703E-3</v>
      </c>
      <c r="F707" s="46">
        <v>2.749703E-3</v>
      </c>
      <c r="G707" s="65">
        <f>($E707*'Exposure Inputs'!$C$53*'Exposure Inputs'!$C$49*'Exposure Inputs'!$C$50*'Exposure Inputs'!$C$54*'Exposure Inputs'!$C$55)/'Exposure Inputs'!$C$48</f>
        <v>1.8418198119750001E-8</v>
      </c>
      <c r="H707" s="65">
        <f>'Exposure Inputs'!$E$64/$G707</f>
        <v>1161894331.9462171</v>
      </c>
      <c r="I707" s="65">
        <f>($E707*'Exposure Inputs'!$C$53*'Exposure Inputs'!$D$49*'Exposure Inputs'!$D$50*'Exposure Inputs'!$C$54*'Exposure Inputs'!$C$55)/'Exposure Inputs'!$D$48</f>
        <v>1.4101329004647889E-8</v>
      </c>
      <c r="J707" s="65">
        <f>'Exposure Inputs'!$E$64/$I707</f>
        <v>1517587455.2637146</v>
      </c>
      <c r="K707" s="65">
        <f>($E707*'Exposure Inputs'!$C$53*'Exposure Inputs'!$E$49*'Exposure Inputs'!$E$50*'Exposure Inputs'!$C$54*'Exposure Inputs'!$C$55)/'Exposure Inputs'!$E$48</f>
        <v>8.5541703894339619E-9</v>
      </c>
      <c r="L707" s="65">
        <f>'Exposure Inputs'!$E$64/$K707</f>
        <v>2501703733.4716988</v>
      </c>
    </row>
    <row r="708" spans="1:12" s="34" customFormat="1" x14ac:dyDescent="0.35">
      <c r="A708" s="45" t="s">
        <v>1177</v>
      </c>
      <c r="B708" s="46">
        <v>2021</v>
      </c>
      <c r="C708" s="46" t="s">
        <v>1052</v>
      </c>
      <c r="D708" s="46" t="s">
        <v>729</v>
      </c>
      <c r="E708" s="46">
        <v>2.67461E-3</v>
      </c>
      <c r="F708" s="46">
        <v>1.4547E-3</v>
      </c>
      <c r="G708" s="65">
        <f>($E708*'Exposure Inputs'!$C$53*'Exposure Inputs'!$C$49*'Exposure Inputs'!$C$50*'Exposure Inputs'!$C$54*'Exposure Inputs'!$C$55)/'Exposure Inputs'!$C$48</f>
        <v>1.7915206432499997E-8</v>
      </c>
      <c r="H708" s="65">
        <f>'Exposure Inputs'!$E$64/$G708</f>
        <v>1194515959.4241812</v>
      </c>
      <c r="I708" s="65">
        <f>($E708*'Exposure Inputs'!$C$53*'Exposure Inputs'!$D$49*'Exposure Inputs'!$D$50*'Exposure Inputs'!$C$54*'Exposure Inputs'!$C$55)/'Exposure Inputs'!$D$48</f>
        <v>1.3716228832394367E-8</v>
      </c>
      <c r="J708" s="65">
        <f>'Exposure Inputs'!$E$64/$I708</f>
        <v>1560195609.2667723</v>
      </c>
      <c r="K708" s="65">
        <f>($E708*'Exposure Inputs'!$C$53*'Exposure Inputs'!$E$49*'Exposure Inputs'!$E$50*'Exposure Inputs'!$C$54*'Exposure Inputs'!$C$55)/'Exposure Inputs'!$E$48</f>
        <v>8.3205603169811306E-9</v>
      </c>
      <c r="L708" s="65">
        <f>'Exposure Inputs'!$E$64/$K708</f>
        <v>2571942175.1351905</v>
      </c>
    </row>
    <row r="709" spans="1:12" s="34" customFormat="1" x14ac:dyDescent="0.35">
      <c r="A709" s="45" t="s">
        <v>1174</v>
      </c>
      <c r="B709" s="46">
        <v>2023</v>
      </c>
      <c r="C709" s="46" t="s">
        <v>1134</v>
      </c>
      <c r="D709" s="46" t="s">
        <v>287</v>
      </c>
      <c r="E709" s="46">
        <v>2.57109111797198E-3</v>
      </c>
      <c r="F709" s="46">
        <v>1.9794370308379898E-3</v>
      </c>
      <c r="G709" s="65">
        <f>($E709*'Exposure Inputs'!$C$53*'Exposure Inputs'!$C$49*'Exposure Inputs'!$C$50*'Exposure Inputs'!$C$54*'Exposure Inputs'!$C$55)/'Exposure Inputs'!$C$48</f>
        <v>1.7221811080955812E-8</v>
      </c>
      <c r="H709" s="65">
        <f>'Exposure Inputs'!$E$64/$G709</f>
        <v>1242610309.6476598</v>
      </c>
      <c r="I709" s="65">
        <f>($E709*'Exposure Inputs'!$C$53*'Exposure Inputs'!$D$49*'Exposure Inputs'!$D$50*'Exposure Inputs'!$C$54*'Exposure Inputs'!$C$55)/'Exposure Inputs'!$D$48</f>
        <v>1.3185351929081376E-8</v>
      </c>
      <c r="J709" s="65">
        <f>'Exposure Inputs'!$E$64/$I709</f>
        <v>1623013182.7426269</v>
      </c>
      <c r="K709" s="65">
        <f>($E709*'Exposure Inputs'!$C$53*'Exposure Inputs'!$E$49*'Exposure Inputs'!$E$50*'Exposure Inputs'!$C$54*'Exposure Inputs'!$C$55)/'Exposure Inputs'!$E$48</f>
        <v>7.9985189345513225E-9</v>
      </c>
      <c r="L709" s="65">
        <f>'Exposure Inputs'!$E$64/$K709</f>
        <v>2675495322.9601169</v>
      </c>
    </row>
    <row r="710" spans="1:12" s="34" customFormat="1" x14ac:dyDescent="0.35">
      <c r="A710" s="45" t="s">
        <v>1177</v>
      </c>
      <c r="B710" s="46">
        <v>2020</v>
      </c>
      <c r="C710" s="46" t="s">
        <v>1124</v>
      </c>
      <c r="D710" s="46" t="s">
        <v>159</v>
      </c>
      <c r="E710" s="46">
        <v>2.5596170000000001E-3</v>
      </c>
      <c r="F710" s="46">
        <v>1.3236890000000001E-3</v>
      </c>
      <c r="G710" s="65">
        <f>($E710*'Exposure Inputs'!$C$53*'Exposure Inputs'!$C$49*'Exposure Inputs'!$C$50*'Exposure Inputs'!$C$54*'Exposure Inputs'!$C$55)/'Exposure Inputs'!$C$48</f>
        <v>1.714495457025E-8</v>
      </c>
      <c r="H710" s="65">
        <f>'Exposure Inputs'!$E$64/$G710</f>
        <v>1248180618.5204697</v>
      </c>
      <c r="I710" s="65">
        <f>($E710*'Exposure Inputs'!$C$53*'Exposure Inputs'!$D$49*'Exposure Inputs'!$D$50*'Exposure Inputs'!$C$54*'Exposure Inputs'!$C$55)/'Exposure Inputs'!$D$48</f>
        <v>1.3126509096760565E-8</v>
      </c>
      <c r="J710" s="65">
        <f>'Exposure Inputs'!$E$64/$I710</f>
        <v>1630288741.8316886</v>
      </c>
      <c r="K710" s="65">
        <f>($E710*'Exposure Inputs'!$C$53*'Exposure Inputs'!$E$49*'Exposure Inputs'!$E$50*'Exposure Inputs'!$C$54*'Exposure Inputs'!$C$55)/'Exposure Inputs'!$E$48</f>
        <v>7.96282360301887E-9</v>
      </c>
      <c r="L710" s="65">
        <f>'Exposure Inputs'!$E$64/$K710</f>
        <v>2687488894.2518854</v>
      </c>
    </row>
    <row r="711" spans="1:12" s="34" customFormat="1" x14ac:dyDescent="0.35">
      <c r="A711" s="45" t="s">
        <v>1177</v>
      </c>
      <c r="B711" s="46">
        <v>2021</v>
      </c>
      <c r="C711" s="46" t="s">
        <v>1124</v>
      </c>
      <c r="D711" s="46" t="s">
        <v>159</v>
      </c>
      <c r="E711" s="46">
        <v>2.5596170000000001E-3</v>
      </c>
      <c r="F711" s="46">
        <v>1.3236890000000001E-3</v>
      </c>
      <c r="G711" s="65">
        <f>($E711*'Exposure Inputs'!$C$53*'Exposure Inputs'!$C$49*'Exposure Inputs'!$C$50*'Exposure Inputs'!$C$54*'Exposure Inputs'!$C$55)/'Exposure Inputs'!$C$48</f>
        <v>1.714495457025E-8</v>
      </c>
      <c r="H711" s="65">
        <f>'Exposure Inputs'!$E$64/$G711</f>
        <v>1248180618.5204697</v>
      </c>
      <c r="I711" s="65">
        <f>($E711*'Exposure Inputs'!$C$53*'Exposure Inputs'!$D$49*'Exposure Inputs'!$D$50*'Exposure Inputs'!$C$54*'Exposure Inputs'!$C$55)/'Exposure Inputs'!$D$48</f>
        <v>1.3126509096760565E-8</v>
      </c>
      <c r="J711" s="65">
        <f>'Exposure Inputs'!$E$64/$I711</f>
        <v>1630288741.8316886</v>
      </c>
      <c r="K711" s="65">
        <f>($E711*'Exposure Inputs'!$C$53*'Exposure Inputs'!$E$49*'Exposure Inputs'!$E$50*'Exposure Inputs'!$C$54*'Exposure Inputs'!$C$55)/'Exposure Inputs'!$E$48</f>
        <v>7.96282360301887E-9</v>
      </c>
      <c r="L711" s="65">
        <f>'Exposure Inputs'!$E$64/$K711</f>
        <v>2687488894.2518854</v>
      </c>
    </row>
    <row r="712" spans="1:12" s="34" customFormat="1" x14ac:dyDescent="0.35">
      <c r="A712" s="45" t="s">
        <v>1177</v>
      </c>
      <c r="B712" s="46">
        <v>2022</v>
      </c>
      <c r="C712" s="46" t="s">
        <v>1124</v>
      </c>
      <c r="D712" s="46" t="s">
        <v>159</v>
      </c>
      <c r="E712" s="46">
        <v>2.5596170000000001E-3</v>
      </c>
      <c r="F712" s="46">
        <v>1.3236890000000001E-3</v>
      </c>
      <c r="G712" s="65">
        <f>($E712*'Exposure Inputs'!$C$53*'Exposure Inputs'!$C$49*'Exposure Inputs'!$C$50*'Exposure Inputs'!$C$54*'Exposure Inputs'!$C$55)/'Exposure Inputs'!$C$48</f>
        <v>1.714495457025E-8</v>
      </c>
      <c r="H712" s="65">
        <f>'Exposure Inputs'!$E$64/$G712</f>
        <v>1248180618.5204697</v>
      </c>
      <c r="I712" s="65">
        <f>($E712*'Exposure Inputs'!$C$53*'Exposure Inputs'!$D$49*'Exposure Inputs'!$D$50*'Exposure Inputs'!$C$54*'Exposure Inputs'!$C$55)/'Exposure Inputs'!$D$48</f>
        <v>1.3126509096760565E-8</v>
      </c>
      <c r="J712" s="65">
        <f>'Exposure Inputs'!$E$64/$I712</f>
        <v>1630288741.8316886</v>
      </c>
      <c r="K712" s="65">
        <f>($E712*'Exposure Inputs'!$C$53*'Exposure Inputs'!$E$49*'Exposure Inputs'!$E$50*'Exposure Inputs'!$C$54*'Exposure Inputs'!$C$55)/'Exposure Inputs'!$E$48</f>
        <v>7.96282360301887E-9</v>
      </c>
      <c r="L712" s="65">
        <f>'Exposure Inputs'!$E$64/$K712</f>
        <v>2687488894.2518854</v>
      </c>
    </row>
    <row r="713" spans="1:12" s="34" customFormat="1" x14ac:dyDescent="0.35">
      <c r="A713" s="45" t="s">
        <v>1177</v>
      </c>
      <c r="B713" s="46">
        <v>2023</v>
      </c>
      <c r="C713" s="46" t="s">
        <v>1124</v>
      </c>
      <c r="D713" s="46" t="s">
        <v>159</v>
      </c>
      <c r="E713" s="46">
        <v>2.5596170000000001E-3</v>
      </c>
      <c r="F713" s="46">
        <v>1.3236890000000001E-3</v>
      </c>
      <c r="G713" s="65">
        <f>($E713*'Exposure Inputs'!$C$53*'Exposure Inputs'!$C$49*'Exposure Inputs'!$C$50*'Exposure Inputs'!$C$54*'Exposure Inputs'!$C$55)/'Exposure Inputs'!$C$48</f>
        <v>1.714495457025E-8</v>
      </c>
      <c r="H713" s="65">
        <f>'Exposure Inputs'!$E$64/$G713</f>
        <v>1248180618.5204697</v>
      </c>
      <c r="I713" s="65">
        <f>($E713*'Exposure Inputs'!$C$53*'Exposure Inputs'!$D$49*'Exposure Inputs'!$D$50*'Exposure Inputs'!$C$54*'Exposure Inputs'!$C$55)/'Exposure Inputs'!$D$48</f>
        <v>1.3126509096760565E-8</v>
      </c>
      <c r="J713" s="65">
        <f>'Exposure Inputs'!$E$64/$I713</f>
        <v>1630288741.8316886</v>
      </c>
      <c r="K713" s="65">
        <f>($E713*'Exposure Inputs'!$C$53*'Exposure Inputs'!$E$49*'Exposure Inputs'!$E$50*'Exposure Inputs'!$C$54*'Exposure Inputs'!$C$55)/'Exposure Inputs'!$E$48</f>
        <v>7.96282360301887E-9</v>
      </c>
      <c r="L713" s="65">
        <f>'Exposure Inputs'!$E$64/$K713</f>
        <v>2687488894.2518854</v>
      </c>
    </row>
    <row r="714" spans="1:12" s="34" customFormat="1" x14ac:dyDescent="0.35">
      <c r="A714" s="45" t="s">
        <v>1177</v>
      </c>
      <c r="B714" s="46">
        <v>2022</v>
      </c>
      <c r="C714" s="46" t="s">
        <v>1037</v>
      </c>
      <c r="D714" s="46" t="s">
        <v>751</v>
      </c>
      <c r="E714" s="46">
        <v>2.5593460000000001E-3</v>
      </c>
      <c r="F714" s="46">
        <v>1.4962409999999999E-3</v>
      </c>
      <c r="G714" s="65">
        <f>($E714*'Exposure Inputs'!$C$53*'Exposure Inputs'!$C$49*'Exposure Inputs'!$C$50*'Exposure Inputs'!$C$54*'Exposure Inputs'!$C$55)/'Exposure Inputs'!$C$48</f>
        <v>1.7143139344499997E-8</v>
      </c>
      <c r="H714" s="65">
        <f>'Exposure Inputs'!$E$64/$G714</f>
        <v>1248312783.9047592</v>
      </c>
      <c r="I714" s="65">
        <f>($E714*'Exposure Inputs'!$C$53*'Exposure Inputs'!$D$49*'Exposure Inputs'!$D$50*'Exposure Inputs'!$C$54*'Exposure Inputs'!$C$55)/'Exposure Inputs'!$D$48</f>
        <v>1.3125119324788734E-8</v>
      </c>
      <c r="J714" s="65">
        <f>'Exposure Inputs'!$E$64/$I714</f>
        <v>1630461367.279376</v>
      </c>
      <c r="K714" s="65">
        <f>($E714*'Exposure Inputs'!$C$53*'Exposure Inputs'!$E$49*'Exposure Inputs'!$E$50*'Exposure Inputs'!$C$54*'Exposure Inputs'!$C$55)/'Exposure Inputs'!$E$48</f>
        <v>7.9619805373584915E-9</v>
      </c>
      <c r="L714" s="65">
        <f>'Exposure Inputs'!$E$64/$K714</f>
        <v>2687773462.8449335</v>
      </c>
    </row>
    <row r="715" spans="1:12" s="34" customFormat="1" x14ac:dyDescent="0.35">
      <c r="A715" s="45" t="s">
        <v>1176</v>
      </c>
      <c r="B715" s="46">
        <v>2019</v>
      </c>
      <c r="C715" s="46" t="s">
        <v>988</v>
      </c>
      <c r="D715" s="46" t="s">
        <v>213</v>
      </c>
      <c r="E715" s="46">
        <v>2.553179E-3</v>
      </c>
      <c r="F715" s="46">
        <v>1.1266309999999999E-3</v>
      </c>
      <c r="G715" s="65">
        <f>($E715*'Exposure Inputs'!$C$53*'Exposure Inputs'!$C$49*'Exposure Inputs'!$C$50*'Exposure Inputs'!$C$54*'Exposure Inputs'!$C$55)/'Exposure Inputs'!$C$48</f>
        <v>1.7101831236749999E-8</v>
      </c>
      <c r="H715" s="65">
        <f>'Exposure Inputs'!$E$64/$G715</f>
        <v>1251327983.7549617</v>
      </c>
      <c r="I715" s="65">
        <f>($E715*'Exposure Inputs'!$C$53*'Exposure Inputs'!$D$49*'Exposure Inputs'!$D$50*'Exposure Inputs'!$C$54*'Exposure Inputs'!$C$55)/'Exposure Inputs'!$D$48</f>
        <v>1.3093493037887326E-8</v>
      </c>
      <c r="J715" s="65">
        <f>'Exposure Inputs'!$E$64/$I715</f>
        <v>1634399616.517683</v>
      </c>
      <c r="K715" s="65">
        <f>($E715*'Exposure Inputs'!$C$53*'Exposure Inputs'!$E$49*'Exposure Inputs'!$E$50*'Exposure Inputs'!$C$54*'Exposure Inputs'!$C$55)/'Exposure Inputs'!$E$48</f>
        <v>7.9427953494339608E-9</v>
      </c>
      <c r="L715" s="65">
        <f>'Exposure Inputs'!$E$64/$K715</f>
        <v>2694265565.0224023</v>
      </c>
    </row>
    <row r="716" spans="1:12" s="34" customFormat="1" x14ac:dyDescent="0.35">
      <c r="A716" s="45" t="s">
        <v>1175</v>
      </c>
      <c r="B716" s="46">
        <v>2023</v>
      </c>
      <c r="C716" s="46" t="s">
        <v>1034</v>
      </c>
      <c r="D716" s="46" t="s">
        <v>737</v>
      </c>
      <c r="E716" s="46">
        <v>2.4721890000000001E-3</v>
      </c>
      <c r="F716" s="46">
        <v>1.830447E-3</v>
      </c>
      <c r="G716" s="65">
        <f>($E716*'Exposure Inputs'!$C$53*'Exposure Inputs'!$C$49*'Exposure Inputs'!$C$50*'Exposure Inputs'!$C$54*'Exposure Inputs'!$C$55)/'Exposure Inputs'!$C$48</f>
        <v>1.6559339969249996E-8</v>
      </c>
      <c r="H716" s="65">
        <f>'Exposure Inputs'!$E$64/$G716</f>
        <v>1292322039.389185</v>
      </c>
      <c r="I716" s="65">
        <f>($E716*'Exposure Inputs'!$C$53*'Exposure Inputs'!$D$49*'Exposure Inputs'!$D$50*'Exposure Inputs'!$C$54*'Exposure Inputs'!$C$55)/'Exposure Inputs'!$D$48</f>
        <v>1.2678151222394368E-8</v>
      </c>
      <c r="J716" s="65">
        <f>'Exposure Inputs'!$E$64/$I716</f>
        <v>1687943267.485213</v>
      </c>
      <c r="K716" s="65">
        <f>($E716*'Exposure Inputs'!$C$53*'Exposure Inputs'!$E$49*'Exposure Inputs'!$E$50*'Exposure Inputs'!$C$54*'Exposure Inputs'!$C$55)/'Exposure Inputs'!$E$48</f>
        <v>7.6908400437735852E-9</v>
      </c>
      <c r="L716" s="65">
        <f>'Exposure Inputs'!$E$64/$K716</f>
        <v>2782530891.0598383</v>
      </c>
    </row>
    <row r="717" spans="1:12" s="34" customFormat="1" x14ac:dyDescent="0.35">
      <c r="A717" s="45" t="s">
        <v>1177</v>
      </c>
      <c r="B717" s="46">
        <v>2019</v>
      </c>
      <c r="C717" s="46" t="s">
        <v>840</v>
      </c>
      <c r="D717" s="46" t="s">
        <v>480</v>
      </c>
      <c r="E717" s="46">
        <v>2.4669689999999998E-3</v>
      </c>
      <c r="F717" s="46">
        <v>1.7007369999999999E-3</v>
      </c>
      <c r="G717" s="65">
        <f>($E717*'Exposure Inputs'!$C$53*'Exposure Inputs'!$C$49*'Exposure Inputs'!$C$50*'Exposure Inputs'!$C$54*'Exposure Inputs'!$C$55)/'Exposure Inputs'!$C$48</f>
        <v>1.6524375104249999E-8</v>
      </c>
      <c r="H717" s="65">
        <f>'Exposure Inputs'!$E$64/$G717</f>
        <v>1295056537.0847826</v>
      </c>
      <c r="I717" s="65">
        <f>($E717*'Exposure Inputs'!$C$53*'Exposure Inputs'!$D$49*'Exposure Inputs'!$D$50*'Exposure Inputs'!$C$54*'Exposure Inputs'!$C$55)/'Exposure Inputs'!$D$48</f>
        <v>1.2651381444929577E-8</v>
      </c>
      <c r="J717" s="65">
        <f>'Exposure Inputs'!$E$64/$I717</f>
        <v>1691514882.6357374</v>
      </c>
      <c r="K717" s="65">
        <f>($E717*'Exposure Inputs'!$C$53*'Exposure Inputs'!$E$49*'Exposure Inputs'!$E$50*'Exposure Inputs'!$C$54*'Exposure Inputs'!$C$55)/'Exposure Inputs'!$E$48</f>
        <v>7.6746009192452828E-9</v>
      </c>
      <c r="L717" s="65">
        <f>'Exposure Inputs'!$E$64/$K717</f>
        <v>2788418606.4106727</v>
      </c>
    </row>
    <row r="718" spans="1:12" s="34" customFormat="1" x14ac:dyDescent="0.35">
      <c r="A718" s="45" t="s">
        <v>1176</v>
      </c>
      <c r="B718" s="46">
        <v>2020</v>
      </c>
      <c r="C718" s="46" t="s">
        <v>994</v>
      </c>
      <c r="D718" s="46" t="s">
        <v>519</v>
      </c>
      <c r="E718" s="46">
        <v>2.3872210000000001E-3</v>
      </c>
      <c r="F718" s="46">
        <v>1.083802E-3</v>
      </c>
      <c r="G718" s="65">
        <f>($E718*'Exposure Inputs'!$C$53*'Exposure Inputs'!$C$49*'Exposure Inputs'!$C$50*'Exposure Inputs'!$C$54*'Exposure Inputs'!$C$55)/'Exposure Inputs'!$C$48</f>
        <v>1.599020306325E-8</v>
      </c>
      <c r="H718" s="65">
        <f>'Exposure Inputs'!$E$64/$G718</f>
        <v>1338319464.4465296</v>
      </c>
      <c r="I718" s="65">
        <f>($E718*'Exposure Inputs'!$C$53*'Exposure Inputs'!$D$49*'Exposure Inputs'!$D$50*'Exposure Inputs'!$C$54*'Exposure Inputs'!$C$55)/'Exposure Inputs'!$D$48</f>
        <v>1.2242408990281693E-8</v>
      </c>
      <c r="J718" s="65">
        <f>'Exposure Inputs'!$E$64/$I718</f>
        <v>1748021979.7417169</v>
      </c>
      <c r="K718" s="65">
        <f>($E718*'Exposure Inputs'!$C$53*'Exposure Inputs'!$E$49*'Exposure Inputs'!$E$50*'Exposure Inputs'!$C$54*'Exposure Inputs'!$C$55)/'Exposure Inputs'!$E$48</f>
        <v>7.426509405283019E-9</v>
      </c>
      <c r="L718" s="65">
        <f>'Exposure Inputs'!$E$64/$K718</f>
        <v>2881569096.8864341</v>
      </c>
    </row>
    <row r="719" spans="1:12" s="34" customFormat="1" x14ac:dyDescent="0.35">
      <c r="A719" s="45" t="s">
        <v>1177</v>
      </c>
      <c r="B719" s="46">
        <v>2019</v>
      </c>
      <c r="C719" s="46" t="s">
        <v>1066</v>
      </c>
      <c r="D719" s="46" t="s">
        <v>747</v>
      </c>
      <c r="E719" s="46">
        <v>2.3205510000000001E-3</v>
      </c>
      <c r="F719" s="46">
        <v>2.0791199999999998E-3</v>
      </c>
      <c r="G719" s="65">
        <f>($E719*'Exposure Inputs'!$C$53*'Exposure Inputs'!$C$49*'Exposure Inputs'!$C$50*'Exposure Inputs'!$C$54*'Exposure Inputs'!$C$55)/'Exposure Inputs'!$C$48</f>
        <v>1.5543630735750001E-8</v>
      </c>
      <c r="H719" s="65">
        <f>'Exposure Inputs'!$E$64/$G719</f>
        <v>1376769711.2606053</v>
      </c>
      <c r="I719" s="65">
        <f>($E719*'Exposure Inputs'!$C$53*'Exposure Inputs'!$D$49*'Exposure Inputs'!$D$50*'Exposure Inputs'!$C$54*'Exposure Inputs'!$C$55)/'Exposure Inputs'!$D$48</f>
        <v>1.190050457197183E-8</v>
      </c>
      <c r="J719" s="65">
        <f>'Exposure Inputs'!$E$64/$I719</f>
        <v>1798243080.4153852</v>
      </c>
      <c r="K719" s="65">
        <f>($E719*'Exposure Inputs'!$C$53*'Exposure Inputs'!$E$49*'Exposure Inputs'!$E$50*'Exposure Inputs'!$C$54*'Exposure Inputs'!$C$55)/'Exposure Inputs'!$E$48</f>
        <v>7.2191028090566042E-9</v>
      </c>
      <c r="L719" s="65">
        <f>'Exposure Inputs'!$E$64/$K719</f>
        <v>2964357284.557991</v>
      </c>
    </row>
    <row r="720" spans="1:12" s="34" customFormat="1" x14ac:dyDescent="0.35">
      <c r="A720" s="45" t="s">
        <v>1176</v>
      </c>
      <c r="B720" s="46">
        <v>2019</v>
      </c>
      <c r="C720" s="46" t="s">
        <v>953</v>
      </c>
      <c r="D720" s="46" t="s">
        <v>180</v>
      </c>
      <c r="E720" s="46">
        <v>2.2869460000000002E-3</v>
      </c>
      <c r="F720" s="46">
        <v>1.0141460000000001E-3</v>
      </c>
      <c r="G720" s="65">
        <f>($E720*'Exposure Inputs'!$C$53*'Exposure Inputs'!$C$49*'Exposure Inputs'!$C$50*'Exposure Inputs'!$C$54*'Exposure Inputs'!$C$55)/'Exposure Inputs'!$C$48</f>
        <v>1.5318536044499998E-8</v>
      </c>
      <c r="H720" s="65">
        <f>'Exposure Inputs'!$E$64/$G720</f>
        <v>1397000335.9220154</v>
      </c>
      <c r="I720" s="65">
        <f>($E720*'Exposure Inputs'!$C$53*'Exposure Inputs'!$D$49*'Exposure Inputs'!$D$50*'Exposure Inputs'!$C$54*'Exposure Inputs'!$C$55)/'Exposure Inputs'!$D$48</f>
        <v>1.172816771915493E-8</v>
      </c>
      <c r="J720" s="65">
        <f>'Exposure Inputs'!$E$64/$I720</f>
        <v>1824666948.192481</v>
      </c>
      <c r="K720" s="65">
        <f>($E720*'Exposure Inputs'!$C$53*'Exposure Inputs'!$E$49*'Exposure Inputs'!$E$50*'Exposure Inputs'!$C$54*'Exposure Inputs'!$C$55)/'Exposure Inputs'!$E$48</f>
        <v>7.1145595562264157E-9</v>
      </c>
      <c r="L720" s="65">
        <f>'Exposure Inputs'!$E$64/$K720</f>
        <v>3007916348.2820888</v>
      </c>
    </row>
    <row r="721" spans="1:12" s="34" customFormat="1" x14ac:dyDescent="0.35">
      <c r="A721" s="45" t="s">
        <v>1177</v>
      </c>
      <c r="B721" s="46">
        <v>2020</v>
      </c>
      <c r="C721" s="46" t="s">
        <v>854</v>
      </c>
      <c r="D721" s="46" t="s">
        <v>749</v>
      </c>
      <c r="E721" s="46">
        <v>2.286915E-3</v>
      </c>
      <c r="F721" s="46">
        <v>1.620474E-3</v>
      </c>
      <c r="G721" s="65">
        <f>($E721*'Exposure Inputs'!$C$53*'Exposure Inputs'!$C$49*'Exposure Inputs'!$C$50*'Exposure Inputs'!$C$54*'Exposure Inputs'!$C$55)/'Exposure Inputs'!$C$48</f>
        <v>1.5318328398749998E-8</v>
      </c>
      <c r="H721" s="65">
        <f>'Exposure Inputs'!$E$64/$G721</f>
        <v>1397019272.7912972</v>
      </c>
      <c r="I721" s="65">
        <f>($E721*'Exposure Inputs'!$C$53*'Exposure Inputs'!$D$49*'Exposure Inputs'!$D$50*'Exposure Inputs'!$C$54*'Exposure Inputs'!$C$55)/'Exposure Inputs'!$D$48</f>
        <v>1.1728008741549296E-8</v>
      </c>
      <c r="J721" s="65">
        <f>'Exposure Inputs'!$E$64/$I721</f>
        <v>1824691682.2448592</v>
      </c>
      <c r="K721" s="65">
        <f>($E721*'Exposure Inputs'!$C$53*'Exposure Inputs'!$E$49*'Exposure Inputs'!$E$50*'Exposure Inputs'!$C$54*'Exposure Inputs'!$C$55)/'Exposure Inputs'!$E$48</f>
        <v>7.1144631169811325E-9</v>
      </c>
      <c r="L721" s="65">
        <f>'Exposure Inputs'!$E$64/$K721</f>
        <v>3007957121.7287612</v>
      </c>
    </row>
    <row r="722" spans="1:12" s="34" customFormat="1" x14ac:dyDescent="0.35">
      <c r="A722" s="45" t="s">
        <v>1176</v>
      </c>
      <c r="B722" s="46">
        <v>2023</v>
      </c>
      <c r="C722" s="46" t="s">
        <v>977</v>
      </c>
      <c r="D722" s="46" t="s">
        <v>276</v>
      </c>
      <c r="E722" s="46">
        <v>2.257411E-3</v>
      </c>
      <c r="F722" s="46">
        <v>9.9688225985553698E-4</v>
      </c>
      <c r="G722" s="65">
        <f>($E722*'Exposure Inputs'!$C$53*'Exposure Inputs'!$C$49*'Exposure Inputs'!$C$50*'Exposure Inputs'!$C$54*'Exposure Inputs'!$C$55)/'Exposure Inputs'!$C$48</f>
        <v>1.5120703230750001E-8</v>
      </c>
      <c r="H722" s="65">
        <f>'Exposure Inputs'!$E$64/$G722</f>
        <v>1415278090.8020334</v>
      </c>
      <c r="I722" s="65">
        <f>($E722*'Exposure Inputs'!$C$53*'Exposure Inputs'!$D$49*'Exposure Inputs'!$D$50*'Exposure Inputs'!$C$54*'Exposure Inputs'!$C$55)/'Exposure Inputs'!$D$48</f>
        <v>1.1576703087464791E-8</v>
      </c>
      <c r="J722" s="65">
        <f>'Exposure Inputs'!$E$64/$I722</f>
        <v>1848540110.108882</v>
      </c>
      <c r="K722" s="65">
        <f>($E722*'Exposure Inputs'!$C$53*'Exposure Inputs'!$E$49*'Exposure Inputs'!$E$50*'Exposure Inputs'!$C$54*'Exposure Inputs'!$C$55)/'Exposure Inputs'!$E$48</f>
        <v>7.0226778430188687E-9</v>
      </c>
      <c r="L722" s="65">
        <f>'Exposure Inputs'!$E$64/$K722</f>
        <v>3047270639.2581277</v>
      </c>
    </row>
    <row r="723" spans="1:12" s="34" customFormat="1" x14ac:dyDescent="0.35">
      <c r="A723" s="45" t="s">
        <v>1177</v>
      </c>
      <c r="B723" s="46">
        <v>2019</v>
      </c>
      <c r="C723" s="46" t="s">
        <v>852</v>
      </c>
      <c r="D723" s="46" t="s">
        <v>225</v>
      </c>
      <c r="E723" s="46">
        <v>2.2388460000000001E-3</v>
      </c>
      <c r="F723" s="46">
        <v>1.796312E-3</v>
      </c>
      <c r="G723" s="65">
        <f>($E723*'Exposure Inputs'!$C$53*'Exposure Inputs'!$C$49*'Exposure Inputs'!$C$50*'Exposure Inputs'!$C$54*'Exposure Inputs'!$C$55)/'Exposure Inputs'!$C$48</f>
        <v>1.4996350219500002E-8</v>
      </c>
      <c r="H723" s="65">
        <f>'Exposure Inputs'!$E$64/$G723</f>
        <v>1427013885.8302486</v>
      </c>
      <c r="I723" s="65">
        <f>($E723*'Exposure Inputs'!$C$53*'Exposure Inputs'!$D$49*'Exposure Inputs'!$D$50*'Exposure Inputs'!$C$54*'Exposure Inputs'!$C$55)/'Exposure Inputs'!$D$48</f>
        <v>1.1481496014929577E-8</v>
      </c>
      <c r="J723" s="65">
        <f>'Exposure Inputs'!$E$64/$I723</f>
        <v>1863868608.4263957</v>
      </c>
      <c r="K723" s="65">
        <f>($E723*'Exposure Inputs'!$C$53*'Exposure Inputs'!$E$49*'Exposure Inputs'!$E$50*'Exposure Inputs'!$C$54*'Exposure Inputs'!$C$55)/'Exposure Inputs'!$E$48</f>
        <v>6.9649231788679244E-9</v>
      </c>
      <c r="L723" s="65">
        <f>'Exposure Inputs'!$E$64/$K723</f>
        <v>3072539272.9282541</v>
      </c>
    </row>
    <row r="724" spans="1:12" s="34" customFormat="1" x14ac:dyDescent="0.35">
      <c r="A724" s="45" t="s">
        <v>1177</v>
      </c>
      <c r="B724" s="46">
        <v>2023</v>
      </c>
      <c r="C724" s="46" t="s">
        <v>907</v>
      </c>
      <c r="D724" s="46" t="s">
        <v>227</v>
      </c>
      <c r="E724" s="46">
        <v>2.2208710000000001E-3</v>
      </c>
      <c r="F724" s="46">
        <v>8.3629839982926504E-4</v>
      </c>
      <c r="G724" s="65">
        <f>($E724*'Exposure Inputs'!$C$53*'Exposure Inputs'!$C$49*'Exposure Inputs'!$C$50*'Exposure Inputs'!$C$54*'Exposure Inputs'!$C$55)/'Exposure Inputs'!$C$48</f>
        <v>1.4875949175750003E-8</v>
      </c>
      <c r="H724" s="65">
        <f>'Exposure Inputs'!$E$64/$G724</f>
        <v>1438563667.2438464</v>
      </c>
      <c r="I724" s="65">
        <f>($E724*'Exposure Inputs'!$C$53*'Exposure Inputs'!$D$49*'Exposure Inputs'!$D$50*'Exposure Inputs'!$C$54*'Exposure Inputs'!$C$55)/'Exposure Inputs'!$D$48</f>
        <v>1.1389314645211268E-8</v>
      </c>
      <c r="J724" s="65">
        <f>'Exposure Inputs'!$E$64/$I724</f>
        <v>1878954148.3953826</v>
      </c>
      <c r="K724" s="65">
        <f>($E724*'Exposure Inputs'!$C$53*'Exposure Inputs'!$E$49*'Exposure Inputs'!$E$50*'Exposure Inputs'!$C$54*'Exposure Inputs'!$C$55)/'Exposure Inputs'!$E$48</f>
        <v>6.9090039713207553E-9</v>
      </c>
      <c r="L724" s="65">
        <f>'Exposure Inputs'!$E$64/$K724</f>
        <v>3097407396.0344071</v>
      </c>
    </row>
    <row r="725" spans="1:12" s="34" customFormat="1" x14ac:dyDescent="0.35">
      <c r="A725" s="45" t="s">
        <v>1177</v>
      </c>
      <c r="B725" s="46">
        <v>2020</v>
      </c>
      <c r="C725" s="46" t="s">
        <v>908</v>
      </c>
      <c r="D725" s="46" t="s">
        <v>521</v>
      </c>
      <c r="E725" s="46">
        <v>2.202505E-3</v>
      </c>
      <c r="F725" s="46">
        <v>1.6294216911152501E-4</v>
      </c>
      <c r="G725" s="65">
        <f>($E725*'Exposure Inputs'!$C$53*'Exposure Inputs'!$C$49*'Exposure Inputs'!$C$50*'Exposure Inputs'!$C$54*'Exposure Inputs'!$C$55)/'Exposure Inputs'!$C$48</f>
        <v>1.4752929116249998E-8</v>
      </c>
      <c r="H725" s="65">
        <f>'Exposure Inputs'!$E$64/$G725</f>
        <v>1450559399.5180531</v>
      </c>
      <c r="I725" s="65">
        <f>($E725*'Exposure Inputs'!$C$53*'Exposure Inputs'!$D$49*'Exposure Inputs'!$D$50*'Exposure Inputs'!$C$54*'Exposure Inputs'!$C$55)/'Exposure Inputs'!$D$48</f>
        <v>1.1295128106338027E-8</v>
      </c>
      <c r="J725" s="65">
        <f>'Exposure Inputs'!$E$64/$I725</f>
        <v>1894622159.0874946</v>
      </c>
      <c r="K725" s="65">
        <f>($E725*'Exposure Inputs'!$C$53*'Exposure Inputs'!$E$49*'Exposure Inputs'!$E$50*'Exposure Inputs'!$C$54*'Exposure Inputs'!$C$55)/'Exposure Inputs'!$E$48</f>
        <v>6.8518683849056596E-9</v>
      </c>
      <c r="L725" s="65">
        <f>'Exposure Inputs'!$E$64/$K725</f>
        <v>3123235707.0873079</v>
      </c>
    </row>
    <row r="726" spans="1:12" s="34" customFormat="1" x14ac:dyDescent="0.35">
      <c r="A726" s="45" t="s">
        <v>1177</v>
      </c>
      <c r="B726" s="46">
        <v>2023</v>
      </c>
      <c r="C726" s="46" t="s">
        <v>1026</v>
      </c>
      <c r="D726" s="46" t="s">
        <v>753</v>
      </c>
      <c r="E726" s="46">
        <v>2.199477E-3</v>
      </c>
      <c r="F726" s="46">
        <v>1.369912E-3</v>
      </c>
      <c r="G726" s="65">
        <f>($E726*'Exposure Inputs'!$C$53*'Exposure Inputs'!$C$49*'Exposure Inputs'!$C$50*'Exposure Inputs'!$C$54*'Exposure Inputs'!$C$55)/'Exposure Inputs'!$C$48</f>
        <v>1.4732646815249998E-8</v>
      </c>
      <c r="H726" s="65">
        <f>'Exposure Inputs'!$E$64/$G726</f>
        <v>1452556371.4626293</v>
      </c>
      <c r="I726" s="65">
        <f>($E726*'Exposure Inputs'!$C$53*'Exposure Inputs'!$D$49*'Exposure Inputs'!$D$50*'Exposure Inputs'!$C$54*'Exposure Inputs'!$C$55)/'Exposure Inputs'!$D$48</f>
        <v>1.1279599584084506E-8</v>
      </c>
      <c r="J726" s="65">
        <f>'Exposure Inputs'!$E$64/$I726</f>
        <v>1897230468.1981227</v>
      </c>
      <c r="K726" s="65">
        <f>($E726*'Exposure Inputs'!$C$53*'Exposure Inputs'!$E$49*'Exposure Inputs'!$E$50*'Exposure Inputs'!$C$54*'Exposure Inputs'!$C$55)/'Exposure Inputs'!$E$48</f>
        <v>6.8424484483018859E-9</v>
      </c>
      <c r="L726" s="65">
        <f>'Exposure Inputs'!$E$64/$K726</f>
        <v>3127535437.3054738</v>
      </c>
    </row>
    <row r="727" spans="1:12" s="34" customFormat="1" x14ac:dyDescent="0.35">
      <c r="A727" s="45" t="s">
        <v>1177</v>
      </c>
      <c r="B727" s="46">
        <v>2021</v>
      </c>
      <c r="C727" s="46" t="s">
        <v>1066</v>
      </c>
      <c r="D727" s="46" t="s">
        <v>747</v>
      </c>
      <c r="E727" s="46">
        <v>2.1681270000000002E-3</v>
      </c>
      <c r="F727" s="46">
        <v>1.942554E-3</v>
      </c>
      <c r="G727" s="65">
        <f>($E727*'Exposure Inputs'!$C$53*'Exposure Inputs'!$C$49*'Exposure Inputs'!$C$50*'Exposure Inputs'!$C$54*'Exposure Inputs'!$C$55)/'Exposure Inputs'!$C$48</f>
        <v>1.4522656677750003E-8</v>
      </c>
      <c r="H727" s="65">
        <f>'Exposure Inputs'!$E$64/$G727</f>
        <v>1473559588.6382618</v>
      </c>
      <c r="I727" s="65">
        <f>($E727*'Exposure Inputs'!$C$53*'Exposure Inputs'!$D$49*'Exposure Inputs'!$D$50*'Exposure Inputs'!$C$54*'Exposure Inputs'!$C$55)/'Exposure Inputs'!$D$48</f>
        <v>1.1118827070000003E-8</v>
      </c>
      <c r="J727" s="65">
        <f>'Exposure Inputs'!$E$64/$I727</f>
        <v>1924663443.8393142</v>
      </c>
      <c r="K727" s="65">
        <f>($E727*'Exposure Inputs'!$C$53*'Exposure Inputs'!$E$49*'Exposure Inputs'!$E$50*'Exposure Inputs'!$C$54*'Exposure Inputs'!$C$55)/'Exposure Inputs'!$E$48</f>
        <v>6.7449203728301886E-9</v>
      </c>
      <c r="L727" s="65">
        <f>'Exposure Inputs'!$E$64/$K727</f>
        <v>3172757989.2867579</v>
      </c>
    </row>
    <row r="728" spans="1:12" s="34" customFormat="1" x14ac:dyDescent="0.35">
      <c r="A728" s="45" t="s">
        <v>1177</v>
      </c>
      <c r="B728" s="46">
        <v>2020</v>
      </c>
      <c r="C728" s="46" t="s">
        <v>852</v>
      </c>
      <c r="D728" s="46" t="s">
        <v>225</v>
      </c>
      <c r="E728" s="46">
        <v>2.1122960000000001E-3</v>
      </c>
      <c r="F728" s="46">
        <v>1.6947760000000001E-3</v>
      </c>
      <c r="G728" s="65">
        <f>($E728*'Exposure Inputs'!$C$53*'Exposure Inputs'!$C$49*'Exposure Inputs'!$C$50*'Exposure Inputs'!$C$54*'Exposure Inputs'!$C$55)/'Exposure Inputs'!$C$48</f>
        <v>1.4148686681999998E-8</v>
      </c>
      <c r="H728" s="65">
        <f>'Exposure Inputs'!$E$64/$G728</f>
        <v>1512507873.0611191</v>
      </c>
      <c r="I728" s="65">
        <f>($E728*'Exposure Inputs'!$C$53*'Exposure Inputs'!$D$49*'Exposure Inputs'!$D$50*'Exposure Inputs'!$C$54*'Exposure Inputs'!$C$55)/'Exposure Inputs'!$D$48</f>
        <v>1.083250840225352E-8</v>
      </c>
      <c r="J728" s="65">
        <f>'Exposure Inputs'!$E$64/$I728</f>
        <v>1975535047.408603</v>
      </c>
      <c r="K728" s="65">
        <f>($E728*'Exposure Inputs'!$C$53*'Exposure Inputs'!$E$49*'Exposure Inputs'!$E$50*'Exposure Inputs'!$C$54*'Exposure Inputs'!$C$55)/'Exposure Inputs'!$E$48</f>
        <v>6.5712332920754713E-9</v>
      </c>
      <c r="L728" s="65">
        <f>'Exposure Inputs'!$E$64/$K728</f>
        <v>3256618514.1847215</v>
      </c>
    </row>
    <row r="729" spans="1:12" s="34" customFormat="1" x14ac:dyDescent="0.35">
      <c r="A729" s="45" t="s">
        <v>1177</v>
      </c>
      <c r="B729" s="46">
        <v>2023</v>
      </c>
      <c r="C729" s="46" t="s">
        <v>1066</v>
      </c>
      <c r="D729" s="46" t="s">
        <v>747</v>
      </c>
      <c r="E729" s="46">
        <v>2.0904370000000001E-3</v>
      </c>
      <c r="F729" s="46">
        <v>1.872947E-3</v>
      </c>
      <c r="G729" s="65">
        <f>($E729*'Exposure Inputs'!$C$53*'Exposure Inputs'!$C$49*'Exposure Inputs'!$C$50*'Exposure Inputs'!$C$54*'Exposure Inputs'!$C$55)/'Exposure Inputs'!$C$48</f>
        <v>1.4002269635250001E-8</v>
      </c>
      <c r="H729" s="65">
        <f>'Exposure Inputs'!$E$64/$G729</f>
        <v>1528323661.6245832</v>
      </c>
      <c r="I729" s="65">
        <f>($E729*'Exposure Inputs'!$C$53*'Exposure Inputs'!$D$49*'Exposure Inputs'!$D$50*'Exposure Inputs'!$C$54*'Exposure Inputs'!$C$55)/'Exposure Inputs'!$D$48</f>
        <v>1.0720408677042256E-8</v>
      </c>
      <c r="J729" s="65">
        <f>'Exposure Inputs'!$E$64/$I729</f>
        <v>1996192556.1502218</v>
      </c>
      <c r="K729" s="65">
        <f>($E729*'Exposure Inputs'!$C$53*'Exposure Inputs'!$E$49*'Exposure Inputs'!$E$50*'Exposure Inputs'!$C$54*'Exposure Inputs'!$C$55)/'Exposure Inputs'!$E$48</f>
        <v>6.5032311803773589E-9</v>
      </c>
      <c r="L729" s="65">
        <f>'Exposure Inputs'!$E$64/$K729</f>
        <v>3290671883.9354305</v>
      </c>
    </row>
    <row r="730" spans="1:12" s="34" customFormat="1" x14ac:dyDescent="0.35">
      <c r="A730" s="45" t="s">
        <v>1177</v>
      </c>
      <c r="B730" s="46">
        <v>2021</v>
      </c>
      <c r="C730" s="46" t="s">
        <v>1026</v>
      </c>
      <c r="D730" s="46" t="s">
        <v>753</v>
      </c>
      <c r="E730" s="46">
        <v>2.078225E-3</v>
      </c>
      <c r="F730" s="46">
        <v>1.2943919999999999E-3</v>
      </c>
      <c r="G730" s="65">
        <f>($E730*'Exposure Inputs'!$C$53*'Exposure Inputs'!$C$49*'Exposure Inputs'!$C$50*'Exposure Inputs'!$C$54*'Exposure Inputs'!$C$55)/'Exposure Inputs'!$C$48</f>
        <v>1.3920470606249999E-8</v>
      </c>
      <c r="H730" s="65">
        <f>'Exposure Inputs'!$E$64/$G730</f>
        <v>1537304348.7762437</v>
      </c>
      <c r="I730" s="65">
        <f>($E730*'Exposure Inputs'!$C$53*'Exposure Inputs'!$D$49*'Exposure Inputs'!$D$50*'Exposure Inputs'!$C$54*'Exposure Inputs'!$C$55)/'Exposure Inputs'!$D$48</f>
        <v>1.0657781757042253E-8</v>
      </c>
      <c r="J730" s="65">
        <f>'Exposure Inputs'!$E$64/$I730</f>
        <v>2007922519.6987827</v>
      </c>
      <c r="K730" s="65">
        <f>($E730*'Exposure Inputs'!$C$53*'Exposure Inputs'!$E$49*'Exposure Inputs'!$E$50*'Exposure Inputs'!$C$54*'Exposure Inputs'!$C$55)/'Exposure Inputs'!$E$48</f>
        <v>6.4652403396226412E-9</v>
      </c>
      <c r="L730" s="65">
        <f>'Exposure Inputs'!$E$64/$K730</f>
        <v>3310008425.9588499</v>
      </c>
    </row>
    <row r="731" spans="1:12" s="34" customFormat="1" x14ac:dyDescent="0.35">
      <c r="A731" s="45" t="s">
        <v>1177</v>
      </c>
      <c r="B731" s="46">
        <v>2022</v>
      </c>
      <c r="C731" s="46" t="s">
        <v>1026</v>
      </c>
      <c r="D731" s="46" t="s">
        <v>753</v>
      </c>
      <c r="E731" s="46">
        <v>1.9748220000000002E-3</v>
      </c>
      <c r="F731" s="46">
        <v>1.229988E-3</v>
      </c>
      <c r="G731" s="65">
        <f>($E731*'Exposure Inputs'!$C$53*'Exposure Inputs'!$C$49*'Exposure Inputs'!$C$50*'Exposure Inputs'!$C$54*'Exposure Inputs'!$C$55)/'Exposure Inputs'!$C$48</f>
        <v>1.3227851461500002E-8</v>
      </c>
      <c r="H731" s="65">
        <f>'Exposure Inputs'!$E$64/$G731</f>
        <v>1617798632.0972264</v>
      </c>
      <c r="I731" s="65">
        <f>($E731*'Exposure Inputs'!$C$53*'Exposure Inputs'!$D$49*'Exposure Inputs'!$D$50*'Exposure Inputs'!$C$54*'Exposure Inputs'!$C$55)/'Exposure Inputs'!$D$48</f>
        <v>1.0127499132676057E-8</v>
      </c>
      <c r="J731" s="65">
        <f>'Exposure Inputs'!$E$64/$I731</f>
        <v>2113058685.0364246</v>
      </c>
      <c r="K731" s="65">
        <f>($E731*'Exposure Inputs'!$C$53*'Exposure Inputs'!$E$49*'Exposure Inputs'!$E$50*'Exposure Inputs'!$C$54*'Exposure Inputs'!$C$55)/'Exposure Inputs'!$E$48</f>
        <v>6.143559459622643E-9</v>
      </c>
      <c r="L731" s="65">
        <f>'Exposure Inputs'!$E$64/$K731</f>
        <v>3483322679.7343402</v>
      </c>
    </row>
    <row r="732" spans="1:12" s="34" customFormat="1" x14ac:dyDescent="0.35">
      <c r="A732" s="45" t="s">
        <v>1174</v>
      </c>
      <c r="B732" s="46">
        <v>2020</v>
      </c>
      <c r="C732" s="46" t="s">
        <v>1033</v>
      </c>
      <c r="D732" s="46" t="s">
        <v>221</v>
      </c>
      <c r="E732" s="46">
        <v>1.9464790000000001E-3</v>
      </c>
      <c r="F732" s="46">
        <v>1.344612E-3</v>
      </c>
      <c r="G732" s="65">
        <f>($E732*'Exposure Inputs'!$C$53*'Exposure Inputs'!$C$49*'Exposure Inputs'!$C$50*'Exposure Inputs'!$C$54*'Exposure Inputs'!$C$55)/'Exposure Inputs'!$C$48</f>
        <v>1.3038002961749999E-8</v>
      </c>
      <c r="H732" s="65">
        <f>'Exposure Inputs'!$E$64/$G732</f>
        <v>1641355663.3467453</v>
      </c>
      <c r="I732" s="65">
        <f>($E732*'Exposure Inputs'!$C$53*'Exposure Inputs'!$D$49*'Exposure Inputs'!$D$50*'Exposure Inputs'!$C$54*'Exposure Inputs'!$C$55)/'Exposure Inputs'!$D$48</f>
        <v>9.9821474463380279E-9</v>
      </c>
      <c r="J732" s="65">
        <f>'Exposure Inputs'!$E$64/$I732</f>
        <v>2143827279.15431</v>
      </c>
      <c r="K732" s="65">
        <f>($E732*'Exposure Inputs'!$C$53*'Exposure Inputs'!$E$49*'Exposure Inputs'!$E$50*'Exposure Inputs'!$C$54*'Exposure Inputs'!$C$55)/'Exposure Inputs'!$E$48</f>
        <v>6.0553859909433956E-9</v>
      </c>
      <c r="L732" s="65">
        <f>'Exposure Inputs'!$E$64/$K732</f>
        <v>3534043912.6434608</v>
      </c>
    </row>
    <row r="733" spans="1:12" s="34" customFormat="1" x14ac:dyDescent="0.35">
      <c r="A733" s="45" t="s">
        <v>1177</v>
      </c>
      <c r="B733" s="46">
        <v>2020</v>
      </c>
      <c r="C733" s="46" t="s">
        <v>840</v>
      </c>
      <c r="D733" s="46" t="s">
        <v>480</v>
      </c>
      <c r="E733" s="46">
        <v>1.82423E-3</v>
      </c>
      <c r="F733" s="46">
        <v>1.2576309999999999E-3</v>
      </c>
      <c r="G733" s="65">
        <f>($E733*'Exposure Inputs'!$C$53*'Exposure Inputs'!$C$49*'Exposure Inputs'!$C$50*'Exposure Inputs'!$C$54*'Exposure Inputs'!$C$55)/'Exposure Inputs'!$C$48</f>
        <v>1.2219148597500002E-8</v>
      </c>
      <c r="H733" s="65">
        <f>'Exposure Inputs'!$E$64/$G733</f>
        <v>1751349517.4597001</v>
      </c>
      <c r="I733" s="65">
        <f>($E733*'Exposure Inputs'!$C$53*'Exposure Inputs'!$D$49*'Exposure Inputs'!$D$50*'Exposure Inputs'!$C$54*'Exposure Inputs'!$C$55)/'Exposure Inputs'!$D$48</f>
        <v>9.3552166943661966E-9</v>
      </c>
      <c r="J733" s="65">
        <f>'Exposure Inputs'!$E$64/$I733</f>
        <v>2287493780.1159954</v>
      </c>
      <c r="K733" s="65">
        <f>($E733*'Exposure Inputs'!$C$53*'Exposure Inputs'!$E$49*'Exposure Inputs'!$E$50*'Exposure Inputs'!$C$54*'Exposure Inputs'!$C$55)/'Exposure Inputs'!$E$48</f>
        <v>5.6750762716981128E-9</v>
      </c>
      <c r="L733" s="65">
        <f>'Exposure Inputs'!$E$64/$K733</f>
        <v>3770874429.7804174</v>
      </c>
    </row>
    <row r="734" spans="1:12" s="34" customFormat="1" x14ac:dyDescent="0.35">
      <c r="A734" s="45" t="s">
        <v>1177</v>
      </c>
      <c r="B734" s="46">
        <v>2021</v>
      </c>
      <c r="C734" s="46" t="s">
        <v>1053</v>
      </c>
      <c r="D734" s="46" t="s">
        <v>183</v>
      </c>
      <c r="E734" s="46">
        <v>1.7336910000000001E-3</v>
      </c>
      <c r="F734" s="46">
        <v>1.0035179999999999E-3</v>
      </c>
      <c r="G734" s="65">
        <f>($E734*'Exposure Inputs'!$C$53*'Exposure Inputs'!$C$49*'Exposure Inputs'!$C$50*'Exposure Inputs'!$C$54*'Exposure Inputs'!$C$55)/'Exposure Inputs'!$C$48</f>
        <v>1.1612695740749999E-8</v>
      </c>
      <c r="H734" s="65">
        <f>'Exposure Inputs'!$E$64/$G734</f>
        <v>1842810702.8504558</v>
      </c>
      <c r="I734" s="65">
        <f>($E734*'Exposure Inputs'!$C$53*'Exposure Inputs'!$D$49*'Exposure Inputs'!$D$50*'Exposure Inputs'!$C$54*'Exposure Inputs'!$C$55)/'Exposure Inputs'!$D$48</f>
        <v>8.8909046480281704E-9</v>
      </c>
      <c r="J734" s="65">
        <f>'Exposure Inputs'!$E$64/$I734</f>
        <v>2406954168.0155239</v>
      </c>
      <c r="K734" s="65">
        <f>($E734*'Exposure Inputs'!$C$53*'Exposure Inputs'!$E$49*'Exposure Inputs'!$E$50*'Exposure Inputs'!$C$54*'Exposure Inputs'!$C$55)/'Exposure Inputs'!$E$48</f>
        <v>5.3934145675471706E-9</v>
      </c>
      <c r="L734" s="65">
        <f>'Exposure Inputs'!$E$64/$K734</f>
        <v>3967801794.5748863</v>
      </c>
    </row>
    <row r="735" spans="1:12" s="34" customFormat="1" x14ac:dyDescent="0.35">
      <c r="A735" s="45" t="s">
        <v>1177</v>
      </c>
      <c r="B735" s="46">
        <v>2019</v>
      </c>
      <c r="C735" s="46" t="s">
        <v>1062</v>
      </c>
      <c r="D735" s="46" t="s">
        <v>223</v>
      </c>
      <c r="E735" s="46">
        <v>1.722337E-3</v>
      </c>
      <c r="F735" s="46">
        <v>1.4428080000000001E-3</v>
      </c>
      <c r="G735" s="65">
        <f>($E735*'Exposure Inputs'!$C$53*'Exposure Inputs'!$C$49*'Exposure Inputs'!$C$50*'Exposure Inputs'!$C$54*'Exposure Inputs'!$C$55)/'Exposure Inputs'!$C$48</f>
        <v>1.1536643810250002E-8</v>
      </c>
      <c r="H735" s="65">
        <f>'Exposure Inputs'!$E$64/$G735</f>
        <v>1854958890.2958646</v>
      </c>
      <c r="I735" s="65">
        <f>($E735*'Exposure Inputs'!$C$53*'Exposure Inputs'!$D$49*'Exposure Inputs'!$D$50*'Exposure Inputs'!$C$54*'Exposure Inputs'!$C$55)/'Exposure Inputs'!$D$48</f>
        <v>8.8326778178873261E-9</v>
      </c>
      <c r="J735" s="65">
        <f>'Exposure Inputs'!$E$64/$I735</f>
        <v>2422821305.2968154</v>
      </c>
      <c r="K735" s="65">
        <f>($E735*'Exposure Inputs'!$C$53*'Exposure Inputs'!$E$49*'Exposure Inputs'!$E$50*'Exposure Inputs'!$C$54*'Exposure Inputs'!$C$55)/'Exposure Inputs'!$E$48</f>
        <v>5.3580929162264147E-9</v>
      </c>
      <c r="L735" s="65">
        <f>'Exposure Inputs'!$E$64/$K735</f>
        <v>3993958360.6682844</v>
      </c>
    </row>
    <row r="736" spans="1:12" s="34" customFormat="1" x14ac:dyDescent="0.35">
      <c r="A736" s="45" t="s">
        <v>1177</v>
      </c>
      <c r="B736" s="46">
        <v>2022</v>
      </c>
      <c r="C736" s="46" t="s">
        <v>907</v>
      </c>
      <c r="D736" s="46" t="s">
        <v>227</v>
      </c>
      <c r="E736" s="46">
        <v>1.7050469999999999E-3</v>
      </c>
      <c r="F736" s="46">
        <v>6.4205799304721501E-4</v>
      </c>
      <c r="G736" s="65">
        <f>($E736*'Exposure Inputs'!$C$53*'Exposure Inputs'!$C$49*'Exposure Inputs'!$C$50*'Exposure Inputs'!$C$54*'Exposure Inputs'!$C$55)/'Exposure Inputs'!$C$48</f>
        <v>1.1420831067749997E-8</v>
      </c>
      <c r="H736" s="65">
        <f>'Exposure Inputs'!$E$64/$G736</f>
        <v>1873769069.2605598</v>
      </c>
      <c r="I736" s="65">
        <f>($E736*'Exposure Inputs'!$C$53*'Exposure Inputs'!$D$49*'Exposure Inputs'!$D$50*'Exposure Inputs'!$C$54*'Exposure Inputs'!$C$55)/'Exposure Inputs'!$D$48</f>
        <v>8.7440093404225349E-9</v>
      </c>
      <c r="J736" s="65">
        <f>'Exposure Inputs'!$E$64/$I736</f>
        <v>2447389883.3879666</v>
      </c>
      <c r="K736" s="65">
        <f>($E736*'Exposure Inputs'!$C$53*'Exposure Inputs'!$E$49*'Exposure Inputs'!$E$50*'Exposure Inputs'!$C$54*'Exposure Inputs'!$C$55)/'Exposure Inputs'!$E$48</f>
        <v>5.3043047049056602E-9</v>
      </c>
      <c r="L736" s="65">
        <f>'Exposure Inputs'!$E$64/$K736</f>
        <v>4034459027.2516422</v>
      </c>
    </row>
    <row r="737" spans="1:12" s="34" customFormat="1" x14ac:dyDescent="0.35">
      <c r="A737" s="45" t="s">
        <v>1177</v>
      </c>
      <c r="B737" s="46">
        <v>2019</v>
      </c>
      <c r="C737" s="46" t="s">
        <v>1030</v>
      </c>
      <c r="D737" s="46" t="s">
        <v>745</v>
      </c>
      <c r="E737" s="46">
        <v>1.696019E-3</v>
      </c>
      <c r="F737" s="46">
        <v>1.2306769999999999E-3</v>
      </c>
      <c r="G737" s="65">
        <f>($E737*'Exposure Inputs'!$C$53*'Exposure Inputs'!$C$49*'Exposure Inputs'!$C$50*'Exposure Inputs'!$C$54*'Exposure Inputs'!$C$55)/'Exposure Inputs'!$C$48</f>
        <v>1.136035926675E-8</v>
      </c>
      <c r="H737" s="65">
        <f>'Exposure Inputs'!$E$64/$G737</f>
        <v>1883743242.4020655</v>
      </c>
      <c r="I737" s="65">
        <f>($E737*'Exposure Inputs'!$C$53*'Exposure Inputs'!$D$49*'Exposure Inputs'!$D$50*'Exposure Inputs'!$C$54*'Exposure Inputs'!$C$55)/'Exposure Inputs'!$D$48</f>
        <v>8.6977109590140841E-9</v>
      </c>
      <c r="J737" s="65">
        <f>'Exposure Inputs'!$E$64/$I737</f>
        <v>2460417470.8543963</v>
      </c>
      <c r="K737" s="65">
        <f>($E737*'Exposure Inputs'!$C$53*'Exposure Inputs'!$E$49*'Exposure Inputs'!$E$50*'Exposure Inputs'!$C$54*'Exposure Inputs'!$C$55)/'Exposure Inputs'!$E$48</f>
        <v>5.2762191079245283E-9</v>
      </c>
      <c r="L737" s="65">
        <f>'Exposure Inputs'!$E$64/$K737</f>
        <v>4055934668.7969475</v>
      </c>
    </row>
    <row r="738" spans="1:12" s="34" customFormat="1" x14ac:dyDescent="0.35">
      <c r="A738" s="45" t="s">
        <v>1177</v>
      </c>
      <c r="B738" s="46">
        <v>2023</v>
      </c>
      <c r="C738" s="46" t="s">
        <v>854</v>
      </c>
      <c r="D738" s="46" t="s">
        <v>749</v>
      </c>
      <c r="E738" s="46">
        <v>1.6514819999999999E-3</v>
      </c>
      <c r="F738" s="46">
        <v>1.170216E-3</v>
      </c>
      <c r="G738" s="65">
        <f>($E738*'Exposure Inputs'!$C$53*'Exposure Inputs'!$C$49*'Exposure Inputs'!$C$50*'Exposure Inputs'!$C$54*'Exposure Inputs'!$C$55)/'Exposure Inputs'!$C$48</f>
        <v>1.1062039306499999E-8</v>
      </c>
      <c r="H738" s="65">
        <f>'Exposure Inputs'!$E$64/$G738</f>
        <v>1934543840.1602373</v>
      </c>
      <c r="I738" s="65">
        <f>($E738*'Exposure Inputs'!$C$53*'Exposure Inputs'!$D$49*'Exposure Inputs'!$D$50*'Exposure Inputs'!$C$54*'Exposure Inputs'!$C$55)/'Exposure Inputs'!$D$48</f>
        <v>8.4693114228169016E-9</v>
      </c>
      <c r="J738" s="65">
        <f>'Exposure Inputs'!$E$64/$I738</f>
        <v>2526769761.0394797</v>
      </c>
      <c r="K738" s="65">
        <f>($E738*'Exposure Inputs'!$C$53*'Exposure Inputs'!$E$49*'Exposure Inputs'!$E$50*'Exposure Inputs'!$C$54*'Exposure Inputs'!$C$55)/'Exposure Inputs'!$E$48</f>
        <v>5.1376670218867912E-9</v>
      </c>
      <c r="L738" s="65">
        <f>'Exposure Inputs'!$E$64/$K738</f>
        <v>4165314705.8450122</v>
      </c>
    </row>
    <row r="739" spans="1:12" s="34" customFormat="1" x14ac:dyDescent="0.35">
      <c r="A739" s="45" t="s">
        <v>1177</v>
      </c>
      <c r="B739" s="46">
        <v>2020</v>
      </c>
      <c r="C739" s="46" t="s">
        <v>1062</v>
      </c>
      <c r="D739" s="46" t="s">
        <v>223</v>
      </c>
      <c r="E739" s="46">
        <v>1.6138039999999999E-3</v>
      </c>
      <c r="F739" s="46">
        <v>1.3518899999999999E-3</v>
      </c>
      <c r="G739" s="65">
        <f>($E739*'Exposure Inputs'!$C$53*'Exposure Inputs'!$C$49*'Exposure Inputs'!$C$50*'Exposure Inputs'!$C$54*'Exposure Inputs'!$C$55)/'Exposure Inputs'!$C$48</f>
        <v>1.0809662642999999E-8</v>
      </c>
      <c r="H739" s="65">
        <f>'Exposure Inputs'!$E$64/$G739</f>
        <v>1979710256.1621544</v>
      </c>
      <c r="I739" s="65">
        <f>($E739*'Exposure Inputs'!$C$53*'Exposure Inputs'!$D$49*'Exposure Inputs'!$D$50*'Exposure Inputs'!$C$54*'Exposure Inputs'!$C$55)/'Exposure Inputs'!$D$48</f>
        <v>8.2760869639436624E-9</v>
      </c>
      <c r="J739" s="65">
        <f>'Exposure Inputs'!$E$64/$I739</f>
        <v>2585763065.7136812</v>
      </c>
      <c r="K739" s="65">
        <f>($E739*'Exposure Inputs'!$C$53*'Exposure Inputs'!$E$49*'Exposure Inputs'!$E$50*'Exposure Inputs'!$C$54*'Exposure Inputs'!$C$55)/'Exposure Inputs'!$E$48</f>
        <v>5.0204528966037727E-9</v>
      </c>
      <c r="L739" s="65">
        <f>'Exposure Inputs'!$E$64/$K739</f>
        <v>4262563645.299139</v>
      </c>
    </row>
    <row r="740" spans="1:12" s="34" customFormat="1" x14ac:dyDescent="0.35">
      <c r="A740" s="45" t="s">
        <v>1176</v>
      </c>
      <c r="B740" s="46">
        <v>2023</v>
      </c>
      <c r="C740" s="46" t="s">
        <v>1110</v>
      </c>
      <c r="D740" s="46" t="s">
        <v>755</v>
      </c>
      <c r="E740" s="46">
        <v>1.593894E-3</v>
      </c>
      <c r="F740" s="46">
        <v>9.0940935040603201E-4</v>
      </c>
      <c r="G740" s="65">
        <f>($E740*'Exposure Inputs'!$C$53*'Exposure Inputs'!$C$49*'Exposure Inputs'!$C$50*'Exposure Inputs'!$C$54*'Exposure Inputs'!$C$55)/'Exposure Inputs'!$C$48</f>
        <v>1.0676300485499999E-8</v>
      </c>
      <c r="H740" s="65">
        <f>'Exposure Inputs'!$E$64/$G740</f>
        <v>2004439649.2084851</v>
      </c>
      <c r="I740" s="65">
        <f>($E740*'Exposure Inputs'!$C$53*'Exposure Inputs'!$D$49*'Exposure Inputs'!$D$50*'Exposure Inputs'!$C$54*'Exposure Inputs'!$C$55)/'Exposure Inputs'!$D$48</f>
        <v>8.1739823146478882E-9</v>
      </c>
      <c r="J740" s="65">
        <f>'Exposure Inputs'!$E$64/$I740</f>
        <v>2618062919.1784406</v>
      </c>
      <c r="K740" s="65">
        <f>($E740*'Exposure Inputs'!$C$53*'Exposure Inputs'!$E$49*'Exposure Inputs'!$E$50*'Exposure Inputs'!$C$54*'Exposure Inputs'!$C$55)/'Exposure Inputs'!$E$48</f>
        <v>4.9585140135849052E-9</v>
      </c>
      <c r="L740" s="65">
        <f>'Exposure Inputs'!$E$64/$K740</f>
        <v>4315809119.7020197</v>
      </c>
    </row>
    <row r="741" spans="1:12" s="34" customFormat="1" x14ac:dyDescent="0.35">
      <c r="A741" s="45" t="s">
        <v>1177</v>
      </c>
      <c r="B741" s="46">
        <v>2022</v>
      </c>
      <c r="C741" s="46" t="s">
        <v>1066</v>
      </c>
      <c r="D741" s="46" t="s">
        <v>747</v>
      </c>
      <c r="E741" s="46">
        <v>1.5910519999999999E-3</v>
      </c>
      <c r="F741" s="46">
        <v>1.425518E-3</v>
      </c>
      <c r="G741" s="65">
        <f>($E741*'Exposure Inputs'!$C$53*'Exposure Inputs'!$C$49*'Exposure Inputs'!$C$50*'Exposure Inputs'!$C$54*'Exposure Inputs'!$C$55)/'Exposure Inputs'!$C$48</f>
        <v>1.0657264059000001E-8</v>
      </c>
      <c r="H741" s="65">
        <f>'Exposure Inputs'!$E$64/$G741</f>
        <v>2008020058.5747724</v>
      </c>
      <c r="I741" s="65">
        <f>($E741*'Exposure Inputs'!$C$53*'Exposure Inputs'!$D$49*'Exposure Inputs'!$D$50*'Exposure Inputs'!$C$54*'Exposure Inputs'!$C$55)/'Exposure Inputs'!$D$48</f>
        <v>8.1594076580281689E-9</v>
      </c>
      <c r="J741" s="65">
        <f>'Exposure Inputs'!$E$64/$I741</f>
        <v>2622739406.6950684</v>
      </c>
      <c r="K741" s="65">
        <f>($E741*'Exposure Inputs'!$C$53*'Exposure Inputs'!$E$49*'Exposure Inputs'!$E$50*'Exposure Inputs'!$C$54*'Exposure Inputs'!$C$55)/'Exposure Inputs'!$E$48</f>
        <v>4.9496727124528306E-9</v>
      </c>
      <c r="L741" s="65">
        <f>'Exposure Inputs'!$E$64/$K741</f>
        <v>4323518188.6188068</v>
      </c>
    </row>
    <row r="742" spans="1:12" s="34" customFormat="1" x14ac:dyDescent="0.35">
      <c r="A742" s="45" t="s">
        <v>1177</v>
      </c>
      <c r="B742" s="46">
        <v>2022</v>
      </c>
      <c r="C742" s="46" t="s">
        <v>854</v>
      </c>
      <c r="D742" s="46" t="s">
        <v>749</v>
      </c>
      <c r="E742" s="46">
        <v>1.5640579999999999E-3</v>
      </c>
      <c r="F742" s="46">
        <v>1.1082679999999999E-3</v>
      </c>
      <c r="G742" s="65">
        <f>($E742*'Exposure Inputs'!$C$53*'Exposure Inputs'!$C$49*'Exposure Inputs'!$C$50*'Exposure Inputs'!$C$54*'Exposure Inputs'!$C$55)/'Exposure Inputs'!$C$48</f>
        <v>1.04764514985E-8</v>
      </c>
      <c r="H742" s="65">
        <f>'Exposure Inputs'!$E$64/$G742</f>
        <v>2042676377.8808134</v>
      </c>
      <c r="I742" s="65">
        <f>($E742*'Exposure Inputs'!$C$53*'Exposure Inputs'!$D$49*'Exposure Inputs'!$D$50*'Exposure Inputs'!$C$54*'Exposure Inputs'!$C$55)/'Exposure Inputs'!$D$48</f>
        <v>8.0209740616901419E-9</v>
      </c>
      <c r="J742" s="65">
        <f>'Exposure Inputs'!$E$64/$I742</f>
        <v>2668005136.958477</v>
      </c>
      <c r="K742" s="65">
        <f>($E742*'Exposure Inputs'!$C$53*'Exposure Inputs'!$E$49*'Exposure Inputs'!$E$50*'Exposure Inputs'!$C$54*'Exposure Inputs'!$C$55)/'Exposure Inputs'!$E$48</f>
        <v>4.8656959064150944E-9</v>
      </c>
      <c r="L742" s="65">
        <f>'Exposure Inputs'!$E$64/$K742</f>
        <v>4398137576.1246262</v>
      </c>
    </row>
    <row r="743" spans="1:12" s="34" customFormat="1" x14ac:dyDescent="0.35">
      <c r="A743" s="45" t="s">
        <v>1177</v>
      </c>
      <c r="B743" s="46">
        <v>2019</v>
      </c>
      <c r="C743" s="46" t="s">
        <v>1065</v>
      </c>
      <c r="D743" s="46" t="s">
        <v>731</v>
      </c>
      <c r="E743" s="46">
        <v>1.5625750000000001E-3</v>
      </c>
      <c r="F743" s="46">
        <v>1.108742E-3</v>
      </c>
      <c r="G743" s="65">
        <f>($E743*'Exposure Inputs'!$C$53*'Exposure Inputs'!$C$49*'Exposure Inputs'!$C$50*'Exposure Inputs'!$C$54*'Exposure Inputs'!$C$55)/'Exposure Inputs'!$C$48</f>
        <v>1.0466517993750001E-8</v>
      </c>
      <c r="H743" s="65">
        <f>'Exposure Inputs'!$E$64/$G743</f>
        <v>2044615029.8292937</v>
      </c>
      <c r="I743" s="65">
        <f>($E743*'Exposure Inputs'!$C$53*'Exposure Inputs'!$D$49*'Exposure Inputs'!$D$50*'Exposure Inputs'!$C$54*'Exposure Inputs'!$C$55)/'Exposure Inputs'!$D$48</f>
        <v>8.013368778169015E-9</v>
      </c>
      <c r="J743" s="65">
        <f>'Exposure Inputs'!$E$64/$I743</f>
        <v>2670537272.4515634</v>
      </c>
      <c r="K743" s="65">
        <f>($E743*'Exposure Inputs'!$C$53*'Exposure Inputs'!$E$49*'Exposure Inputs'!$E$50*'Exposure Inputs'!$C$54*'Exposure Inputs'!$C$55)/'Exposure Inputs'!$E$48</f>
        <v>4.8610823773584903E-9</v>
      </c>
      <c r="L743" s="65">
        <f>'Exposure Inputs'!$E$64/$K743</f>
        <v>4402311736.1011992</v>
      </c>
    </row>
    <row r="744" spans="1:12" s="34" customFormat="1" x14ac:dyDescent="0.35">
      <c r="A744" s="45" t="s">
        <v>1176</v>
      </c>
      <c r="B744" s="46">
        <v>2020</v>
      </c>
      <c r="C744" s="46" t="s">
        <v>988</v>
      </c>
      <c r="D744" s="46" t="s">
        <v>213</v>
      </c>
      <c r="E744" s="46">
        <v>1.5469259999999999E-3</v>
      </c>
      <c r="F744" s="46">
        <v>6.8260602228228603E-4</v>
      </c>
      <c r="G744" s="65">
        <f>($E744*'Exposure Inputs'!$C$53*'Exposure Inputs'!$C$49*'Exposure Inputs'!$C$50*'Exposure Inputs'!$C$54*'Exposure Inputs'!$C$55)/'Exposure Inputs'!$C$48</f>
        <v>1.0361697079499999E-8</v>
      </c>
      <c r="H744" s="65">
        <f>'Exposure Inputs'!$E$64/$G744</f>
        <v>2065298747.4743519</v>
      </c>
      <c r="I744" s="65">
        <f>($E744*'Exposure Inputs'!$C$53*'Exposure Inputs'!$D$49*'Exposure Inputs'!$D$50*'Exposure Inputs'!$C$54*'Exposure Inputs'!$C$55)/'Exposure Inputs'!$D$48</f>
        <v>7.9331158571830978E-9</v>
      </c>
      <c r="J744" s="65">
        <f>'Exposure Inputs'!$E$64/$I744</f>
        <v>2697552939.5077739</v>
      </c>
      <c r="K744" s="65">
        <f>($E744*'Exposure Inputs'!$C$53*'Exposure Inputs'!$E$49*'Exposure Inputs'!$E$50*'Exposure Inputs'!$C$54*'Exposure Inputs'!$C$55)/'Exposure Inputs'!$E$48</f>
        <v>4.8123992241509427E-9</v>
      </c>
      <c r="L744" s="65">
        <f>'Exposure Inputs'!$E$64/$K744</f>
        <v>4446846365.655714</v>
      </c>
    </row>
    <row r="745" spans="1:12" s="34" customFormat="1" x14ac:dyDescent="0.35">
      <c r="A745" s="45" t="s">
        <v>1177</v>
      </c>
      <c r="B745" s="46">
        <v>2022</v>
      </c>
      <c r="C745" s="46" t="s">
        <v>1062</v>
      </c>
      <c r="D745" s="46" t="s">
        <v>223</v>
      </c>
      <c r="E745" s="46">
        <v>1.5454049999999999E-3</v>
      </c>
      <c r="F745" s="46">
        <v>1.2945910000000001E-3</v>
      </c>
      <c r="G745" s="65">
        <f>($E745*'Exposure Inputs'!$C$53*'Exposure Inputs'!$C$49*'Exposure Inputs'!$C$50*'Exposure Inputs'!$C$54*'Exposure Inputs'!$C$55)/'Exposure Inputs'!$C$48</f>
        <v>1.0351509041249998E-8</v>
      </c>
      <c r="H745" s="65">
        <f>'Exposure Inputs'!$E$64/$G745</f>
        <v>2067331431.0717964</v>
      </c>
      <c r="I745" s="65">
        <f>($E745*'Exposure Inputs'!$C$53*'Exposure Inputs'!$D$49*'Exposure Inputs'!$D$50*'Exposure Inputs'!$C$54*'Exposure Inputs'!$C$55)/'Exposure Inputs'!$D$48</f>
        <v>7.925315697887324E-9</v>
      </c>
      <c r="J745" s="65">
        <f>'Exposure Inputs'!$E$64/$I745</f>
        <v>2700207892.7536807</v>
      </c>
      <c r="K745" s="65">
        <f>($E745*'Exposure Inputs'!$C$53*'Exposure Inputs'!$E$49*'Exposure Inputs'!$E$50*'Exposure Inputs'!$C$54*'Exposure Inputs'!$C$55)/'Exposure Inputs'!$E$48</f>
        <v>4.8076674792452822E-9</v>
      </c>
      <c r="L745" s="65">
        <f>'Exposure Inputs'!$E$64/$K745</f>
        <v>4451222987.5264616</v>
      </c>
    </row>
    <row r="746" spans="1:12" s="34" customFormat="1" x14ac:dyDescent="0.35">
      <c r="A746" s="45" t="s">
        <v>1177</v>
      </c>
      <c r="B746" s="46">
        <v>2023</v>
      </c>
      <c r="C746" s="46" t="s">
        <v>851</v>
      </c>
      <c r="D746" s="46" t="s">
        <v>759</v>
      </c>
      <c r="E746" s="46">
        <v>1.522217E-3</v>
      </c>
      <c r="F746" s="46">
        <v>9.1626361859465603E-4</v>
      </c>
      <c r="G746" s="65">
        <f>($E746*'Exposure Inputs'!$C$53*'Exposure Inputs'!$C$49*'Exposure Inputs'!$C$50*'Exposure Inputs'!$C$54*'Exposure Inputs'!$C$55)/'Exposure Inputs'!$C$48</f>
        <v>1.0196190020249999E-8</v>
      </c>
      <c r="H746" s="65">
        <f>'Exposure Inputs'!$E$64/$G746</f>
        <v>2098823183.7087021</v>
      </c>
      <c r="I746" s="65">
        <f>($E746*'Exposure Inputs'!$C$53*'Exposure Inputs'!$D$49*'Exposure Inputs'!$D$50*'Exposure Inputs'!$C$54*'Exposure Inputs'!$C$55)/'Exposure Inputs'!$D$48</f>
        <v>7.8064004488732394E-9</v>
      </c>
      <c r="J746" s="65">
        <f>'Exposure Inputs'!$E$64/$I746</f>
        <v>2741340280.9855638</v>
      </c>
      <c r="K746" s="65">
        <f>($E746*'Exposure Inputs'!$C$53*'Exposure Inputs'!$E$49*'Exposure Inputs'!$E$50*'Exposure Inputs'!$C$54*'Exposure Inputs'!$C$55)/'Exposure Inputs'!$E$48</f>
        <v>4.7355309237735848E-9</v>
      </c>
      <c r="L746" s="65">
        <f>'Exposure Inputs'!$E$64/$K746</f>
        <v>4519028667.4227991</v>
      </c>
    </row>
    <row r="747" spans="1:12" s="34" customFormat="1" x14ac:dyDescent="0.35">
      <c r="A747" s="45" t="s">
        <v>614</v>
      </c>
      <c r="B747" s="46">
        <v>2020</v>
      </c>
      <c r="C747" s="46" t="s">
        <v>1000</v>
      </c>
      <c r="D747" s="46" t="s">
        <v>547</v>
      </c>
      <c r="E747" s="46">
        <v>1.5091880000000001E-3</v>
      </c>
      <c r="F747" s="46">
        <v>1.5091880000000001E-3</v>
      </c>
      <c r="G747" s="65">
        <f>($E747*'Exposure Inputs'!$C$53*'Exposure Inputs'!$C$49*'Exposure Inputs'!$C$50*'Exposure Inputs'!$C$54*'Exposure Inputs'!$C$55)/'Exposure Inputs'!$C$48</f>
        <v>1.0108918521000002E-8</v>
      </c>
      <c r="H747" s="65">
        <f>'Exposure Inputs'!$E$64/$G747</f>
        <v>2116942574.5735512</v>
      </c>
      <c r="I747" s="65">
        <f>($E747*'Exposure Inputs'!$C$53*'Exposure Inputs'!$D$49*'Exposure Inputs'!$D$50*'Exposure Inputs'!$C$54*'Exposure Inputs'!$C$55)/'Exposure Inputs'!$D$48</f>
        <v>7.7395836997183101E-9</v>
      </c>
      <c r="J747" s="65">
        <f>'Exposure Inputs'!$E$64/$I747</f>
        <v>2765006598.5821528</v>
      </c>
      <c r="K747" s="65">
        <f>($E747*'Exposure Inputs'!$C$53*'Exposure Inputs'!$E$49*'Exposure Inputs'!$E$50*'Exposure Inputs'!$C$54*'Exposure Inputs'!$C$55)/'Exposure Inputs'!$E$48</f>
        <v>4.694998442264151E-9</v>
      </c>
      <c r="L747" s="65">
        <f>'Exposure Inputs'!$E$64/$K747</f>
        <v>4558041980.8786783</v>
      </c>
    </row>
    <row r="748" spans="1:12" s="34" customFormat="1" x14ac:dyDescent="0.35">
      <c r="A748" s="45" t="s">
        <v>1177</v>
      </c>
      <c r="B748" s="46">
        <v>2021</v>
      </c>
      <c r="C748" s="46" t="s">
        <v>1018</v>
      </c>
      <c r="D748" s="46" t="s">
        <v>543</v>
      </c>
      <c r="E748" s="46">
        <v>1.4572090000000001E-3</v>
      </c>
      <c r="F748" s="46">
        <v>1.185293E-3</v>
      </c>
      <c r="G748" s="65">
        <f>($E748*'Exposure Inputs'!$C$53*'Exposure Inputs'!$C$49*'Exposure Inputs'!$C$50*'Exposure Inputs'!$C$54*'Exposure Inputs'!$C$55)/'Exposure Inputs'!$C$48</f>
        <v>9.76075018425E-9</v>
      </c>
      <c r="H748" s="65">
        <f>'Exposure Inputs'!$E$64/$G748</f>
        <v>2192454431.8869214</v>
      </c>
      <c r="I748" s="65">
        <f>($E748*'Exposure Inputs'!$C$53*'Exposure Inputs'!$D$49*'Exposure Inputs'!$D$50*'Exposure Inputs'!$C$54*'Exposure Inputs'!$C$55)/'Exposure Inputs'!$D$48</f>
        <v>7.4730192815492961E-9</v>
      </c>
      <c r="J748" s="65">
        <f>'Exposure Inputs'!$E$64/$I748</f>
        <v>2863635057.4975877</v>
      </c>
      <c r="K748" s="65">
        <f>($E748*'Exposure Inputs'!$C$53*'Exposure Inputs'!$E$49*'Exposure Inputs'!$E$50*'Exposure Inputs'!$C$54*'Exposure Inputs'!$C$55)/'Exposure Inputs'!$E$48</f>
        <v>4.5332947154716983E-9</v>
      </c>
      <c r="L748" s="65">
        <f>'Exposure Inputs'!$E$64/$K748</f>
        <v>4720628448.6565275</v>
      </c>
    </row>
    <row r="749" spans="1:12" s="34" customFormat="1" x14ac:dyDescent="0.35">
      <c r="A749" s="45" t="s">
        <v>1177</v>
      </c>
      <c r="B749" s="46">
        <v>2021</v>
      </c>
      <c r="C749" s="46" t="s">
        <v>1062</v>
      </c>
      <c r="D749" s="46" t="s">
        <v>223</v>
      </c>
      <c r="E749" s="46">
        <v>1.449482E-3</v>
      </c>
      <c r="F749" s="46">
        <v>1.214237E-3</v>
      </c>
      <c r="G749" s="65">
        <f>($E749*'Exposure Inputs'!$C$53*'Exposure Inputs'!$C$49*'Exposure Inputs'!$C$50*'Exposure Inputs'!$C$54*'Exposure Inputs'!$C$55)/'Exposure Inputs'!$C$48</f>
        <v>9.708992806499999E-9</v>
      </c>
      <c r="H749" s="65">
        <f>'Exposure Inputs'!$E$64/$G749</f>
        <v>2204142121.2788496</v>
      </c>
      <c r="I749" s="65">
        <f>($E749*'Exposure Inputs'!$C$53*'Exposure Inputs'!$D$49*'Exposure Inputs'!$D$50*'Exposure Inputs'!$C$54*'Exposure Inputs'!$C$55)/'Exposure Inputs'!$D$48</f>
        <v>7.4333928312676064E-9</v>
      </c>
      <c r="J749" s="65">
        <f>'Exposure Inputs'!$E$64/$I749</f>
        <v>2878900723.5005345</v>
      </c>
      <c r="K749" s="65">
        <f>($E749*'Exposure Inputs'!$C$53*'Exposure Inputs'!$E$49*'Exposure Inputs'!$E$50*'Exposure Inputs'!$C$54*'Exposure Inputs'!$C$55)/'Exposure Inputs'!$E$48</f>
        <v>4.5092564558490561E-9</v>
      </c>
      <c r="L749" s="65">
        <f>'Exposure Inputs'!$E$64/$K749</f>
        <v>4745793504.8785229</v>
      </c>
    </row>
    <row r="750" spans="1:12" s="34" customFormat="1" x14ac:dyDescent="0.35">
      <c r="A750" s="45" t="s">
        <v>1176</v>
      </c>
      <c r="B750" s="46">
        <v>2020</v>
      </c>
      <c r="C750" s="46" t="s">
        <v>953</v>
      </c>
      <c r="D750" s="46" t="s">
        <v>180</v>
      </c>
      <c r="E750" s="46">
        <v>1.4276009999999999E-3</v>
      </c>
      <c r="F750" s="46">
        <v>6.33068916141074E-4</v>
      </c>
      <c r="G750" s="65">
        <f>($E750*'Exposure Inputs'!$C$53*'Exposure Inputs'!$C$49*'Exposure Inputs'!$C$50*'Exposure Inputs'!$C$54*'Exposure Inputs'!$C$55)/'Exposure Inputs'!$C$48</f>
        <v>9.5624283982499993E-9</v>
      </c>
      <c r="H750" s="65">
        <f>'Exposure Inputs'!$E$64/$G750</f>
        <v>2237925253.7897558</v>
      </c>
      <c r="I750" s="65">
        <f>($E750*'Exposure Inputs'!$C$53*'Exposure Inputs'!$D$49*'Exposure Inputs'!$D$50*'Exposure Inputs'!$C$54*'Exposure Inputs'!$C$55)/'Exposure Inputs'!$D$48</f>
        <v>7.3211802832394359E-9</v>
      </c>
      <c r="J750" s="65">
        <f>'Exposure Inputs'!$E$64/$I750</f>
        <v>2923025956.4829407</v>
      </c>
      <c r="K750" s="65">
        <f>($E750*'Exposure Inputs'!$C$53*'Exposure Inputs'!$E$49*'Exposure Inputs'!$E$50*'Exposure Inputs'!$C$54*'Exposure Inputs'!$C$55)/'Exposure Inputs'!$E$48</f>
        <v>4.4411859033962253E-9</v>
      </c>
      <c r="L750" s="65">
        <f>'Exposure Inputs'!$E$64/$K750</f>
        <v>4818532812.0660686</v>
      </c>
    </row>
    <row r="751" spans="1:12" s="34" customFormat="1" x14ac:dyDescent="0.35">
      <c r="A751" s="45" t="s">
        <v>1177</v>
      </c>
      <c r="B751" s="46">
        <v>2021</v>
      </c>
      <c r="C751" s="46" t="s">
        <v>854</v>
      </c>
      <c r="D751" s="46" t="s">
        <v>749</v>
      </c>
      <c r="E751" s="46">
        <v>1.3881410000000001E-3</v>
      </c>
      <c r="F751" s="46">
        <v>9.8361605377543602E-4</v>
      </c>
      <c r="G751" s="65">
        <f>($E751*'Exposure Inputs'!$C$53*'Exposure Inputs'!$C$49*'Exposure Inputs'!$C$50*'Exposure Inputs'!$C$54*'Exposure Inputs'!$C$55)/'Exposure Inputs'!$C$48</f>
        <v>9.2981154532500021E-9</v>
      </c>
      <c r="H751" s="65">
        <f>'Exposure Inputs'!$E$64/$G751</f>
        <v>2301541651.9182911</v>
      </c>
      <c r="I751" s="65">
        <f>($E751*'Exposure Inputs'!$C$53*'Exposure Inputs'!$D$49*'Exposure Inputs'!$D$50*'Exposure Inputs'!$C$54*'Exposure Inputs'!$C$55)/'Exposure Inputs'!$D$48</f>
        <v>7.1188171761971851E-9</v>
      </c>
      <c r="J751" s="65">
        <f>'Exposure Inputs'!$E$64/$I751</f>
        <v>3006117374.604598</v>
      </c>
      <c r="K751" s="65">
        <f>($E751*'Exposure Inputs'!$C$53*'Exposure Inputs'!$E$49*'Exposure Inputs'!$E$50*'Exposure Inputs'!$C$54*'Exposure Inputs'!$C$55)/'Exposure Inputs'!$E$48</f>
        <v>4.3184280769811321E-9</v>
      </c>
      <c r="L751" s="65">
        <f>'Exposure Inputs'!$E$64/$K751</f>
        <v>4955506869.2865715</v>
      </c>
    </row>
    <row r="752" spans="1:12" s="34" customFormat="1" x14ac:dyDescent="0.35">
      <c r="A752" s="45" t="s">
        <v>1177</v>
      </c>
      <c r="B752" s="46">
        <v>2020</v>
      </c>
      <c r="C752" s="46" t="s">
        <v>1030</v>
      </c>
      <c r="D752" s="46" t="s">
        <v>745</v>
      </c>
      <c r="E752" s="46">
        <v>1.3123329999999999E-3</v>
      </c>
      <c r="F752" s="46">
        <v>9.5226473061822898E-4</v>
      </c>
      <c r="G752" s="65">
        <f>($E752*'Exposure Inputs'!$C$53*'Exposure Inputs'!$C$49*'Exposure Inputs'!$C$50*'Exposure Inputs'!$C$54*'Exposure Inputs'!$C$55)/'Exposure Inputs'!$C$48</f>
        <v>8.7903345172500001E-9</v>
      </c>
      <c r="H752" s="65">
        <f>'Exposure Inputs'!$E$64/$G752</f>
        <v>2434492106.9846668</v>
      </c>
      <c r="I752" s="65">
        <f>($E752*'Exposure Inputs'!$C$53*'Exposure Inputs'!$D$49*'Exposure Inputs'!$D$50*'Exposure Inputs'!$C$54*'Exposure Inputs'!$C$55)/'Exposure Inputs'!$D$48</f>
        <v>6.7300502623943668E-9</v>
      </c>
      <c r="J752" s="65">
        <f>'Exposure Inputs'!$E$64/$I752</f>
        <v>3179768228.4153504</v>
      </c>
      <c r="K752" s="65">
        <f>($E752*'Exposure Inputs'!$C$53*'Exposure Inputs'!$E$49*'Exposure Inputs'!$E$50*'Exposure Inputs'!$C$54*'Exposure Inputs'!$C$55)/'Exposure Inputs'!$E$48</f>
        <v>4.0825936799999999E-9</v>
      </c>
      <c r="L752" s="65">
        <f>'Exposure Inputs'!$E$64/$K752</f>
        <v>5241765817.8513613</v>
      </c>
    </row>
    <row r="753" spans="1:12" s="34" customFormat="1" x14ac:dyDescent="0.35">
      <c r="A753" s="45" t="s">
        <v>1176</v>
      </c>
      <c r="B753" s="46">
        <v>2020</v>
      </c>
      <c r="C753" s="46" t="s">
        <v>935</v>
      </c>
      <c r="D753" s="46" t="s">
        <v>230</v>
      </c>
      <c r="E753" s="46">
        <v>1.305306E-3</v>
      </c>
      <c r="F753" s="46">
        <v>5.6313378013889701E-4</v>
      </c>
      <c r="G753" s="65">
        <f>($E753*'Exposure Inputs'!$C$53*'Exposure Inputs'!$C$49*'Exposure Inputs'!$C$50*'Exposure Inputs'!$C$54*'Exposure Inputs'!$C$55)/'Exposure Inputs'!$C$48</f>
        <v>8.7432659144999993E-9</v>
      </c>
      <c r="H753" s="65">
        <f>'Exposure Inputs'!$E$64/$G753</f>
        <v>2447597981.0370207</v>
      </c>
      <c r="I753" s="65">
        <f>($E753*'Exposure Inputs'!$C$53*'Exposure Inputs'!$D$49*'Exposure Inputs'!$D$50*'Exposure Inputs'!$C$54*'Exposure Inputs'!$C$55)/'Exposure Inputs'!$D$48</f>
        <v>6.6940136290140842E-9</v>
      </c>
      <c r="J753" s="65">
        <f>'Exposure Inputs'!$E$64/$I753</f>
        <v>3196886230.8922219</v>
      </c>
      <c r="K753" s="65">
        <f>($E753*'Exposure Inputs'!$C$53*'Exposure Inputs'!$E$49*'Exposure Inputs'!$E$50*'Exposure Inputs'!$C$54*'Exposure Inputs'!$C$55)/'Exposure Inputs'!$E$48</f>
        <v>4.0607330807547167E-9</v>
      </c>
      <c r="L753" s="65">
        <f>'Exposure Inputs'!$E$64/$K753</f>
        <v>5269984402.9203348</v>
      </c>
    </row>
    <row r="754" spans="1:12" s="34" customFormat="1" x14ac:dyDescent="0.35">
      <c r="A754" s="45" t="s">
        <v>1176</v>
      </c>
      <c r="B754" s="46">
        <v>2019</v>
      </c>
      <c r="C754" s="46" t="s">
        <v>1118</v>
      </c>
      <c r="D754" s="46" t="s">
        <v>757</v>
      </c>
      <c r="E754" s="46">
        <v>1.2684689999999999E-3</v>
      </c>
      <c r="F754" s="46">
        <v>1.0377730000000001E-3</v>
      </c>
      <c r="G754" s="65">
        <f>($E754*'Exposure Inputs'!$C$53*'Exposure Inputs'!$C$49*'Exposure Inputs'!$C$50*'Exposure Inputs'!$C$54*'Exposure Inputs'!$C$55)/'Exposure Inputs'!$C$48</f>
        <v>8.4965224792499989E-9</v>
      </c>
      <c r="H754" s="65">
        <f>'Exposure Inputs'!$E$64/$G754</f>
        <v>2518677500.3847232</v>
      </c>
      <c r="I754" s="65">
        <f>($E754*'Exposure Inputs'!$C$53*'Exposure Inputs'!$D$49*'Exposure Inputs'!$D$50*'Exposure Inputs'!$C$54*'Exposure Inputs'!$C$55)/'Exposure Inputs'!$D$48</f>
        <v>6.5051020787323945E-9</v>
      </c>
      <c r="J754" s="65">
        <f>'Exposure Inputs'!$E$64/$I754</f>
        <v>3289725471.0213666</v>
      </c>
      <c r="K754" s="65">
        <f>($E754*'Exposure Inputs'!$C$53*'Exposure Inputs'!$E$49*'Exposure Inputs'!$E$50*'Exposure Inputs'!$C$54*'Exposure Inputs'!$C$55)/'Exposure Inputs'!$E$48</f>
        <v>3.9461352588679249E-9</v>
      </c>
      <c r="L754" s="65">
        <f>'Exposure Inputs'!$E$64/$K754</f>
        <v>5423027493.0158558</v>
      </c>
    </row>
    <row r="755" spans="1:12" s="34" customFormat="1" x14ac:dyDescent="0.35">
      <c r="A755" s="45" t="s">
        <v>1177</v>
      </c>
      <c r="B755" s="46">
        <v>2023</v>
      </c>
      <c r="C755" s="46" t="s">
        <v>852</v>
      </c>
      <c r="D755" s="46" t="s">
        <v>225</v>
      </c>
      <c r="E755" s="46">
        <v>1.2680580000000001E-3</v>
      </c>
      <c r="F755" s="46">
        <v>1.0174120000000001E-3</v>
      </c>
      <c r="G755" s="65">
        <f>($E755*'Exposure Inputs'!$C$53*'Exposure Inputs'!$C$49*'Exposure Inputs'!$C$50*'Exposure Inputs'!$C$54*'Exposure Inputs'!$C$55)/'Exposure Inputs'!$C$48</f>
        <v>8.4937694985000014E-9</v>
      </c>
      <c r="H755" s="65">
        <f>'Exposure Inputs'!$E$64/$G755</f>
        <v>2519493848.2589192</v>
      </c>
      <c r="I755" s="65">
        <f>($E755*'Exposure Inputs'!$C$53*'Exposure Inputs'!$D$49*'Exposure Inputs'!$D$50*'Exposure Inputs'!$C$54*'Exposure Inputs'!$C$55)/'Exposure Inputs'!$D$48</f>
        <v>6.5029943433802831E-9</v>
      </c>
      <c r="J755" s="65">
        <f>'Exposure Inputs'!$E$64/$I755</f>
        <v>3290791729.1645975</v>
      </c>
      <c r="K755" s="65">
        <f>($E755*'Exposure Inputs'!$C$53*'Exposure Inputs'!$E$49*'Exposure Inputs'!$E$50*'Exposure Inputs'!$C$54*'Exposure Inputs'!$C$55)/'Exposure Inputs'!$E$48</f>
        <v>3.9448566611320756E-9</v>
      </c>
      <c r="L755" s="65">
        <f>'Exposure Inputs'!$E$64/$K755</f>
        <v>5424785192.032486</v>
      </c>
    </row>
    <row r="756" spans="1:12" s="34" customFormat="1" x14ac:dyDescent="0.35">
      <c r="A756" s="45" t="s">
        <v>1174</v>
      </c>
      <c r="B756" s="46">
        <v>2019</v>
      </c>
      <c r="C756" s="46" t="s">
        <v>1033</v>
      </c>
      <c r="D756" s="46" t="s">
        <v>221</v>
      </c>
      <c r="E756" s="46">
        <v>1.2361130000000001E-3</v>
      </c>
      <c r="F756" s="46">
        <v>8.5389649142705003E-4</v>
      </c>
      <c r="G756" s="65">
        <f>($E756*'Exposure Inputs'!$C$53*'Exposure Inputs'!$C$49*'Exposure Inputs'!$C$50*'Exposure Inputs'!$C$54*'Exposure Inputs'!$C$55)/'Exposure Inputs'!$C$48</f>
        <v>8.2797939022499983E-9</v>
      </c>
      <c r="H756" s="65">
        <f>'Exposure Inputs'!$E$64/$G756</f>
        <v>2584605396.2991328</v>
      </c>
      <c r="I756" s="65">
        <f>($E756*'Exposure Inputs'!$C$53*'Exposure Inputs'!$D$49*'Exposure Inputs'!$D$50*'Exposure Inputs'!$C$54*'Exposure Inputs'!$C$55)/'Exposure Inputs'!$D$48</f>
        <v>6.3391704849295769E-9</v>
      </c>
      <c r="J756" s="65">
        <f>'Exposure Inputs'!$E$64/$I756</f>
        <v>3375836010.5435367</v>
      </c>
      <c r="K756" s="65">
        <f>($E756*'Exposure Inputs'!$C$53*'Exposure Inputs'!$E$49*'Exposure Inputs'!$E$50*'Exposure Inputs'!$C$54*'Exposure Inputs'!$C$55)/'Exposure Inputs'!$E$48</f>
        <v>3.8454775743396223E-9</v>
      </c>
      <c r="L756" s="65">
        <f>'Exposure Inputs'!$E$64/$K756</f>
        <v>5564978493.9065695</v>
      </c>
    </row>
    <row r="757" spans="1:12" s="34" customFormat="1" x14ac:dyDescent="0.35">
      <c r="A757" s="45" t="s">
        <v>1177</v>
      </c>
      <c r="B757" s="46">
        <v>2022</v>
      </c>
      <c r="C757" s="46" t="s">
        <v>1009</v>
      </c>
      <c r="D757" s="46" t="s">
        <v>481</v>
      </c>
      <c r="E757" s="46">
        <v>1.1795289999999999E-3</v>
      </c>
      <c r="F757" s="46">
        <v>6.5434047875218395E-4</v>
      </c>
      <c r="G757" s="65">
        <f>($E757*'Exposure Inputs'!$C$53*'Exposure Inputs'!$C$49*'Exposure Inputs'!$C$50*'Exposure Inputs'!$C$54*'Exposure Inputs'!$C$55)/'Exposure Inputs'!$C$48</f>
        <v>7.9007801242499992E-9</v>
      </c>
      <c r="H757" s="65">
        <f>'Exposure Inputs'!$E$64/$G757</f>
        <v>2708593286.1638074</v>
      </c>
      <c r="I757" s="65">
        <f>($E757*'Exposure Inputs'!$C$53*'Exposure Inputs'!$D$49*'Exposure Inputs'!$D$50*'Exposure Inputs'!$C$54*'Exposure Inputs'!$C$55)/'Exposure Inputs'!$D$48</f>
        <v>6.0489901998591546E-9</v>
      </c>
      <c r="J757" s="65">
        <f>'Exposure Inputs'!$E$64/$I757</f>
        <v>3537780570.4658403</v>
      </c>
      <c r="K757" s="65">
        <f>($E757*'Exposure Inputs'!$C$53*'Exposure Inputs'!$E$49*'Exposure Inputs'!$E$50*'Exposure Inputs'!$C$54*'Exposure Inputs'!$C$55)/'Exposure Inputs'!$E$48</f>
        <v>3.6694479532075468E-9</v>
      </c>
      <c r="L757" s="65">
        <f>'Exposure Inputs'!$E$64/$K757</f>
        <v>5831939919.2714472</v>
      </c>
    </row>
    <row r="758" spans="1:12" s="34" customFormat="1" x14ac:dyDescent="0.35">
      <c r="A758" s="45" t="s">
        <v>1176</v>
      </c>
      <c r="B758" s="46">
        <v>2023</v>
      </c>
      <c r="C758" s="46" t="s">
        <v>988</v>
      </c>
      <c r="D758" s="46" t="s">
        <v>213</v>
      </c>
      <c r="E758" s="46">
        <v>1.175964E-3</v>
      </c>
      <c r="F758" s="46">
        <v>5.1891312188917396E-4</v>
      </c>
      <c r="G758" s="65">
        <f>($E758*'Exposure Inputs'!$C$53*'Exposure Inputs'!$C$49*'Exposure Inputs'!$C$50*'Exposure Inputs'!$C$54*'Exposure Inputs'!$C$55)/'Exposure Inputs'!$C$48</f>
        <v>7.8769008629999993E-9</v>
      </c>
      <c r="H758" s="65">
        <f>'Exposure Inputs'!$E$64/$G758</f>
        <v>2716804536.7337003</v>
      </c>
      <c r="I758" s="65">
        <f>($E758*'Exposure Inputs'!$C$53*'Exposure Inputs'!$D$49*'Exposure Inputs'!$D$50*'Exposure Inputs'!$C$54*'Exposure Inputs'!$C$55)/'Exposure Inputs'!$D$48</f>
        <v>6.030707775211268E-9</v>
      </c>
      <c r="J758" s="65">
        <f>'Exposure Inputs'!$E$64/$I758</f>
        <v>3548505548.2149129</v>
      </c>
      <c r="K758" s="65">
        <f>($E758*'Exposure Inputs'!$C$53*'Exposure Inputs'!$E$49*'Exposure Inputs'!$E$50*'Exposure Inputs'!$C$54*'Exposure Inputs'!$C$55)/'Exposure Inputs'!$E$48</f>
        <v>3.6583574400000004E-9</v>
      </c>
      <c r="L758" s="65">
        <f>'Exposure Inputs'!$E$64/$K758</f>
        <v>5849619768.154748</v>
      </c>
    </row>
    <row r="759" spans="1:12" s="34" customFormat="1" x14ac:dyDescent="0.35">
      <c r="A759" s="45" t="s">
        <v>1176</v>
      </c>
      <c r="B759" s="46">
        <v>2023</v>
      </c>
      <c r="C759" s="46" t="s">
        <v>993</v>
      </c>
      <c r="D759" s="46" t="s">
        <v>217</v>
      </c>
      <c r="E759" s="46">
        <v>1.170464E-3</v>
      </c>
      <c r="F759" s="46">
        <v>5.7413987953916501E-4</v>
      </c>
      <c r="G759" s="65">
        <f>($E759*'Exposure Inputs'!$C$53*'Exposure Inputs'!$C$49*'Exposure Inputs'!$C$50*'Exposure Inputs'!$C$54*'Exposure Inputs'!$C$55)/'Exposure Inputs'!$C$48</f>
        <v>7.8400604880000003E-9</v>
      </c>
      <c r="H759" s="65">
        <f>'Exposure Inputs'!$E$64/$G759</f>
        <v>2729570777.2605643</v>
      </c>
      <c r="I759" s="65">
        <f>($E759*'Exposure Inputs'!$C$53*'Exposure Inputs'!$D$49*'Exposure Inputs'!$D$50*'Exposure Inputs'!$C$54*'Exposure Inputs'!$C$55)/'Exposure Inputs'!$D$48</f>
        <v>6.0025020709859164E-9</v>
      </c>
      <c r="J759" s="65">
        <f>'Exposure Inputs'!$E$64/$I759</f>
        <v>3565179944.4502363</v>
      </c>
      <c r="K759" s="65">
        <f>($E759*'Exposure Inputs'!$C$53*'Exposure Inputs'!$E$49*'Exposure Inputs'!$E$50*'Exposure Inputs'!$C$54*'Exposure Inputs'!$C$55)/'Exposure Inputs'!$E$48</f>
        <v>3.6412472513207551E-9</v>
      </c>
      <c r="L759" s="65">
        <f>'Exposure Inputs'!$E$64/$K759</f>
        <v>5877107079.7891521</v>
      </c>
    </row>
    <row r="760" spans="1:12" s="34" customFormat="1" x14ac:dyDescent="0.35">
      <c r="A760" s="45" t="s">
        <v>1177</v>
      </c>
      <c r="B760" s="46">
        <v>2022</v>
      </c>
      <c r="C760" s="46" t="s">
        <v>840</v>
      </c>
      <c r="D760" s="46" t="s">
        <v>480</v>
      </c>
      <c r="E760" s="46">
        <v>1.166596E-3</v>
      </c>
      <c r="F760" s="46">
        <v>8.0425567184031995E-4</v>
      </c>
      <c r="G760" s="65">
        <f>($E760*'Exposure Inputs'!$C$53*'Exposure Inputs'!$C$49*'Exposure Inputs'!$C$50*'Exposure Inputs'!$C$54*'Exposure Inputs'!$C$55)/'Exposure Inputs'!$C$48</f>
        <v>7.8141516570000003E-9</v>
      </c>
      <c r="H760" s="65">
        <f>'Exposure Inputs'!$E$64/$G760</f>
        <v>2738621022.3895068</v>
      </c>
      <c r="I760" s="65">
        <f>($E760*'Exposure Inputs'!$C$53*'Exposure Inputs'!$D$49*'Exposure Inputs'!$D$50*'Exposure Inputs'!$C$54*'Exposure Inputs'!$C$55)/'Exposure Inputs'!$D$48</f>
        <v>5.9826657684507051E-9</v>
      </c>
      <c r="J760" s="65">
        <f>'Exposure Inputs'!$E$64/$I760</f>
        <v>3577000759.9040298</v>
      </c>
      <c r="K760" s="65">
        <f>($E760*'Exposure Inputs'!$C$53*'Exposure Inputs'!$E$49*'Exposure Inputs'!$E$50*'Exposure Inputs'!$C$54*'Exposure Inputs'!$C$55)/'Exposure Inputs'!$E$48</f>
        <v>3.6292141222641516E-9</v>
      </c>
      <c r="L760" s="65">
        <f>'Exposure Inputs'!$E$64/$K760</f>
        <v>5896593388.832406</v>
      </c>
    </row>
    <row r="761" spans="1:12" s="34" customFormat="1" x14ac:dyDescent="0.35">
      <c r="A761" s="45" t="s">
        <v>1176</v>
      </c>
      <c r="B761" s="46">
        <v>2021</v>
      </c>
      <c r="C761" s="46" t="s">
        <v>958</v>
      </c>
      <c r="D761" s="46" t="s">
        <v>327</v>
      </c>
      <c r="E761" s="46">
        <v>1.0923199999999999E-3</v>
      </c>
      <c r="F761" s="46">
        <v>4.9108635069000303E-4</v>
      </c>
      <c r="G761" s="65">
        <f>($E761*'Exposure Inputs'!$C$53*'Exposure Inputs'!$C$49*'Exposure Inputs'!$C$50*'Exposure Inputs'!$C$54*'Exposure Inputs'!$C$55)/'Exposure Inputs'!$C$48</f>
        <v>7.3166324399999999E-9</v>
      </c>
      <c r="H761" s="65">
        <f>'Exposure Inputs'!$E$64/$G761</f>
        <v>2924842839.3103752</v>
      </c>
      <c r="I761" s="65">
        <f>($E761*'Exposure Inputs'!$C$53*'Exposure Inputs'!$D$49*'Exposure Inputs'!$D$50*'Exposure Inputs'!$C$54*'Exposure Inputs'!$C$55)/'Exposure Inputs'!$D$48</f>
        <v>5.6017554253521123E-9</v>
      </c>
      <c r="J761" s="65">
        <f>'Exposure Inputs'!$E$64/$I761</f>
        <v>3820231048.1369953</v>
      </c>
      <c r="K761" s="65">
        <f>($E761*'Exposure Inputs'!$C$53*'Exposure Inputs'!$E$49*'Exposure Inputs'!$E$50*'Exposure Inputs'!$C$54*'Exposure Inputs'!$C$55)/'Exposure Inputs'!$E$48</f>
        <v>3.3981456905660371E-9</v>
      </c>
      <c r="L761" s="65">
        <f>'Exposure Inputs'!$E$64/$K761</f>
        <v>6297552238.3901529</v>
      </c>
    </row>
    <row r="762" spans="1:12" s="34" customFormat="1" x14ac:dyDescent="0.35">
      <c r="A762" s="45" t="s">
        <v>1177</v>
      </c>
      <c r="B762" s="46">
        <v>2020</v>
      </c>
      <c r="C762" s="46" t="s">
        <v>1066</v>
      </c>
      <c r="D762" s="46" t="s">
        <v>747</v>
      </c>
      <c r="E762" s="46">
        <v>1.086231E-3</v>
      </c>
      <c r="F762" s="46">
        <v>9.7321934011510404E-4</v>
      </c>
      <c r="G762" s="65">
        <f>($E762*'Exposure Inputs'!$C$53*'Exposure Inputs'!$C$49*'Exposure Inputs'!$C$50*'Exposure Inputs'!$C$54*'Exposure Inputs'!$C$55)/'Exposure Inputs'!$C$48</f>
        <v>7.275846795749999E-9</v>
      </c>
      <c r="H762" s="65">
        <f>'Exposure Inputs'!$E$64/$G762</f>
        <v>2941238401.6249852</v>
      </c>
      <c r="I762" s="65">
        <f>($E762*'Exposure Inputs'!$C$53*'Exposure Inputs'!$D$49*'Exposure Inputs'!$D$50*'Exposure Inputs'!$C$54*'Exposure Inputs'!$C$55)/'Exposure Inputs'!$D$48</f>
        <v>5.5705291466197185E-9</v>
      </c>
      <c r="J762" s="65">
        <f>'Exposure Inputs'!$E$64/$I762</f>
        <v>3841645817.9715014</v>
      </c>
      <c r="K762" s="65">
        <f>($E762*'Exposure Inputs'!$C$53*'Exposure Inputs'!$E$49*'Exposure Inputs'!$E$50*'Exposure Inputs'!$C$54*'Exposure Inputs'!$C$55)/'Exposure Inputs'!$E$48</f>
        <v>3.379203156226415E-9</v>
      </c>
      <c r="L762" s="65">
        <f>'Exposure Inputs'!$E$64/$K762</f>
        <v>6332853933.4987965</v>
      </c>
    </row>
    <row r="763" spans="1:12" s="34" customFormat="1" x14ac:dyDescent="0.35">
      <c r="A763" s="45" t="s">
        <v>1177</v>
      </c>
      <c r="B763" s="46">
        <v>2021</v>
      </c>
      <c r="C763" s="46" t="s">
        <v>1030</v>
      </c>
      <c r="D763" s="46" t="s">
        <v>745</v>
      </c>
      <c r="E763" s="46">
        <v>1.08603E-3</v>
      </c>
      <c r="F763" s="46">
        <v>7.8805322664028199E-4</v>
      </c>
      <c r="G763" s="65">
        <f>($E763*'Exposure Inputs'!$C$53*'Exposure Inputs'!$C$49*'Exposure Inputs'!$C$50*'Exposure Inputs'!$C$54*'Exposure Inputs'!$C$55)/'Exposure Inputs'!$C$48</f>
        <v>7.274500447499999E-9</v>
      </c>
      <c r="H763" s="65">
        <f>'Exposure Inputs'!$E$64/$G763</f>
        <v>2941782759.4408159</v>
      </c>
      <c r="I763" s="65">
        <f>($E763*'Exposure Inputs'!$C$53*'Exposure Inputs'!$D$49*'Exposure Inputs'!$D$50*'Exposure Inputs'!$C$54*'Exposure Inputs'!$C$55)/'Exposure Inputs'!$D$48</f>
        <v>5.5694983563380284E-9</v>
      </c>
      <c r="J763" s="65">
        <f>'Exposure Inputs'!$E$64/$I763</f>
        <v>3842356821.1752915</v>
      </c>
      <c r="K763" s="65">
        <f>($E763*'Exposure Inputs'!$C$53*'Exposure Inputs'!$E$49*'Exposure Inputs'!$E$50*'Exposure Inputs'!$C$54*'Exposure Inputs'!$C$55)/'Exposure Inputs'!$E$48</f>
        <v>3.3785778566037739E-9</v>
      </c>
      <c r="L763" s="65">
        <f>'Exposure Inputs'!$E$64/$K763</f>
        <v>6334026003.9210052</v>
      </c>
    </row>
    <row r="764" spans="1:12" s="34" customFormat="1" x14ac:dyDescent="0.35">
      <c r="A764" s="45" t="s">
        <v>1177</v>
      </c>
      <c r="B764" s="46">
        <v>2023</v>
      </c>
      <c r="C764" s="46" t="s">
        <v>1062</v>
      </c>
      <c r="D764" s="46" t="s">
        <v>223</v>
      </c>
      <c r="E764" s="46">
        <v>1.067782E-3</v>
      </c>
      <c r="F764" s="46">
        <v>8.9448517125181805E-4</v>
      </c>
      <c r="G764" s="65">
        <f>($E764*'Exposure Inputs'!$C$53*'Exposure Inputs'!$C$49*'Exposure Inputs'!$C$50*'Exposure Inputs'!$C$54*'Exposure Inputs'!$C$55)/'Exposure Inputs'!$C$48</f>
        <v>7.152270781500001E-9</v>
      </c>
      <c r="H764" s="65">
        <f>'Exposure Inputs'!$E$64/$G764</f>
        <v>2992056740.266748</v>
      </c>
      <c r="I764" s="65">
        <f>($E764*'Exposure Inputs'!$C$53*'Exposure Inputs'!$D$49*'Exposure Inputs'!$D$50*'Exposure Inputs'!$C$54*'Exposure Inputs'!$C$55)/'Exposure Inputs'!$D$48</f>
        <v>5.4759169580281697E-9</v>
      </c>
      <c r="J764" s="65">
        <f>'Exposure Inputs'!$E$64/$I764</f>
        <v>3908021280.0936909</v>
      </c>
      <c r="K764" s="65">
        <f>($E764*'Exposure Inputs'!$C$53*'Exposure Inputs'!$E$49*'Exposure Inputs'!$E$50*'Exposure Inputs'!$C$54*'Exposure Inputs'!$C$55)/'Exposure Inputs'!$E$48</f>
        <v>3.321809361509434E-9</v>
      </c>
      <c r="L764" s="65">
        <f>'Exposure Inputs'!$E$64/$K764</f>
        <v>6442272168.8868427</v>
      </c>
    </row>
    <row r="765" spans="1:12" s="34" customFormat="1" x14ac:dyDescent="0.35">
      <c r="A765" s="45" t="s">
        <v>1177</v>
      </c>
      <c r="B765" s="46">
        <v>2021</v>
      </c>
      <c r="C765" s="46" t="s">
        <v>1083</v>
      </c>
      <c r="D765" s="46" t="s">
        <v>132</v>
      </c>
      <c r="E765" s="46">
        <v>9.8939753181198804E-4</v>
      </c>
      <c r="F765" s="46">
        <v>7.0107222667298297E-4</v>
      </c>
      <c r="G765" s="65">
        <f>($E765*'Exposure Inputs'!$C$53*'Exposure Inputs'!$C$49*'Exposure Inputs'!$C$50*'Exposure Inputs'!$C$54*'Exposure Inputs'!$C$55)/'Exposure Inputs'!$C$48</f>
        <v>6.6272320174596485E-9</v>
      </c>
      <c r="H765" s="65">
        <f>'Exposure Inputs'!$E$64/$G765</f>
        <v>3229100768.4084449</v>
      </c>
      <c r="I765" s="65">
        <f>($E765*'Exposure Inputs'!$C$53*'Exposure Inputs'!$D$49*'Exposure Inputs'!$D$50*'Exposure Inputs'!$C$54*'Exposure Inputs'!$C$55)/'Exposure Inputs'!$D$48</f>
        <v>5.0739371170149715E-9</v>
      </c>
      <c r="J765" s="65">
        <f>'Exposure Inputs'!$E$64/$I765</f>
        <v>4217632088.5485768</v>
      </c>
      <c r="K765" s="65">
        <f>($E765*'Exposure Inputs'!$C$53*'Exposure Inputs'!$E$49*'Exposure Inputs'!$E$50*'Exposure Inputs'!$C$54*'Exposure Inputs'!$C$55)/'Exposure Inputs'!$E$48</f>
        <v>3.0779597178332186E-9</v>
      </c>
      <c r="L765" s="65">
        <f>'Exposure Inputs'!$E$64/$K765</f>
        <v>6952657591.9794321</v>
      </c>
    </row>
    <row r="766" spans="1:12" s="34" customFormat="1" x14ac:dyDescent="0.35">
      <c r="A766" s="45" t="s">
        <v>1177</v>
      </c>
      <c r="B766" s="46">
        <v>2023</v>
      </c>
      <c r="C766" s="46" t="s">
        <v>840</v>
      </c>
      <c r="D766" s="46" t="s">
        <v>480</v>
      </c>
      <c r="E766" s="46">
        <v>9.68032100354946E-4</v>
      </c>
      <c r="F766" s="46">
        <v>6.6736492527182003E-4</v>
      </c>
      <c r="G766" s="65">
        <f>($E766*'Exposure Inputs'!$C$53*'Exposure Inputs'!$C$49*'Exposure Inputs'!$C$50*'Exposure Inputs'!$C$54*'Exposure Inputs'!$C$55)/'Exposure Inputs'!$C$48</f>
        <v>6.4841210162025161E-9</v>
      </c>
      <c r="H766" s="65">
        <f>'Exposure Inputs'!$E$64/$G766</f>
        <v>3300370234.6895895</v>
      </c>
      <c r="I766" s="65">
        <f>($E766*'Exposure Inputs'!$C$53*'Exposure Inputs'!$D$49*'Exposure Inputs'!$D$50*'Exposure Inputs'!$C$54*'Exposure Inputs'!$C$55)/'Exposure Inputs'!$D$48</f>
        <v>4.964368564228724E-9</v>
      </c>
      <c r="J766" s="65">
        <f>'Exposure Inputs'!$E$64/$I766</f>
        <v>4310719424.4601288</v>
      </c>
      <c r="K766" s="65">
        <f>($E766*'Exposure Inputs'!$C$53*'Exposure Inputs'!$E$49*'Exposure Inputs'!$E$50*'Exposure Inputs'!$C$54*'Exposure Inputs'!$C$55)/'Exposure Inputs'!$E$48</f>
        <v>3.0114930699344055E-9</v>
      </c>
      <c r="L766" s="65">
        <f>'Exposure Inputs'!$E$64/$K766</f>
        <v>7106109661.5660219</v>
      </c>
    </row>
    <row r="767" spans="1:12" s="34" customFormat="1" x14ac:dyDescent="0.35">
      <c r="A767" s="45" t="s">
        <v>1176</v>
      </c>
      <c r="B767" s="46">
        <v>2021</v>
      </c>
      <c r="C767" s="46" t="s">
        <v>953</v>
      </c>
      <c r="D767" s="46" t="s">
        <v>180</v>
      </c>
      <c r="E767" s="46">
        <v>8.9973656133268795E-4</v>
      </c>
      <c r="F767" s="46">
        <v>3.9898782416524197E-4</v>
      </c>
      <c r="G767" s="65">
        <f>($E767*'Exposure Inputs'!$C$53*'Exposure Inputs'!$C$49*'Exposure Inputs'!$C$50*'Exposure Inputs'!$C$54*'Exposure Inputs'!$C$55)/'Exposure Inputs'!$C$48</f>
        <v>6.0266604219466767E-9</v>
      </c>
      <c r="H767" s="65">
        <f>'Exposure Inputs'!$E$64/$G767</f>
        <v>3550888635.1170201</v>
      </c>
      <c r="I767" s="65">
        <f>($E767*'Exposure Inputs'!$C$53*'Exposure Inputs'!$D$49*'Exposure Inputs'!$D$50*'Exposure Inputs'!$C$54*'Exposure Inputs'!$C$55)/'Exposure Inputs'!$D$48</f>
        <v>4.6141278781245778E-9</v>
      </c>
      <c r="J767" s="65">
        <f>'Exposure Inputs'!$E$64/$I767</f>
        <v>4637929542.7542582</v>
      </c>
      <c r="K767" s="65">
        <f>($E767*'Exposure Inputs'!$C$53*'Exposure Inputs'!$E$49*'Exposure Inputs'!$E$50*'Exposure Inputs'!$C$54*'Exposure Inputs'!$C$55)/'Exposure Inputs'!$E$48</f>
        <v>2.7990295138213884E-9</v>
      </c>
      <c r="L767" s="65">
        <f>'Exposure Inputs'!$E$64/$K767</f>
        <v>7645507092.4863338</v>
      </c>
    </row>
    <row r="768" spans="1:12" s="34" customFormat="1" x14ac:dyDescent="0.35">
      <c r="A768" s="45" t="s">
        <v>1176</v>
      </c>
      <c r="B768" s="46">
        <v>2022</v>
      </c>
      <c r="C768" s="46" t="s">
        <v>939</v>
      </c>
      <c r="D768" s="46" t="s">
        <v>302</v>
      </c>
      <c r="E768" s="46">
        <v>8.10221492289094E-4</v>
      </c>
      <c r="F768" s="46">
        <v>4.6494333826184702E-4</v>
      </c>
      <c r="G768" s="65">
        <f>($E768*'Exposure Inputs'!$C$53*'Exposure Inputs'!$C$49*'Exposure Inputs'!$C$50*'Exposure Inputs'!$C$54*'Exposure Inputs'!$C$55)/'Exposure Inputs'!$C$48</f>
        <v>5.427066110725424E-9</v>
      </c>
      <c r="H768" s="65">
        <f>'Exposure Inputs'!$E$64/$G768</f>
        <v>3943198693.9881792</v>
      </c>
      <c r="I768" s="65">
        <f>($E768*'Exposure Inputs'!$C$53*'Exposure Inputs'!$D$49*'Exposure Inputs'!$D$50*'Exposure Inputs'!$C$54*'Exposure Inputs'!$C$55)/'Exposure Inputs'!$D$48</f>
        <v>4.1550668670053813E-9</v>
      </c>
      <c r="J768" s="65">
        <f>'Exposure Inputs'!$E$64/$I768</f>
        <v>5150338294.1760693</v>
      </c>
      <c r="K768" s="65">
        <f>($E768*'Exposure Inputs'!$C$53*'Exposure Inputs'!$E$49*'Exposure Inputs'!$E$50*'Exposure Inputs'!$C$54*'Exposure Inputs'!$C$55)/'Exposure Inputs'!$E$48</f>
        <v>2.5205532009174683E-9</v>
      </c>
      <c r="L768" s="65">
        <f>'Exposure Inputs'!$E$64/$K768</f>
        <v>8490199687.9932985</v>
      </c>
    </row>
    <row r="769" spans="1:12" s="34" customFormat="1" x14ac:dyDescent="0.35">
      <c r="A769" s="45" t="s">
        <v>1177</v>
      </c>
      <c r="B769" s="46">
        <v>2022</v>
      </c>
      <c r="C769" s="46" t="s">
        <v>1105</v>
      </c>
      <c r="D769" s="46" t="s">
        <v>761</v>
      </c>
      <c r="E769" s="46">
        <v>8.0712895113556804E-4</v>
      </c>
      <c r="F769" s="46">
        <v>5.5424270076316704E-4</v>
      </c>
      <c r="G769" s="65">
        <f>($E769*'Exposure Inputs'!$C$53*'Exposure Inputs'!$C$49*'Exposure Inputs'!$C$50*'Exposure Inputs'!$C$54*'Exposure Inputs'!$C$55)/'Exposure Inputs'!$C$48</f>
        <v>5.4063514969438184E-9</v>
      </c>
      <c r="H769" s="65">
        <f>'Exposure Inputs'!$E$64/$G769</f>
        <v>3958307189.626369</v>
      </c>
      <c r="I769" s="65">
        <f>($E769*'Exposure Inputs'!$C$53*'Exposure Inputs'!$D$49*'Exposure Inputs'!$D$50*'Exposure Inputs'!$C$54*'Exposure Inputs'!$C$55)/'Exposure Inputs'!$D$48</f>
        <v>4.1392073577179109E-9</v>
      </c>
      <c r="J769" s="65">
        <f>'Exposure Inputs'!$E$64/$I769</f>
        <v>5170071984.9412336</v>
      </c>
      <c r="K769" s="65">
        <f>($E769*'Exposure Inputs'!$C$53*'Exposure Inputs'!$E$49*'Exposure Inputs'!$E$50*'Exposure Inputs'!$C$54*'Exposure Inputs'!$C$55)/'Exposure Inputs'!$E$48</f>
        <v>2.5109324804383483E-9</v>
      </c>
      <c r="L769" s="65">
        <f>'Exposure Inputs'!$E$64/$K769</f>
        <v>8522730167.6642752</v>
      </c>
    </row>
    <row r="770" spans="1:12" s="34" customFormat="1" x14ac:dyDescent="0.35">
      <c r="A770" s="45" t="s">
        <v>1177</v>
      </c>
      <c r="B770" s="46">
        <v>2019</v>
      </c>
      <c r="C770" s="46" t="s">
        <v>865</v>
      </c>
      <c r="D770" s="46" t="s">
        <v>493</v>
      </c>
      <c r="E770" s="46">
        <v>8.0620216080327304E-4</v>
      </c>
      <c r="F770" s="46">
        <v>4.6334346481604098E-4</v>
      </c>
      <c r="G770" s="65">
        <f>($E770*'Exposure Inputs'!$C$53*'Exposure Inputs'!$C$49*'Exposure Inputs'!$C$50*'Exposure Inputs'!$C$54*'Exposure Inputs'!$C$55)/'Exposure Inputs'!$C$48</f>
        <v>5.400143623600524E-9</v>
      </c>
      <c r="H770" s="65">
        <f>'Exposure Inputs'!$E$64/$G770</f>
        <v>3962857562.9867477</v>
      </c>
      <c r="I770" s="65">
        <f>($E770*'Exposure Inputs'!$C$53*'Exposure Inputs'!$D$49*'Exposure Inputs'!$D$50*'Exposure Inputs'!$C$54*'Exposure Inputs'!$C$55)/'Exposure Inputs'!$D$48</f>
        <v>4.1344544897194339E-9</v>
      </c>
      <c r="J770" s="65">
        <f>'Exposure Inputs'!$E$64/$I770</f>
        <v>5176015373.5425959</v>
      </c>
      <c r="K770" s="65">
        <f>($E770*'Exposure Inputs'!$C$53*'Exposure Inputs'!$E$49*'Exposure Inputs'!$E$50*'Exposure Inputs'!$C$54*'Exposure Inputs'!$C$55)/'Exposure Inputs'!$E$48</f>
        <v>2.5080492881744084E-9</v>
      </c>
      <c r="L770" s="65">
        <f>'Exposure Inputs'!$E$64/$K770</f>
        <v>8532527690.3058434</v>
      </c>
    </row>
    <row r="771" spans="1:12" s="34" customFormat="1" x14ac:dyDescent="0.35">
      <c r="A771" s="45" t="s">
        <v>1177</v>
      </c>
      <c r="B771" s="46">
        <v>2019</v>
      </c>
      <c r="C771" s="46" t="s">
        <v>908</v>
      </c>
      <c r="D771" s="46" t="s">
        <v>521</v>
      </c>
      <c r="E771" s="46">
        <v>7.9752174224922805E-4</v>
      </c>
      <c r="F771" s="46">
        <v>5.90009749324598E-5</v>
      </c>
      <c r="G771" s="65">
        <f>($E771*'Exposure Inputs'!$C$53*'Exposure Inputs'!$C$49*'Exposure Inputs'!$C$50*'Exposure Inputs'!$C$54*'Exposure Inputs'!$C$55)/'Exposure Inputs'!$C$48</f>
        <v>5.3420000100208902E-9</v>
      </c>
      <c r="H771" s="65">
        <f>'Exposure Inputs'!$E$64/$G771</f>
        <v>4005990258.3033338</v>
      </c>
      <c r="I771" s="65">
        <f>($E771*'Exposure Inputs'!$C$53*'Exposure Inputs'!$D$49*'Exposure Inputs'!$D$50*'Exposure Inputs'!$C$54*'Exposure Inputs'!$C$55)/'Exposure Inputs'!$D$48</f>
        <v>4.089938613667133E-9</v>
      </c>
      <c r="J771" s="65">
        <f>'Exposure Inputs'!$E$64/$I771</f>
        <v>5232352370.3971357</v>
      </c>
      <c r="K771" s="65">
        <f>($E771*'Exposure Inputs'!$C$53*'Exposure Inputs'!$E$49*'Exposure Inputs'!$E$50*'Exposure Inputs'!$C$54*'Exposure Inputs'!$C$55)/'Exposure Inputs'!$E$48</f>
        <v>2.4810449973972211E-9</v>
      </c>
      <c r="L771" s="65">
        <f>'Exposure Inputs'!$E$64/$K771</f>
        <v>8625397774.9093628</v>
      </c>
    </row>
    <row r="772" spans="1:12" s="34" customFormat="1" x14ac:dyDescent="0.35">
      <c r="A772" s="45" t="s">
        <v>1177</v>
      </c>
      <c r="B772" s="46">
        <v>2020</v>
      </c>
      <c r="C772" s="46" t="s">
        <v>1003</v>
      </c>
      <c r="D772" s="46" t="s">
        <v>502</v>
      </c>
      <c r="E772" s="46">
        <v>7.9674344678228699E-4</v>
      </c>
      <c r="F772" s="46">
        <v>7.9674344678228699E-4</v>
      </c>
      <c r="G772" s="65">
        <f>($E772*'Exposure Inputs'!$C$53*'Exposure Inputs'!$C$49*'Exposure Inputs'!$C$50*'Exposure Inputs'!$C$54*'Exposure Inputs'!$C$55)/'Exposure Inputs'!$C$48</f>
        <v>5.336786792409454E-9</v>
      </c>
      <c r="H772" s="65">
        <f>'Exposure Inputs'!$E$64/$G772</f>
        <v>4009903492.9477334</v>
      </c>
      <c r="I772" s="65">
        <f>($E772*'Exposure Inputs'!$C$53*'Exposure Inputs'!$D$49*'Exposure Inputs'!$D$50*'Exposure Inputs'!$C$54*'Exposure Inputs'!$C$55)/'Exposure Inputs'!$D$48</f>
        <v>4.0859472733506841E-9</v>
      </c>
      <c r="J772" s="65">
        <f>'Exposure Inputs'!$E$64/$I772</f>
        <v>5237463571.6850338</v>
      </c>
      <c r="K772" s="65">
        <f>($E772*'Exposure Inputs'!$C$53*'Exposure Inputs'!$E$49*'Exposure Inputs'!$E$50*'Exposure Inputs'!$C$54*'Exposure Inputs'!$C$55)/'Exposure Inputs'!$E$48</f>
        <v>2.4786237642540282E-9</v>
      </c>
      <c r="L772" s="65">
        <f>'Exposure Inputs'!$E$64/$K772</f>
        <v>8633823458.253088</v>
      </c>
    </row>
    <row r="773" spans="1:12" s="34" customFormat="1" x14ac:dyDescent="0.35">
      <c r="A773" s="45" t="s">
        <v>1177</v>
      </c>
      <c r="B773" s="46">
        <v>2023</v>
      </c>
      <c r="C773" s="46" t="s">
        <v>1039</v>
      </c>
      <c r="D773" s="46" t="s">
        <v>765</v>
      </c>
      <c r="E773" s="46">
        <v>7.9011603177488697E-4</v>
      </c>
      <c r="F773" s="46">
        <v>5.0246277354804904E-4</v>
      </c>
      <c r="G773" s="65">
        <f>($E773*'Exposure Inputs'!$C$53*'Exposure Inputs'!$C$49*'Exposure Inputs'!$C$50*'Exposure Inputs'!$C$54*'Exposure Inputs'!$C$55)/'Exposure Inputs'!$C$48</f>
        <v>5.2923947098361358E-9</v>
      </c>
      <c r="H773" s="65">
        <f>'Exposure Inputs'!$E$64/$G773</f>
        <v>4043538166.2345042</v>
      </c>
      <c r="I773" s="65">
        <f>($E773*'Exposure Inputs'!$C$53*'Exposure Inputs'!$D$49*'Exposure Inputs'!$D$50*'Exposure Inputs'!$C$54*'Exposure Inputs'!$C$55)/'Exposure Inputs'!$D$48</f>
        <v>4.0519598356275227E-9</v>
      </c>
      <c r="J773" s="65">
        <f>'Exposure Inputs'!$E$64/$I773</f>
        <v>5281394897.3128958</v>
      </c>
      <c r="K773" s="65">
        <f>($E773*'Exposure Inputs'!$C$53*'Exposure Inputs'!$E$49*'Exposure Inputs'!$E$50*'Exposure Inputs'!$C$54*'Exposure Inputs'!$C$55)/'Exposure Inputs'!$E$48</f>
        <v>2.4580062513027052E-9</v>
      </c>
      <c r="L773" s="65">
        <f>'Exposure Inputs'!$E$64/$K773</f>
        <v>8706243114.1736641</v>
      </c>
    </row>
    <row r="774" spans="1:12" s="34" customFormat="1" x14ac:dyDescent="0.35">
      <c r="A774" s="45" t="s">
        <v>1176</v>
      </c>
      <c r="B774" s="46">
        <v>2020</v>
      </c>
      <c r="C774" s="46" t="s">
        <v>976</v>
      </c>
      <c r="D774" s="46" t="s">
        <v>244</v>
      </c>
      <c r="E774" s="46">
        <v>7.8332827855341896E-4</v>
      </c>
      <c r="F774" s="46">
        <v>3.3794256164308798E-4</v>
      </c>
      <c r="G774" s="65">
        <f>($E774*'Exposure Inputs'!$C$53*'Exposure Inputs'!$C$49*'Exposure Inputs'!$C$50*'Exposure Inputs'!$C$54*'Exposure Inputs'!$C$55)/'Exposure Inputs'!$C$48</f>
        <v>5.2469286418204388E-9</v>
      </c>
      <c r="H774" s="65">
        <f>'Exposure Inputs'!$E$64/$G774</f>
        <v>4078576527.5007057</v>
      </c>
      <c r="I774" s="65">
        <f>($E774*'Exposure Inputs'!$C$53*'Exposure Inputs'!$D$49*'Exposure Inputs'!$D$50*'Exposure Inputs'!$C$54*'Exposure Inputs'!$C$55)/'Exposure Inputs'!$D$48</f>
        <v>4.0171501338603575E-9</v>
      </c>
      <c r="J774" s="65">
        <f>'Exposure Inputs'!$E$64/$I774</f>
        <v>5327159624.8346481</v>
      </c>
      <c r="K774" s="65">
        <f>($E774*'Exposure Inputs'!$C$53*'Exposure Inputs'!$E$49*'Exposure Inputs'!$E$50*'Exposure Inputs'!$C$54*'Exposure Inputs'!$C$55)/'Exposure Inputs'!$E$48</f>
        <v>2.4368899352431643E-9</v>
      </c>
      <c r="L774" s="65">
        <f>'Exposure Inputs'!$E$64/$K774</f>
        <v>8781685085.7749577</v>
      </c>
    </row>
    <row r="775" spans="1:12" s="34" customFormat="1" x14ac:dyDescent="0.35">
      <c r="A775" s="45" t="s">
        <v>1176</v>
      </c>
      <c r="B775" s="46">
        <v>2021</v>
      </c>
      <c r="C775" s="46" t="s">
        <v>935</v>
      </c>
      <c r="D775" s="46" t="s">
        <v>230</v>
      </c>
      <c r="E775" s="46">
        <v>7.7574768230935303E-4</v>
      </c>
      <c r="F775" s="46">
        <v>3.3467214975621898E-4</v>
      </c>
      <c r="G775" s="65">
        <f>($E775*'Exposure Inputs'!$C$53*'Exposure Inputs'!$C$49*'Exposure Inputs'!$C$50*'Exposure Inputs'!$C$54*'Exposure Inputs'!$C$55)/'Exposure Inputs'!$C$48</f>
        <v>5.1961519130286235E-9</v>
      </c>
      <c r="H775" s="65">
        <f>'Exposure Inputs'!$E$64/$G775</f>
        <v>4118432324.1863837</v>
      </c>
      <c r="I775" s="65">
        <f>($E775*'Exposure Inputs'!$C$53*'Exposure Inputs'!$D$49*'Exposure Inputs'!$D$50*'Exposure Inputs'!$C$54*'Exposure Inputs'!$C$55)/'Exposure Inputs'!$D$48</f>
        <v>3.9782744874036415E-9</v>
      </c>
      <c r="J775" s="65">
        <f>'Exposure Inputs'!$E$64/$I775</f>
        <v>5379216559.2792902</v>
      </c>
      <c r="K775" s="65">
        <f>($E775*'Exposure Inputs'!$C$53*'Exposure Inputs'!$E$49*'Exposure Inputs'!$E$50*'Exposure Inputs'!$C$54*'Exposure Inputs'!$C$55)/'Exposure Inputs'!$E$48</f>
        <v>2.413307129418229E-9</v>
      </c>
      <c r="L775" s="65">
        <f>'Exposure Inputs'!$E$64/$K775</f>
        <v>8867499598.0138054</v>
      </c>
    </row>
    <row r="776" spans="1:12" s="34" customFormat="1" x14ac:dyDescent="0.35">
      <c r="A776" s="45" t="s">
        <v>1176</v>
      </c>
      <c r="B776" s="46">
        <v>2020</v>
      </c>
      <c r="C776" s="46" t="s">
        <v>957</v>
      </c>
      <c r="D776" s="46" t="s">
        <v>232</v>
      </c>
      <c r="E776" s="46">
        <v>7.7403755429579404E-4</v>
      </c>
      <c r="F776" s="46">
        <v>3.0851687357996802E-4</v>
      </c>
      <c r="G776" s="65">
        <f>($E776*'Exposure Inputs'!$C$53*'Exposure Inputs'!$C$49*'Exposure Inputs'!$C$50*'Exposure Inputs'!$C$54*'Exposure Inputs'!$C$55)/'Exposure Inputs'!$C$48</f>
        <v>5.1846970480618025E-9</v>
      </c>
      <c r="H776" s="65">
        <f>'Exposure Inputs'!$E$64/$G776</f>
        <v>4127531425.9682674</v>
      </c>
      <c r="I776" s="65">
        <f>($E776*'Exposure Inputs'!$C$53*'Exposure Inputs'!$D$49*'Exposure Inputs'!$D$50*'Exposure Inputs'!$C$54*'Exposure Inputs'!$C$55)/'Exposure Inputs'!$D$48</f>
        <v>3.9695044210512901E-9</v>
      </c>
      <c r="J776" s="65">
        <f>'Exposure Inputs'!$E$64/$I776</f>
        <v>5391101187.9745903</v>
      </c>
      <c r="K776" s="65">
        <f>($E776*'Exposure Inputs'!$C$53*'Exposure Inputs'!$E$49*'Exposure Inputs'!$E$50*'Exposure Inputs'!$C$54*'Exposure Inputs'!$C$55)/'Exposure Inputs'!$E$48</f>
        <v>2.4079870179677459E-9</v>
      </c>
      <c r="L776" s="65">
        <f>'Exposure Inputs'!$E$64/$K776</f>
        <v>8887091101.5379257</v>
      </c>
    </row>
    <row r="777" spans="1:12" s="34" customFormat="1" x14ac:dyDescent="0.35">
      <c r="A777" s="45" t="s">
        <v>1176</v>
      </c>
      <c r="B777" s="46">
        <v>2019</v>
      </c>
      <c r="C777" s="46" t="s">
        <v>990</v>
      </c>
      <c r="D777" s="46" t="s">
        <v>215</v>
      </c>
      <c r="E777" s="46">
        <v>7.6989689785294396E-4</v>
      </c>
      <c r="F777" s="46">
        <v>3.2954254196782099E-4</v>
      </c>
      <c r="G777" s="65">
        <f>($E777*'Exposure Inputs'!$C$53*'Exposure Inputs'!$C$49*'Exposure Inputs'!$C$50*'Exposure Inputs'!$C$54*'Exposure Inputs'!$C$55)/'Exposure Inputs'!$C$48</f>
        <v>5.1569618960434815E-9</v>
      </c>
      <c r="H777" s="65">
        <f>'Exposure Inputs'!$E$64/$G777</f>
        <v>4149730099.1148458</v>
      </c>
      <c r="I777" s="65">
        <f>($E777*'Exposure Inputs'!$C$53*'Exposure Inputs'!$D$49*'Exposure Inputs'!$D$50*'Exposure Inputs'!$C$54*'Exposure Inputs'!$C$55)/'Exposure Inputs'!$D$48</f>
        <v>3.9482698517920488E-9</v>
      </c>
      <c r="J777" s="65">
        <f>'Exposure Inputs'!$E$64/$I777</f>
        <v>5420095587.0042477</v>
      </c>
      <c r="K777" s="65">
        <f>($E777*'Exposure Inputs'!$C$53*'Exposure Inputs'!$E$49*'Exposure Inputs'!$E$50*'Exposure Inputs'!$C$54*'Exposure Inputs'!$C$55)/'Exposure Inputs'!$E$48</f>
        <v>2.3951056701508186E-9</v>
      </c>
      <c r="L777" s="65">
        <f>'Exposure Inputs'!$E$64/$K777</f>
        <v>8934887619.6566525</v>
      </c>
    </row>
    <row r="778" spans="1:12" s="34" customFormat="1" x14ac:dyDescent="0.35">
      <c r="A778" s="45" t="s">
        <v>1177</v>
      </c>
      <c r="B778" s="46">
        <v>2021</v>
      </c>
      <c r="C778" s="46" t="s">
        <v>1039</v>
      </c>
      <c r="D778" s="46" t="s">
        <v>765</v>
      </c>
      <c r="E778" s="46">
        <v>7.6751014613685295E-4</v>
      </c>
      <c r="F778" s="46">
        <v>4.8808689008358999E-4</v>
      </c>
      <c r="G778" s="65">
        <f>($E778*'Exposure Inputs'!$C$53*'Exposure Inputs'!$C$49*'Exposure Inputs'!$C$50*'Exposure Inputs'!$C$54*'Exposure Inputs'!$C$55)/'Exposure Inputs'!$C$48</f>
        <v>5.1409748363611753E-9</v>
      </c>
      <c r="H778" s="65">
        <f>'Exposure Inputs'!$E$64/$G778</f>
        <v>4162634652.2145391</v>
      </c>
      <c r="I778" s="65">
        <f>($E778*'Exposure Inputs'!$C$53*'Exposure Inputs'!$D$49*'Exposure Inputs'!$D$50*'Exposure Inputs'!$C$54*'Exposure Inputs'!$C$55)/'Exposure Inputs'!$D$48</f>
        <v>3.9360298494350638E-9</v>
      </c>
      <c r="J778" s="65">
        <f>'Exposure Inputs'!$E$64/$I778</f>
        <v>5436950637.7273865</v>
      </c>
      <c r="K778" s="65">
        <f>($E778*'Exposure Inputs'!$C$53*'Exposure Inputs'!$E$49*'Exposure Inputs'!$E$50*'Exposure Inputs'!$C$54*'Exposure Inputs'!$C$55)/'Exposure Inputs'!$E$48</f>
        <v>2.3876806206612131E-9</v>
      </c>
      <c r="L778" s="65">
        <f>'Exposure Inputs'!$E$64/$K778</f>
        <v>8962672735.5494308</v>
      </c>
    </row>
    <row r="779" spans="1:12" s="34" customFormat="1" x14ac:dyDescent="0.35">
      <c r="A779" s="45" t="s">
        <v>1177</v>
      </c>
      <c r="B779" s="46">
        <v>2022</v>
      </c>
      <c r="C779" s="46" t="s">
        <v>1039</v>
      </c>
      <c r="D779" s="46" t="s">
        <v>765</v>
      </c>
      <c r="E779" s="46">
        <v>7.6062156382092295E-4</v>
      </c>
      <c r="F779" s="46">
        <v>4.8370619656886501E-4</v>
      </c>
      <c r="G779" s="65">
        <f>($E779*'Exposure Inputs'!$C$53*'Exposure Inputs'!$C$49*'Exposure Inputs'!$C$50*'Exposure Inputs'!$C$54*'Exposure Inputs'!$C$55)/'Exposure Inputs'!$C$48</f>
        <v>5.0948333898634973E-9</v>
      </c>
      <c r="H779" s="65">
        <f>'Exposure Inputs'!$E$64/$G779</f>
        <v>4200333624.7612514</v>
      </c>
      <c r="I779" s="65">
        <f>($E779*'Exposure Inputs'!$C$53*'Exposure Inputs'!$D$49*'Exposure Inputs'!$D$50*'Exposure Inputs'!$C$54*'Exposure Inputs'!$C$55)/'Exposure Inputs'!$D$48</f>
        <v>3.90070306482868E-9</v>
      </c>
      <c r="J779" s="65">
        <f>'Exposure Inputs'!$E$64/$I779</f>
        <v>5486190474.9829741</v>
      </c>
      <c r="K779" s="65">
        <f>($E779*'Exposure Inputs'!$C$53*'Exposure Inputs'!$E$49*'Exposure Inputs'!$E$50*'Exposure Inputs'!$C$54*'Exposure Inputs'!$C$55)/'Exposure Inputs'!$E$48</f>
        <v>2.3662506309961094E-9</v>
      </c>
      <c r="L779" s="65">
        <f>'Exposure Inputs'!$E$64/$K779</f>
        <v>9043843335.8140678</v>
      </c>
    </row>
    <row r="780" spans="1:12" s="34" customFormat="1" x14ac:dyDescent="0.35">
      <c r="A780" s="45" t="s">
        <v>1177</v>
      </c>
      <c r="B780" s="46">
        <v>2020</v>
      </c>
      <c r="C780" s="46" t="s">
        <v>1100</v>
      </c>
      <c r="D780" s="46" t="s">
        <v>724</v>
      </c>
      <c r="E780" s="46">
        <v>7.5047011692306903E-4</v>
      </c>
      <c r="F780" s="46">
        <v>2.8322172914175598E-4</v>
      </c>
      <c r="G780" s="65">
        <f>($E780*'Exposure Inputs'!$C$53*'Exposure Inputs'!$C$49*'Exposure Inputs'!$C$50*'Exposure Inputs'!$C$54*'Exposure Inputs'!$C$55)/'Exposure Inputs'!$C$48</f>
        <v>5.0268364606799474E-9</v>
      </c>
      <c r="H780" s="65">
        <f>'Exposure Inputs'!$E$64/$G780</f>
        <v>4257150628.9077406</v>
      </c>
      <c r="I780" s="65">
        <f>($E780*'Exposure Inputs'!$C$53*'Exposure Inputs'!$D$49*'Exposure Inputs'!$D$50*'Exposure Inputs'!$C$54*'Exposure Inputs'!$C$55)/'Exposure Inputs'!$D$48</f>
        <v>3.8486432996177275E-9</v>
      </c>
      <c r="J780" s="65">
        <f>'Exposure Inputs'!$E$64/$I780</f>
        <v>5560400986.5309124</v>
      </c>
      <c r="K780" s="65">
        <f>($E780*'Exposure Inputs'!$C$53*'Exposure Inputs'!$E$49*'Exposure Inputs'!$E$50*'Exposure Inputs'!$C$54*'Exposure Inputs'!$C$55)/'Exposure Inputs'!$E$48</f>
        <v>2.334670054307087E-9</v>
      </c>
      <c r="L780" s="65">
        <f>'Exposure Inputs'!$E$64/$K780</f>
        <v>9166177447.8669796</v>
      </c>
    </row>
    <row r="781" spans="1:12" s="34" customFormat="1" x14ac:dyDescent="0.35">
      <c r="A781" s="45" t="s">
        <v>1177</v>
      </c>
      <c r="B781" s="46">
        <v>2019</v>
      </c>
      <c r="C781" s="46" t="s">
        <v>1105</v>
      </c>
      <c r="D781" s="46" t="s">
        <v>761</v>
      </c>
      <c r="E781" s="46">
        <v>7.4402106141896701E-4</v>
      </c>
      <c r="F781" s="46">
        <v>5.1090750979178204E-4</v>
      </c>
      <c r="G781" s="65">
        <f>($E781*'Exposure Inputs'!$C$53*'Exposure Inputs'!$C$49*'Exposure Inputs'!$C$50*'Exposure Inputs'!$C$54*'Exposure Inputs'!$C$55)/'Exposure Inputs'!$C$48</f>
        <v>4.983639074649596E-9</v>
      </c>
      <c r="H781" s="65">
        <f>'Exposure Inputs'!$E$64/$G781</f>
        <v>4294050929.3411565</v>
      </c>
      <c r="I781" s="65">
        <f>($E781*'Exposure Inputs'!$C$53*'Exposure Inputs'!$D$49*'Exposure Inputs'!$D$50*'Exposure Inputs'!$C$54*'Exposure Inputs'!$C$55)/'Exposure Inputs'!$D$48</f>
        <v>3.8155705446938039E-9</v>
      </c>
      <c r="J781" s="65">
        <f>'Exposure Inputs'!$E$64/$I781</f>
        <v>5608597652.5215387</v>
      </c>
      <c r="K781" s="65">
        <f>($E781*'Exposure Inputs'!$C$53*'Exposure Inputs'!$E$49*'Exposure Inputs'!$E$50*'Exposure Inputs'!$C$54*'Exposure Inputs'!$C$55)/'Exposure Inputs'!$E$48</f>
        <v>2.3146074076747035E-9</v>
      </c>
      <c r="L781" s="65">
        <f>'Exposure Inputs'!$E$64/$K781</f>
        <v>9245628407.2376785</v>
      </c>
    </row>
    <row r="782" spans="1:12" s="34" customFormat="1" x14ac:dyDescent="0.35">
      <c r="A782" s="45" t="s">
        <v>1177</v>
      </c>
      <c r="B782" s="46">
        <v>2023</v>
      </c>
      <c r="C782" s="46" t="s">
        <v>1105</v>
      </c>
      <c r="D782" s="46" t="s">
        <v>761</v>
      </c>
      <c r="E782" s="46">
        <v>7.4308957965193198E-4</v>
      </c>
      <c r="F782" s="46">
        <v>5.1026787597670698E-4</v>
      </c>
      <c r="G782" s="65">
        <f>($E782*'Exposure Inputs'!$C$53*'Exposure Inputs'!$C$49*'Exposure Inputs'!$C$50*'Exposure Inputs'!$C$54*'Exposure Inputs'!$C$55)/'Exposure Inputs'!$C$48</f>
        <v>4.9773997769035537E-9</v>
      </c>
      <c r="H782" s="65">
        <f>'Exposure Inputs'!$E$64/$G782</f>
        <v>4299433631.853651</v>
      </c>
      <c r="I782" s="65">
        <f>($E782*'Exposure Inputs'!$C$53*'Exposure Inputs'!$D$49*'Exposure Inputs'!$D$50*'Exposure Inputs'!$C$54*'Exposure Inputs'!$C$55)/'Exposure Inputs'!$D$48</f>
        <v>3.810793617564295E-9</v>
      </c>
      <c r="J782" s="65">
        <f>'Exposure Inputs'!$E$64/$I782</f>
        <v>5615628172.9258308</v>
      </c>
      <c r="K782" s="65">
        <f>($E782*'Exposure Inputs'!$C$53*'Exposure Inputs'!$E$49*'Exposure Inputs'!$E$50*'Exposure Inputs'!$C$54*'Exposure Inputs'!$C$55)/'Exposure Inputs'!$E$48</f>
        <v>2.3117096206228406E-9</v>
      </c>
      <c r="L782" s="65">
        <f>'Exposure Inputs'!$E$64/$K782</f>
        <v>9257218038.5848923</v>
      </c>
    </row>
    <row r="783" spans="1:12" s="34" customFormat="1" x14ac:dyDescent="0.35">
      <c r="A783" s="45" t="s">
        <v>1177</v>
      </c>
      <c r="B783" s="46">
        <v>2019</v>
      </c>
      <c r="C783" s="46" t="s">
        <v>1064</v>
      </c>
      <c r="D783" s="46" t="s">
        <v>763</v>
      </c>
      <c r="E783" s="46">
        <v>7.2470455565216095E-4</v>
      </c>
      <c r="F783" s="46">
        <v>5.4559041819019502E-4</v>
      </c>
      <c r="G783" s="65">
        <f>($E783*'Exposure Inputs'!$C$53*'Exposure Inputs'!$C$49*'Exposure Inputs'!$C$50*'Exposure Inputs'!$C$54*'Exposure Inputs'!$C$55)/'Exposure Inputs'!$C$48</f>
        <v>4.8542522898970875E-9</v>
      </c>
      <c r="H783" s="65">
        <f>'Exposure Inputs'!$E$64/$G783</f>
        <v>4408505928.8201294</v>
      </c>
      <c r="I783" s="65">
        <f>($E783*'Exposure Inputs'!$C$53*'Exposure Inputs'!$D$49*'Exposure Inputs'!$D$50*'Exposure Inputs'!$C$54*'Exposure Inputs'!$C$55)/'Exposure Inputs'!$D$48</f>
        <v>3.7165095177254696E-9</v>
      </c>
      <c r="J783" s="65">
        <f>'Exposure Inputs'!$E$64/$I783</f>
        <v>5758090998.5391216</v>
      </c>
      <c r="K783" s="65">
        <f>($E783*'Exposure Inputs'!$C$53*'Exposure Inputs'!$E$49*'Exposure Inputs'!$E$50*'Exposure Inputs'!$C$54*'Exposure Inputs'!$C$55)/'Exposure Inputs'!$E$48</f>
        <v>2.2545148516212887E-9</v>
      </c>
      <c r="L783" s="65">
        <f>'Exposure Inputs'!$E$64/$K783</f>
        <v>9492064327.9908409</v>
      </c>
    </row>
    <row r="784" spans="1:12" s="34" customFormat="1" x14ac:dyDescent="0.35">
      <c r="A784" s="45" t="s">
        <v>1176</v>
      </c>
      <c r="B784" s="46">
        <v>2021</v>
      </c>
      <c r="C784" s="46" t="s">
        <v>957</v>
      </c>
      <c r="D784" s="46" t="s">
        <v>232</v>
      </c>
      <c r="E784" s="46">
        <v>7.1002574354481901E-4</v>
      </c>
      <c r="F784" s="46">
        <v>2.8300296457712902E-4</v>
      </c>
      <c r="G784" s="65">
        <f>($E784*'Exposure Inputs'!$C$53*'Exposure Inputs'!$C$49*'Exposure Inputs'!$C$50*'Exposure Inputs'!$C$54*'Exposure Inputs'!$C$55)/'Exposure Inputs'!$C$48</f>
        <v>4.7559299366990844E-9</v>
      </c>
      <c r="H784" s="65">
        <f>'Exposure Inputs'!$E$64/$G784</f>
        <v>4499645765.3564491</v>
      </c>
      <c r="I784" s="65">
        <f>($E784*'Exposure Inputs'!$C$53*'Exposure Inputs'!$D$49*'Exposure Inputs'!$D$50*'Exposure Inputs'!$C$54*'Exposure Inputs'!$C$55)/'Exposure Inputs'!$D$48</f>
        <v>3.6412320208747052E-9</v>
      </c>
      <c r="J784" s="65">
        <f>'Exposure Inputs'!$E$64/$I784</f>
        <v>5877131662.3924561</v>
      </c>
      <c r="K784" s="65">
        <f>($E784*'Exposure Inputs'!$C$53*'Exposure Inputs'!$E$49*'Exposure Inputs'!$E$50*'Exposure Inputs'!$C$54*'Exposure Inputs'!$C$55)/'Exposure Inputs'!$E$48</f>
        <v>2.2088498980315052E-9</v>
      </c>
      <c r="L784" s="65">
        <f>'Exposure Inputs'!$E$64/$K784</f>
        <v>9688299788.5331039</v>
      </c>
    </row>
    <row r="785" spans="1:12" s="34" customFormat="1" x14ac:dyDescent="0.35">
      <c r="A785" s="45" t="s">
        <v>1177</v>
      </c>
      <c r="B785" s="46">
        <v>2021</v>
      </c>
      <c r="C785" s="46" t="s">
        <v>1071</v>
      </c>
      <c r="D785" s="46" t="s">
        <v>523</v>
      </c>
      <c r="E785" s="46">
        <v>6.8453729472622502E-4</v>
      </c>
      <c r="F785" s="46">
        <v>6.8453729472622502E-4</v>
      </c>
      <c r="G785" s="65">
        <f>($E785*'Exposure Inputs'!$C$53*'Exposure Inputs'!$C$49*'Exposure Inputs'!$C$50*'Exposure Inputs'!$C$54*'Exposure Inputs'!$C$55)/'Exposure Inputs'!$C$48</f>
        <v>4.5852019343999362E-9</v>
      </c>
      <c r="H785" s="65">
        <f>'Exposure Inputs'!$E$64/$G785</f>
        <v>4667188120.8653049</v>
      </c>
      <c r="I785" s="65">
        <f>($E785*'Exposure Inputs'!$C$53*'Exposure Inputs'!$D$49*'Exposure Inputs'!$D$50*'Exposure Inputs'!$C$54*'Exposure Inputs'!$C$55)/'Exposure Inputs'!$D$48</f>
        <v>3.5105193575037431E-9</v>
      </c>
      <c r="J785" s="65">
        <f>'Exposure Inputs'!$E$64/$I785</f>
        <v>6095964106.9226551</v>
      </c>
      <c r="K785" s="65">
        <f>($E785*'Exposure Inputs'!$C$53*'Exposure Inputs'!$E$49*'Exposure Inputs'!$E$50*'Exposure Inputs'!$C$54*'Exposure Inputs'!$C$55)/'Exposure Inputs'!$E$48</f>
        <v>2.1295567764992442E-9</v>
      </c>
      <c r="L785" s="65">
        <f>'Exposure Inputs'!$E$64/$K785</f>
        <v>10049039422.738111</v>
      </c>
    </row>
    <row r="786" spans="1:12" s="34" customFormat="1" x14ac:dyDescent="0.35">
      <c r="A786" s="45" t="s">
        <v>1177</v>
      </c>
      <c r="B786" s="46">
        <v>2019</v>
      </c>
      <c r="C786" s="46" t="s">
        <v>1042</v>
      </c>
      <c r="D786" s="46" t="s">
        <v>767</v>
      </c>
      <c r="E786" s="46">
        <v>6.5672511577169197E-4</v>
      </c>
      <c r="F786" s="46">
        <v>4.18990189343163E-4</v>
      </c>
      <c r="G786" s="65">
        <f>($E786*'Exposure Inputs'!$C$53*'Exposure Inputs'!$C$49*'Exposure Inputs'!$C$50*'Exposure Inputs'!$C$54*'Exposure Inputs'!$C$55)/'Exposure Inputs'!$C$48</f>
        <v>4.3989090067177357E-9</v>
      </c>
      <c r="H786" s="65">
        <f>'Exposure Inputs'!$E$64/$G786</f>
        <v>4864842616.0484953</v>
      </c>
      <c r="I786" s="65">
        <f>($E786*'Exposure Inputs'!$C$53*'Exposure Inputs'!$D$49*'Exposure Inputs'!$D$50*'Exposure Inputs'!$C$54*'Exposure Inputs'!$C$55)/'Exposure Inputs'!$D$48</f>
        <v>3.3678898859666303E-9</v>
      </c>
      <c r="J786" s="65">
        <f>'Exposure Inputs'!$E$64/$I786</f>
        <v>6354126982.9425869</v>
      </c>
      <c r="K786" s="65">
        <f>($E786*'Exposure Inputs'!$C$53*'Exposure Inputs'!$E$49*'Exposure Inputs'!$E$50*'Exposure Inputs'!$C$54*'Exposure Inputs'!$C$55)/'Exposure Inputs'!$E$48</f>
        <v>2.0430346620459731E-9</v>
      </c>
      <c r="L786" s="65">
        <f>'Exposure Inputs'!$E$64/$K786</f>
        <v>10474614257.679417</v>
      </c>
    </row>
    <row r="787" spans="1:12" s="34" customFormat="1" x14ac:dyDescent="0.35">
      <c r="A787" s="45" t="s">
        <v>1177</v>
      </c>
      <c r="B787" s="46">
        <v>2021</v>
      </c>
      <c r="C787" s="46" t="s">
        <v>1064</v>
      </c>
      <c r="D787" s="46" t="s">
        <v>763</v>
      </c>
      <c r="E787" s="46">
        <v>6.4359402023663999E-4</v>
      </c>
      <c r="F787" s="46">
        <v>4.8452673286926998E-4</v>
      </c>
      <c r="G787" s="65">
        <f>($E787*'Exposure Inputs'!$C$53*'Exposure Inputs'!$C$49*'Exposure Inputs'!$C$50*'Exposure Inputs'!$C$54*'Exposure Inputs'!$C$55)/'Exposure Inputs'!$C$48</f>
        <v>4.3109536460500734E-9</v>
      </c>
      <c r="H787" s="65">
        <f>'Exposure Inputs'!$E$64/$G787</f>
        <v>4964098841.4727736</v>
      </c>
      <c r="I787" s="65">
        <f>($E787*'Exposure Inputs'!$C$53*'Exposure Inputs'!$D$49*'Exposure Inputs'!$D$50*'Exposure Inputs'!$C$54*'Exposure Inputs'!$C$55)/'Exposure Inputs'!$D$48</f>
        <v>3.3005495592727187E-9</v>
      </c>
      <c r="J787" s="65">
        <f>'Exposure Inputs'!$E$64/$I787</f>
        <v>6483768722.6594839</v>
      </c>
      <c r="K787" s="65">
        <f>($E787*'Exposure Inputs'!$C$53*'Exposure Inputs'!$E$49*'Exposure Inputs'!$E$50*'Exposure Inputs'!$C$54*'Exposure Inputs'!$C$55)/'Exposure Inputs'!$E$48</f>
        <v>2.0021845671059851E-9</v>
      </c>
      <c r="L787" s="65">
        <f>'Exposure Inputs'!$E$64/$K787</f>
        <v>10688325318.046064</v>
      </c>
    </row>
    <row r="788" spans="1:12" s="34" customFormat="1" x14ac:dyDescent="0.35">
      <c r="A788" s="45" t="s">
        <v>1176</v>
      </c>
      <c r="B788" s="46">
        <v>2022</v>
      </c>
      <c r="C788" s="46" t="s">
        <v>958</v>
      </c>
      <c r="D788" s="46" t="s">
        <v>327</v>
      </c>
      <c r="E788" s="46">
        <v>6.3838975471310305E-4</v>
      </c>
      <c r="F788" s="46">
        <v>2.8700788184004699E-4</v>
      </c>
      <c r="G788" s="65">
        <f>($E788*'Exposure Inputs'!$C$53*'Exposure Inputs'!$C$49*'Exposure Inputs'!$C$50*'Exposure Inputs'!$C$54*'Exposure Inputs'!$C$55)/'Exposure Inputs'!$C$48</f>
        <v>4.2760941745070429E-9</v>
      </c>
      <c r="H788" s="65">
        <f>'Exposure Inputs'!$E$64/$G788</f>
        <v>5004567048.0274296</v>
      </c>
      <c r="I788" s="65">
        <f>($E788*'Exposure Inputs'!$C$53*'Exposure Inputs'!$D$49*'Exposure Inputs'!$D$50*'Exposure Inputs'!$C$54*'Exposure Inputs'!$C$55)/'Exposure Inputs'!$D$48</f>
        <v>3.2738604730787041E-9</v>
      </c>
      <c r="J788" s="65">
        <f>'Exposure Inputs'!$E$64/$I788</f>
        <v>6536625545.2773352</v>
      </c>
      <c r="K788" s="65">
        <f>($E788*'Exposure Inputs'!$C$53*'Exposure Inputs'!$E$49*'Exposure Inputs'!$E$50*'Exposure Inputs'!$C$54*'Exposure Inputs'!$C$55)/'Exposure Inputs'!$E$48</f>
        <v>1.9859943916433287E-9</v>
      </c>
      <c r="L788" s="65">
        <f>'Exposure Inputs'!$E$64/$K788</f>
        <v>10775458425.284061</v>
      </c>
    </row>
    <row r="789" spans="1:12" s="34" customFormat="1" x14ac:dyDescent="0.35">
      <c r="A789" s="45" t="s">
        <v>1177</v>
      </c>
      <c r="B789" s="46">
        <v>2019</v>
      </c>
      <c r="C789" s="46" t="s">
        <v>1022</v>
      </c>
      <c r="D789" s="46" t="s">
        <v>769</v>
      </c>
      <c r="E789" s="46">
        <v>6.3814301573742003E-4</v>
      </c>
      <c r="F789" s="46">
        <v>3.6739269856273502E-4</v>
      </c>
      <c r="G789" s="65">
        <f>($E789*'Exposure Inputs'!$C$53*'Exposure Inputs'!$C$49*'Exposure Inputs'!$C$50*'Exposure Inputs'!$C$54*'Exposure Inputs'!$C$55)/'Exposure Inputs'!$C$48</f>
        <v>4.2744414551631737E-9</v>
      </c>
      <c r="H789" s="65">
        <f>'Exposure Inputs'!$E$64/$G789</f>
        <v>5006502071.5514908</v>
      </c>
      <c r="I789" s="65">
        <f>($E789*'Exposure Inputs'!$C$53*'Exposure Inputs'!$D$49*'Exposure Inputs'!$D$50*'Exposure Inputs'!$C$54*'Exposure Inputs'!$C$55)/'Exposure Inputs'!$D$48</f>
        <v>3.2725951191570709E-9</v>
      </c>
      <c r="J789" s="65">
        <f>'Exposure Inputs'!$E$64/$I789</f>
        <v>6539152941.5689039</v>
      </c>
      <c r="K789" s="65">
        <f>($E789*'Exposure Inputs'!$C$53*'Exposure Inputs'!$E$49*'Exposure Inputs'!$E$50*'Exposure Inputs'!$C$54*'Exposure Inputs'!$C$55)/'Exposure Inputs'!$E$48</f>
        <v>1.9852268006563364E-9</v>
      </c>
      <c r="L789" s="65">
        <f>'Exposure Inputs'!$E$64/$K789</f>
        <v>10779624772.809303</v>
      </c>
    </row>
    <row r="790" spans="1:12" s="34" customFormat="1" x14ac:dyDescent="0.35">
      <c r="A790" s="45" t="s">
        <v>1177</v>
      </c>
      <c r="B790" s="46">
        <v>2021</v>
      </c>
      <c r="C790" s="46" t="s">
        <v>907</v>
      </c>
      <c r="D790" s="46" t="s">
        <v>227</v>
      </c>
      <c r="E790" s="46">
        <v>6.18288315755107E-4</v>
      </c>
      <c r="F790" s="46">
        <v>2.3282467592145999E-4</v>
      </c>
      <c r="G790" s="65">
        <f>($E790*'Exposure Inputs'!$C$53*'Exposure Inputs'!$C$49*'Exposure Inputs'!$C$50*'Exposure Inputs'!$C$54*'Exposure Inputs'!$C$55)/'Exposure Inputs'!$C$48</f>
        <v>4.1414497110066455E-9</v>
      </c>
      <c r="H790" s="65">
        <f>'Exposure Inputs'!$E$64/$G790</f>
        <v>5167272692.730195</v>
      </c>
      <c r="I790" s="65">
        <f>($E790*'Exposure Inputs'!$C$53*'Exposure Inputs'!$D$49*'Exposure Inputs'!$D$50*'Exposure Inputs'!$C$54*'Exposure Inputs'!$C$55)/'Exposure Inputs'!$D$48</f>
        <v>3.1707740654872111E-9</v>
      </c>
      <c r="J790" s="65">
        <f>'Exposure Inputs'!$E$64/$I790</f>
        <v>6749140606.6839209</v>
      </c>
      <c r="K790" s="65">
        <f>($E790*'Exposure Inputs'!$C$53*'Exposure Inputs'!$E$49*'Exposure Inputs'!$E$50*'Exposure Inputs'!$C$54*'Exposure Inputs'!$C$55)/'Exposure Inputs'!$E$48</f>
        <v>1.9234599528623029E-9</v>
      </c>
      <c r="L790" s="65">
        <f>'Exposure Inputs'!$E$64/$K790</f>
        <v>11125784016.5347</v>
      </c>
    </row>
    <row r="791" spans="1:12" s="34" customFormat="1" x14ac:dyDescent="0.35">
      <c r="A791" s="45" t="s">
        <v>1177</v>
      </c>
      <c r="B791" s="46">
        <v>2020</v>
      </c>
      <c r="C791" s="46" t="s">
        <v>1105</v>
      </c>
      <c r="D791" s="46" t="s">
        <v>761</v>
      </c>
      <c r="E791" s="46">
        <v>6.1547657756817796E-4</v>
      </c>
      <c r="F791" s="46">
        <v>4.2263804331132401E-4</v>
      </c>
      <c r="G791" s="65">
        <f>($E791*'Exposure Inputs'!$C$53*'Exposure Inputs'!$C$49*'Exposure Inputs'!$C$50*'Exposure Inputs'!$C$54*'Exposure Inputs'!$C$55)/'Exposure Inputs'!$C$48</f>
        <v>4.1226159856960479E-9</v>
      </c>
      <c r="H791" s="65">
        <f>'Exposure Inputs'!$E$64/$G791</f>
        <v>5190878819.2376108</v>
      </c>
      <c r="I791" s="65">
        <f>($E791*'Exposure Inputs'!$C$53*'Exposure Inputs'!$D$49*'Exposure Inputs'!$D$50*'Exposure Inputs'!$C$54*'Exposure Inputs'!$C$55)/'Exposure Inputs'!$D$48</f>
        <v>3.1563546008218213E-9</v>
      </c>
      <c r="J791" s="65">
        <f>'Exposure Inputs'!$E$64/$I791</f>
        <v>6779973325.6928968</v>
      </c>
      <c r="K791" s="65">
        <f>($E791*'Exposure Inputs'!$C$53*'Exposure Inputs'!$E$49*'Exposure Inputs'!$E$50*'Exposure Inputs'!$C$54*'Exposure Inputs'!$C$55)/'Exposure Inputs'!$E$48</f>
        <v>1.9147127945177583E-9</v>
      </c>
      <c r="L791" s="65">
        <f>'Exposure Inputs'!$E$64/$K791</f>
        <v>11176610957.670979</v>
      </c>
    </row>
    <row r="792" spans="1:12" s="34" customFormat="1" x14ac:dyDescent="0.35">
      <c r="A792" s="45" t="s">
        <v>1177</v>
      </c>
      <c r="B792" s="46">
        <v>2021</v>
      </c>
      <c r="C792" s="46" t="s">
        <v>1105</v>
      </c>
      <c r="D792" s="46" t="s">
        <v>761</v>
      </c>
      <c r="E792" s="46">
        <v>5.9591546046044996E-4</v>
      </c>
      <c r="F792" s="46">
        <v>4.09205733194733E-4</v>
      </c>
      <c r="G792" s="65">
        <f>($E792*'Exposure Inputs'!$C$53*'Exposure Inputs'!$C$49*'Exposure Inputs'!$C$50*'Exposure Inputs'!$C$54*'Exposure Inputs'!$C$55)/'Exposure Inputs'!$C$48</f>
        <v>3.991590733029209E-9</v>
      </c>
      <c r="H792" s="65">
        <f>'Exposure Inputs'!$E$64/$G792</f>
        <v>5361271089.9745951</v>
      </c>
      <c r="I792" s="65">
        <f>($E792*'Exposure Inputs'!$C$53*'Exposure Inputs'!$D$49*'Exposure Inputs'!$D$50*'Exposure Inputs'!$C$54*'Exposure Inputs'!$C$55)/'Exposure Inputs'!$D$48</f>
        <v>3.0560391311021757E-9</v>
      </c>
      <c r="J792" s="65">
        <f>'Exposure Inputs'!$E$64/$I792</f>
        <v>7002528135.9149294</v>
      </c>
      <c r="K792" s="65">
        <f>($E792*'Exposure Inputs'!$C$53*'Exposure Inputs'!$E$49*'Exposure Inputs'!$E$50*'Exposure Inputs'!$C$54*'Exposure Inputs'!$C$55)/'Exposure Inputs'!$E$48</f>
        <v>1.8538592664286602E-9</v>
      </c>
      <c r="L792" s="65">
        <f>'Exposure Inputs'!$E$64/$K792</f>
        <v>11543486815.601549</v>
      </c>
    </row>
    <row r="793" spans="1:12" s="34" customFormat="1" x14ac:dyDescent="0.35">
      <c r="A793" s="45" t="s">
        <v>1177</v>
      </c>
      <c r="B793" s="46">
        <v>2020</v>
      </c>
      <c r="C793" s="46" t="s">
        <v>1018</v>
      </c>
      <c r="D793" s="46" t="s">
        <v>543</v>
      </c>
      <c r="E793" s="46">
        <v>5.7291108249340095E-4</v>
      </c>
      <c r="F793" s="46">
        <v>4.6600539892243601E-4</v>
      </c>
      <c r="G793" s="65">
        <f>($E793*'Exposure Inputs'!$C$53*'Exposure Inputs'!$C$49*'Exposure Inputs'!$C$50*'Exposure Inputs'!$C$54*'Exposure Inputs'!$C$55)/'Exposure Inputs'!$C$48</f>
        <v>3.8375016583114224E-9</v>
      </c>
      <c r="H793" s="65">
        <f>'Exposure Inputs'!$E$64/$G793</f>
        <v>5576544821.4598103</v>
      </c>
      <c r="I793" s="65">
        <f>($E793*'Exposure Inputs'!$C$53*'Exposure Inputs'!$D$49*'Exposure Inputs'!$D$50*'Exposure Inputs'!$C$54*'Exposure Inputs'!$C$55)/'Exposure Inputs'!$D$48</f>
        <v>2.9380655527700316E-9</v>
      </c>
      <c r="J793" s="65">
        <f>'Exposure Inputs'!$E$64/$I793</f>
        <v>7283704061.6142511</v>
      </c>
      <c r="K793" s="65">
        <f>($E793*'Exposure Inputs'!$C$53*'Exposure Inputs'!$E$49*'Exposure Inputs'!$E$50*'Exposure Inputs'!$C$54*'Exposure Inputs'!$C$55)/'Exposure Inputs'!$E$48</f>
        <v>1.7822939487077727E-9</v>
      </c>
      <c r="L793" s="65">
        <f>'Exposure Inputs'!$E$64/$K793</f>
        <v>12006998068.705652</v>
      </c>
    </row>
    <row r="794" spans="1:12" s="34" customFormat="1" x14ac:dyDescent="0.35">
      <c r="A794" s="45" t="s">
        <v>1177</v>
      </c>
      <c r="B794" s="46">
        <v>2022</v>
      </c>
      <c r="C794" s="46" t="s">
        <v>1042</v>
      </c>
      <c r="D794" s="46" t="s">
        <v>767</v>
      </c>
      <c r="E794" s="46">
        <v>5.5672548246242504E-4</v>
      </c>
      <c r="F794" s="46">
        <v>3.5519048945615098E-4</v>
      </c>
      <c r="G794" s="65">
        <f>($E794*'Exposure Inputs'!$C$53*'Exposure Inputs'!$C$49*'Exposure Inputs'!$C$50*'Exposure Inputs'!$C$54*'Exposure Inputs'!$C$55)/'Exposure Inputs'!$C$48</f>
        <v>3.7290864629039382E-9</v>
      </c>
      <c r="H794" s="65">
        <f>'Exposure Inputs'!$E$64/$G794</f>
        <v>5738670908.5139456</v>
      </c>
      <c r="I794" s="65">
        <f>($E794*'Exposure Inputs'!$C$53*'Exposure Inputs'!$D$49*'Exposure Inputs'!$D$50*'Exposure Inputs'!$C$54*'Exposure Inputs'!$C$55)/'Exposure Inputs'!$D$48</f>
        <v>2.8550607805548393E-9</v>
      </c>
      <c r="J794" s="65">
        <f>'Exposure Inputs'!$E$64/$I794</f>
        <v>7495462144.1863737</v>
      </c>
      <c r="K794" s="65">
        <f>($E794*'Exposure Inputs'!$C$53*'Exposure Inputs'!$E$49*'Exposure Inputs'!$E$50*'Exposure Inputs'!$C$54*'Exposure Inputs'!$C$55)/'Exposure Inputs'!$E$48</f>
        <v>1.731941463177446E-9</v>
      </c>
      <c r="L794" s="65">
        <f>'Exposure Inputs'!$E$64/$K794</f>
        <v>12356075799.894089</v>
      </c>
    </row>
    <row r="795" spans="1:12" s="34" customFormat="1" x14ac:dyDescent="0.35">
      <c r="A795" s="45" t="s">
        <v>1176</v>
      </c>
      <c r="B795" s="46">
        <v>2021</v>
      </c>
      <c r="C795" s="46" t="s">
        <v>990</v>
      </c>
      <c r="D795" s="46" t="s">
        <v>215</v>
      </c>
      <c r="E795" s="46">
        <v>5.48210273364792E-4</v>
      </c>
      <c r="F795" s="46">
        <v>2.3465298733027799E-4</v>
      </c>
      <c r="G795" s="65">
        <f>($E795*'Exposure Inputs'!$C$53*'Exposure Inputs'!$C$49*'Exposure Inputs'!$C$50*'Exposure Inputs'!$C$54*'Exposure Inputs'!$C$55)/'Exposure Inputs'!$C$48</f>
        <v>3.6720494635657184E-9</v>
      </c>
      <c r="H795" s="65">
        <f>'Exposure Inputs'!$E$64/$G795</f>
        <v>5827808206.9242268</v>
      </c>
      <c r="I795" s="65">
        <f>($E795*'Exposure Inputs'!$C$53*'Exposure Inputs'!$D$49*'Exposure Inputs'!$D$50*'Exposure Inputs'!$C$54*'Exposure Inputs'!$C$55)/'Exposure Inputs'!$D$48</f>
        <v>2.8113921497866821E-9</v>
      </c>
      <c r="J795" s="65">
        <f>'Exposure Inputs'!$E$64/$I795</f>
        <v>7611887228.7609358</v>
      </c>
      <c r="K795" s="65">
        <f>($E795*'Exposure Inputs'!$C$53*'Exposure Inputs'!$E$49*'Exposure Inputs'!$E$50*'Exposure Inputs'!$C$54*'Exposure Inputs'!$C$55)/'Exposure Inputs'!$E$48</f>
        <v>1.7054511296676775E-9</v>
      </c>
      <c r="L795" s="65">
        <f>'Exposure Inputs'!$E$64/$K795</f>
        <v>12547999545.533728</v>
      </c>
    </row>
    <row r="796" spans="1:12" s="34" customFormat="1" x14ac:dyDescent="0.35">
      <c r="A796" s="45" t="s">
        <v>1177</v>
      </c>
      <c r="B796" s="46">
        <v>2019</v>
      </c>
      <c r="C796" s="46" t="s">
        <v>861</v>
      </c>
      <c r="D796" s="46" t="s">
        <v>26</v>
      </c>
      <c r="E796" s="46">
        <v>5.3661064566473096E-4</v>
      </c>
      <c r="F796" s="46">
        <v>2.9508261564971801E-4</v>
      </c>
      <c r="G796" s="65">
        <f>($E796*'Exposure Inputs'!$C$53*'Exposure Inputs'!$C$49*'Exposure Inputs'!$C$50*'Exposure Inputs'!$C$54*'Exposure Inputs'!$C$55)/'Exposure Inputs'!$C$48</f>
        <v>3.5943522573237848E-9</v>
      </c>
      <c r="H796" s="65">
        <f>'Exposure Inputs'!$E$64/$G796</f>
        <v>5953784845.7662325</v>
      </c>
      <c r="I796" s="65">
        <f>($E796*'Exposure Inputs'!$C$53*'Exposure Inputs'!$D$49*'Exposure Inputs'!$D$50*'Exposure Inputs'!$C$54*'Exposure Inputs'!$C$55)/'Exposure Inputs'!$D$48</f>
        <v>2.7519056646899325E-9</v>
      </c>
      <c r="J796" s="65">
        <f>'Exposure Inputs'!$E$64/$I796</f>
        <v>7776429357.5125933</v>
      </c>
      <c r="K796" s="65">
        <f>($E796*'Exposure Inputs'!$C$53*'Exposure Inputs'!$E$49*'Exposure Inputs'!$E$50*'Exposure Inputs'!$C$54*'Exposure Inputs'!$C$55)/'Exposure Inputs'!$E$48</f>
        <v>1.6693653444754875E-9</v>
      </c>
      <c r="L796" s="65">
        <f>'Exposure Inputs'!$E$64/$K796</f>
        <v>12819242996.040421</v>
      </c>
    </row>
    <row r="797" spans="1:12" s="34" customFormat="1" x14ac:dyDescent="0.35">
      <c r="A797" s="45" t="s">
        <v>1177</v>
      </c>
      <c r="B797" s="46">
        <v>2021</v>
      </c>
      <c r="C797" s="46" t="s">
        <v>1001</v>
      </c>
      <c r="D797" s="46" t="s">
        <v>89</v>
      </c>
      <c r="E797" s="46">
        <v>5.0891867045226903E-4</v>
      </c>
      <c r="F797" s="46">
        <v>2.6330497367173998E-4</v>
      </c>
      <c r="G797" s="65">
        <f>($E797*'Exposure Inputs'!$C$53*'Exposure Inputs'!$C$49*'Exposure Inputs'!$C$50*'Exposure Inputs'!$C$54*'Exposure Inputs'!$C$55)/'Exposure Inputs'!$C$48</f>
        <v>3.4088644843569119E-9</v>
      </c>
      <c r="H797" s="65">
        <f>'Exposure Inputs'!$E$64/$G797</f>
        <v>6277750288.4621544</v>
      </c>
      <c r="I797" s="65">
        <f>($E797*'Exposure Inputs'!$C$53*'Exposure Inputs'!$D$49*'Exposure Inputs'!$D$50*'Exposure Inputs'!$C$54*'Exposure Inputs'!$C$55)/'Exposure Inputs'!$D$48</f>
        <v>2.6098926351883902E-9</v>
      </c>
      <c r="J797" s="65">
        <f>'Exposure Inputs'!$E$64/$I797</f>
        <v>8199571013.5621271</v>
      </c>
      <c r="K797" s="65">
        <f>($E797*'Exposure Inputs'!$C$53*'Exposure Inputs'!$E$49*'Exposure Inputs'!$E$50*'Exposure Inputs'!$C$54*'Exposure Inputs'!$C$55)/'Exposure Inputs'!$E$48</f>
        <v>1.5832171770598137E-9</v>
      </c>
      <c r="L797" s="65">
        <f>'Exposure Inputs'!$E$64/$K797</f>
        <v>13516781089.845079</v>
      </c>
    </row>
    <row r="798" spans="1:12" s="34" customFormat="1" x14ac:dyDescent="0.35">
      <c r="A798" s="45" t="s">
        <v>1176</v>
      </c>
      <c r="B798" s="46">
        <v>2020</v>
      </c>
      <c r="C798" s="46" t="s">
        <v>1118</v>
      </c>
      <c r="D798" s="46" t="s">
        <v>757</v>
      </c>
      <c r="E798" s="46">
        <v>5.0369084006013603E-4</v>
      </c>
      <c r="F798" s="46">
        <v>4.1208460788800101E-4</v>
      </c>
      <c r="G798" s="65">
        <f>($E798*'Exposure Inputs'!$C$53*'Exposure Inputs'!$C$49*'Exposure Inputs'!$C$50*'Exposure Inputs'!$C$54*'Exposure Inputs'!$C$55)/'Exposure Inputs'!$C$48</f>
        <v>3.3738471694328063E-9</v>
      </c>
      <c r="H798" s="65">
        <f>'Exposure Inputs'!$E$64/$G798</f>
        <v>6342907347.3999882</v>
      </c>
      <c r="I798" s="65">
        <f>($E798*'Exposure Inputs'!$C$53*'Exposure Inputs'!$D$49*'Exposure Inputs'!$D$50*'Exposure Inputs'!$C$54*'Exposure Inputs'!$C$55)/'Exposure Inputs'!$D$48</f>
        <v>2.5830827010464246E-9</v>
      </c>
      <c r="J798" s="65">
        <f>'Exposure Inputs'!$E$64/$I798</f>
        <v>8284674738.1842289</v>
      </c>
      <c r="K798" s="65">
        <f>($E798*'Exposure Inputs'!$C$53*'Exposure Inputs'!$E$49*'Exposure Inputs'!$E$50*'Exposure Inputs'!$C$54*'Exposure Inputs'!$C$55)/'Exposure Inputs'!$E$48</f>
        <v>1.5669536926248155E-9</v>
      </c>
      <c r="L798" s="65">
        <f>'Exposure Inputs'!$E$64/$K798</f>
        <v>13657072382.370602</v>
      </c>
    </row>
    <row r="799" spans="1:12" s="34" customFormat="1" x14ac:dyDescent="0.35">
      <c r="A799" s="45" t="s">
        <v>1177</v>
      </c>
      <c r="B799" s="46">
        <v>2023</v>
      </c>
      <c r="C799" s="46" t="s">
        <v>1042</v>
      </c>
      <c r="D799" s="46" t="s">
        <v>767</v>
      </c>
      <c r="E799" s="46">
        <v>5.0101021968289099E-4</v>
      </c>
      <c r="F799" s="46">
        <v>3.1964418866655802E-4</v>
      </c>
      <c r="G799" s="65">
        <f>($E799*'Exposure Inputs'!$C$53*'Exposure Inputs'!$C$49*'Exposure Inputs'!$C$50*'Exposure Inputs'!$C$54*'Exposure Inputs'!$C$55)/'Exposure Inputs'!$C$48</f>
        <v>3.3558917039909254E-9</v>
      </c>
      <c r="H799" s="65">
        <f>'Exposure Inputs'!$E$64/$G799</f>
        <v>6376844632.5459452</v>
      </c>
      <c r="I799" s="65">
        <f>($E799*'Exposure Inputs'!$C$53*'Exposure Inputs'!$D$49*'Exposure Inputs'!$D$50*'Exposure Inputs'!$C$54*'Exposure Inputs'!$C$55)/'Exposure Inputs'!$D$48</f>
        <v>2.5693356491371476E-9</v>
      </c>
      <c r="J799" s="65">
        <f>'Exposure Inputs'!$E$64/$I799</f>
        <v>8329001314.867794</v>
      </c>
      <c r="K799" s="65">
        <f>($E799*'Exposure Inputs'!$C$53*'Exposure Inputs'!$E$49*'Exposure Inputs'!$E$50*'Exposure Inputs'!$C$54*'Exposure Inputs'!$C$55)/'Exposure Inputs'!$E$48</f>
        <v>1.5586144343644352E-9</v>
      </c>
      <c r="L799" s="65">
        <f>'Exposure Inputs'!$E$64/$K799</f>
        <v>13730143599.450491</v>
      </c>
    </row>
    <row r="800" spans="1:12" s="34" customFormat="1" x14ac:dyDescent="0.35">
      <c r="A800" s="45" t="s">
        <v>1176</v>
      </c>
      <c r="B800" s="46">
        <v>2021</v>
      </c>
      <c r="C800" s="46" t="s">
        <v>1118</v>
      </c>
      <c r="D800" s="46" t="s">
        <v>757</v>
      </c>
      <c r="E800" s="46">
        <v>4.9265177861936797E-4</v>
      </c>
      <c r="F800" s="46">
        <v>4.0305322009320398E-4</v>
      </c>
      <c r="G800" s="65">
        <f>($E800*'Exposure Inputs'!$C$53*'Exposure Inputs'!$C$49*'Exposure Inputs'!$C$50*'Exposure Inputs'!$C$54*'Exposure Inputs'!$C$55)/'Exposure Inputs'!$C$48</f>
        <v>3.2999047761371819E-9</v>
      </c>
      <c r="H800" s="65">
        <f>'Exposure Inputs'!$E$64/$G800</f>
        <v>6485035615.1944818</v>
      </c>
      <c r="I800" s="65">
        <f>($E800*'Exposure Inputs'!$C$53*'Exposure Inputs'!$D$49*'Exposure Inputs'!$D$50*'Exposure Inputs'!$C$54*'Exposure Inputs'!$C$55)/'Exposure Inputs'!$D$48</f>
        <v>2.5264709734239167E-9</v>
      </c>
      <c r="J800" s="65">
        <f>'Exposure Inputs'!$E$64/$I800</f>
        <v>8470313027.5818501</v>
      </c>
      <c r="K800" s="65">
        <f>($E800*'Exposure Inputs'!$C$53*'Exposure Inputs'!$E$49*'Exposure Inputs'!$E$50*'Exposure Inputs'!$C$54*'Exposure Inputs'!$C$55)/'Exposure Inputs'!$E$48</f>
        <v>1.5326117973351205E-9</v>
      </c>
      <c r="L800" s="65">
        <f>'Exposure Inputs'!$E$64/$K800</f>
        <v>13963092308.965622</v>
      </c>
    </row>
    <row r="801" spans="1:12" s="34" customFormat="1" x14ac:dyDescent="0.35">
      <c r="A801" s="45" t="s">
        <v>1176</v>
      </c>
      <c r="B801" s="46">
        <v>2019</v>
      </c>
      <c r="C801" s="46" t="s">
        <v>935</v>
      </c>
      <c r="D801" s="46" t="s">
        <v>230</v>
      </c>
      <c r="E801" s="46">
        <v>4.9147532328754897E-4</v>
      </c>
      <c r="F801" s="46">
        <v>2.1203170405500999E-4</v>
      </c>
      <c r="G801" s="65">
        <f>($E801*'Exposure Inputs'!$C$53*'Exposure Inputs'!$C$49*'Exposure Inputs'!$C$50*'Exposure Inputs'!$C$54*'Exposure Inputs'!$C$55)/'Exposure Inputs'!$C$48</f>
        <v>3.2920245842108246E-9</v>
      </c>
      <c r="H801" s="65">
        <f>'Exposure Inputs'!$E$64/$G801</f>
        <v>6500558988.1188812</v>
      </c>
      <c r="I801" s="65">
        <f>($E801*'Exposure Inputs'!$C$53*'Exposure Inputs'!$D$49*'Exposure Inputs'!$D$50*'Exposure Inputs'!$C$54*'Exposure Inputs'!$C$55)/'Exposure Inputs'!$D$48</f>
        <v>2.5204377459468937E-9</v>
      </c>
      <c r="J801" s="65">
        <f>'Exposure Inputs'!$E$64/$I801</f>
        <v>8490588602.8779154</v>
      </c>
      <c r="K801" s="65">
        <f>($E801*'Exposure Inputs'!$C$53*'Exposure Inputs'!$E$49*'Exposure Inputs'!$E$50*'Exposure Inputs'!$C$54*'Exposure Inputs'!$C$55)/'Exposure Inputs'!$E$48</f>
        <v>1.528951911389643E-9</v>
      </c>
      <c r="L801" s="65">
        <f>'Exposure Inputs'!$E$64/$K801</f>
        <v>13996516071.293465</v>
      </c>
    </row>
    <row r="802" spans="1:12" s="34" customFormat="1" x14ac:dyDescent="0.35">
      <c r="A802" s="45" t="s">
        <v>1176</v>
      </c>
      <c r="B802" s="46">
        <v>2019</v>
      </c>
      <c r="C802" s="46" t="s">
        <v>976</v>
      </c>
      <c r="D802" s="46" t="s">
        <v>244</v>
      </c>
      <c r="E802" s="46">
        <v>4.7649462105553599E-4</v>
      </c>
      <c r="F802" s="46">
        <v>2.0556874717459701E-4</v>
      </c>
      <c r="G802" s="65">
        <f>($E802*'Exposure Inputs'!$C$53*'Exposure Inputs'!$C$49*'Exposure Inputs'!$C$50*'Exposure Inputs'!$C$54*'Exposure Inputs'!$C$55)/'Exposure Inputs'!$C$48</f>
        <v>3.1916800954852444E-9</v>
      </c>
      <c r="H802" s="65">
        <f>'Exposure Inputs'!$E$64/$G802</f>
        <v>6704932624.7549467</v>
      </c>
      <c r="I802" s="65">
        <f>($E802*'Exposure Inputs'!$C$53*'Exposure Inputs'!$D$49*'Exposure Inputs'!$D$50*'Exposure Inputs'!$C$54*'Exposure Inputs'!$C$55)/'Exposure Inputs'!$D$48</f>
        <v>2.4436120629933971E-9</v>
      </c>
      <c r="J802" s="65">
        <f>'Exposure Inputs'!$E$64/$I802</f>
        <v>8757527565.0690804</v>
      </c>
      <c r="K802" s="65">
        <f>($E802*'Exposure Inputs'!$C$53*'Exposure Inputs'!$E$49*'Exposure Inputs'!$E$50*'Exposure Inputs'!$C$54*'Exposure Inputs'!$C$55)/'Exposure Inputs'!$E$48</f>
        <v>1.4823477947101277E-9</v>
      </c>
      <c r="L802" s="65">
        <f>'Exposure Inputs'!$E$64/$K802</f>
        <v>14436558057.675497</v>
      </c>
    </row>
    <row r="803" spans="1:12" s="34" customFormat="1" x14ac:dyDescent="0.35">
      <c r="A803" s="45" t="s">
        <v>1176</v>
      </c>
      <c r="B803" s="46">
        <v>2019</v>
      </c>
      <c r="C803" s="46" t="s">
        <v>1049</v>
      </c>
      <c r="D803" s="46" t="s">
        <v>776</v>
      </c>
      <c r="E803" s="46">
        <v>4.7183116989407703E-4</v>
      </c>
      <c r="F803" s="46">
        <v>2.7054037571303398E-4</v>
      </c>
      <c r="G803" s="65">
        <f>($E803*'Exposure Inputs'!$C$53*'Exposure Inputs'!$C$49*'Exposure Inputs'!$C$50*'Exposure Inputs'!$C$54*'Exposure Inputs'!$C$55)/'Exposure Inputs'!$C$48</f>
        <v>3.1604431337430014E-9</v>
      </c>
      <c r="H803" s="65">
        <f>'Exposure Inputs'!$E$64/$G803</f>
        <v>6771202358.1501303</v>
      </c>
      <c r="I803" s="65">
        <f>($E803*'Exposure Inputs'!$C$53*'Exposure Inputs'!$D$49*'Exposure Inputs'!$D$50*'Exposure Inputs'!$C$54*'Exposure Inputs'!$C$55)/'Exposure Inputs'!$D$48</f>
        <v>2.4196964404244E-9</v>
      </c>
      <c r="J803" s="65">
        <f>'Exposure Inputs'!$E$64/$I803</f>
        <v>8844084589.4894848</v>
      </c>
      <c r="K803" s="65">
        <f>($E803*'Exposure Inputs'!$C$53*'Exposure Inputs'!$E$49*'Exposure Inputs'!$E$50*'Exposure Inputs'!$C$54*'Exposure Inputs'!$C$55)/'Exposure Inputs'!$E$48</f>
        <v>1.4678400621157626E-9</v>
      </c>
      <c r="L803" s="65">
        <f>'Exposure Inputs'!$E$64/$K803</f>
        <v>14579245077.392</v>
      </c>
    </row>
    <row r="804" spans="1:12" s="34" customFormat="1" x14ac:dyDescent="0.35">
      <c r="A804" s="45" t="s">
        <v>1176</v>
      </c>
      <c r="B804" s="46">
        <v>2020</v>
      </c>
      <c r="C804" s="46" t="s">
        <v>989</v>
      </c>
      <c r="D804" s="46" t="s">
        <v>778</v>
      </c>
      <c r="E804" s="46">
        <v>4.6606327512361401E-4</v>
      </c>
      <c r="F804" s="46">
        <v>3.3241123243850899E-4</v>
      </c>
      <c r="G804" s="65">
        <f>($E804*'Exposure Inputs'!$C$53*'Exposure Inputs'!$C$49*'Exposure Inputs'!$C$50*'Exposure Inputs'!$C$54*'Exposure Inputs'!$C$55)/'Exposure Inputs'!$C$48</f>
        <v>3.1218083325967468E-9</v>
      </c>
      <c r="H804" s="65">
        <f>'Exposure Inputs'!$E$64/$G804</f>
        <v>6855001242.8851757</v>
      </c>
      <c r="I804" s="65">
        <f>($E804*'Exposure Inputs'!$C$53*'Exposure Inputs'!$D$49*'Exposure Inputs'!$D$50*'Exposure Inputs'!$C$54*'Exposure Inputs'!$C$55)/'Exposure Inputs'!$D$48</f>
        <v>2.3901168888064661E-9</v>
      </c>
      <c r="J804" s="65">
        <f>'Exposure Inputs'!$E$64/$I804</f>
        <v>8953537000.7306843</v>
      </c>
      <c r="K804" s="65">
        <f>($E804*'Exposure Inputs'!$C$53*'Exposure Inputs'!$E$49*'Exposure Inputs'!$E$50*'Exposure Inputs'!$C$54*'Exposure Inputs'!$C$55)/'Exposure Inputs'!$E$48</f>
        <v>1.4498964679694616E-9</v>
      </c>
      <c r="L804" s="65">
        <f>'Exposure Inputs'!$E$64/$K804</f>
        <v>14759674551.087145</v>
      </c>
    </row>
    <row r="805" spans="1:12" s="34" customFormat="1" x14ac:dyDescent="0.35">
      <c r="A805" s="45" t="s">
        <v>1177</v>
      </c>
      <c r="B805" s="46">
        <v>2021</v>
      </c>
      <c r="C805" s="46" t="s">
        <v>1070</v>
      </c>
      <c r="D805" s="46" t="s">
        <v>771</v>
      </c>
      <c r="E805" s="46">
        <v>4.5095838644798201E-4</v>
      </c>
      <c r="F805" s="46">
        <v>3.1247664924510902E-4</v>
      </c>
      <c r="G805" s="65">
        <f>($E805*'Exposure Inputs'!$C$53*'Exposure Inputs'!$C$49*'Exposure Inputs'!$C$50*'Exposure Inputs'!$C$54*'Exposure Inputs'!$C$55)/'Exposure Inputs'!$C$48</f>
        <v>3.0206320120251952E-9</v>
      </c>
      <c r="H805" s="65">
        <f>'Exposure Inputs'!$E$64/$G805</f>
        <v>7084610079.8793697</v>
      </c>
      <c r="I805" s="65">
        <f>($E805*'Exposure Inputs'!$C$53*'Exposure Inputs'!$D$49*'Exposure Inputs'!$D$50*'Exposure Inputs'!$C$54*'Exposure Inputs'!$C$55)/'Exposure Inputs'!$D$48</f>
        <v>2.3126543392897854E-9</v>
      </c>
      <c r="J805" s="65">
        <f>'Exposure Inputs'!$E$64/$I805</f>
        <v>9253436467.5405502</v>
      </c>
      <c r="K805" s="65">
        <f>($E805*'Exposure Inputs'!$C$53*'Exposure Inputs'!$E$49*'Exposure Inputs'!$E$50*'Exposure Inputs'!$C$54*'Exposure Inputs'!$C$55)/'Exposure Inputs'!$E$48</f>
        <v>1.4029060142932695E-9</v>
      </c>
      <c r="L805" s="65">
        <f>'Exposure Inputs'!$E$64/$K805</f>
        <v>15254051078.240263</v>
      </c>
    </row>
    <row r="806" spans="1:12" s="34" customFormat="1" x14ac:dyDescent="0.35">
      <c r="A806" s="45" t="s">
        <v>1177</v>
      </c>
      <c r="B806" s="46">
        <v>2020</v>
      </c>
      <c r="C806" s="46" t="s">
        <v>1064</v>
      </c>
      <c r="D806" s="46" t="s">
        <v>763</v>
      </c>
      <c r="E806" s="46">
        <v>4.4780187056216397E-4</v>
      </c>
      <c r="F806" s="46">
        <v>3.37125533323718E-4</v>
      </c>
      <c r="G806" s="65">
        <f>($E806*'Exposure Inputs'!$C$53*'Exposure Inputs'!$C$49*'Exposure Inputs'!$C$50*'Exposure Inputs'!$C$54*'Exposure Inputs'!$C$55)/'Exposure Inputs'!$C$48</f>
        <v>2.9994888794930147E-9</v>
      </c>
      <c r="H806" s="65">
        <f>'Exposure Inputs'!$E$64/$G806</f>
        <v>7134548871.4120884</v>
      </c>
      <c r="I806" s="65">
        <f>($E806*'Exposure Inputs'!$C$53*'Exposure Inputs'!$D$49*'Exposure Inputs'!$D$50*'Exposure Inputs'!$C$54*'Exposure Inputs'!$C$55)/'Exposure Inputs'!$D$48</f>
        <v>2.2964667477519653E-9</v>
      </c>
      <c r="J806" s="65">
        <f>'Exposure Inputs'!$E$64/$I806</f>
        <v>9318663124.9717312</v>
      </c>
      <c r="K806" s="65">
        <f>($E806*'Exposure Inputs'!$C$53*'Exposure Inputs'!$E$49*'Exposure Inputs'!$E$50*'Exposure Inputs'!$C$54*'Exposure Inputs'!$C$55)/'Exposure Inputs'!$E$48</f>
        <v>1.3930862720432001E-9</v>
      </c>
      <c r="L806" s="65">
        <f>'Exposure Inputs'!$E$64/$K806</f>
        <v>15361575538.75915</v>
      </c>
    </row>
    <row r="807" spans="1:12" s="34" customFormat="1" x14ac:dyDescent="0.35">
      <c r="A807" s="45" t="s">
        <v>1177</v>
      </c>
      <c r="B807" s="46">
        <v>2021</v>
      </c>
      <c r="C807" s="46" t="s">
        <v>1042</v>
      </c>
      <c r="D807" s="46" t="s">
        <v>767</v>
      </c>
      <c r="E807" s="46">
        <v>4.2258961047495598E-4</v>
      </c>
      <c r="F807" s="46">
        <v>2.6961189187853398E-4</v>
      </c>
      <c r="G807" s="65">
        <f>($E807*'Exposure Inputs'!$C$53*'Exposure Inputs'!$C$49*'Exposure Inputs'!$C$50*'Exposure Inputs'!$C$54*'Exposure Inputs'!$C$55)/'Exposure Inputs'!$C$48</f>
        <v>2.8306108583638741E-9</v>
      </c>
      <c r="H807" s="65">
        <f>'Exposure Inputs'!$E$64/$G807</f>
        <v>7560205577.8057203</v>
      </c>
      <c r="I807" s="65">
        <f>($E807*'Exposure Inputs'!$C$53*'Exposure Inputs'!$D$49*'Exposure Inputs'!$D$50*'Exposure Inputs'!$C$54*'Exposure Inputs'!$C$55)/'Exposure Inputs'!$D$48</f>
        <v>2.1671704657751584E-9</v>
      </c>
      <c r="J807" s="65">
        <f>'Exposure Inputs'!$E$64/$I807</f>
        <v>9874627002.3320942</v>
      </c>
      <c r="K807" s="65">
        <f>($E807*'Exposure Inputs'!$C$53*'Exposure Inputs'!$E$49*'Exposure Inputs'!$E$50*'Exposure Inputs'!$C$54*'Exposure Inputs'!$C$55)/'Exposure Inputs'!$E$48</f>
        <v>1.3146523580209575E-9</v>
      </c>
      <c r="L807" s="65">
        <f>'Exposure Inputs'!$E$64/$K807</f>
        <v>16278067634.71294</v>
      </c>
    </row>
    <row r="808" spans="1:12" s="34" customFormat="1" x14ac:dyDescent="0.35">
      <c r="A808" s="45" t="s">
        <v>1177</v>
      </c>
      <c r="B808" s="46">
        <v>2020</v>
      </c>
      <c r="C808" s="46" t="s">
        <v>1042</v>
      </c>
      <c r="D808" s="46" t="s">
        <v>767</v>
      </c>
      <c r="E808" s="46">
        <v>4.0017330099761602E-4</v>
      </c>
      <c r="F808" s="46">
        <v>2.5531030126363998E-4</v>
      </c>
      <c r="G808" s="65">
        <f>($E808*'Exposure Inputs'!$C$53*'Exposure Inputs'!$C$49*'Exposure Inputs'!$C$50*'Exposure Inputs'!$C$54*'Exposure Inputs'!$C$55)/'Exposure Inputs'!$C$48</f>
        <v>2.6804608134072816E-9</v>
      </c>
      <c r="H808" s="65">
        <f>'Exposure Inputs'!$E$64/$G808</f>
        <v>7983701866.8432903</v>
      </c>
      <c r="I808" s="65">
        <f>($E808*'Exposure Inputs'!$C$53*'Exposure Inputs'!$D$49*'Exposure Inputs'!$D$50*'Exposure Inputs'!$C$54*'Exposure Inputs'!$C$55)/'Exposure Inputs'!$D$48</f>
        <v>2.0522126848766477E-9</v>
      </c>
      <c r="J808" s="65">
        <f>'Exposure Inputs'!$E$64/$I808</f>
        <v>10427769089.287296</v>
      </c>
      <c r="K808" s="65">
        <f>($E808*'Exposure Inputs'!$C$53*'Exposure Inputs'!$E$49*'Exposure Inputs'!$E$50*'Exposure Inputs'!$C$54*'Exposure Inputs'!$C$55)/'Exposure Inputs'!$E$48</f>
        <v>1.2449164880846591E-9</v>
      </c>
      <c r="L808" s="65">
        <f>'Exposure Inputs'!$E$64/$K808</f>
        <v>17189908082.046959</v>
      </c>
    </row>
    <row r="809" spans="1:12" s="34" customFormat="1" x14ac:dyDescent="0.35">
      <c r="A809" s="45" t="s">
        <v>1177</v>
      </c>
      <c r="B809" s="46">
        <v>2023</v>
      </c>
      <c r="C809" s="46" t="s">
        <v>1064</v>
      </c>
      <c r="D809" s="46" t="s">
        <v>763</v>
      </c>
      <c r="E809" s="46">
        <v>3.9298305230121302E-4</v>
      </c>
      <c r="F809" s="46">
        <v>2.95855443676262E-4</v>
      </c>
      <c r="G809" s="65">
        <f>($E809*'Exposure Inputs'!$C$53*'Exposure Inputs'!$C$49*'Exposure Inputs'!$C$50*'Exposure Inputs'!$C$54*'Exposure Inputs'!$C$55)/'Exposure Inputs'!$C$48</f>
        <v>2.6322987300766003E-9</v>
      </c>
      <c r="H809" s="65">
        <f>'Exposure Inputs'!$E$64/$G809</f>
        <v>8129776364.4695663</v>
      </c>
      <c r="I809" s="65">
        <f>($E809*'Exposure Inputs'!$C$53*'Exposure Inputs'!$D$49*'Exposure Inputs'!$D$50*'Exposure Inputs'!$C$54*'Exposure Inputs'!$C$55)/'Exposure Inputs'!$D$48</f>
        <v>2.015338861597108E-9</v>
      </c>
      <c r="J809" s="65">
        <f>'Exposure Inputs'!$E$64/$I809</f>
        <v>10618561676.045391</v>
      </c>
      <c r="K809" s="65">
        <f>($E809*'Exposure Inputs'!$C$53*'Exposure Inputs'!$E$49*'Exposure Inputs'!$E$50*'Exposure Inputs'!$C$54*'Exposure Inputs'!$C$55)/'Exposure Inputs'!$E$48</f>
        <v>1.2225480313853588E-9</v>
      </c>
      <c r="L809" s="65">
        <f>'Exposure Inputs'!$E$64/$K809</f>
        <v>17504424734.748531</v>
      </c>
    </row>
    <row r="810" spans="1:12" s="34" customFormat="1" x14ac:dyDescent="0.35">
      <c r="A810" s="45" t="s">
        <v>1177</v>
      </c>
      <c r="B810" s="46">
        <v>2023</v>
      </c>
      <c r="C810" s="46" t="s">
        <v>842</v>
      </c>
      <c r="D810" s="46" t="s">
        <v>774</v>
      </c>
      <c r="E810" s="46">
        <v>3.8133847353312298E-4</v>
      </c>
      <c r="F810" s="46">
        <v>2.0901134436643901E-4</v>
      </c>
      <c r="G810" s="65">
        <f>($E810*'Exposure Inputs'!$C$53*'Exposure Inputs'!$C$49*'Exposure Inputs'!$C$50*'Exposure Inputs'!$C$54*'Exposure Inputs'!$C$55)/'Exposure Inputs'!$C$48</f>
        <v>2.5543004303432413E-9</v>
      </c>
      <c r="H810" s="65">
        <f>'Exposure Inputs'!$E$64/$G810</f>
        <v>8378027794.1402197</v>
      </c>
      <c r="I810" s="65">
        <f>($E810*'Exposure Inputs'!$C$53*'Exposure Inputs'!$D$49*'Exposure Inputs'!$D$50*'Exposure Inputs'!$C$54*'Exposure Inputs'!$C$55)/'Exposure Inputs'!$D$48</f>
        <v>1.9556218534950061E-9</v>
      </c>
      <c r="J810" s="65">
        <f>'Exposure Inputs'!$E$64/$I810</f>
        <v>10942810831.119936</v>
      </c>
      <c r="K810" s="65">
        <f>($E810*'Exposure Inputs'!$C$53*'Exposure Inputs'!$E$49*'Exposure Inputs'!$E$50*'Exposure Inputs'!$C$54*'Exposure Inputs'!$C$55)/'Exposure Inputs'!$E$48</f>
        <v>1.1863224059649305E-9</v>
      </c>
      <c r="L810" s="65">
        <f>'Exposure Inputs'!$E$64/$K810</f>
        <v>18038941094.25816</v>
      </c>
    </row>
    <row r="811" spans="1:12" s="34" customFormat="1" x14ac:dyDescent="0.35">
      <c r="A811" s="45" t="s">
        <v>1176</v>
      </c>
      <c r="B811" s="46">
        <v>2021</v>
      </c>
      <c r="C811" s="46" t="s">
        <v>976</v>
      </c>
      <c r="D811" s="46" t="s">
        <v>244</v>
      </c>
      <c r="E811" s="46">
        <v>3.7451755266482601E-4</v>
      </c>
      <c r="F811" s="46">
        <v>1.6157392065760899E-4</v>
      </c>
      <c r="G811" s="65">
        <f>($E811*'Exposure Inputs'!$C$53*'Exposure Inputs'!$C$49*'Exposure Inputs'!$C$50*'Exposure Inputs'!$C$54*'Exposure Inputs'!$C$55)/'Exposure Inputs'!$C$48</f>
        <v>2.5086121971371709E-9</v>
      </c>
      <c r="H811" s="65">
        <f>'Exposure Inputs'!$E$64/$G811</f>
        <v>8530613071.411231</v>
      </c>
      <c r="I811" s="65">
        <f>($E811*'Exposure Inputs'!$C$53*'Exposure Inputs'!$D$49*'Exposure Inputs'!$D$50*'Exposure Inputs'!$C$54*'Exposure Inputs'!$C$55)/'Exposure Inputs'!$D$48</f>
        <v>1.9206420577576029E-9</v>
      </c>
      <c r="J811" s="65">
        <f>'Exposure Inputs'!$E$64/$I811</f>
        <v>11142107356.008348</v>
      </c>
      <c r="K811" s="65">
        <f>($E811*'Exposure Inputs'!$C$53*'Exposure Inputs'!$E$49*'Exposure Inputs'!$E$50*'Exposure Inputs'!$C$54*'Exposure Inputs'!$C$55)/'Exposure Inputs'!$E$48</f>
        <v>1.1651029072335192E-9</v>
      </c>
      <c r="L811" s="65">
        <f>'Exposure Inputs'!$E$64/$K811</f>
        <v>18367476269.382305</v>
      </c>
    </row>
    <row r="812" spans="1:12" s="34" customFormat="1" x14ac:dyDescent="0.35">
      <c r="A812" s="45" t="s">
        <v>1176</v>
      </c>
      <c r="B812" s="46">
        <v>2023</v>
      </c>
      <c r="C812" s="46" t="s">
        <v>958</v>
      </c>
      <c r="D812" s="46" t="s">
        <v>327</v>
      </c>
      <c r="E812" s="46">
        <v>3.7052269706317799E-4</v>
      </c>
      <c r="F812" s="46">
        <v>1.66579951624624E-4</v>
      </c>
      <c r="G812" s="65">
        <f>($E812*'Exposure Inputs'!$C$53*'Exposure Inputs'!$C$49*'Exposure Inputs'!$C$50*'Exposure Inputs'!$C$54*'Exposure Inputs'!$C$55)/'Exposure Inputs'!$C$48</f>
        <v>2.4818536556034319E-9</v>
      </c>
      <c r="H812" s="65">
        <f>'Exposure Inputs'!$E$64/$G812</f>
        <v>8622587376.046093</v>
      </c>
      <c r="I812" s="65">
        <f>($E812*'Exposure Inputs'!$C$53*'Exposure Inputs'!$D$49*'Exposure Inputs'!$D$50*'Exposure Inputs'!$C$54*'Exposure Inputs'!$C$55)/'Exposure Inputs'!$D$48</f>
        <v>1.9001552003897711E-9</v>
      </c>
      <c r="J812" s="65">
        <f>'Exposure Inputs'!$E$64/$I812</f>
        <v>11262237945.411144</v>
      </c>
      <c r="K812" s="65">
        <f>($E812*'Exposure Inputs'!$C$53*'Exposure Inputs'!$E$49*'Exposure Inputs'!$E$50*'Exposure Inputs'!$C$54*'Exposure Inputs'!$C$55)/'Exposure Inputs'!$E$48</f>
        <v>1.1526751375806943E-9</v>
      </c>
      <c r="L812" s="65">
        <f>'Exposure Inputs'!$E$64/$K812</f>
        <v>18565508444.04924</v>
      </c>
    </row>
    <row r="813" spans="1:12" s="34" customFormat="1" x14ac:dyDescent="0.35">
      <c r="A813" s="45" t="s">
        <v>1177</v>
      </c>
      <c r="B813" s="46">
        <v>2022</v>
      </c>
      <c r="C813" s="46" t="s">
        <v>865</v>
      </c>
      <c r="D813" s="46" t="s">
        <v>493</v>
      </c>
      <c r="E813" s="46">
        <v>3.6569169973905302E-4</v>
      </c>
      <c r="F813" s="46">
        <v>2.1017167585203999E-4</v>
      </c>
      <c r="G813" s="65">
        <f>($E813*'Exposure Inputs'!$C$53*'Exposure Inputs'!$C$49*'Exposure Inputs'!$C$50*'Exposure Inputs'!$C$54*'Exposure Inputs'!$C$55)/'Exposure Inputs'!$C$48</f>
        <v>2.4494944277771118E-9</v>
      </c>
      <c r="H813" s="65">
        <f>'Exposure Inputs'!$E$64/$G813</f>
        <v>8736496706.1469307</v>
      </c>
      <c r="I813" s="65">
        <f>($E813*'Exposure Inputs'!$C$53*'Exposure Inputs'!$D$49*'Exposure Inputs'!$D$50*'Exposure Inputs'!$C$54*'Exposure Inputs'!$C$55)/'Exposure Inputs'!$D$48</f>
        <v>1.8753803491829096E-9</v>
      </c>
      <c r="J813" s="65">
        <f>'Exposure Inputs'!$E$64/$I813</f>
        <v>11411018575.151346</v>
      </c>
      <c r="K813" s="65">
        <f>($E813*'Exposure Inputs'!$C$53*'Exposure Inputs'!$E$49*'Exposure Inputs'!$E$50*'Exposure Inputs'!$C$54*'Exposure Inputs'!$C$55)/'Exposure Inputs'!$E$48</f>
        <v>1.1376461783580198E-9</v>
      </c>
      <c r="L813" s="65">
        <f>'Exposure Inputs'!$E$64/$K813</f>
        <v>18810769470.422611</v>
      </c>
    </row>
    <row r="814" spans="1:12" s="34" customFormat="1" x14ac:dyDescent="0.35">
      <c r="A814" s="45" t="s">
        <v>1177</v>
      </c>
      <c r="B814" s="46">
        <v>2020</v>
      </c>
      <c r="C814" s="46" t="s">
        <v>865</v>
      </c>
      <c r="D814" s="46" t="s">
        <v>493</v>
      </c>
      <c r="E814" s="46">
        <v>3.6449139875522599E-4</v>
      </c>
      <c r="F814" s="46">
        <v>2.09481834465217E-4</v>
      </c>
      <c r="G814" s="65">
        <f>($E814*'Exposure Inputs'!$C$53*'Exposure Inputs'!$C$49*'Exposure Inputs'!$C$50*'Exposure Inputs'!$C$54*'Exposure Inputs'!$C$55)/'Exposure Inputs'!$C$48</f>
        <v>2.4414545117121928E-9</v>
      </c>
      <c r="H814" s="65">
        <f>'Exposure Inputs'!$E$64/$G814</f>
        <v>8765266728.2308578</v>
      </c>
      <c r="I814" s="65">
        <f>($E814*'Exposure Inputs'!$C$53*'Exposure Inputs'!$D$49*'Exposure Inputs'!$D$50*'Exposure Inputs'!$C$54*'Exposure Inputs'!$C$55)/'Exposure Inputs'!$D$48</f>
        <v>1.8692248338135964E-9</v>
      </c>
      <c r="J814" s="65">
        <f>'Exposure Inputs'!$E$64/$I814</f>
        <v>11448596023.807192</v>
      </c>
      <c r="K814" s="65">
        <f>($E814*'Exposure Inputs'!$C$53*'Exposure Inputs'!$E$49*'Exposure Inputs'!$E$50*'Exposure Inputs'!$C$54*'Exposure Inputs'!$C$55)/'Exposure Inputs'!$E$48</f>
        <v>1.1339121099388994E-9</v>
      </c>
      <c r="L814" s="65">
        <f>'Exposure Inputs'!$E$64/$K814</f>
        <v>18872714924.222065</v>
      </c>
    </row>
    <row r="815" spans="1:12" s="34" customFormat="1" x14ac:dyDescent="0.35">
      <c r="A815" s="45" t="s">
        <v>1177</v>
      </c>
      <c r="B815" s="46">
        <v>2022</v>
      </c>
      <c r="C815" s="46" t="s">
        <v>1064</v>
      </c>
      <c r="D815" s="46" t="s">
        <v>763</v>
      </c>
      <c r="E815" s="46">
        <v>3.40165428511478E-4</v>
      </c>
      <c r="F815" s="46">
        <v>2.5609194387968298E-4</v>
      </c>
      <c r="G815" s="65">
        <f>($E815*'Exposure Inputs'!$C$53*'Exposure Inputs'!$C$49*'Exposure Inputs'!$C$50*'Exposure Inputs'!$C$54*'Exposure Inputs'!$C$55)/'Exposure Inputs'!$C$48</f>
        <v>2.2785130815270076E-9</v>
      </c>
      <c r="H815" s="65">
        <f>'Exposure Inputs'!$E$64/$G815</f>
        <v>9392090031.6526623</v>
      </c>
      <c r="I815" s="65">
        <f>($E815*'Exposure Inputs'!$C$53*'Exposure Inputs'!$D$49*'Exposure Inputs'!$D$50*'Exposure Inputs'!$C$54*'Exposure Inputs'!$C$55)/'Exposure Inputs'!$D$48</f>
        <v>1.744473720779074E-9</v>
      </c>
      <c r="J815" s="65">
        <f>'Exposure Inputs'!$E$64/$I815</f>
        <v>12267310046.05954</v>
      </c>
      <c r="K815" s="65">
        <f>($E815*'Exposure Inputs'!$C$53*'Exposure Inputs'!$E$49*'Exposure Inputs'!$E$50*'Exposure Inputs'!$C$54*'Exposure Inputs'!$C$55)/'Exposure Inputs'!$E$48</f>
        <v>1.0582353934523113E-9</v>
      </c>
      <c r="L815" s="65">
        <f>'Exposure Inputs'!$E$64/$K815</f>
        <v>20222343849.402138</v>
      </c>
    </row>
    <row r="816" spans="1:12" s="34" customFormat="1" x14ac:dyDescent="0.35">
      <c r="A816" s="45" t="s">
        <v>1176</v>
      </c>
      <c r="B816" s="46">
        <v>2021</v>
      </c>
      <c r="C816" s="46" t="s">
        <v>1049</v>
      </c>
      <c r="D816" s="46" t="s">
        <v>776</v>
      </c>
      <c r="E816" s="46">
        <v>3.37075637478961E-4</v>
      </c>
      <c r="F816" s="46">
        <v>1.93273728880059E-4</v>
      </c>
      <c r="G816" s="65">
        <f>($E816*'Exposure Inputs'!$C$53*'Exposure Inputs'!$C$49*'Exposure Inputs'!$C$50*'Exposure Inputs'!$C$54*'Exposure Inputs'!$C$55)/'Exposure Inputs'!$C$48</f>
        <v>2.2578168887434506E-9</v>
      </c>
      <c r="H816" s="65">
        <f>'Exposure Inputs'!$E$64/$G816</f>
        <v>9478182268.3192883</v>
      </c>
      <c r="I816" s="65">
        <f>($E816*'Exposure Inputs'!$C$53*'Exposure Inputs'!$D$49*'Exposure Inputs'!$D$50*'Exposure Inputs'!$C$54*'Exposure Inputs'!$C$55)/'Exposure Inputs'!$D$48</f>
        <v>1.7286283149642889E-9</v>
      </c>
      <c r="J816" s="65">
        <f>'Exposure Inputs'!$E$64/$I816</f>
        <v>12379757877.818918</v>
      </c>
      <c r="K816" s="65">
        <f>($E816*'Exposure Inputs'!$C$53*'Exposure Inputs'!$E$49*'Exposure Inputs'!$E$50*'Exposure Inputs'!$C$54*'Exposure Inputs'!$C$55)/'Exposure Inputs'!$E$48</f>
        <v>1.0486232284439826E-9</v>
      </c>
      <c r="L816" s="65">
        <f>'Exposure Inputs'!$E$64/$K816</f>
        <v>20407711196.474972</v>
      </c>
    </row>
    <row r="817" spans="1:12" s="34" customFormat="1" x14ac:dyDescent="0.35">
      <c r="A817" s="45" t="s">
        <v>1177</v>
      </c>
      <c r="B817" s="46">
        <v>2023</v>
      </c>
      <c r="C817" s="46" t="s">
        <v>1121</v>
      </c>
      <c r="D817" s="46" t="s">
        <v>496</v>
      </c>
      <c r="E817" s="46">
        <v>3.3576724165738101E-4</v>
      </c>
      <c r="F817" s="46">
        <v>2.6401280921064998E-4</v>
      </c>
      <c r="G817" s="65">
        <f>($E817*'Exposure Inputs'!$C$53*'Exposure Inputs'!$C$49*'Exposure Inputs'!$C$50*'Exposure Inputs'!$C$54*'Exposure Inputs'!$C$55)/'Exposure Inputs'!$C$48</f>
        <v>2.2490529264315526E-9</v>
      </c>
      <c r="H817" s="65">
        <f>'Exposure Inputs'!$E$64/$G817</f>
        <v>9515116228.924942</v>
      </c>
      <c r="I817" s="65">
        <f>($E817*'Exposure Inputs'!$C$53*'Exposure Inputs'!$D$49*'Exposure Inputs'!$D$50*'Exposure Inputs'!$C$54*'Exposure Inputs'!$C$55)/'Exposure Inputs'!$D$48</f>
        <v>1.721918455772803E-9</v>
      </c>
      <c r="J817" s="65">
        <f>'Exposure Inputs'!$E$64/$I817</f>
        <v>12427998508.44017</v>
      </c>
      <c r="K817" s="65">
        <f>($E817*'Exposure Inputs'!$C$53*'Exposure Inputs'!$E$49*'Exposure Inputs'!$E$50*'Exposure Inputs'!$C$54*'Exposure Inputs'!$C$55)/'Exposure Inputs'!$E$48</f>
        <v>1.0445528831031884E-9</v>
      </c>
      <c r="L817" s="65">
        <f>'Exposure Inputs'!$E$64/$K817</f>
        <v>20487234630.404015</v>
      </c>
    </row>
    <row r="818" spans="1:12" s="34" customFormat="1" x14ac:dyDescent="0.35">
      <c r="A818" s="45" t="s">
        <v>1177</v>
      </c>
      <c r="B818" s="46">
        <v>2021</v>
      </c>
      <c r="C818" s="46" t="s">
        <v>865</v>
      </c>
      <c r="D818" s="46" t="s">
        <v>493</v>
      </c>
      <c r="E818" s="46">
        <v>2.92073239397712E-4</v>
      </c>
      <c r="F818" s="46">
        <v>1.67861404126903E-4</v>
      </c>
      <c r="G818" s="65">
        <f>($E818*'Exposure Inputs'!$C$53*'Exposure Inputs'!$C$49*'Exposure Inputs'!$C$50*'Exposure Inputs'!$C$54*'Exposure Inputs'!$C$55)/'Exposure Inputs'!$C$48</f>
        <v>1.9563795757957247E-9</v>
      </c>
      <c r="H818" s="65">
        <f>'Exposure Inputs'!$E$64/$G818</f>
        <v>10938572588.244234</v>
      </c>
      <c r="I818" s="65">
        <f>($E818*'Exposure Inputs'!$C$53*'Exposure Inputs'!$D$49*'Exposure Inputs'!$D$50*'Exposure Inputs'!$C$54*'Exposure Inputs'!$C$55)/'Exposure Inputs'!$D$48</f>
        <v>1.4978420731986046E-9</v>
      </c>
      <c r="J818" s="65">
        <f>'Exposure Inputs'!$E$64/$I818</f>
        <v>14287220517.381268</v>
      </c>
      <c r="K818" s="65">
        <f>($E818*'Exposure Inputs'!$C$53*'Exposure Inputs'!$E$49*'Exposure Inputs'!$E$50*'Exposure Inputs'!$C$54*'Exposure Inputs'!$C$55)/'Exposure Inputs'!$E$48</f>
        <v>9.0862331531876893E-10</v>
      </c>
      <c r="L818" s="65">
        <f>'Exposure Inputs'!$E$64/$K818</f>
        <v>23552114104.063374</v>
      </c>
    </row>
    <row r="819" spans="1:12" s="34" customFormat="1" x14ac:dyDescent="0.35">
      <c r="A819" s="45" t="s">
        <v>1177</v>
      </c>
      <c r="B819" s="46">
        <v>2023</v>
      </c>
      <c r="C819" s="46" t="s">
        <v>865</v>
      </c>
      <c r="D819" s="46" t="s">
        <v>493</v>
      </c>
      <c r="E819" s="46">
        <v>2.9087293841388503E-4</v>
      </c>
      <c r="F819" s="46">
        <v>1.6717156274007999E-4</v>
      </c>
      <c r="G819" s="65">
        <f>($E819*'Exposure Inputs'!$C$53*'Exposure Inputs'!$C$49*'Exposure Inputs'!$C$50*'Exposure Inputs'!$C$54*'Exposure Inputs'!$C$55)/'Exposure Inputs'!$C$48</f>
        <v>1.9483396597308053E-9</v>
      </c>
      <c r="H819" s="65">
        <f>'Exposure Inputs'!$E$64/$G819</f>
        <v>10983711127.122852</v>
      </c>
      <c r="I819" s="65">
        <f>($E819*'Exposure Inputs'!$C$53*'Exposure Inputs'!$D$49*'Exposure Inputs'!$D$50*'Exposure Inputs'!$C$54*'Exposure Inputs'!$C$55)/'Exposure Inputs'!$D$48</f>
        <v>1.4916865578292914E-9</v>
      </c>
      <c r="J819" s="65">
        <f>'Exposure Inputs'!$E$64/$I819</f>
        <v>14346177410.850554</v>
      </c>
      <c r="K819" s="65">
        <f>($E819*'Exposure Inputs'!$C$53*'Exposure Inputs'!$E$49*'Exposure Inputs'!$E$50*'Exposure Inputs'!$C$54*'Exposure Inputs'!$C$55)/'Exposure Inputs'!$E$48</f>
        <v>9.0488924689964841E-10</v>
      </c>
      <c r="L819" s="65">
        <f>'Exposure Inputs'!$E$64/$K819</f>
        <v>23649303020.586391</v>
      </c>
    </row>
    <row r="820" spans="1:12" s="34" customFormat="1" x14ac:dyDescent="0.35">
      <c r="A820" s="45" t="s">
        <v>1177</v>
      </c>
      <c r="B820" s="46">
        <v>2022</v>
      </c>
      <c r="C820" s="46" t="s">
        <v>1030</v>
      </c>
      <c r="D820" s="46" t="s">
        <v>745</v>
      </c>
      <c r="E820" s="46">
        <v>2.90353718755922E-4</v>
      </c>
      <c r="F820" s="46">
        <v>2.1068860023967399E-4</v>
      </c>
      <c r="G820" s="65">
        <f>($E820*'Exposure Inputs'!$C$53*'Exposure Inputs'!$C$49*'Exposure Inputs'!$C$50*'Exposure Inputs'!$C$54*'Exposure Inputs'!$C$55)/'Exposure Inputs'!$C$48</f>
        <v>1.9448617966568548E-9</v>
      </c>
      <c r="H820" s="65">
        <f>'Exposure Inputs'!$E$64/$G820</f>
        <v>11003352545.042431</v>
      </c>
      <c r="I820" s="65">
        <f>($E820*'Exposure Inputs'!$C$53*'Exposure Inputs'!$D$49*'Exposure Inputs'!$D$50*'Exposure Inputs'!$C$54*'Exposure Inputs'!$C$55)/'Exposure Inputs'!$D$48</f>
        <v>1.4890238385382925E-9</v>
      </c>
      <c r="J820" s="65">
        <f>'Exposure Inputs'!$E$64/$I820</f>
        <v>14371831696.803062</v>
      </c>
      <c r="K820" s="65">
        <f>($E820*'Exposure Inputs'!$C$53*'Exposure Inputs'!$E$49*'Exposure Inputs'!$E$50*'Exposure Inputs'!$C$54*'Exposure Inputs'!$C$55)/'Exposure Inputs'!$E$48</f>
        <v>9.0327398393351748E-10</v>
      </c>
      <c r="L820" s="65">
        <f>'Exposure Inputs'!$E$64/$K820</f>
        <v>23691593448.544483</v>
      </c>
    </row>
    <row r="821" spans="1:12" s="34" customFormat="1" x14ac:dyDescent="0.35">
      <c r="A821" s="45" t="s">
        <v>1177</v>
      </c>
      <c r="B821" s="46">
        <v>2019</v>
      </c>
      <c r="C821" s="46" t="s">
        <v>930</v>
      </c>
      <c r="D821" s="46" t="s">
        <v>505</v>
      </c>
      <c r="E821" s="46">
        <v>2.5716924304862101E-4</v>
      </c>
      <c r="F821" s="46">
        <v>1.1008492438996199E-4</v>
      </c>
      <c r="G821" s="65">
        <f>($E821*'Exposure Inputs'!$C$53*'Exposure Inputs'!$C$49*'Exposure Inputs'!$C$50*'Exposure Inputs'!$C$54*'Exposure Inputs'!$C$55)/'Exposure Inputs'!$C$48</f>
        <v>1.7225838822504255E-9</v>
      </c>
      <c r="H821" s="65">
        <f>'Exposure Inputs'!$E$64/$G821</f>
        <v>12423197627.997377</v>
      </c>
      <c r="I821" s="65">
        <f>($E821*'Exposure Inputs'!$C$53*'Exposure Inputs'!$D$49*'Exposure Inputs'!$D$50*'Exposure Inputs'!$C$54*'Exposure Inputs'!$C$55)/'Exposure Inputs'!$D$48</f>
        <v>1.3188435645976534E-9</v>
      </c>
      <c r="J821" s="65">
        <f>'Exposure Inputs'!$E$64/$I821</f>
        <v>16226336901.85129</v>
      </c>
      <c r="K821" s="65">
        <f>($E821*'Exposure Inputs'!$C$53*'Exposure Inputs'!$E$49*'Exposure Inputs'!$E$50*'Exposure Inputs'!$C$54*'Exposure Inputs'!$C$55)/'Exposure Inputs'!$E$48</f>
        <v>8.0003895837465335E-10</v>
      </c>
      <c r="L821" s="65">
        <f>'Exposure Inputs'!$E$64/$K821</f>
        <v>26748697392.781853</v>
      </c>
    </row>
    <row r="822" spans="1:12" s="34" customFormat="1" x14ac:dyDescent="0.35">
      <c r="A822" s="45" t="s">
        <v>1177</v>
      </c>
      <c r="B822" s="46">
        <v>2020</v>
      </c>
      <c r="C822" s="46" t="s">
        <v>1001</v>
      </c>
      <c r="D822" s="46" t="s">
        <v>89</v>
      </c>
      <c r="E822" s="46">
        <v>2.54459335226135E-4</v>
      </c>
      <c r="F822" s="46">
        <v>1.3165248683586999E-4</v>
      </c>
      <c r="G822" s="65">
        <f>($E822*'Exposure Inputs'!$C$53*'Exposure Inputs'!$C$49*'Exposure Inputs'!$C$50*'Exposure Inputs'!$C$54*'Exposure Inputs'!$C$55)/'Exposure Inputs'!$C$48</f>
        <v>1.7044322421784589E-9</v>
      </c>
      <c r="H822" s="65">
        <f>'Exposure Inputs'!$E$64/$G822</f>
        <v>12555500576.924288</v>
      </c>
      <c r="I822" s="65">
        <f>($E822*'Exposure Inputs'!$C$53*'Exposure Inputs'!$D$49*'Exposure Inputs'!$D$50*'Exposure Inputs'!$C$54*'Exposure Inputs'!$C$55)/'Exposure Inputs'!$D$48</f>
        <v>1.3049463175941974E-9</v>
      </c>
      <c r="J822" s="65">
        <f>'Exposure Inputs'!$E$64/$I822</f>
        <v>16399142027.124226</v>
      </c>
      <c r="K822" s="65">
        <f>($E822*'Exposure Inputs'!$C$53*'Exposure Inputs'!$E$49*'Exposure Inputs'!$E$50*'Exposure Inputs'!$C$54*'Exposure Inputs'!$C$55)/'Exposure Inputs'!$E$48</f>
        <v>7.9160858852990819E-10</v>
      </c>
      <c r="L822" s="65">
        <f>'Exposure Inputs'!$E$64/$K822</f>
        <v>27033562179.690113</v>
      </c>
    </row>
    <row r="823" spans="1:12" s="34" customFormat="1" x14ac:dyDescent="0.35">
      <c r="A823" s="45" t="s">
        <v>1176</v>
      </c>
      <c r="B823" s="46">
        <v>2023</v>
      </c>
      <c r="C823" s="46" t="s">
        <v>935</v>
      </c>
      <c r="D823" s="46" t="s">
        <v>230</v>
      </c>
      <c r="E823" s="46">
        <v>2.5088163760121E-4</v>
      </c>
      <c r="F823" s="46">
        <v>1.0823506006541299E-4</v>
      </c>
      <c r="G823" s="65">
        <f>($E823*'Exposure Inputs'!$C$53*'Exposure Inputs'!$C$49*'Exposure Inputs'!$C$50*'Exposure Inputs'!$C$54*'Exposure Inputs'!$C$55)/'Exposure Inputs'!$C$48</f>
        <v>1.6804679290623049E-9</v>
      </c>
      <c r="H823" s="65">
        <f>'Exposure Inputs'!$E$64/$G823</f>
        <v>12734548294.498617</v>
      </c>
      <c r="I823" s="65">
        <f>($E823*'Exposure Inputs'!$C$53*'Exposure Inputs'!$D$49*'Exposure Inputs'!$D$50*'Exposure Inputs'!$C$54*'Exposure Inputs'!$C$55)/'Exposure Inputs'!$D$48</f>
        <v>1.2865987755912194E-9</v>
      </c>
      <c r="J823" s="65">
        <f>'Exposure Inputs'!$E$64/$I823</f>
        <v>16633001994.088053</v>
      </c>
      <c r="K823" s="65">
        <f>($E823*'Exposure Inputs'!$C$53*'Exposure Inputs'!$E$49*'Exposure Inputs'!$E$50*'Exposure Inputs'!$C$54*'Exposure Inputs'!$C$55)/'Exposure Inputs'!$E$48</f>
        <v>7.8047857372995292E-10</v>
      </c>
      <c r="L823" s="65">
        <f>'Exposure Inputs'!$E$64/$K823</f>
        <v>27419074296.592335</v>
      </c>
    </row>
    <row r="824" spans="1:12" s="34" customFormat="1" x14ac:dyDescent="0.35">
      <c r="A824" s="45" t="s">
        <v>1176</v>
      </c>
      <c r="B824" s="46">
        <v>2020</v>
      </c>
      <c r="C824" s="46" t="s">
        <v>1049</v>
      </c>
      <c r="D824" s="46" t="s">
        <v>776</v>
      </c>
      <c r="E824" s="46">
        <v>2.49608322499596E-4</v>
      </c>
      <c r="F824" s="46">
        <v>1.4312138251760899E-4</v>
      </c>
      <c r="G824" s="65">
        <f>($E824*'Exposure Inputs'!$C$53*'Exposure Inputs'!$C$49*'Exposure Inputs'!$C$50*'Exposure Inputs'!$C$54*'Exposure Inputs'!$C$55)/'Exposure Inputs'!$C$48</f>
        <v>1.6719389461829188E-9</v>
      </c>
      <c r="H824" s="65">
        <f>'Exposure Inputs'!$E$64/$G824</f>
        <v>12799510441.967255</v>
      </c>
      <c r="I824" s="65">
        <f>($E824*'Exposure Inputs'!$C$53*'Exposure Inputs'!$D$49*'Exposure Inputs'!$D$50*'Exposure Inputs'!$C$54*'Exposure Inputs'!$C$55)/'Exposure Inputs'!$D$48</f>
        <v>1.2800688212018014E-9</v>
      </c>
      <c r="J824" s="65">
        <f>'Exposure Inputs'!$E$64/$I824</f>
        <v>16717851138.588362</v>
      </c>
      <c r="K824" s="65">
        <f>($E824*'Exposure Inputs'!$C$53*'Exposure Inputs'!$E$49*'Exposure Inputs'!$E$50*'Exposure Inputs'!$C$54*'Exposure Inputs'!$C$55)/'Exposure Inputs'!$E$48</f>
        <v>7.765173625232715E-10</v>
      </c>
      <c r="L824" s="65">
        <f>'Exposure Inputs'!$E$64/$K824</f>
        <v>27558945920.360744</v>
      </c>
    </row>
    <row r="825" spans="1:12" s="34" customFormat="1" x14ac:dyDescent="0.35">
      <c r="A825" s="45" t="s">
        <v>1177</v>
      </c>
      <c r="B825" s="46">
        <v>2019</v>
      </c>
      <c r="C825" s="46" t="s">
        <v>1095</v>
      </c>
      <c r="D825" s="46" t="s">
        <v>780</v>
      </c>
      <c r="E825" s="46">
        <v>2.3673754925203201E-4</v>
      </c>
      <c r="F825" s="46">
        <v>1.62401735172124E-4</v>
      </c>
      <c r="G825" s="65">
        <f>($E825*'Exposure Inputs'!$C$53*'Exposure Inputs'!$C$49*'Exposure Inputs'!$C$50*'Exposure Inputs'!$C$54*'Exposure Inputs'!$C$55)/'Exposure Inputs'!$C$48</f>
        <v>1.5857272892774236E-9</v>
      </c>
      <c r="H825" s="65">
        <f>'Exposure Inputs'!$E$64/$G825</f>
        <v>13495384827.331467</v>
      </c>
      <c r="I825" s="65">
        <f>($E825*'Exposure Inputs'!$C$53*'Exposure Inputs'!$D$49*'Exposure Inputs'!$D$50*'Exposure Inputs'!$C$54*'Exposure Inputs'!$C$55)/'Exposure Inputs'!$D$48</f>
        <v>1.2140635078613712E-9</v>
      </c>
      <c r="J825" s="65">
        <f>'Exposure Inputs'!$E$64/$I825</f>
        <v>17626754993.811718</v>
      </c>
      <c r="K825" s="65">
        <f>($E825*'Exposure Inputs'!$C$53*'Exposure Inputs'!$E$49*'Exposure Inputs'!$E$50*'Exposure Inputs'!$C$54*'Exposure Inputs'!$C$55)/'Exposure Inputs'!$E$48</f>
        <v>7.364771154844347E-10</v>
      </c>
      <c r="L825" s="65">
        <f>'Exposure Inputs'!$E$64/$K825</f>
        <v>29057250456.348068</v>
      </c>
    </row>
    <row r="826" spans="1:12" s="34" customFormat="1" x14ac:dyDescent="0.35">
      <c r="A826" s="45" t="s">
        <v>1177</v>
      </c>
      <c r="B826" s="46">
        <v>2022</v>
      </c>
      <c r="C826" s="46" t="s">
        <v>1023</v>
      </c>
      <c r="D826" s="46" t="s">
        <v>782</v>
      </c>
      <c r="E826" s="46">
        <v>2.26564621910285E-4</v>
      </c>
      <c r="F826" s="46">
        <v>1.6224450488191801E-4</v>
      </c>
      <c r="G826" s="65">
        <f>($E826*'Exposure Inputs'!$C$53*'Exposure Inputs'!$C$49*'Exposure Inputs'!$C$50*'Exposure Inputs'!$C$54*'Exposure Inputs'!$C$55)/'Exposure Inputs'!$C$48</f>
        <v>1.5175864787105664E-9</v>
      </c>
      <c r="H826" s="65">
        <f>'Exposure Inputs'!$E$64/$G826</f>
        <v>14101338078.72533</v>
      </c>
      <c r="I826" s="65">
        <f>($E826*'Exposure Inputs'!$C$53*'Exposure Inputs'!$D$49*'Exposure Inputs'!$D$50*'Exposure Inputs'!$C$54*'Exposure Inputs'!$C$55)/'Exposure Inputs'!$D$48</f>
        <v>1.1618935842782237E-9</v>
      </c>
      <c r="J826" s="65">
        <f>'Exposure Inputs'!$E$64/$I826</f>
        <v>18418209971.6936</v>
      </c>
      <c r="K826" s="65">
        <f>($E826*'Exposure Inputs'!$C$53*'Exposure Inputs'!$E$49*'Exposure Inputs'!$E$50*'Exposure Inputs'!$C$54*'Exposure Inputs'!$C$55)/'Exposure Inputs'!$E$48</f>
        <v>7.0482971435033566E-10</v>
      </c>
      <c r="L826" s="65">
        <f>'Exposure Inputs'!$E$64/$K826</f>
        <v>30361943550.755478</v>
      </c>
    </row>
    <row r="827" spans="1:12" s="34" customFormat="1" x14ac:dyDescent="0.35">
      <c r="A827" s="45" t="s">
        <v>1177</v>
      </c>
      <c r="B827" s="46">
        <v>2021</v>
      </c>
      <c r="C827" s="46" t="s">
        <v>1080</v>
      </c>
      <c r="D827" s="46" t="s">
        <v>788</v>
      </c>
      <c r="E827" s="46">
        <v>2.2616837762783E-4</v>
      </c>
      <c r="F827" s="46">
        <v>2.2616837762783E-4</v>
      </c>
      <c r="G827" s="65">
        <f>($E827*'Exposure Inputs'!$C$53*'Exposure Inputs'!$C$49*'Exposure Inputs'!$C$50*'Exposure Inputs'!$C$54*'Exposure Inputs'!$C$55)/'Exposure Inputs'!$C$48</f>
        <v>1.5149323354456126E-9</v>
      </c>
      <c r="H827" s="65">
        <f>'Exposure Inputs'!$E$64/$G827</f>
        <v>14126043453.752842</v>
      </c>
      <c r="I827" s="65">
        <f>($E827*'Exposure Inputs'!$C$53*'Exposure Inputs'!$D$49*'Exposure Inputs'!$D$50*'Exposure Inputs'!$C$54*'Exposure Inputs'!$C$55)/'Exposure Inputs'!$D$48</f>
        <v>1.159861520817876E-9</v>
      </c>
      <c r="J827" s="65">
        <f>'Exposure Inputs'!$E$64/$I827</f>
        <v>18450478454.453594</v>
      </c>
      <c r="K827" s="65">
        <f>($E827*'Exposure Inputs'!$C$53*'Exposure Inputs'!$E$49*'Exposure Inputs'!$E$50*'Exposure Inputs'!$C$54*'Exposure Inputs'!$C$55)/'Exposure Inputs'!$E$48</f>
        <v>7.0359702081653965E-10</v>
      </c>
      <c r="L827" s="65">
        <f>'Exposure Inputs'!$E$64/$K827</f>
        <v>30415137311.361599</v>
      </c>
    </row>
    <row r="828" spans="1:12" s="34" customFormat="1" x14ac:dyDescent="0.35">
      <c r="A828" s="45" t="s">
        <v>1176</v>
      </c>
      <c r="B828" s="46">
        <v>2020</v>
      </c>
      <c r="C828" s="46" t="s">
        <v>990</v>
      </c>
      <c r="D828" s="46" t="s">
        <v>215</v>
      </c>
      <c r="E828" s="46">
        <v>2.2605483383767301E-4</v>
      </c>
      <c r="F828" s="46">
        <v>9.6759299556509196E-5</v>
      </c>
      <c r="G828" s="65">
        <f>($E828*'Exposure Inputs'!$C$53*'Exposure Inputs'!$C$49*'Exposure Inputs'!$C$50*'Exposure Inputs'!$C$54*'Exposure Inputs'!$C$55)/'Exposure Inputs'!$C$48</f>
        <v>1.5141717907531931E-9</v>
      </c>
      <c r="H828" s="65">
        <f>'Exposure Inputs'!$E$64/$G828</f>
        <v>14133138743.362148</v>
      </c>
      <c r="I828" s="65">
        <f>($E828*'Exposure Inputs'!$C$53*'Exposure Inputs'!$D$49*'Exposure Inputs'!$D$50*'Exposure Inputs'!$C$54*'Exposure Inputs'!$C$55)/'Exposure Inputs'!$D$48</f>
        <v>1.1592792330793678E-9</v>
      </c>
      <c r="J828" s="65">
        <f>'Exposure Inputs'!$E$64/$I828</f>
        <v>18459745839.79707</v>
      </c>
      <c r="K828" s="65">
        <f>($E828*'Exposure Inputs'!$C$53*'Exposure Inputs'!$E$49*'Exposure Inputs'!$E$50*'Exposure Inputs'!$C$54*'Exposure Inputs'!$C$55)/'Exposure Inputs'!$E$48</f>
        <v>7.0324379251236835E-10</v>
      </c>
      <c r="L828" s="65">
        <f>'Exposure Inputs'!$E$64/$K828</f>
        <v>30430414356.801628</v>
      </c>
    </row>
    <row r="829" spans="1:12" s="34" customFormat="1" x14ac:dyDescent="0.35">
      <c r="A829" s="45" t="s">
        <v>1177</v>
      </c>
      <c r="B829" s="46">
        <v>2023</v>
      </c>
      <c r="C829" s="46" t="s">
        <v>1080</v>
      </c>
      <c r="D829" s="46" t="s">
        <v>788</v>
      </c>
      <c r="E829" s="46">
        <v>2.14198989248301E-4</v>
      </c>
      <c r="F829" s="46">
        <v>2.14198989248301E-4</v>
      </c>
      <c r="G829" s="65">
        <f>($E829*'Exposure Inputs'!$C$53*'Exposure Inputs'!$C$49*'Exposure Inputs'!$C$50*'Exposure Inputs'!$C$54*'Exposure Inputs'!$C$55)/'Exposure Inputs'!$C$48</f>
        <v>1.434758379732432E-9</v>
      </c>
      <c r="H829" s="65">
        <f>'Exposure Inputs'!$E$64/$G829</f>
        <v>14915403389.378275</v>
      </c>
      <c r="I829" s="65">
        <f>($E829*'Exposure Inputs'!$C$53*'Exposure Inputs'!$D$49*'Exposure Inputs'!$D$50*'Exposure Inputs'!$C$54*'Exposure Inputs'!$C$55)/'Exposure Inputs'!$D$48</f>
        <v>1.0984787883830829E-9</v>
      </c>
      <c r="J829" s="65">
        <f>'Exposure Inputs'!$E$64/$I829</f>
        <v>19481486785.466244</v>
      </c>
      <c r="K829" s="65">
        <f>($E829*'Exposure Inputs'!$C$53*'Exposure Inputs'!$E$49*'Exposure Inputs'!$E$50*'Exposure Inputs'!$C$54*'Exposure Inputs'!$C$55)/'Exposure Inputs'!$E$48</f>
        <v>6.6636093108037488E-10</v>
      </c>
      <c r="L829" s="65">
        <f>'Exposure Inputs'!$E$64/$K829</f>
        <v>32114727922.755096</v>
      </c>
    </row>
    <row r="830" spans="1:12" s="34" customFormat="1" x14ac:dyDescent="0.35">
      <c r="A830" s="45" t="s">
        <v>1176</v>
      </c>
      <c r="B830" s="46">
        <v>2019</v>
      </c>
      <c r="C830" s="46" t="s">
        <v>1110</v>
      </c>
      <c r="D830" s="46" t="s">
        <v>755</v>
      </c>
      <c r="E830" s="46">
        <v>2.1072291962454399E-4</v>
      </c>
      <c r="F830" s="46">
        <v>1.20229670482698E-4</v>
      </c>
      <c r="G830" s="65">
        <f>($E830*'Exposure Inputs'!$C$53*'Exposure Inputs'!$C$49*'Exposure Inputs'!$C$50*'Exposure Inputs'!$C$54*'Exposure Inputs'!$C$55)/'Exposure Inputs'!$C$48</f>
        <v>1.411474796375102E-9</v>
      </c>
      <c r="H830" s="65">
        <f>'Exposure Inputs'!$E$64/$G830</f>
        <v>15161446775.357729</v>
      </c>
      <c r="I830" s="65">
        <f>($E830*'Exposure Inputs'!$C$53*'Exposure Inputs'!$D$49*'Exposure Inputs'!$D$50*'Exposure Inputs'!$C$54*'Exposure Inputs'!$C$55)/'Exposure Inputs'!$D$48</f>
        <v>1.0806524262604611E-9</v>
      </c>
      <c r="J830" s="65">
        <f>'Exposure Inputs'!$E$64/$I830</f>
        <v>19802851943.851673</v>
      </c>
      <c r="K830" s="65">
        <f>($E830*'Exposure Inputs'!$C$53*'Exposure Inputs'!$E$49*'Exposure Inputs'!$E$50*'Exposure Inputs'!$C$54*'Exposure Inputs'!$C$55)/'Exposure Inputs'!$E$48</f>
        <v>6.555470752395248E-10</v>
      </c>
      <c r="L830" s="65">
        <f>'Exposure Inputs'!$E$64/$K830</f>
        <v>32644490088.192116</v>
      </c>
    </row>
    <row r="831" spans="1:12" s="34" customFormat="1" x14ac:dyDescent="0.35">
      <c r="A831" s="45" t="s">
        <v>1177</v>
      </c>
      <c r="B831" s="46">
        <v>2022</v>
      </c>
      <c r="C831" s="46" t="s">
        <v>1080</v>
      </c>
      <c r="D831" s="46" t="s">
        <v>788</v>
      </c>
      <c r="E831" s="46">
        <v>2.1047391330513299E-4</v>
      </c>
      <c r="F831" s="46">
        <v>2.1047391330513299E-4</v>
      </c>
      <c r="G831" s="65">
        <f>($E831*'Exposure Inputs'!$C$53*'Exposure Inputs'!$C$49*'Exposure Inputs'!$C$50*'Exposure Inputs'!$C$54*'Exposure Inputs'!$C$55)/'Exposure Inputs'!$C$48</f>
        <v>1.4098068897961069E-9</v>
      </c>
      <c r="H831" s="65">
        <f>'Exposure Inputs'!$E$64/$G831</f>
        <v>15179383896.396599</v>
      </c>
      <c r="I831" s="65">
        <f>($E831*'Exposure Inputs'!$C$53*'Exposure Inputs'!$D$49*'Exposure Inputs'!$D$50*'Exposure Inputs'!$C$54*'Exposure Inputs'!$C$55)/'Exposure Inputs'!$D$48</f>
        <v>1.0793754446976334E-9</v>
      </c>
      <c r="J831" s="65">
        <f>'Exposure Inputs'!$E$64/$I831</f>
        <v>19826280192.982159</v>
      </c>
      <c r="K831" s="65">
        <f>($E831*'Exposure Inputs'!$C$53*'Exposure Inputs'!$E$49*'Exposure Inputs'!$E$50*'Exposure Inputs'!$C$54*'Exposure Inputs'!$C$55)/'Exposure Inputs'!$E$48</f>
        <v>6.5477243067453443E-10</v>
      </c>
      <c r="L831" s="65">
        <f>'Exposure Inputs'!$E$64/$K831</f>
        <v>32683110951.928925</v>
      </c>
    </row>
    <row r="832" spans="1:12" s="34" customFormat="1" x14ac:dyDescent="0.35">
      <c r="A832" s="45" t="s">
        <v>1177</v>
      </c>
      <c r="B832" s="46">
        <v>2023</v>
      </c>
      <c r="C832" s="46" t="s">
        <v>1023</v>
      </c>
      <c r="D832" s="46" t="s">
        <v>782</v>
      </c>
      <c r="E832" s="46">
        <v>2.0363044947134E-4</v>
      </c>
      <c r="F832" s="46">
        <v>1.45821184149581E-4</v>
      </c>
      <c r="G832" s="65">
        <f>($E832*'Exposure Inputs'!$C$53*'Exposure Inputs'!$C$49*'Exposure Inputs'!$C$50*'Exposure Inputs'!$C$54*'Exposure Inputs'!$C$55)/'Exposure Inputs'!$C$48</f>
        <v>1.3639676581714032E-9</v>
      </c>
      <c r="H832" s="65">
        <f>'Exposure Inputs'!$E$64/$G832</f>
        <v>15689521574.646284</v>
      </c>
      <c r="I832" s="65">
        <f>($E832*'Exposure Inputs'!$C$53*'Exposure Inputs'!$D$49*'Exposure Inputs'!$D$50*'Exposure Inputs'!$C$54*'Exposure Inputs'!$C$55)/'Exposure Inputs'!$D$48</f>
        <v>1.0442800416480228E-9</v>
      </c>
      <c r="J832" s="65">
        <f>'Exposure Inputs'!$E$64/$I832</f>
        <v>20492587377.450733</v>
      </c>
      <c r="K832" s="65">
        <f>($E832*'Exposure Inputs'!$C$53*'Exposure Inputs'!$E$49*'Exposure Inputs'!$E$50*'Exposure Inputs'!$C$54*'Exposure Inputs'!$C$55)/'Exposure Inputs'!$E$48</f>
        <v>6.33482802053482E-10</v>
      </c>
      <c r="L832" s="65">
        <f>'Exposure Inputs'!$E$64/$K832</f>
        <v>33781501140.410275</v>
      </c>
    </row>
    <row r="833" spans="1:12" s="34" customFormat="1" x14ac:dyDescent="0.35">
      <c r="A833" s="45" t="s">
        <v>1177</v>
      </c>
      <c r="B833" s="46">
        <v>2019</v>
      </c>
      <c r="C833" s="46" t="s">
        <v>1001</v>
      </c>
      <c r="D833" s="46" t="s">
        <v>89</v>
      </c>
      <c r="E833" s="46">
        <v>2.0356746818090801E-4</v>
      </c>
      <c r="F833" s="46">
        <v>1.05321989468696E-4</v>
      </c>
      <c r="G833" s="65">
        <f>($E833*'Exposure Inputs'!$C$53*'Exposure Inputs'!$C$49*'Exposure Inputs'!$C$50*'Exposure Inputs'!$C$54*'Exposure Inputs'!$C$55)/'Exposure Inputs'!$C$48</f>
        <v>1.363545793742767E-9</v>
      </c>
      <c r="H833" s="65">
        <f>'Exposure Inputs'!$E$64/$G833</f>
        <v>15694375721.155361</v>
      </c>
      <c r="I833" s="65">
        <f>($E833*'Exposure Inputs'!$C$53*'Exposure Inputs'!$D$49*'Exposure Inputs'!$D$50*'Exposure Inputs'!$C$54*'Exposure Inputs'!$C$55)/'Exposure Inputs'!$D$48</f>
        <v>1.0439570540753581E-9</v>
      </c>
      <c r="J833" s="65">
        <f>'Exposure Inputs'!$E$64/$I833</f>
        <v>20498927533.905277</v>
      </c>
      <c r="K833" s="65">
        <f>($E833*'Exposure Inputs'!$C$53*'Exposure Inputs'!$E$49*'Exposure Inputs'!$E$50*'Exposure Inputs'!$C$54*'Exposure Inputs'!$C$55)/'Exposure Inputs'!$E$48</f>
        <v>6.3328687082392659E-10</v>
      </c>
      <c r="L833" s="65">
        <f>'Exposure Inputs'!$E$64/$K833</f>
        <v>33791952724.61264</v>
      </c>
    </row>
    <row r="834" spans="1:12" s="34" customFormat="1" x14ac:dyDescent="0.35">
      <c r="A834" s="45" t="s">
        <v>1176</v>
      </c>
      <c r="B834" s="46">
        <v>2022</v>
      </c>
      <c r="C834" s="46" t="s">
        <v>1110</v>
      </c>
      <c r="D834" s="46" t="s">
        <v>755</v>
      </c>
      <c r="E834" s="46">
        <v>1.9875892823209299E-4</v>
      </c>
      <c r="F834" s="46">
        <v>1.13403518181206E-4</v>
      </c>
      <c r="G834" s="65">
        <f>($E834*'Exposure Inputs'!$C$53*'Exposure Inputs'!$C$49*'Exposure Inputs'!$C$50*'Exposure Inputs'!$C$54*'Exposure Inputs'!$C$55)/'Exposure Inputs'!$C$48</f>
        <v>1.3313369910306171E-9</v>
      </c>
      <c r="H834" s="65">
        <f>'Exposure Inputs'!$E$64/$G834</f>
        <v>16074067004.954012</v>
      </c>
      <c r="I834" s="65">
        <f>($E834*'Exposure Inputs'!$C$53*'Exposure Inputs'!$D$49*'Exposure Inputs'!$D$50*'Exposure Inputs'!$C$54*'Exposure Inputs'!$C$55)/'Exposure Inputs'!$D$48</f>
        <v>1.0192973712477096E-9</v>
      </c>
      <c r="J834" s="65">
        <f>'Exposure Inputs'!$E$64/$I834</f>
        <v>20994854498.451729</v>
      </c>
      <c r="K834" s="65">
        <f>($E834*'Exposure Inputs'!$C$53*'Exposure Inputs'!$E$49*'Exposure Inputs'!$E$50*'Exposure Inputs'!$C$54*'Exposure Inputs'!$C$55)/'Exposure Inputs'!$E$48</f>
        <v>6.1832777522466979E-10</v>
      </c>
      <c r="L834" s="65">
        <f>'Exposure Inputs'!$E$64/$K834</f>
        <v>34609475520.041611</v>
      </c>
    </row>
    <row r="835" spans="1:12" s="34" customFormat="1" x14ac:dyDescent="0.35">
      <c r="A835" s="45" t="s">
        <v>1177</v>
      </c>
      <c r="B835" s="46">
        <v>2021</v>
      </c>
      <c r="C835" s="46" t="s">
        <v>930</v>
      </c>
      <c r="D835" s="46" t="s">
        <v>505</v>
      </c>
      <c r="E835" s="46">
        <v>1.9782249465278599E-4</v>
      </c>
      <c r="F835" s="46">
        <v>8.4680711069201901E-5</v>
      </c>
      <c r="G835" s="65">
        <f>($E835*'Exposure Inputs'!$C$53*'Exposure Inputs'!$C$49*'Exposure Inputs'!$C$50*'Exposure Inputs'!$C$54*'Exposure Inputs'!$C$55)/'Exposure Inputs'!$C$48</f>
        <v>1.325064524808024E-9</v>
      </c>
      <c r="H835" s="65">
        <f>'Exposure Inputs'!$E$64/$G835</f>
        <v>16150156916.396536</v>
      </c>
      <c r="I835" s="65">
        <f>($E835*'Exposure Inputs'!$C$53*'Exposure Inputs'!$D$49*'Exposure Inputs'!$D$50*'Exposure Inputs'!$C$54*'Exposure Inputs'!$C$55)/'Exposure Inputs'!$D$48</f>
        <v>1.0144950496905059E-9</v>
      </c>
      <c r="J835" s="65">
        <f>'Exposure Inputs'!$E$64/$I835</f>
        <v>21094237972.406609</v>
      </c>
      <c r="K835" s="65">
        <f>($E835*'Exposure Inputs'!$C$53*'Exposure Inputs'!$E$49*'Exposure Inputs'!$E$50*'Exposure Inputs'!$C$54*'Exposure Inputs'!$C$55)/'Exposure Inputs'!$E$48</f>
        <v>6.1541458336512002E-10</v>
      </c>
      <c r="L835" s="65">
        <f>'Exposure Inputs'!$E$64/$K835</f>
        <v>34773306610.616295</v>
      </c>
    </row>
    <row r="836" spans="1:12" s="34" customFormat="1" x14ac:dyDescent="0.35">
      <c r="A836" s="45" t="s">
        <v>1177</v>
      </c>
      <c r="B836" s="46">
        <v>2021</v>
      </c>
      <c r="C836" s="46" t="s">
        <v>1023</v>
      </c>
      <c r="D836" s="46" t="s">
        <v>782</v>
      </c>
      <c r="E836" s="46">
        <v>1.9745228140522801E-4</v>
      </c>
      <c r="F836" s="46">
        <v>1.4139695493624701E-4</v>
      </c>
      <c r="G836" s="65">
        <f>($E836*'Exposure Inputs'!$C$53*'Exposure Inputs'!$C$49*'Exposure Inputs'!$C$50*'Exposure Inputs'!$C$54*'Exposure Inputs'!$C$55)/'Exposure Inputs'!$C$48</f>
        <v>1.3225847439225684E-9</v>
      </c>
      <c r="H836" s="65">
        <f>'Exposure Inputs'!$E$64/$G836</f>
        <v>16180437660.67581</v>
      </c>
      <c r="I836" s="65">
        <f>($E836*'Exposure Inputs'!$C$53*'Exposure Inputs'!$D$49*'Exposure Inputs'!$D$50*'Exposure Inputs'!$C$54*'Exposure Inputs'!$C$55)/'Exposure Inputs'!$D$48</f>
        <v>1.0125964814430644E-9</v>
      </c>
      <c r="J836" s="65">
        <f>'Exposure Inputs'!$E$64/$I836</f>
        <v>21133788623.778923</v>
      </c>
      <c r="K836" s="65">
        <f>($E836*'Exposure Inputs'!$C$53*'Exposure Inputs'!$E$49*'Exposure Inputs'!$E$50*'Exposure Inputs'!$C$54*'Exposure Inputs'!$C$55)/'Exposure Inputs'!$E$48</f>
        <v>6.1426287090743375E-10</v>
      </c>
      <c r="L836" s="65">
        <f>'Exposure Inputs'!$E$64/$K836</f>
        <v>34838504838.142609</v>
      </c>
    </row>
    <row r="837" spans="1:12" s="34" customFormat="1" x14ac:dyDescent="0.35">
      <c r="A837" s="45" t="s">
        <v>1177</v>
      </c>
      <c r="B837" s="46">
        <v>2023</v>
      </c>
      <c r="C837" s="46" t="s">
        <v>1025</v>
      </c>
      <c r="D837" s="46" t="s">
        <v>701</v>
      </c>
      <c r="E837" s="46">
        <v>1.95366045255766E-4</v>
      </c>
      <c r="F837" s="46">
        <v>1.1980658730201201E-4</v>
      </c>
      <c r="G837" s="65">
        <f>($E837*'Exposure Inputs'!$C$53*'Exposure Inputs'!$C$49*'Exposure Inputs'!$C$50*'Exposure Inputs'!$C$54*'Exposure Inputs'!$C$55)/'Exposure Inputs'!$C$48</f>
        <v>1.3086106126344347E-9</v>
      </c>
      <c r="H837" s="65">
        <f>'Exposure Inputs'!$E$64/$G837</f>
        <v>16353222107.008976</v>
      </c>
      <c r="I837" s="65">
        <f>($E837*'Exposure Inputs'!$C$53*'Exposure Inputs'!$D$49*'Exposure Inputs'!$D$50*'Exposure Inputs'!$C$54*'Exposure Inputs'!$C$55)/'Exposure Inputs'!$D$48</f>
        <v>1.001897616029253E-9</v>
      </c>
      <c r="J837" s="65">
        <f>'Exposure Inputs'!$E$64/$I837</f>
        <v>21359467931.27729</v>
      </c>
      <c r="K837" s="65">
        <f>($E837*'Exposure Inputs'!$C$53*'Exposure Inputs'!$E$49*'Exposure Inputs'!$E$50*'Exposure Inputs'!$C$54*'Exposure Inputs'!$C$55)/'Exposure Inputs'!$E$48</f>
        <v>6.0777270833529616E-10</v>
      </c>
      <c r="L837" s="65">
        <f>'Exposure Inputs'!$E$64/$K837</f>
        <v>35210531349.153709</v>
      </c>
    </row>
    <row r="838" spans="1:12" s="34" customFormat="1" x14ac:dyDescent="0.35">
      <c r="A838" s="45" t="s">
        <v>1177</v>
      </c>
      <c r="B838" s="46">
        <v>2020</v>
      </c>
      <c r="C838" s="46" t="s">
        <v>1025</v>
      </c>
      <c r="D838" s="46" t="s">
        <v>701</v>
      </c>
      <c r="E838" s="46">
        <v>1.8780938488938801E-4</v>
      </c>
      <c r="F838" s="46">
        <v>1.15172528764814E-4</v>
      </c>
      <c r="G838" s="65">
        <f>($E838*'Exposure Inputs'!$C$53*'Exposure Inputs'!$C$49*'Exposure Inputs'!$C$50*'Exposure Inputs'!$C$54*'Exposure Inputs'!$C$55)/'Exposure Inputs'!$C$48</f>
        <v>1.2579942123353431E-9</v>
      </c>
      <c r="H838" s="65">
        <f>'Exposure Inputs'!$E$64/$G838</f>
        <v>17011207039.079292</v>
      </c>
      <c r="I838" s="65">
        <f>($E838*'Exposure Inputs'!$C$53*'Exposure Inputs'!$D$49*'Exposure Inputs'!$D$50*'Exposure Inputs'!$C$54*'Exposure Inputs'!$C$55)/'Exposure Inputs'!$D$48</f>
        <v>9.6314472017007142E-10</v>
      </c>
      <c r="J838" s="65">
        <f>'Exposure Inputs'!$E$64/$I838</f>
        <v>22218883156.231392</v>
      </c>
      <c r="K838" s="65">
        <f>($E838*'Exposure Inputs'!$C$53*'Exposure Inputs'!$E$49*'Exposure Inputs'!$E$50*'Exposure Inputs'!$C$54*'Exposure Inputs'!$C$55)/'Exposure Inputs'!$E$48</f>
        <v>5.842643656709867E-10</v>
      </c>
      <c r="L838" s="65">
        <f>'Exposure Inputs'!$E$64/$K838</f>
        <v>36627255156.017601</v>
      </c>
    </row>
    <row r="839" spans="1:12" s="34" customFormat="1" x14ac:dyDescent="0.35">
      <c r="A839" s="45" t="s">
        <v>1177</v>
      </c>
      <c r="B839" s="46">
        <v>2020</v>
      </c>
      <c r="C839" s="46" t="s">
        <v>1095</v>
      </c>
      <c r="D839" s="46" t="s">
        <v>780</v>
      </c>
      <c r="E839" s="46">
        <v>1.8447527162872399E-4</v>
      </c>
      <c r="F839" s="46">
        <v>1.26549862087822E-4</v>
      </c>
      <c r="G839" s="65">
        <f>($E839*'Exposure Inputs'!$C$53*'Exposure Inputs'!$C$49*'Exposure Inputs'!$C$50*'Exposure Inputs'!$C$54*'Exposure Inputs'!$C$55)/'Exposure Inputs'!$C$48</f>
        <v>1.2356614881871006E-9</v>
      </c>
      <c r="H839" s="65">
        <f>'Exposure Inputs'!$E$64/$G839</f>
        <v>17318659037.757164</v>
      </c>
      <c r="I839" s="65">
        <f>($E839*'Exposure Inputs'!$C$53*'Exposure Inputs'!$D$49*'Exposure Inputs'!$D$50*'Exposure Inputs'!$C$54*'Exposure Inputs'!$C$55)/'Exposure Inputs'!$D$48</f>
        <v>9.4604635426386887E-10</v>
      </c>
      <c r="J839" s="65">
        <f>'Exposure Inputs'!$E$64/$I839</f>
        <v>22620456073.372452</v>
      </c>
      <c r="K839" s="65">
        <f>($E839*'Exposure Inputs'!$C$53*'Exposure Inputs'!$E$49*'Exposure Inputs'!$E$50*'Exposure Inputs'!$C$54*'Exposure Inputs'!$C$55)/'Exposure Inputs'!$E$48</f>
        <v>5.7389212804045302E-10</v>
      </c>
      <c r="L839" s="65">
        <f>'Exposure Inputs'!$E$64/$K839</f>
        <v>37289237740.670906</v>
      </c>
    </row>
    <row r="840" spans="1:12" s="34" customFormat="1" x14ac:dyDescent="0.35">
      <c r="A840" s="45" t="s">
        <v>1177</v>
      </c>
      <c r="B840" s="46">
        <v>2021</v>
      </c>
      <c r="C840" s="46" t="s">
        <v>1025</v>
      </c>
      <c r="D840" s="46" t="s">
        <v>701</v>
      </c>
      <c r="E840" s="46">
        <v>1.8377016434740001E-4</v>
      </c>
      <c r="F840" s="46">
        <v>1.1269551067365999E-4</v>
      </c>
      <c r="G840" s="65">
        <f>($E840*'Exposure Inputs'!$C$53*'Exposure Inputs'!$C$49*'Exposure Inputs'!$C$50*'Exposure Inputs'!$C$54*'Exposure Inputs'!$C$55)/'Exposure Inputs'!$C$48</f>
        <v>1.2309385033399719E-9</v>
      </c>
      <c r="H840" s="65">
        <f>'Exposure Inputs'!$E$64/$G840</f>
        <v>17385108957.055305</v>
      </c>
      <c r="I840" s="65">
        <f>($E840*'Exposure Inputs'!$C$53*'Exposure Inputs'!$D$49*'Exposure Inputs'!$D$50*'Exposure Inputs'!$C$54*'Exposure Inputs'!$C$55)/'Exposure Inputs'!$D$48</f>
        <v>9.4243034564129349E-10</v>
      </c>
      <c r="J840" s="65">
        <f>'Exposure Inputs'!$E$64/$I840</f>
        <v>22707248444.380245</v>
      </c>
      <c r="K840" s="65">
        <f>($E840*'Exposure Inputs'!$C$53*'Exposure Inputs'!$E$49*'Exposure Inputs'!$E$50*'Exposure Inputs'!$C$54*'Exposure Inputs'!$C$55)/'Exposure Inputs'!$E$48</f>
        <v>5.7169857919998708E-10</v>
      </c>
      <c r="L840" s="65">
        <f>'Exposure Inputs'!$E$64/$K840</f>
        <v>37432312723.159698</v>
      </c>
    </row>
    <row r="841" spans="1:12" s="34" customFormat="1" x14ac:dyDescent="0.35">
      <c r="A841" s="45" t="s">
        <v>1177</v>
      </c>
      <c r="B841" s="46">
        <v>2020</v>
      </c>
      <c r="C841" s="46" t="s">
        <v>930</v>
      </c>
      <c r="D841" s="46" t="s">
        <v>505</v>
      </c>
      <c r="E841" s="46">
        <v>1.7804024518750701E-4</v>
      </c>
      <c r="F841" s="46">
        <v>7.6212639962281703E-5</v>
      </c>
      <c r="G841" s="65">
        <f>($E841*'Exposure Inputs'!$C$53*'Exposure Inputs'!$C$49*'Exposure Inputs'!$C$50*'Exposure Inputs'!$C$54*'Exposure Inputs'!$C$55)/'Exposure Inputs'!$C$48</f>
        <v>1.192558072327219E-9</v>
      </c>
      <c r="H841" s="65">
        <f>'Exposure Inputs'!$E$64/$G841</f>
        <v>17944618795.996189</v>
      </c>
      <c r="I841" s="65">
        <f>($E841*'Exposure Inputs'!$C$53*'Exposure Inputs'!$D$49*'Exposure Inputs'!$D$50*'Exposure Inputs'!$C$54*'Exposure Inputs'!$C$55)/'Exposure Inputs'!$D$48</f>
        <v>9.1304554472145331E-10</v>
      </c>
      <c r="J841" s="65">
        <f>'Exposure Inputs'!$E$64/$I841</f>
        <v>23438042191.56295</v>
      </c>
      <c r="K841" s="65">
        <f>($E841*'Exposure Inputs'!$C$53*'Exposure Inputs'!$E$49*'Exposure Inputs'!$E$50*'Exposure Inputs'!$C$54*'Exposure Inputs'!$C$55)/'Exposure Inputs'!$E$48</f>
        <v>5.5387312502860663E-10</v>
      </c>
      <c r="L841" s="65">
        <f>'Exposure Inputs'!$E$64/$K841</f>
        <v>38637007345.129311</v>
      </c>
    </row>
    <row r="842" spans="1:12" s="34" customFormat="1" x14ac:dyDescent="0.35">
      <c r="A842" s="45" t="s">
        <v>1176</v>
      </c>
      <c r="B842" s="46">
        <v>2021</v>
      </c>
      <c r="C842" s="46" t="s">
        <v>939</v>
      </c>
      <c r="D842" s="46" t="s">
        <v>302</v>
      </c>
      <c r="E842" s="46">
        <v>1.7142114037978001E-4</v>
      </c>
      <c r="F842" s="46">
        <v>9.8369542175005093E-5</v>
      </c>
      <c r="G842" s="65">
        <f>($E842*'Exposure Inputs'!$C$53*'Exposure Inputs'!$C$49*'Exposure Inputs'!$C$50*'Exposure Inputs'!$C$54*'Exposure Inputs'!$C$55)/'Exposure Inputs'!$C$48</f>
        <v>1.1482216535488614E-9</v>
      </c>
      <c r="H842" s="65">
        <f>'Exposure Inputs'!$E$64/$G842</f>
        <v>18637516488.090984</v>
      </c>
      <c r="I842" s="65">
        <f>($E842*'Exposure Inputs'!$C$53*'Exposure Inputs'!$D$49*'Exposure Inputs'!$D$50*'Exposure Inputs'!$C$54*'Exposure Inputs'!$C$55)/'Exposure Inputs'!$D$48</f>
        <v>8.7910072427720701E-10</v>
      </c>
      <c r="J842" s="65">
        <f>'Exposure Inputs'!$E$64/$I842</f>
        <v>24343058092.228271</v>
      </c>
      <c r="K842" s="65">
        <f>($E842*'Exposure Inputs'!$C$53*'Exposure Inputs'!$E$49*'Exposure Inputs'!$E$50*'Exposure Inputs'!$C$54*'Exposure Inputs'!$C$55)/'Exposure Inputs'!$E$48</f>
        <v>5.3328146463807783E-10</v>
      </c>
      <c r="L842" s="65">
        <f>'Exposure Inputs'!$E$64/$K842</f>
        <v>40128902688.420906</v>
      </c>
    </row>
    <row r="843" spans="1:12" s="34" customFormat="1" x14ac:dyDescent="0.35">
      <c r="A843" s="45" t="s">
        <v>1177</v>
      </c>
      <c r="B843" s="46">
        <v>2022</v>
      </c>
      <c r="C843" s="46" t="s">
        <v>1070</v>
      </c>
      <c r="D843" s="46" t="s">
        <v>771</v>
      </c>
      <c r="E843" s="46">
        <v>1.6541874689651899E-4</v>
      </c>
      <c r="F843" s="46">
        <v>1.14621431391234E-4</v>
      </c>
      <c r="G843" s="65">
        <f>($E843*'Exposure Inputs'!$C$53*'Exposure Inputs'!$C$49*'Exposure Inputs'!$C$50*'Exposure Inputs'!$C$54*'Exposure Inputs'!$C$55)/'Exposure Inputs'!$C$48</f>
        <v>1.1080161213996084E-9</v>
      </c>
      <c r="H843" s="65">
        <f>'Exposure Inputs'!$E$64/$G843</f>
        <v>19313798406.622681</v>
      </c>
      <c r="I843" s="65">
        <f>($E843*'Exposure Inputs'!$C$53*'Exposure Inputs'!$D$49*'Exposure Inputs'!$D$50*'Exposure Inputs'!$C$54*'Exposure Inputs'!$C$55)/'Exposure Inputs'!$D$48</f>
        <v>8.4831859059847225E-10</v>
      </c>
      <c r="J843" s="65">
        <f>'Exposure Inputs'!$E$64/$I843</f>
        <v>25226371598.084057</v>
      </c>
      <c r="K843" s="65">
        <f>($E843*'Exposure Inputs'!$C$53*'Exposure Inputs'!$E$49*'Exposure Inputs'!$E$50*'Exposure Inputs'!$C$54*'Exposure Inputs'!$C$55)/'Exposure Inputs'!$E$48</f>
        <v>5.146083582697745E-10</v>
      </c>
      <c r="L843" s="65">
        <f>'Exposure Inputs'!$E$64/$K843</f>
        <v>41585022194.25946</v>
      </c>
    </row>
    <row r="844" spans="1:12" s="34" customFormat="1" x14ac:dyDescent="0.35">
      <c r="A844" s="45" t="s">
        <v>1177</v>
      </c>
      <c r="B844" s="46">
        <v>2021</v>
      </c>
      <c r="C844" s="46" t="s">
        <v>909</v>
      </c>
      <c r="D844" s="46" t="s">
        <v>784</v>
      </c>
      <c r="E844" s="46">
        <v>1.63024556609667E-4</v>
      </c>
      <c r="F844" s="46">
        <v>6.1389061692893501E-5</v>
      </c>
      <c r="G844" s="65">
        <f>($E844*'Exposure Inputs'!$C$53*'Exposure Inputs'!$C$49*'Exposure Inputs'!$C$50*'Exposure Inputs'!$C$54*'Exposure Inputs'!$C$55)/'Exposure Inputs'!$C$48</f>
        <v>1.0919792363107022E-9</v>
      </c>
      <c r="H844" s="65">
        <f>'Exposure Inputs'!$E$64/$G844</f>
        <v>19597442230.037998</v>
      </c>
      <c r="I844" s="65">
        <f>($E844*'Exposure Inputs'!$C$53*'Exposure Inputs'!$D$49*'Exposure Inputs'!$D$50*'Exposure Inputs'!$C$54*'Exposure Inputs'!$C$55)/'Exposure Inputs'!$D$48</f>
        <v>8.3604044094571625E-10</v>
      </c>
      <c r="J844" s="65">
        <f>'Exposure Inputs'!$E$64/$I844</f>
        <v>25596847893.856239</v>
      </c>
      <c r="K844" s="65">
        <f>($E844*'Exposure Inputs'!$C$53*'Exposure Inputs'!$E$49*'Exposure Inputs'!$E$50*'Exposure Inputs'!$C$54*'Exposure Inputs'!$C$55)/'Exposure Inputs'!$E$48</f>
        <v>5.0716016780758298E-10</v>
      </c>
      <c r="L844" s="65">
        <f>'Exposure Inputs'!$E$64/$K844</f>
        <v>42195742801.550568</v>
      </c>
    </row>
    <row r="845" spans="1:12" s="34" customFormat="1" x14ac:dyDescent="0.35">
      <c r="A845" s="45" t="s">
        <v>1177</v>
      </c>
      <c r="B845" s="46">
        <v>2022</v>
      </c>
      <c r="C845" s="46" t="s">
        <v>930</v>
      </c>
      <c r="D845" s="46" t="s">
        <v>505</v>
      </c>
      <c r="E845" s="46">
        <v>1.5825799572222901E-4</v>
      </c>
      <c r="F845" s="46">
        <v>6.7744568855361505E-5</v>
      </c>
      <c r="G845" s="65">
        <f>($E845*'Exposure Inputs'!$C$53*'Exposure Inputs'!$C$49*'Exposure Inputs'!$C$50*'Exposure Inputs'!$C$54*'Exposure Inputs'!$C$55)/'Exposure Inputs'!$C$48</f>
        <v>1.0600516198464203E-9</v>
      </c>
      <c r="H845" s="65">
        <f>'Exposure Inputs'!$E$64/$G845</f>
        <v>20187696145.495647</v>
      </c>
      <c r="I845" s="65">
        <f>($E845*'Exposure Inputs'!$C$53*'Exposure Inputs'!$D$49*'Exposure Inputs'!$D$50*'Exposure Inputs'!$C$54*'Exposure Inputs'!$C$55)/'Exposure Inputs'!$D$48</f>
        <v>8.1159603975240562E-10</v>
      </c>
      <c r="J845" s="65">
        <f>'Exposure Inputs'!$E$64/$I845</f>
        <v>26367797465.508232</v>
      </c>
      <c r="K845" s="65">
        <f>($E845*'Exposure Inputs'!$C$53*'Exposure Inputs'!$E$49*'Exposure Inputs'!$E$50*'Exposure Inputs'!$C$54*'Exposure Inputs'!$C$55)/'Exposure Inputs'!$E$48</f>
        <v>4.9233166669209665E-10</v>
      </c>
      <c r="L845" s="65">
        <f>'Exposure Inputs'!$E$64/$K845</f>
        <v>43466633263.270309</v>
      </c>
    </row>
    <row r="846" spans="1:12" s="34" customFormat="1" x14ac:dyDescent="0.35">
      <c r="A846" s="45" t="s">
        <v>1177</v>
      </c>
      <c r="B846" s="46">
        <v>2020</v>
      </c>
      <c r="C846" s="46" t="s">
        <v>1022</v>
      </c>
      <c r="D846" s="46" t="s">
        <v>769</v>
      </c>
      <c r="E846" s="46">
        <v>1.53288563036433E-4</v>
      </c>
      <c r="F846" s="46">
        <v>8.8251532092192199E-5</v>
      </c>
      <c r="G846" s="65">
        <f>($E846*'Exposure Inputs'!$C$53*'Exposure Inputs'!$C$49*'Exposure Inputs'!$C$50*'Exposure Inputs'!$C$54*'Exposure Inputs'!$C$55)/'Exposure Inputs'!$C$48</f>
        <v>1.0267651173587872E-9</v>
      </c>
      <c r="H846" s="65">
        <f>'Exposure Inputs'!$E$64/$G846</f>
        <v>20842157216.100769</v>
      </c>
      <c r="I846" s="65">
        <f>($E846*'Exposure Inputs'!$C$53*'Exposure Inputs'!$D$49*'Exposure Inputs'!$D$50*'Exposure Inputs'!$C$54*'Exposure Inputs'!$C$55)/'Exposure Inputs'!$D$48</f>
        <v>7.8611124911543133E-10</v>
      </c>
      <c r="J846" s="65">
        <f>'Exposure Inputs'!$E$64/$I846</f>
        <v>27222610061.973122</v>
      </c>
      <c r="K846" s="65">
        <f>($E846*'Exposure Inputs'!$C$53*'Exposure Inputs'!$E$49*'Exposure Inputs'!$E$50*'Exposure Inputs'!$C$54*'Exposure Inputs'!$C$55)/'Exposure Inputs'!$E$48</f>
        <v>4.768720428952278E-10</v>
      </c>
      <c r="L846" s="65">
        <f>'Exposure Inputs'!$E$64/$K846</f>
        <v>44875769755.916962</v>
      </c>
    </row>
    <row r="847" spans="1:12" s="34" customFormat="1" x14ac:dyDescent="0.35">
      <c r="A847" s="45" t="s">
        <v>1176</v>
      </c>
      <c r="B847" s="46">
        <v>2022</v>
      </c>
      <c r="C847" s="46" t="s">
        <v>890</v>
      </c>
      <c r="D847" s="46" t="s">
        <v>41</v>
      </c>
      <c r="E847" s="46">
        <v>1.49851780100985E-4</v>
      </c>
      <c r="F847" s="46">
        <v>8.3131597384333706E-5</v>
      </c>
      <c r="G847" s="65">
        <f>($E847*'Exposure Inputs'!$C$53*'Exposure Inputs'!$C$49*'Exposure Inputs'!$C$50*'Exposure Inputs'!$C$54*'Exposure Inputs'!$C$55)/'Exposure Inputs'!$C$48</f>
        <v>1.0037446860614228E-9</v>
      </c>
      <c r="H847" s="65">
        <f>'Exposure Inputs'!$E$64/$G847</f>
        <v>21320162683.97007</v>
      </c>
      <c r="I847" s="65">
        <f>($E847*'Exposure Inputs'!$C$53*'Exposure Inputs'!$D$49*'Exposure Inputs'!$D$50*'Exposure Inputs'!$C$54*'Exposure Inputs'!$C$55)/'Exposure Inputs'!$D$48</f>
        <v>7.6848636130379786E-10</v>
      </c>
      <c r="J847" s="65">
        <f>'Exposure Inputs'!$E$64/$I847</f>
        <v>27846948335.808079</v>
      </c>
      <c r="K847" s="65">
        <f>($E847*'Exposure Inputs'!$C$53*'Exposure Inputs'!$E$49*'Exposure Inputs'!$E$50*'Exposure Inputs'!$C$54*'Exposure Inputs'!$C$55)/'Exposure Inputs'!$E$48</f>
        <v>4.6618040571793216E-10</v>
      </c>
      <c r="L847" s="65">
        <f>'Exposure Inputs'!$E$64/$K847</f>
        <v>45904975278.923058</v>
      </c>
    </row>
    <row r="848" spans="1:12" s="34" customFormat="1" x14ac:dyDescent="0.35">
      <c r="A848" s="45" t="s">
        <v>1177</v>
      </c>
      <c r="B848" s="46">
        <v>2022</v>
      </c>
      <c r="C848" s="46" t="s">
        <v>1019</v>
      </c>
      <c r="D848" s="46" t="s">
        <v>786</v>
      </c>
      <c r="E848" s="46">
        <v>1.42753742324563E-4</v>
      </c>
      <c r="F848" s="46">
        <v>9.5410478910314898E-5</v>
      </c>
      <c r="G848" s="65">
        <f>($E848*'Exposure Inputs'!$C$53*'Exposure Inputs'!$C$49*'Exposure Inputs'!$C$50*'Exposure Inputs'!$C$54*'Exposure Inputs'!$C$55)/'Exposure Inputs'!$C$48</f>
        <v>9.5620025452550425E-10</v>
      </c>
      <c r="H848" s="65">
        <f>'Exposure Inputs'!$E$64/$G848</f>
        <v>22380249219.468502</v>
      </c>
      <c r="I848" s="65">
        <f>($E848*'Exposure Inputs'!$C$53*'Exposure Inputs'!$D$49*'Exposure Inputs'!$D$50*'Exposure Inputs'!$C$54*'Exposure Inputs'!$C$55)/'Exposure Inputs'!$D$48</f>
        <v>7.3208542419431894E-10</v>
      </c>
      <c r="J848" s="65">
        <f>'Exposure Inputs'!$E$64/$I848</f>
        <v>29231561362.598244</v>
      </c>
      <c r="K848" s="65">
        <f>($E848*'Exposure Inputs'!$C$53*'Exposure Inputs'!$E$49*'Exposure Inputs'!$E$50*'Exposure Inputs'!$C$54*'Exposure Inputs'!$C$55)/'Exposure Inputs'!$E$48</f>
        <v>4.4409881197120658E-10</v>
      </c>
      <c r="L848" s="65">
        <f>'Exposure Inputs'!$E$64/$K848</f>
        <v>48187474100.668121</v>
      </c>
    </row>
    <row r="849" spans="1:12" s="34" customFormat="1" x14ac:dyDescent="0.35">
      <c r="A849" s="45" t="s">
        <v>1177</v>
      </c>
      <c r="B849" s="46">
        <v>2023</v>
      </c>
      <c r="C849" s="46" t="s">
        <v>1019</v>
      </c>
      <c r="D849" s="46" t="s">
        <v>786</v>
      </c>
      <c r="E849" s="46">
        <v>1.38103798201651E-4</v>
      </c>
      <c r="F849" s="46">
        <v>9.2302655686566902E-5</v>
      </c>
      <c r="G849" s="65">
        <f>($E849*'Exposure Inputs'!$C$53*'Exposure Inputs'!$C$49*'Exposure Inputs'!$C$50*'Exposure Inputs'!$C$54*'Exposure Inputs'!$C$55)/'Exposure Inputs'!$C$48</f>
        <v>9.250537663042089E-10</v>
      </c>
      <c r="H849" s="65">
        <f>'Exposure Inputs'!$E$64/$G849</f>
        <v>23133790466.577587</v>
      </c>
      <c r="I849" s="65">
        <f>($E849*'Exposure Inputs'!$C$53*'Exposure Inputs'!$D$49*'Exposure Inputs'!$D$50*'Exposure Inputs'!$C$54*'Exposure Inputs'!$C$55)/'Exposure Inputs'!$D$48</f>
        <v>7.0823906990426979E-10</v>
      </c>
      <c r="J849" s="65">
        <f>'Exposure Inputs'!$E$64/$I849</f>
        <v>30215785755.638363</v>
      </c>
      <c r="K849" s="65">
        <f>($E849*'Exposure Inputs'!$C$53*'Exposure Inputs'!$E$49*'Exposure Inputs'!$E$50*'Exposure Inputs'!$C$54*'Exposure Inputs'!$C$55)/'Exposure Inputs'!$E$48</f>
        <v>4.2963309900921164E-10</v>
      </c>
      <c r="L849" s="65">
        <f>'Exposure Inputs'!$E$64/$K849</f>
        <v>49809942598.349869</v>
      </c>
    </row>
    <row r="850" spans="1:12" s="34" customFormat="1" x14ac:dyDescent="0.35">
      <c r="A850" s="45" t="s">
        <v>1176</v>
      </c>
      <c r="B850" s="46">
        <v>2021</v>
      </c>
      <c r="C850" s="46" t="s">
        <v>1110</v>
      </c>
      <c r="D850" s="46" t="s">
        <v>755</v>
      </c>
      <c r="E850" s="46">
        <v>1.32548169499626E-4</v>
      </c>
      <c r="F850" s="46">
        <v>7.5626432902596797E-5</v>
      </c>
      <c r="G850" s="65">
        <f>($E850*'Exposure Inputs'!$C$53*'Exposure Inputs'!$C$49*'Exposure Inputs'!$C$50*'Exposure Inputs'!$C$54*'Exposure Inputs'!$C$55)/'Exposure Inputs'!$C$48</f>
        <v>8.8784077635086984E-10</v>
      </c>
      <c r="H850" s="65">
        <f>'Exposure Inputs'!$E$64/$G850</f>
        <v>24103420984.961426</v>
      </c>
      <c r="I850" s="65">
        <f>($E850*'Exposure Inputs'!$C$53*'Exposure Inputs'!$D$49*'Exposure Inputs'!$D$50*'Exposure Inputs'!$C$54*'Exposure Inputs'!$C$55)/'Exposure Inputs'!$D$48</f>
        <v>6.7974808445787069E-10</v>
      </c>
      <c r="J850" s="65">
        <f>'Exposure Inputs'!$E$64/$I850</f>
        <v>31482251277.055748</v>
      </c>
      <c r="K850" s="65">
        <f>($E850*'Exposure Inputs'!$C$53*'Exposure Inputs'!$E$49*'Exposure Inputs'!$E$50*'Exposure Inputs'!$C$54*'Exposure Inputs'!$C$55)/'Exposure Inputs'!$E$48</f>
        <v>4.12349852586761E-10</v>
      </c>
      <c r="L850" s="65">
        <f>'Exposure Inputs'!$E$64/$K850</f>
        <v>51897678308.245071</v>
      </c>
    </row>
    <row r="851" spans="1:12" s="34" customFormat="1" x14ac:dyDescent="0.35">
      <c r="A851" s="45" t="s">
        <v>1177</v>
      </c>
      <c r="B851" s="46">
        <v>2020</v>
      </c>
      <c r="C851" s="46" t="s">
        <v>1092</v>
      </c>
      <c r="D851" s="46" t="s">
        <v>791</v>
      </c>
      <c r="E851" s="46">
        <v>1.2514951167979699E-4</v>
      </c>
      <c r="F851" s="46">
        <v>7.7797049081202306E-5</v>
      </c>
      <c r="G851" s="65">
        <f>($E851*'Exposure Inputs'!$C$53*'Exposure Inputs'!$C$49*'Exposure Inputs'!$C$50*'Exposure Inputs'!$C$54*'Exposure Inputs'!$C$55)/'Exposure Inputs'!$C$48</f>
        <v>8.3828271660920029E-10</v>
      </c>
      <c r="H851" s="65">
        <f>'Exposure Inputs'!$E$64/$G851</f>
        <v>25528380313.69849</v>
      </c>
      <c r="I851" s="65">
        <f>($E851*'Exposure Inputs'!$C$53*'Exposure Inputs'!$D$49*'Exposure Inputs'!$D$50*'Exposure Inputs'!$C$54*'Exposure Inputs'!$C$55)/'Exposure Inputs'!$D$48</f>
        <v>6.4180547461592793E-10</v>
      </c>
      <c r="J851" s="65">
        <f>'Exposure Inputs'!$E$64/$I851</f>
        <v>33343436362.561852</v>
      </c>
      <c r="K851" s="65">
        <f>($E851*'Exposure Inputs'!$C$53*'Exposure Inputs'!$E$49*'Exposure Inputs'!$E$50*'Exposure Inputs'!$C$54*'Exposure Inputs'!$C$55)/'Exposure Inputs'!$E$48</f>
        <v>3.8933304690122507E-10</v>
      </c>
      <c r="L851" s="65">
        <f>'Exposure Inputs'!$E$64/$K851</f>
        <v>54965793862.932068</v>
      </c>
    </row>
    <row r="852" spans="1:12" s="34" customFormat="1" x14ac:dyDescent="0.35">
      <c r="A852" s="45" t="s">
        <v>1177</v>
      </c>
      <c r="B852" s="46">
        <v>2020</v>
      </c>
      <c r="C852" s="46" t="s">
        <v>1080</v>
      </c>
      <c r="D852" s="46" t="s">
        <v>788</v>
      </c>
      <c r="E852" s="46">
        <v>1.2405361710877399E-4</v>
      </c>
      <c r="F852" s="46">
        <v>1.2405361710877399E-4</v>
      </c>
      <c r="G852" s="65">
        <f>($E852*'Exposure Inputs'!$C$53*'Exposure Inputs'!$C$49*'Exposure Inputs'!$C$50*'Exposure Inputs'!$C$54*'Exposure Inputs'!$C$55)/'Exposure Inputs'!$C$48</f>
        <v>8.3094214079884559E-10</v>
      </c>
      <c r="H852" s="65">
        <f>'Exposure Inputs'!$E$64/$G852</f>
        <v>25753899037.334427</v>
      </c>
      <c r="I852" s="65">
        <f>($E852*'Exposure Inputs'!$C$53*'Exposure Inputs'!$D$49*'Exposure Inputs'!$D$50*'Exposure Inputs'!$C$54*'Exposure Inputs'!$C$55)/'Exposure Inputs'!$D$48</f>
        <v>6.3618538768275628E-10</v>
      </c>
      <c r="J852" s="65">
        <f>'Exposure Inputs'!$E$64/$I852</f>
        <v>33637993601.122196</v>
      </c>
      <c r="K852" s="65">
        <f>($E852*'Exposure Inputs'!$C$53*'Exposure Inputs'!$E$49*'Exposure Inputs'!$E$50*'Exposure Inputs'!$C$54*'Exposure Inputs'!$C$55)/'Exposure Inputs'!$E$48</f>
        <v>3.8592378092254066E-10</v>
      </c>
      <c r="L852" s="65">
        <f>'Exposure Inputs'!$E$64/$K852</f>
        <v>55451363864.760704</v>
      </c>
    </row>
    <row r="853" spans="1:12" s="34" customFormat="1" x14ac:dyDescent="0.35">
      <c r="A853" s="45" t="s">
        <v>1176</v>
      </c>
      <c r="B853" s="46">
        <v>2023</v>
      </c>
      <c r="C853" s="46" t="s">
        <v>976</v>
      </c>
      <c r="D853" s="46" t="s">
        <v>244</v>
      </c>
      <c r="E853" s="46">
        <v>1.2345542454620699E-4</v>
      </c>
      <c r="F853" s="46">
        <v>5.3260993586145598E-5</v>
      </c>
      <c r="G853" s="65">
        <f>($E853*'Exposure Inputs'!$C$53*'Exposure Inputs'!$C$49*'Exposure Inputs'!$C$50*'Exposure Inputs'!$C$54*'Exposure Inputs'!$C$55)/'Exposure Inputs'!$C$48</f>
        <v>8.2693529746663115E-10</v>
      </c>
      <c r="H853" s="65">
        <f>'Exposure Inputs'!$E$64/$G853</f>
        <v>25878687323.615593</v>
      </c>
      <c r="I853" s="65">
        <f>($E853*'Exposure Inputs'!$C$53*'Exposure Inputs'!$D$49*'Exposure Inputs'!$D$50*'Exposure Inputs'!$C$54*'Exposure Inputs'!$C$55)/'Exposure Inputs'!$D$48</f>
        <v>6.3311767086647081E-10</v>
      </c>
      <c r="J853" s="65">
        <f>'Exposure Inputs'!$E$64/$I853</f>
        <v>33800983584.477169</v>
      </c>
      <c r="K853" s="65">
        <f>($E853*'Exposure Inputs'!$C$53*'Exposure Inputs'!$E$49*'Exposure Inputs'!$E$50*'Exposure Inputs'!$C$54*'Exposure Inputs'!$C$55)/'Exposure Inputs'!$E$48</f>
        <v>3.8406283772035108E-10</v>
      </c>
      <c r="L853" s="65">
        <f>'Exposure Inputs'!$E$64/$K853</f>
        <v>55720048643.659843</v>
      </c>
    </row>
    <row r="854" spans="1:12" s="34" customFormat="1" x14ac:dyDescent="0.35">
      <c r="A854" s="45" t="s">
        <v>1175</v>
      </c>
      <c r="B854" s="46">
        <v>2019</v>
      </c>
      <c r="C854" s="46" t="s">
        <v>1131</v>
      </c>
      <c r="D854" s="46" t="s">
        <v>789</v>
      </c>
      <c r="E854" s="46">
        <v>1.1880367032758099E-4</v>
      </c>
      <c r="F854" s="46">
        <v>1.08606430889041E-4</v>
      </c>
      <c r="G854" s="65">
        <f>($E854*'Exposure Inputs'!$C$53*'Exposure Inputs'!$C$49*'Exposure Inputs'!$C$50*'Exposure Inputs'!$C$54*'Exposure Inputs'!$C$55)/'Exposure Inputs'!$C$48</f>
        <v>7.9577668477171938E-10</v>
      </c>
      <c r="H854" s="65">
        <f>'Exposure Inputs'!$E$64/$G854</f>
        <v>26891966564.889889</v>
      </c>
      <c r="I854" s="65">
        <f>($E854*'Exposure Inputs'!$C$53*'Exposure Inputs'!$D$49*'Exposure Inputs'!$D$50*'Exposure Inputs'!$C$54*'Exposure Inputs'!$C$55)/'Exposure Inputs'!$D$48</f>
        <v>6.0926203384472553E-10</v>
      </c>
      <c r="J854" s="65">
        <f>'Exposure Inputs'!$E$64/$I854</f>
        <v>35124460102.915146</v>
      </c>
      <c r="K854" s="65">
        <f>($E854*'Exposure Inputs'!$C$53*'Exposure Inputs'!$E$49*'Exposure Inputs'!$E$50*'Exposure Inputs'!$C$54*'Exposure Inputs'!$C$55)/'Exposure Inputs'!$E$48</f>
        <v>3.695914936530481E-10</v>
      </c>
      <c r="L854" s="65">
        <f>'Exposure Inputs'!$E$64/$K854</f>
        <v>57901765510.028557</v>
      </c>
    </row>
    <row r="855" spans="1:12" s="34" customFormat="1" x14ac:dyDescent="0.35">
      <c r="A855" s="45" t="s">
        <v>1176</v>
      </c>
      <c r="B855" s="46">
        <v>2020</v>
      </c>
      <c r="C855" s="46" t="s">
        <v>1110</v>
      </c>
      <c r="D855" s="46" t="s">
        <v>755</v>
      </c>
      <c r="E855" s="46">
        <v>1.11049829827665E-4</v>
      </c>
      <c r="F855" s="46">
        <v>6.33603808789707E-5</v>
      </c>
      <c r="G855" s="65">
        <f>($E855*'Exposure Inputs'!$C$53*'Exposure Inputs'!$C$49*'Exposure Inputs'!$C$50*'Exposure Inputs'!$C$54*'Exposure Inputs'!$C$55)/'Exposure Inputs'!$C$48</f>
        <v>7.4383952264315713E-10</v>
      </c>
      <c r="H855" s="65">
        <f>'Exposure Inputs'!$E$64/$G855</f>
        <v>28769646339.787518</v>
      </c>
      <c r="I855" s="65">
        <f>($E855*'Exposure Inputs'!$C$53*'Exposure Inputs'!$D$49*'Exposure Inputs'!$D$50*'Exposure Inputs'!$C$54*'Exposure Inputs'!$C$55)/'Exposure Inputs'!$D$48</f>
        <v>5.6949793716269168E-10</v>
      </c>
      <c r="J855" s="65">
        <f>'Exposure Inputs'!$E$64/$I855</f>
        <v>37576957884.373405</v>
      </c>
      <c r="K855" s="65">
        <f>($E855*'Exposure Inputs'!$C$53*'Exposure Inputs'!$E$49*'Exposure Inputs'!$E$50*'Exposure Inputs'!$C$54*'Exposure Inputs'!$C$55)/'Exposure Inputs'!$E$48</f>
        <v>3.4546973475444162E-10</v>
      </c>
      <c r="L855" s="65">
        <f>'Exposure Inputs'!$E$64/$K855</f>
        <v>61944644775.354996</v>
      </c>
    </row>
    <row r="856" spans="1:12" s="34" customFormat="1" x14ac:dyDescent="0.35">
      <c r="A856" s="45" t="s">
        <v>1177</v>
      </c>
      <c r="B856" s="46">
        <v>2019</v>
      </c>
      <c r="C856" s="46" t="s">
        <v>1080</v>
      </c>
      <c r="D856" s="46" t="s">
        <v>788</v>
      </c>
      <c r="E856" s="46">
        <v>1.07346248626621E-4</v>
      </c>
      <c r="F856" s="46">
        <v>1.07346248626621E-4</v>
      </c>
      <c r="G856" s="65">
        <f>($E856*'Exposure Inputs'!$C$53*'Exposure Inputs'!$C$49*'Exposure Inputs'!$C$50*'Exposure Inputs'!$C$54*'Exposure Inputs'!$C$55)/'Exposure Inputs'!$C$48</f>
        <v>7.1903200986326426E-10</v>
      </c>
      <c r="H856" s="65">
        <f>'Exposure Inputs'!$E$64/$G856</f>
        <v>29762235486.664299</v>
      </c>
      <c r="I856" s="65">
        <f>($E856*'Exposure Inputs'!$C$53*'Exposure Inputs'!$D$49*'Exposure Inputs'!$D$50*'Exposure Inputs'!$C$54*'Exposure Inputs'!$C$55)/'Exposure Inputs'!$D$48</f>
        <v>5.5050482517519696E-10</v>
      </c>
      <c r="J856" s="65">
        <f>'Exposure Inputs'!$E$64/$I856</f>
        <v>38873410406.874268</v>
      </c>
      <c r="K856" s="65">
        <f>($E856*'Exposure Inputs'!$C$53*'Exposure Inputs'!$E$49*'Exposure Inputs'!$E$50*'Exposure Inputs'!$C$54*'Exposure Inputs'!$C$55)/'Exposure Inputs'!$E$48</f>
        <v>3.3394810327466544E-10</v>
      </c>
      <c r="L856" s="65">
        <f>'Exposure Inputs'!$E$64/$K856</f>
        <v>64081813282.224091</v>
      </c>
    </row>
    <row r="857" spans="1:12" s="34" customFormat="1" x14ac:dyDescent="0.35">
      <c r="A857" s="45" t="s">
        <v>1177</v>
      </c>
      <c r="B857" s="46">
        <v>2020</v>
      </c>
      <c r="C857" s="46" t="s">
        <v>1019</v>
      </c>
      <c r="D857" s="46" t="s">
        <v>786</v>
      </c>
      <c r="E857" s="46">
        <v>1.0183415326332099E-4</v>
      </c>
      <c r="F857" s="46">
        <v>6.80615805517E-5</v>
      </c>
      <c r="G857" s="65">
        <f>($E857*'Exposure Inputs'!$C$53*'Exposure Inputs'!$C$49*'Exposure Inputs'!$C$50*'Exposure Inputs'!$C$54*'Exposure Inputs'!$C$55)/'Exposure Inputs'!$C$48</f>
        <v>6.8211061709603988E-10</v>
      </c>
      <c r="H857" s="65">
        <f>'Exposure Inputs'!$E$64/$G857</f>
        <v>31373210537.473454</v>
      </c>
      <c r="I857" s="65">
        <f>($E857*'Exposure Inputs'!$C$53*'Exposure Inputs'!$D$49*'Exposure Inputs'!$D$50*'Exposure Inputs'!$C$54*'Exposure Inputs'!$C$55)/'Exposure Inputs'!$D$48</f>
        <v>5.2223709217898327E-10</v>
      </c>
      <c r="J857" s="65">
        <f>'Exposure Inputs'!$E$64/$I857</f>
        <v>40977556593.520744</v>
      </c>
      <c r="K857" s="65">
        <f>($E857*'Exposure Inputs'!$C$53*'Exposure Inputs'!$E$49*'Exposure Inputs'!$E$50*'Exposure Inputs'!$C$54*'Exposure Inputs'!$C$55)/'Exposure Inputs'!$E$48</f>
        <v>3.168002866048371E-10</v>
      </c>
      <c r="L857" s="65">
        <f>'Exposure Inputs'!$E$64/$K857</f>
        <v>67550443938.497528</v>
      </c>
    </row>
    <row r="858" spans="1:12" s="34" customFormat="1" x14ac:dyDescent="0.35">
      <c r="A858" s="45" t="s">
        <v>1177</v>
      </c>
      <c r="B858" s="46">
        <v>2023</v>
      </c>
      <c r="C858" s="46" t="s">
        <v>1045</v>
      </c>
      <c r="D858" s="46" t="s">
        <v>793</v>
      </c>
      <c r="E858" s="46">
        <v>9.9791302114497001E-5</v>
      </c>
      <c r="F858" s="46">
        <v>7.3127184623962595E-5</v>
      </c>
      <c r="G858" s="65">
        <f>($E858*'Exposure Inputs'!$C$53*'Exposure Inputs'!$C$49*'Exposure Inputs'!$C$50*'Exposure Inputs'!$C$54*'Exposure Inputs'!$C$55)/'Exposure Inputs'!$C$48</f>
        <v>6.684270893884296E-10</v>
      </c>
      <c r="H858" s="65">
        <f>'Exposure Inputs'!$E$64/$G858</f>
        <v>32015458888.088612</v>
      </c>
      <c r="I858" s="65">
        <f>($E858*'Exposure Inputs'!$C$53*'Exposure Inputs'!$D$49*'Exposure Inputs'!$D$50*'Exposure Inputs'!$C$54*'Exposure Inputs'!$C$55)/'Exposure Inputs'!$D$48</f>
        <v>5.117607184916832E-10</v>
      </c>
      <c r="J858" s="65">
        <f>'Exposure Inputs'!$E$64/$I858</f>
        <v>41816417764.678001</v>
      </c>
      <c r="K858" s="65">
        <f>($E858*'Exposure Inputs'!$C$53*'Exposure Inputs'!$E$49*'Exposure Inputs'!$E$50*'Exposure Inputs'!$C$54*'Exposure Inputs'!$C$55)/'Exposure Inputs'!$E$48</f>
        <v>3.1044509231392955E-10</v>
      </c>
      <c r="L858" s="65">
        <f>'Exposure Inputs'!$E$64/$K858</f>
        <v>68933284918.415787</v>
      </c>
    </row>
    <row r="859" spans="1:12" s="34" customFormat="1" x14ac:dyDescent="0.35">
      <c r="A859" s="45" t="s">
        <v>1177</v>
      </c>
      <c r="B859" s="46">
        <v>2021</v>
      </c>
      <c r="C859" s="46" t="s">
        <v>1019</v>
      </c>
      <c r="D859" s="46" t="s">
        <v>786</v>
      </c>
      <c r="E859" s="46">
        <v>9.9509181201865306E-5</v>
      </c>
      <c r="F859" s="46">
        <v>6.6507668939825995E-5</v>
      </c>
      <c r="G859" s="65">
        <f>($E859*'Exposure Inputs'!$C$53*'Exposure Inputs'!$C$49*'Exposure Inputs'!$C$50*'Exposure Inputs'!$C$54*'Exposure Inputs'!$C$55)/'Exposure Inputs'!$C$48</f>
        <v>6.6653737298539433E-10</v>
      </c>
      <c r="H859" s="65">
        <f>'Exposure Inputs'!$E$64/$G859</f>
        <v>32106226698.362392</v>
      </c>
      <c r="I859" s="65">
        <f>($E859*'Exposure Inputs'!$C$53*'Exposure Inputs'!$D$49*'Exposure Inputs'!$D$50*'Exposure Inputs'!$C$54*'Exposure Inputs'!$C$55)/'Exposure Inputs'!$D$48</f>
        <v>5.1031391503396025E-10</v>
      </c>
      <c r="J859" s="65">
        <f>'Exposure Inputs'!$E$64/$I859</f>
        <v>41934972513.096916</v>
      </c>
      <c r="K859" s="65">
        <f>($E859*'Exposure Inputs'!$C$53*'Exposure Inputs'!$E$49*'Exposure Inputs'!$E$50*'Exposure Inputs'!$C$54*'Exposure Inputs'!$C$55)/'Exposure Inputs'!$E$48</f>
        <v>3.095674301238406E-10</v>
      </c>
      <c r="L859" s="65">
        <f>'Exposure Inputs'!$E$64/$K859</f>
        <v>69128719359.91153</v>
      </c>
    </row>
    <row r="860" spans="1:12" s="34" customFormat="1" x14ac:dyDescent="0.35">
      <c r="A860" s="45" t="s">
        <v>1176</v>
      </c>
      <c r="B860" s="46">
        <v>2023</v>
      </c>
      <c r="C860" s="46" t="s">
        <v>939</v>
      </c>
      <c r="D860" s="46" t="s">
        <v>302</v>
      </c>
      <c r="E860" s="46">
        <v>9.8750329143539696E-5</v>
      </c>
      <c r="F860" s="46">
        <v>5.6667600308572503E-5</v>
      </c>
      <c r="G860" s="65">
        <f>($E860*'Exposure Inputs'!$C$53*'Exposure Inputs'!$C$49*'Exposure Inputs'!$C$50*'Exposure Inputs'!$C$54*'Exposure Inputs'!$C$55)/'Exposure Inputs'!$C$48</f>
        <v>6.6145439218571479E-10</v>
      </c>
      <c r="H860" s="65">
        <f>'Exposure Inputs'!$E$64/$G860</f>
        <v>32352948673.128738</v>
      </c>
      <c r="I860" s="65">
        <f>($E860*'Exposure Inputs'!$C$53*'Exposure Inputs'!$D$49*'Exposure Inputs'!$D$50*'Exposure Inputs'!$C$54*'Exposure Inputs'!$C$55)/'Exposure Inputs'!$D$48</f>
        <v>5.06422286541609E-10</v>
      </c>
      <c r="J860" s="65">
        <f>'Exposure Inputs'!$E$64/$I860</f>
        <v>42257223998.062965</v>
      </c>
      <c r="K860" s="65">
        <f>($E860*'Exposure Inputs'!$C$53*'Exposure Inputs'!$E$49*'Exposure Inputs'!$E$50*'Exposure Inputs'!$C$54*'Exposure Inputs'!$C$55)/'Exposure Inputs'!$E$48</f>
        <v>3.0720668432427976E-10</v>
      </c>
      <c r="L860" s="65">
        <f>'Exposure Inputs'!$E$64/$K860</f>
        <v>69659942611.830307</v>
      </c>
    </row>
    <row r="861" spans="1:12" s="34" customFormat="1" x14ac:dyDescent="0.35">
      <c r="A861" s="45" t="s">
        <v>1177</v>
      </c>
      <c r="B861" s="46">
        <v>2021</v>
      </c>
      <c r="C861" s="46" t="s">
        <v>1095</v>
      </c>
      <c r="D861" s="46" t="s">
        <v>780</v>
      </c>
      <c r="E861" s="46">
        <v>9.49010654837538E-5</v>
      </c>
      <c r="F861" s="46">
        <v>6.5102041281323006E-5</v>
      </c>
      <c r="G861" s="65">
        <f>($E861*'Exposure Inputs'!$C$53*'Exposure Inputs'!$C$49*'Exposure Inputs'!$C$50*'Exposure Inputs'!$C$54*'Exposure Inputs'!$C$55)/'Exposure Inputs'!$C$48</f>
        <v>6.3567106187655394E-10</v>
      </c>
      <c r="H861" s="65">
        <f>'Exposure Inputs'!$E$64/$G861</f>
        <v>33665210331.937111</v>
      </c>
      <c r="I861" s="65">
        <f>($E861*'Exposure Inputs'!$C$53*'Exposure Inputs'!$D$49*'Exposure Inputs'!$D$50*'Exposure Inputs'!$C$54*'Exposure Inputs'!$C$55)/'Exposure Inputs'!$D$48</f>
        <v>4.8668206976464213E-10</v>
      </c>
      <c r="J861" s="65">
        <f>'Exposure Inputs'!$E$64/$I861</f>
        <v>43971211042.044281</v>
      </c>
      <c r="K861" s="65">
        <f>($E861*'Exposure Inputs'!$C$53*'Exposure Inputs'!$E$49*'Exposure Inputs'!$E$50*'Exposure Inputs'!$C$54*'Exposure Inputs'!$C$55)/'Exposure Inputs'!$E$48</f>
        <v>2.9523184296153448E-10</v>
      </c>
      <c r="L861" s="65">
        <f>'Exposure Inputs'!$E$64/$K861</f>
        <v>72485405995.952087</v>
      </c>
    </row>
    <row r="862" spans="1:12" s="34" customFormat="1" x14ac:dyDescent="0.35">
      <c r="A862" s="45" t="s">
        <v>1177</v>
      </c>
      <c r="B862" s="46">
        <v>2019</v>
      </c>
      <c r="C862" s="46" t="s">
        <v>1092</v>
      </c>
      <c r="D862" s="46" t="s">
        <v>791</v>
      </c>
      <c r="E862" s="46">
        <v>9.4366208181891699E-5</v>
      </c>
      <c r="F862" s="46">
        <v>5.8661136036367697E-5</v>
      </c>
      <c r="G862" s="65">
        <f>($E862*'Exposure Inputs'!$C$53*'Exposure Inputs'!$C$49*'Exposure Inputs'!$C$50*'Exposure Inputs'!$C$54*'Exposure Inputs'!$C$55)/'Exposure Inputs'!$C$48</f>
        <v>6.3208845395435611E-10</v>
      </c>
      <c r="H862" s="65">
        <f>'Exposure Inputs'!$E$64/$G862</f>
        <v>33856021045.980568</v>
      </c>
      <c r="I862" s="65">
        <f>($E862*'Exposure Inputs'!$C$53*'Exposure Inputs'!$D$49*'Exposure Inputs'!$D$50*'Exposure Inputs'!$C$54*'Exposure Inputs'!$C$55)/'Exposure Inputs'!$D$48</f>
        <v>4.8393915579026183E-10</v>
      </c>
      <c r="J862" s="65">
        <f>'Exposure Inputs'!$E$64/$I862</f>
        <v>44220435036.000084</v>
      </c>
      <c r="K862" s="65">
        <f>($E862*'Exposure Inputs'!$C$53*'Exposure Inputs'!$E$49*'Exposure Inputs'!$E$50*'Exposure Inputs'!$C$54*'Exposure Inputs'!$C$55)/'Exposure Inputs'!$E$48</f>
        <v>2.935679321703831E-10</v>
      </c>
      <c r="L862" s="65">
        <f>'Exposure Inputs'!$E$64/$K862</f>
        <v>72896245314.626907</v>
      </c>
    </row>
    <row r="863" spans="1:12" s="34" customFormat="1" x14ac:dyDescent="0.35">
      <c r="A863" s="45" t="s">
        <v>1177</v>
      </c>
      <c r="B863" s="46">
        <v>2019</v>
      </c>
      <c r="C863" s="46" t="s">
        <v>1019</v>
      </c>
      <c r="D863" s="46" t="s">
        <v>786</v>
      </c>
      <c r="E863" s="46">
        <v>9.3464173062461305E-5</v>
      </c>
      <c r="F863" s="46">
        <v>6.2467444759320895E-5</v>
      </c>
      <c r="G863" s="65">
        <f>($E863*'Exposure Inputs'!$C$53*'Exposure Inputs'!$C$49*'Exposure Inputs'!$C$50*'Exposure Inputs'!$C$54*'Exposure Inputs'!$C$55)/'Exposure Inputs'!$C$48</f>
        <v>6.2604639721563139E-10</v>
      </c>
      <c r="H863" s="65">
        <f>'Exposure Inputs'!$E$64/$G863</f>
        <v>34182769991.4534</v>
      </c>
      <c r="I863" s="65">
        <f>($E863*'Exposure Inputs'!$C$53*'Exposure Inputs'!$D$49*'Exposure Inputs'!$D$50*'Exposure Inputs'!$C$54*'Exposure Inputs'!$C$55)/'Exposure Inputs'!$D$48</f>
        <v>4.7931324019398288E-10</v>
      </c>
      <c r="J863" s="65">
        <f>'Exposure Inputs'!$E$64/$I863</f>
        <v>44647212314.308708</v>
      </c>
      <c r="K863" s="65">
        <f>($E863*'Exposure Inputs'!$C$53*'Exposure Inputs'!$E$49*'Exposure Inputs'!$E$50*'Exposure Inputs'!$C$54*'Exposure Inputs'!$C$55)/'Exposure Inputs'!$E$48</f>
        <v>2.9076175197242678E-10</v>
      </c>
      <c r="L863" s="65">
        <f>'Exposure Inputs'!$E$64/$K863</f>
        <v>73599776637.848099</v>
      </c>
    </row>
    <row r="864" spans="1:12" s="34" customFormat="1" x14ac:dyDescent="0.35">
      <c r="A864" s="45" t="s">
        <v>1175</v>
      </c>
      <c r="B864" s="46">
        <v>2021</v>
      </c>
      <c r="C864" s="46" t="s">
        <v>1131</v>
      </c>
      <c r="D864" s="46" t="s">
        <v>789</v>
      </c>
      <c r="E864" s="46">
        <v>8.8376688853618199E-5</v>
      </c>
      <c r="F864" s="46">
        <v>8.0791079296769095E-5</v>
      </c>
      <c r="G864" s="65">
        <f>($E864*'Exposure Inputs'!$C$53*'Exposure Inputs'!$C$49*'Exposure Inputs'!$C$50*'Exposure Inputs'!$C$54*'Exposure Inputs'!$C$55)/'Exposure Inputs'!$C$48</f>
        <v>5.9196915611374806E-10</v>
      </c>
      <c r="H864" s="65">
        <f>'Exposure Inputs'!$E$64/$G864</f>
        <v>36150532133.278824</v>
      </c>
      <c r="I864" s="65">
        <f>($E864*'Exposure Inputs'!$C$53*'Exposure Inputs'!$D$49*'Exposure Inputs'!$D$50*'Exposure Inputs'!$C$54*'Exposure Inputs'!$C$55)/'Exposure Inputs'!$D$48</f>
        <v>4.5322304476747786E-10</v>
      </c>
      <c r="J864" s="65">
        <f>'Exposure Inputs'!$E$64/$I864</f>
        <v>47217369564.645775</v>
      </c>
      <c r="K864" s="65">
        <f>($E864*'Exposure Inputs'!$C$53*'Exposure Inputs'!$E$49*'Exposure Inputs'!$E$50*'Exposure Inputs'!$C$54*'Exposure Inputs'!$C$55)/'Exposure Inputs'!$E$48</f>
        <v>2.7493487656952016E-10</v>
      </c>
      <c r="L864" s="65">
        <f>'Exposure Inputs'!$E$64/$K864</f>
        <v>77836614499.465973</v>
      </c>
    </row>
    <row r="865" spans="1:12" s="34" customFormat="1" x14ac:dyDescent="0.35">
      <c r="A865" s="45" t="s">
        <v>1175</v>
      </c>
      <c r="B865" s="46">
        <v>2020</v>
      </c>
      <c r="C865" s="46" t="s">
        <v>1131</v>
      </c>
      <c r="D865" s="46" t="s">
        <v>789</v>
      </c>
      <c r="E865" s="46">
        <v>8.8011524561352195E-5</v>
      </c>
      <c r="F865" s="46">
        <v>8.0457258040559005E-5</v>
      </c>
      <c r="G865" s="65">
        <f>($E865*'Exposure Inputs'!$C$53*'Exposure Inputs'!$C$49*'Exposure Inputs'!$C$50*'Exposure Inputs'!$C$54*'Exposure Inputs'!$C$55)/'Exposure Inputs'!$C$48</f>
        <v>5.8952319439307723E-10</v>
      </c>
      <c r="H865" s="65">
        <f>'Exposure Inputs'!$E$64/$G865</f>
        <v>36300522529.96019</v>
      </c>
      <c r="I865" s="65">
        <f>($E865*'Exposure Inputs'!$C$53*'Exposure Inputs'!$D$49*'Exposure Inputs'!$D$50*'Exposure Inputs'!$C$54*'Exposure Inputs'!$C$55)/'Exposure Inputs'!$D$48</f>
        <v>4.5135036912723873E-10</v>
      </c>
      <c r="J865" s="65">
        <f>'Exposure Inputs'!$E$64/$I865</f>
        <v>47413276832.764023</v>
      </c>
      <c r="K865" s="65">
        <f>($E865*'Exposure Inputs'!$C$53*'Exposure Inputs'!$E$49*'Exposure Inputs'!$E$50*'Exposure Inputs'!$C$54*'Exposure Inputs'!$C$55)/'Exposure Inputs'!$E$48</f>
        <v>2.7379887112595753E-10</v>
      </c>
      <c r="L865" s="65">
        <f>'Exposure Inputs'!$E$64/$K865</f>
        <v>78159562572.320511</v>
      </c>
    </row>
    <row r="866" spans="1:12" s="34" customFormat="1" x14ac:dyDescent="0.35">
      <c r="A866" s="45" t="s">
        <v>1177</v>
      </c>
      <c r="B866" s="46">
        <v>2023</v>
      </c>
      <c r="C866" s="46" t="s">
        <v>930</v>
      </c>
      <c r="D866" s="46" t="s">
        <v>505</v>
      </c>
      <c r="E866" s="46">
        <v>7.91289978611143E-5</v>
      </c>
      <c r="F866" s="46">
        <v>3.38722844276808E-5</v>
      </c>
      <c r="G866" s="65">
        <f>($E866*'Exposure Inputs'!$C$53*'Exposure Inputs'!$C$49*'Exposure Inputs'!$C$50*'Exposure Inputs'!$C$54*'Exposure Inputs'!$C$55)/'Exposure Inputs'!$C$48</f>
        <v>5.3002580992320882E-10</v>
      </c>
      <c r="H866" s="65">
        <f>'Exposure Inputs'!$E$64/$G866</f>
        <v>40375392290.991402</v>
      </c>
      <c r="I866" s="65">
        <f>($E866*'Exposure Inputs'!$C$53*'Exposure Inputs'!$D$49*'Exposure Inputs'!$D$50*'Exposure Inputs'!$C$54*'Exposure Inputs'!$C$55)/'Exposure Inputs'!$D$48</f>
        <v>4.0579801987620188E-10</v>
      </c>
      <c r="J866" s="65">
        <f>'Exposure Inputs'!$E$64/$I866</f>
        <v>52735594931.016586</v>
      </c>
      <c r="K866" s="65">
        <f>($E866*'Exposure Inputs'!$C$53*'Exposure Inputs'!$E$49*'Exposure Inputs'!$E$50*'Exposure Inputs'!$C$54*'Exposure Inputs'!$C$55)/'Exposure Inputs'!$E$48</f>
        <v>2.4616583334604766E-10</v>
      </c>
      <c r="L866" s="65">
        <f>'Exposure Inputs'!$E$64/$K866</f>
        <v>86933266526.540848</v>
      </c>
    </row>
    <row r="867" spans="1:12" s="34" customFormat="1" x14ac:dyDescent="0.35">
      <c r="A867" s="45" t="s">
        <v>1177</v>
      </c>
      <c r="B867" s="46">
        <v>2019</v>
      </c>
      <c r="C867" s="46" t="s">
        <v>1060</v>
      </c>
      <c r="D867" s="46" t="s">
        <v>107</v>
      </c>
      <c r="E867" s="46">
        <v>7.5826552702461803E-5</v>
      </c>
      <c r="F867" s="46">
        <v>7.4528875519539993E-5</v>
      </c>
      <c r="G867" s="65">
        <f>($E867*'Exposure Inputs'!$C$53*'Exposure Inputs'!$C$49*'Exposure Inputs'!$C$50*'Exposure Inputs'!$C$54*'Exposure Inputs'!$C$55)/'Exposure Inputs'!$C$48</f>
        <v>5.0790520663926476E-10</v>
      </c>
      <c r="H867" s="65">
        <f>'Exposure Inputs'!$E$64/$G867</f>
        <v>42133846474.228333</v>
      </c>
      <c r="I867" s="65">
        <f>($E867*'Exposure Inputs'!$C$53*'Exposure Inputs'!$D$49*'Exposure Inputs'!$D$50*'Exposure Inputs'!$C$54*'Exposure Inputs'!$C$55)/'Exposure Inputs'!$D$48</f>
        <v>3.888620578097658E-10</v>
      </c>
      <c r="J867" s="65">
        <f>'Exposure Inputs'!$E$64/$I867</f>
        <v>55032368342.989731</v>
      </c>
      <c r="K867" s="65">
        <f>($E867*'Exposure Inputs'!$C$53*'Exposure Inputs'!$E$49*'Exposure Inputs'!$E$50*'Exposure Inputs'!$C$54*'Exposure Inputs'!$C$55)/'Exposure Inputs'!$E$48</f>
        <v>2.3589211338833775E-10</v>
      </c>
      <c r="L867" s="65">
        <f>'Exposure Inputs'!$E$64/$K867</f>
        <v>90719438189.822891</v>
      </c>
    </row>
    <row r="868" spans="1:12" s="34" customFormat="1" x14ac:dyDescent="0.35">
      <c r="A868" s="45" t="s">
        <v>1176</v>
      </c>
      <c r="B868" s="46">
        <v>2022</v>
      </c>
      <c r="C868" s="46" t="s">
        <v>992</v>
      </c>
      <c r="D868" s="46" t="s">
        <v>312</v>
      </c>
      <c r="E868" s="46">
        <v>7.3740683356123406E-5</v>
      </c>
      <c r="F868" s="46">
        <v>3.2188237617539303E-5</v>
      </c>
      <c r="G868" s="65">
        <f>($E868*'Exposure Inputs'!$C$53*'Exposure Inputs'!$C$49*'Exposure Inputs'!$C$50*'Exposure Inputs'!$C$54*'Exposure Inputs'!$C$55)/'Exposure Inputs'!$C$48</f>
        <v>4.9393353229015352E-10</v>
      </c>
      <c r="H868" s="65">
        <f>'Exposure Inputs'!$E$64/$G868</f>
        <v>43325667526.109367</v>
      </c>
      <c r="I868" s="65">
        <f>($E868*'Exposure Inputs'!$C$53*'Exposure Inputs'!$D$49*'Exposure Inputs'!$D$50*'Exposure Inputs'!$C$54*'Exposure Inputs'!$C$55)/'Exposure Inputs'!$D$48</f>
        <v>3.7816507347602951E-10</v>
      </c>
      <c r="J868" s="65">
        <f>'Exposure Inputs'!$E$64/$I868</f>
        <v>56589044047.073975</v>
      </c>
      <c r="K868" s="65">
        <f>($E868*'Exposure Inputs'!$C$53*'Exposure Inputs'!$E$49*'Exposure Inputs'!$E$50*'Exposure Inputs'!$C$54*'Exposure Inputs'!$C$55)/'Exposure Inputs'!$E$48</f>
        <v>2.2940309191995521E-10</v>
      </c>
      <c r="L868" s="65">
        <f>'Exposure Inputs'!$E$64/$K868</f>
        <v>93285577892.154236</v>
      </c>
    </row>
    <row r="869" spans="1:12" s="34" customFormat="1" x14ac:dyDescent="0.35">
      <c r="A869" s="45" t="s">
        <v>1176</v>
      </c>
      <c r="B869" s="46">
        <v>2019</v>
      </c>
      <c r="C869" s="46" t="s">
        <v>967</v>
      </c>
      <c r="D869" s="46" t="s">
        <v>274</v>
      </c>
      <c r="E869" s="46">
        <v>7.0652765990248797E-5</v>
      </c>
      <c r="F869" s="46">
        <v>4.0036140629464197E-5</v>
      </c>
      <c r="G869" s="65">
        <f>($E869*'Exposure Inputs'!$C$53*'Exposure Inputs'!$C$49*'Exposure Inputs'!$C$50*'Exposure Inputs'!$C$54*'Exposure Inputs'!$C$55)/'Exposure Inputs'!$C$48</f>
        <v>4.7324988979418415E-10</v>
      </c>
      <c r="H869" s="65">
        <f>'Exposure Inputs'!$E$64/$G869</f>
        <v>45219239267.666466</v>
      </c>
      <c r="I869" s="65">
        <f>($E869*'Exposure Inputs'!$C$53*'Exposure Inputs'!$D$49*'Exposure Inputs'!$D$50*'Exposure Inputs'!$C$54*'Exposure Inputs'!$C$55)/'Exposure Inputs'!$D$48</f>
        <v>3.6232927640435902E-10</v>
      </c>
      <c r="J869" s="65">
        <f>'Exposure Inputs'!$E$64/$I869</f>
        <v>59062298835.928528</v>
      </c>
      <c r="K869" s="65">
        <f>($E869*'Exposure Inputs'!$C$53*'Exposure Inputs'!$E$49*'Exposure Inputs'!$E$50*'Exposure Inputs'!$C$54*'Exposure Inputs'!$C$55)/'Exposure Inputs'!$E$48</f>
        <v>2.1979675578249477E-10</v>
      </c>
      <c r="L869" s="65">
        <f>'Exposure Inputs'!$E$64/$K869</f>
        <v>97362674548.194382</v>
      </c>
    </row>
    <row r="870" spans="1:12" s="34" customFormat="1" x14ac:dyDescent="0.35">
      <c r="A870" s="45" t="s">
        <v>1176</v>
      </c>
      <c r="B870" s="46">
        <v>2020</v>
      </c>
      <c r="C870" s="46" t="s">
        <v>967</v>
      </c>
      <c r="D870" s="46" t="s">
        <v>274</v>
      </c>
      <c r="E870" s="46">
        <v>6.5935315942517494E-5</v>
      </c>
      <c r="F870" s="46">
        <v>3.73629474306373E-5</v>
      </c>
      <c r="G870" s="65">
        <f>($E870*'Exposure Inputs'!$C$53*'Exposure Inputs'!$C$49*'Exposure Inputs'!$C$50*'Exposure Inputs'!$C$54*'Exposure Inputs'!$C$55)/'Exposure Inputs'!$C$48</f>
        <v>4.4165123001196772E-10</v>
      </c>
      <c r="H870" s="65">
        <f>'Exposure Inputs'!$E$64/$G870</f>
        <v>48454523718.682068</v>
      </c>
      <c r="I870" s="65">
        <f>($E870*'Exposure Inputs'!$C$53*'Exposure Inputs'!$D$49*'Exposure Inputs'!$D$50*'Exposure Inputs'!$C$54*'Exposure Inputs'!$C$55)/'Exposure Inputs'!$D$48</f>
        <v>3.3813673081450773E-10</v>
      </c>
      <c r="J870" s="65">
        <f>'Exposure Inputs'!$E$64/$I870</f>
        <v>63288007630.674805</v>
      </c>
      <c r="K870" s="65">
        <f>($E870*'Exposure Inputs'!$C$53*'Exposure Inputs'!$E$49*'Exposure Inputs'!$E$50*'Exposure Inputs'!$C$54*'Exposure Inputs'!$C$55)/'Exposure Inputs'!$E$48</f>
        <v>2.0512103570947705E-10</v>
      </c>
      <c r="L870" s="65">
        <f>'Exposure Inputs'!$E$64/$K870</f>
        <v>104328646381.78731</v>
      </c>
    </row>
    <row r="871" spans="1:12" s="34" customFormat="1" x14ac:dyDescent="0.35">
      <c r="A871" s="45" t="s">
        <v>1177</v>
      </c>
      <c r="B871" s="46">
        <v>2019</v>
      </c>
      <c r="C871" s="46" t="s">
        <v>915</v>
      </c>
      <c r="D871" s="46" t="s">
        <v>488</v>
      </c>
      <c r="E871" s="46">
        <v>6.2758033602616997E-5</v>
      </c>
      <c r="F871" s="46">
        <v>3.1343512501136501E-5</v>
      </c>
      <c r="G871" s="65">
        <f>($E871*'Exposure Inputs'!$C$53*'Exposure Inputs'!$C$49*'Exposure Inputs'!$C$50*'Exposure Inputs'!$C$54*'Exposure Inputs'!$C$55)/'Exposure Inputs'!$C$48</f>
        <v>4.2036899857872928E-10</v>
      </c>
      <c r="H871" s="65">
        <f>'Exposure Inputs'!$E$64/$G871</f>
        <v>50907655113.373154</v>
      </c>
      <c r="I871" s="65">
        <f>($E871*'Exposure Inputs'!$C$53*'Exposure Inputs'!$D$49*'Exposure Inputs'!$D$50*'Exposure Inputs'!$C$54*'Exposure Inputs'!$C$55)/'Exposure Inputs'!$D$48</f>
        <v>3.2184264246547718E-10</v>
      </c>
      <c r="J871" s="65">
        <f>'Exposure Inputs'!$E$64/$I871</f>
        <v>66492121230.627457</v>
      </c>
      <c r="K871" s="65">
        <f>($E871*'Exposure Inputs'!$C$53*'Exposure Inputs'!$E$49*'Exposure Inputs'!$E$50*'Exposure Inputs'!$C$54*'Exposure Inputs'!$C$55)/'Exposure Inputs'!$E$48</f>
        <v>1.9523669019621684E-10</v>
      </c>
      <c r="L871" s="65">
        <f>'Exposure Inputs'!$E$64/$K871</f>
        <v>109610544915.98154</v>
      </c>
    </row>
    <row r="872" spans="1:12" s="34" customFormat="1" x14ac:dyDescent="0.35">
      <c r="A872" s="45" t="s">
        <v>1177</v>
      </c>
      <c r="B872" s="46">
        <v>2022</v>
      </c>
      <c r="C872" s="46" t="s">
        <v>1022</v>
      </c>
      <c r="D872" s="46" t="s">
        <v>769</v>
      </c>
      <c r="E872" s="46">
        <v>6.2665657808560495E-5</v>
      </c>
      <c r="F872" s="46">
        <v>3.60779708650284E-5</v>
      </c>
      <c r="G872" s="65">
        <f>($E872*'Exposure Inputs'!$C$53*'Exposure Inputs'!$C$49*'Exposure Inputs'!$C$50*'Exposure Inputs'!$C$54*'Exposure Inputs'!$C$55)/'Exposure Inputs'!$C$48</f>
        <v>4.1975024241619034E-10</v>
      </c>
      <c r="H872" s="65">
        <f>'Exposure Inputs'!$E$64/$G872</f>
        <v>50982698370.38353</v>
      </c>
      <c r="I872" s="65">
        <f>($E872*'Exposure Inputs'!$C$53*'Exposure Inputs'!$D$49*'Exposure Inputs'!$D$50*'Exposure Inputs'!$C$54*'Exposure Inputs'!$C$55)/'Exposure Inputs'!$D$48</f>
        <v>3.2136891077006984E-10</v>
      </c>
      <c r="J872" s="65">
        <f>'Exposure Inputs'!$E$64/$I872</f>
        <v>66590137635.656609</v>
      </c>
      <c r="K872" s="65">
        <f>($E872*'Exposure Inputs'!$C$53*'Exposure Inputs'!$E$49*'Exposure Inputs'!$E$50*'Exposure Inputs'!$C$54*'Exposure Inputs'!$C$55)/'Exposure Inputs'!$E$48</f>
        <v>1.9494931432972555E-10</v>
      </c>
      <c r="L872" s="65">
        <f>'Exposure Inputs'!$E$64/$K872</f>
        <v>109772122428.73204</v>
      </c>
    </row>
    <row r="873" spans="1:12" s="34" customFormat="1" x14ac:dyDescent="0.35">
      <c r="A873" s="45" t="s">
        <v>1177</v>
      </c>
      <c r="B873" s="46">
        <v>2023</v>
      </c>
      <c r="C873" s="46" t="s">
        <v>932</v>
      </c>
      <c r="D873" s="46" t="s">
        <v>798</v>
      </c>
      <c r="E873" s="46">
        <v>6.2617626023486902E-5</v>
      </c>
      <c r="F873" s="46">
        <v>3.2882434596194401E-5</v>
      </c>
      <c r="G873" s="65">
        <f>($E873*'Exposure Inputs'!$C$53*'Exposure Inputs'!$C$49*'Exposure Inputs'!$C$50*'Exposure Inputs'!$C$54*'Exposure Inputs'!$C$55)/'Exposure Inputs'!$C$48</f>
        <v>4.1942851351182119E-10</v>
      </c>
      <c r="H873" s="65">
        <f>'Exposure Inputs'!$E$64/$G873</f>
        <v>51021805410.463257</v>
      </c>
      <c r="I873" s="65">
        <f>($E873*'Exposure Inputs'!$C$53*'Exposure Inputs'!$D$49*'Exposure Inputs'!$D$50*'Exposure Inputs'!$C$54*'Exposure Inputs'!$C$55)/'Exposure Inputs'!$D$48</f>
        <v>3.2112258889312417E-10</v>
      </c>
      <c r="J873" s="65">
        <f>'Exposure Inputs'!$E$64/$I873</f>
        <v>66641216595.081497</v>
      </c>
      <c r="K873" s="65">
        <f>($E873*'Exposure Inputs'!$C$53*'Exposure Inputs'!$E$49*'Exposure Inputs'!$E$50*'Exposure Inputs'!$C$54*'Exposure Inputs'!$C$55)/'Exposure Inputs'!$E$48</f>
        <v>1.9479989016514192E-10</v>
      </c>
      <c r="L873" s="65">
        <f>'Exposure Inputs'!$E$64/$K873</f>
        <v>109856324774.40369</v>
      </c>
    </row>
    <row r="874" spans="1:12" s="34" customFormat="1" x14ac:dyDescent="0.35">
      <c r="A874" s="45" t="s">
        <v>1177</v>
      </c>
      <c r="B874" s="46">
        <v>2023</v>
      </c>
      <c r="C874" s="46" t="s">
        <v>1067</v>
      </c>
      <c r="D874" s="46" t="s">
        <v>796</v>
      </c>
      <c r="E874" s="46">
        <v>6.2056101582344495E-5</v>
      </c>
      <c r="F874" s="46">
        <v>4.2063667578063E-5</v>
      </c>
      <c r="G874" s="65">
        <f>($E874*'Exposure Inputs'!$C$53*'Exposure Inputs'!$C$49*'Exposure Inputs'!$C$50*'Exposure Inputs'!$C$54*'Exposure Inputs'!$C$55)/'Exposure Inputs'!$C$48</f>
        <v>4.156672824239389E-10</v>
      </c>
      <c r="H874" s="65">
        <f>'Exposure Inputs'!$E$64/$G874</f>
        <v>51483484279.078156</v>
      </c>
      <c r="I874" s="65">
        <f>($E874*'Exposure Inputs'!$C$53*'Exposure Inputs'!$D$49*'Exposure Inputs'!$D$50*'Exposure Inputs'!$C$54*'Exposure Inputs'!$C$55)/'Exposure Inputs'!$D$48</f>
        <v>3.1824291756545713E-10</v>
      </c>
      <c r="J874" s="65">
        <f>'Exposure Inputs'!$E$64/$I874</f>
        <v>67244230173.946869</v>
      </c>
      <c r="K874" s="65">
        <f>($E874*'Exposure Inputs'!$C$53*'Exposure Inputs'!$E$49*'Exposure Inputs'!$E$50*'Exposure Inputs'!$C$54*'Exposure Inputs'!$C$55)/'Exposure Inputs'!$E$48</f>
        <v>1.9305301941315016E-10</v>
      </c>
      <c r="L874" s="65">
        <f>'Exposure Inputs'!$E$64/$K874</f>
        <v>110850377088.39015</v>
      </c>
    </row>
    <row r="875" spans="1:12" s="34" customFormat="1" x14ac:dyDescent="0.35">
      <c r="A875" s="45" t="s">
        <v>1177</v>
      </c>
      <c r="B875" s="46">
        <v>2019</v>
      </c>
      <c r="C875" s="46" t="s">
        <v>864</v>
      </c>
      <c r="D875" s="46" t="s">
        <v>686</v>
      </c>
      <c r="E875" s="46">
        <v>5.9835819980906998E-5</v>
      </c>
      <c r="F875" s="46">
        <v>4.9009896044329302E-5</v>
      </c>
      <c r="G875" s="65">
        <f>($E875*'Exposure Inputs'!$C$53*'Exposure Inputs'!$C$49*'Exposure Inputs'!$C$50*'Exposure Inputs'!$C$54*'Exposure Inputs'!$C$55)/'Exposure Inputs'!$C$48</f>
        <v>4.0079528118711039E-10</v>
      </c>
      <c r="H875" s="65">
        <f>'Exposure Inputs'!$E$64/$G875</f>
        <v>53393842204.468109</v>
      </c>
      <c r="I875" s="65">
        <f>($E875*'Exposure Inputs'!$C$53*'Exposure Inputs'!$D$49*'Exposure Inputs'!$D$50*'Exposure Inputs'!$C$54*'Exposure Inputs'!$C$55)/'Exposure Inputs'!$D$48</f>
        <v>3.0685662553870491E-10</v>
      </c>
      <c r="J875" s="65">
        <f>'Exposure Inputs'!$E$64/$I875</f>
        <v>69739409935.930298</v>
      </c>
      <c r="K875" s="65">
        <f>($E875*'Exposure Inputs'!$C$53*'Exposure Inputs'!$E$49*'Exposure Inputs'!$E$50*'Exposure Inputs'!$C$54*'Exposure Inputs'!$C$55)/'Exposure Inputs'!$E$48</f>
        <v>1.8614584902739524E-10</v>
      </c>
      <c r="L875" s="65">
        <f>'Exposure Inputs'!$E$64/$K875</f>
        <v>114963616496.49541</v>
      </c>
    </row>
    <row r="876" spans="1:12" s="34" customFormat="1" x14ac:dyDescent="0.35">
      <c r="A876" s="45" t="s">
        <v>1177</v>
      </c>
      <c r="B876" s="46">
        <v>2022</v>
      </c>
      <c r="C876" s="46" t="s">
        <v>932</v>
      </c>
      <c r="D876" s="46" t="s">
        <v>798</v>
      </c>
      <c r="E876" s="46">
        <v>5.8843000425554603E-5</v>
      </c>
      <c r="F876" s="46">
        <v>3.0900263006000698E-5</v>
      </c>
      <c r="G876" s="65">
        <f>($E876*'Exposure Inputs'!$C$53*'Exposure Inputs'!$C$49*'Exposure Inputs'!$C$50*'Exposure Inputs'!$C$54*'Exposure Inputs'!$C$55)/'Exposure Inputs'!$C$48</f>
        <v>3.941451276004711E-10</v>
      </c>
      <c r="H876" s="65">
        <f>'Exposure Inputs'!$E$64/$G876</f>
        <v>54294721668.340164</v>
      </c>
      <c r="I876" s="65">
        <f>($E876*'Exposure Inputs'!$C$53*'Exposure Inputs'!$D$49*'Exposure Inputs'!$D$50*'Exposure Inputs'!$C$54*'Exposure Inputs'!$C$55)/'Exposure Inputs'!$D$48</f>
        <v>3.0176513922462943E-10</v>
      </c>
      <c r="J876" s="65">
        <f>'Exposure Inputs'!$E$64/$I876</f>
        <v>70916077499.827316</v>
      </c>
      <c r="K876" s="65">
        <f>($E876*'Exposure Inputs'!$C$53*'Exposure Inputs'!$E$49*'Exposure Inputs'!$E$50*'Exposure Inputs'!$C$54*'Exposure Inputs'!$C$55)/'Exposure Inputs'!$E$48</f>
        <v>1.8305724358802722E-10</v>
      </c>
      <c r="L876" s="65">
        <f>'Exposure Inputs'!$E$64/$K876</f>
        <v>116903322592.14493</v>
      </c>
    </row>
    <row r="877" spans="1:12" s="34" customFormat="1" x14ac:dyDescent="0.35">
      <c r="A877" s="45" t="s">
        <v>1174</v>
      </c>
      <c r="B877" s="46">
        <v>2021</v>
      </c>
      <c r="C877" s="46" t="s">
        <v>1033</v>
      </c>
      <c r="D877" s="46" t="s">
        <v>221</v>
      </c>
      <c r="E877" s="46">
        <v>5.7806837414707099E-5</v>
      </c>
      <c r="F877" s="46">
        <v>3.9932480419537597E-5</v>
      </c>
      <c r="G877" s="65">
        <f>($E877*'Exposure Inputs'!$C$53*'Exposure Inputs'!$C$49*'Exposure Inputs'!$C$50*'Exposure Inputs'!$C$54*'Exposure Inputs'!$C$55)/'Exposure Inputs'!$C$48</f>
        <v>3.8720464871306181E-10</v>
      </c>
      <c r="H877" s="65">
        <f>'Exposure Inputs'!$E$64/$G877</f>
        <v>55267931495.983871</v>
      </c>
      <c r="I877" s="65">
        <f>($E877*'Exposure Inputs'!$C$53*'Exposure Inputs'!$D$49*'Exposure Inputs'!$D$50*'Exposure Inputs'!$C$54*'Exposure Inputs'!$C$55)/'Exposure Inputs'!$D$48</f>
        <v>2.9645137424040844E-10</v>
      </c>
      <c r="J877" s="65">
        <f>'Exposure Inputs'!$E$64/$I877</f>
        <v>72187218071.877045</v>
      </c>
      <c r="K877" s="65">
        <f>($E877*'Exposure Inputs'!$C$53*'Exposure Inputs'!$E$49*'Exposure Inputs'!$E$50*'Exposure Inputs'!$C$54*'Exposure Inputs'!$C$55)/'Exposure Inputs'!$E$48</f>
        <v>1.798337991120171E-10</v>
      </c>
      <c r="L877" s="65">
        <f>'Exposure Inputs'!$E$64/$K877</f>
        <v>118998765002.29027</v>
      </c>
    </row>
    <row r="878" spans="1:12" s="34" customFormat="1" x14ac:dyDescent="0.35">
      <c r="A878" s="45" t="s">
        <v>1177</v>
      </c>
      <c r="B878" s="46">
        <v>2019</v>
      </c>
      <c r="C878" s="46" t="s">
        <v>932</v>
      </c>
      <c r="D878" s="46" t="s">
        <v>798</v>
      </c>
      <c r="E878" s="46">
        <v>5.7238933987134699E-5</v>
      </c>
      <c r="F878" s="46">
        <v>3.0057918556060899E-5</v>
      </c>
      <c r="G878" s="65">
        <f>($E878*'Exposure Inputs'!$C$53*'Exposure Inputs'!$C$49*'Exposure Inputs'!$C$50*'Exposure Inputs'!$C$54*'Exposure Inputs'!$C$55)/'Exposure Inputs'!$C$48</f>
        <v>3.8340068957932501E-10</v>
      </c>
      <c r="H878" s="65">
        <f>'Exposure Inputs'!$E$64/$G878</f>
        <v>55816279369.451607</v>
      </c>
      <c r="I878" s="65">
        <f>($E878*'Exposure Inputs'!$C$53*'Exposure Inputs'!$D$49*'Exposure Inputs'!$D$50*'Exposure Inputs'!$C$54*'Exposure Inputs'!$C$55)/'Exposure Inputs'!$D$48</f>
        <v>2.9353898949374112E-10</v>
      </c>
      <c r="J878" s="65">
        <f>'Exposure Inputs'!$E$64/$I878</f>
        <v>72903432817.929947</v>
      </c>
      <c r="K878" s="65">
        <f>($E878*'Exposure Inputs'!$C$53*'Exposure Inputs'!$E$49*'Exposure Inputs'!$E$50*'Exposure Inputs'!$C$54*'Exposure Inputs'!$C$55)/'Exposure Inputs'!$E$48</f>
        <v>1.7806708369431637E-10</v>
      </c>
      <c r="L878" s="65">
        <f>'Exposure Inputs'!$E$64/$K878</f>
        <v>120179426517.35051</v>
      </c>
    </row>
    <row r="879" spans="1:12" s="34" customFormat="1" x14ac:dyDescent="0.35">
      <c r="A879" s="45" t="s">
        <v>1176</v>
      </c>
      <c r="B879" s="46">
        <v>2020</v>
      </c>
      <c r="C879" s="46" t="s">
        <v>992</v>
      </c>
      <c r="D879" s="46" t="s">
        <v>312</v>
      </c>
      <c r="E879" s="46">
        <v>5.7015039650881403E-5</v>
      </c>
      <c r="F879" s="46">
        <v>2.48873967602526E-5</v>
      </c>
      <c r="G879" s="65">
        <f>($E879*'Exposure Inputs'!$C$53*'Exposure Inputs'!$C$49*'Exposure Inputs'!$C$50*'Exposure Inputs'!$C$54*'Exposure Inputs'!$C$55)/'Exposure Inputs'!$C$48</f>
        <v>3.8190098934151632E-10</v>
      </c>
      <c r="H879" s="65">
        <f>'Exposure Inputs'!$E$64/$G879</f>
        <v>56035466252.387665</v>
      </c>
      <c r="I879" s="65">
        <f>($E879*'Exposure Inputs'!$C$53*'Exposure Inputs'!$D$49*'Exposure Inputs'!$D$50*'Exposure Inputs'!$C$54*'Exposure Inputs'!$C$55)/'Exposure Inputs'!$D$48</f>
        <v>2.9239078996172435E-10</v>
      </c>
      <c r="J879" s="65">
        <f>'Exposure Inputs'!$E$64/$I879</f>
        <v>73189719836.255386</v>
      </c>
      <c r="K879" s="65">
        <f>($E879*'Exposure Inputs'!$C$53*'Exposure Inputs'!$E$49*'Exposure Inputs'!$E$50*'Exposure Inputs'!$C$54*'Exposure Inputs'!$C$55)/'Exposure Inputs'!$E$48</f>
        <v>1.7737056108749672E-10</v>
      </c>
      <c r="L879" s="65">
        <f>'Exposure Inputs'!$E$64/$K879</f>
        <v>120651363274.67216</v>
      </c>
    </row>
    <row r="880" spans="1:12" s="34" customFormat="1" x14ac:dyDescent="0.35">
      <c r="A880" s="45" t="s">
        <v>1177</v>
      </c>
      <c r="B880" s="46">
        <v>2021</v>
      </c>
      <c r="C880" s="46" t="s">
        <v>1111</v>
      </c>
      <c r="D880" s="46" t="s">
        <v>802</v>
      </c>
      <c r="E880" s="46">
        <v>5.3489523321460699E-5</v>
      </c>
      <c r="F880" s="46">
        <v>3.0985422680680403E-5</v>
      </c>
      <c r="G880" s="65">
        <f>($E880*'Exposure Inputs'!$C$53*'Exposure Inputs'!$C$49*'Exposure Inputs'!$C$50*'Exposure Inputs'!$C$54*'Exposure Inputs'!$C$55)/'Exposure Inputs'!$C$48</f>
        <v>3.5828619958797414E-10</v>
      </c>
      <c r="H880" s="65">
        <f>'Exposure Inputs'!$E$64/$G880</f>
        <v>59728786720.252701</v>
      </c>
      <c r="I880" s="65">
        <f>($E880*'Exposure Inputs'!$C$53*'Exposure Inputs'!$D$49*'Exposure Inputs'!$D$50*'Exposure Inputs'!$C$54*'Exposure Inputs'!$C$55)/'Exposure Inputs'!$D$48</f>
        <v>2.7431084981094448E-10</v>
      </c>
      <c r="J880" s="65">
        <f>'Exposure Inputs'!$E$64/$I880</f>
        <v>78013684164.330048</v>
      </c>
      <c r="K880" s="65">
        <f>($E880*'Exposure Inputs'!$C$53*'Exposure Inputs'!$E$49*'Exposure Inputs'!$E$50*'Exposure Inputs'!$C$54*'Exposure Inputs'!$C$55)/'Exposure Inputs'!$E$48</f>
        <v>1.6640287934419699E-10</v>
      </c>
      <c r="L880" s="65">
        <f>'Exposure Inputs'!$E$64/$K880</f>
        <v>128603543907.0441</v>
      </c>
    </row>
    <row r="881" spans="1:12" s="34" customFormat="1" x14ac:dyDescent="0.35">
      <c r="A881" s="45" t="s">
        <v>1176</v>
      </c>
      <c r="B881" s="46">
        <v>2021</v>
      </c>
      <c r="C881" s="46" t="s">
        <v>992</v>
      </c>
      <c r="D881" s="46" t="s">
        <v>312</v>
      </c>
      <c r="E881" s="46">
        <v>5.30415441684396E-5</v>
      </c>
      <c r="F881" s="46">
        <v>2.3152942847703701E-5</v>
      </c>
      <c r="G881" s="65">
        <f>($E881*'Exposure Inputs'!$C$53*'Exposure Inputs'!$C$49*'Exposure Inputs'!$C$50*'Exposure Inputs'!$C$54*'Exposure Inputs'!$C$55)/'Exposure Inputs'!$C$48</f>
        <v>3.5528552322625055E-10</v>
      </c>
      <c r="H881" s="65">
        <f>'Exposure Inputs'!$E$64/$G881</f>
        <v>60233245097.27404</v>
      </c>
      <c r="I881" s="65">
        <f>($E881*'Exposure Inputs'!$C$53*'Exposure Inputs'!$D$49*'Exposure Inputs'!$D$50*'Exposure Inputs'!$C$54*'Exposure Inputs'!$C$55)/'Exposure Inputs'!$D$48</f>
        <v>2.7201347390381043E-10</v>
      </c>
      <c r="J881" s="65">
        <f>'Exposure Inputs'!$E$64/$I881</f>
        <v>78672573431.298035</v>
      </c>
      <c r="K881" s="65">
        <f>($E881*'Exposure Inputs'!$C$53*'Exposure Inputs'!$E$49*'Exposure Inputs'!$E$50*'Exposure Inputs'!$C$54*'Exposure Inputs'!$C$55)/'Exposure Inputs'!$E$48</f>
        <v>1.6500924155645888E-10</v>
      </c>
      <c r="L881" s="65">
        <f>'Exposure Inputs'!$E$64/$K881</f>
        <v>129689705850.06818</v>
      </c>
    </row>
    <row r="882" spans="1:12" s="34" customFormat="1" x14ac:dyDescent="0.35">
      <c r="A882" s="45" t="s">
        <v>1177</v>
      </c>
      <c r="B882" s="46">
        <v>2022</v>
      </c>
      <c r="C882" s="46" t="s">
        <v>1067</v>
      </c>
      <c r="D882" s="46" t="s">
        <v>796</v>
      </c>
      <c r="E882" s="46">
        <v>5.2988821952247003E-5</v>
      </c>
      <c r="F882" s="46">
        <v>3.5917567090399198E-5</v>
      </c>
      <c r="G882" s="65">
        <f>($E882*'Exposure Inputs'!$C$53*'Exposure Inputs'!$C$49*'Exposure Inputs'!$C$50*'Exposure Inputs'!$C$54*'Exposure Inputs'!$C$55)/'Exposure Inputs'!$C$48</f>
        <v>3.5493237664163853E-10</v>
      </c>
      <c r="H882" s="65">
        <f>'Exposure Inputs'!$E$64/$G882</f>
        <v>60293175287.321701</v>
      </c>
      <c r="I882" s="65">
        <f>($E882*'Exposure Inputs'!$C$53*'Exposure Inputs'!$D$49*'Exposure Inputs'!$D$50*'Exposure Inputs'!$C$54*'Exposure Inputs'!$C$55)/'Exposure Inputs'!$D$48</f>
        <v>2.7174309804271354E-10</v>
      </c>
      <c r="J882" s="65">
        <f>'Exposure Inputs'!$E$64/$I882</f>
        <v>78750850174.80838</v>
      </c>
      <c r="K882" s="65">
        <f>($E882*'Exposure Inputs'!$C$53*'Exposure Inputs'!$E$49*'Exposure Inputs'!$E$50*'Exposure Inputs'!$C$54*'Exposure Inputs'!$C$55)/'Exposure Inputs'!$E$48</f>
        <v>1.648452257261601E-10</v>
      </c>
      <c r="L882" s="65">
        <f>'Exposure Inputs'!$E$64/$K882</f>
        <v>129818743040.51456</v>
      </c>
    </row>
    <row r="883" spans="1:12" s="34" customFormat="1" x14ac:dyDescent="0.35">
      <c r="A883" s="45" t="s">
        <v>1177</v>
      </c>
      <c r="B883" s="46">
        <v>2019</v>
      </c>
      <c r="C883" s="46" t="s">
        <v>1097</v>
      </c>
      <c r="D883" s="46" t="s">
        <v>800</v>
      </c>
      <c r="E883" s="46">
        <v>5.2939535360149803E-5</v>
      </c>
      <c r="F883" s="46">
        <v>3.0277407838635302E-5</v>
      </c>
      <c r="G883" s="65">
        <f>($E883*'Exposure Inputs'!$C$53*'Exposure Inputs'!$C$49*'Exposure Inputs'!$C$50*'Exposure Inputs'!$C$54*'Exposure Inputs'!$C$55)/'Exposure Inputs'!$C$48</f>
        <v>3.5460224272612337E-10</v>
      </c>
      <c r="H883" s="65">
        <f>'Exposure Inputs'!$E$64/$G883</f>
        <v>60349308102.171997</v>
      </c>
      <c r="I883" s="65">
        <f>($E883*'Exposure Inputs'!$C$53*'Exposure Inputs'!$D$49*'Exposure Inputs'!$D$50*'Exposure Inputs'!$C$54*'Exposure Inputs'!$C$55)/'Exposure Inputs'!$D$48</f>
        <v>2.7149034112653725E-10</v>
      </c>
      <c r="J883" s="65">
        <f>'Exposure Inputs'!$E$64/$I883</f>
        <v>78824167044.770874</v>
      </c>
      <c r="K883" s="65">
        <f>($E883*'Exposure Inputs'!$C$53*'Exposure Inputs'!$E$49*'Exposure Inputs'!$E$50*'Exposure Inputs'!$C$54*'Exposure Inputs'!$C$55)/'Exposure Inputs'!$E$48</f>
        <v>1.646918979279528E-10</v>
      </c>
      <c r="L883" s="65">
        <f>'Exposure Inputs'!$E$64/$K883</f>
        <v>129939604007.48907</v>
      </c>
    </row>
    <row r="884" spans="1:12" s="34" customFormat="1" x14ac:dyDescent="0.35">
      <c r="A884" s="45" t="s">
        <v>1177</v>
      </c>
      <c r="B884" s="46">
        <v>2023</v>
      </c>
      <c r="C884" s="46" t="s">
        <v>1056</v>
      </c>
      <c r="D884" s="46" t="s">
        <v>476</v>
      </c>
      <c r="E884" s="46">
        <v>5.0788664892431303E-5</v>
      </c>
      <c r="F884" s="46">
        <v>2.7186517975608399E-5</v>
      </c>
      <c r="G884" s="65">
        <f>($E884*'Exposure Inputs'!$C$53*'Exposure Inputs'!$C$49*'Exposure Inputs'!$C$50*'Exposure Inputs'!$C$54*'Exposure Inputs'!$C$55)/'Exposure Inputs'!$C$48</f>
        <v>3.4019517461572796E-10</v>
      </c>
      <c r="H884" s="65">
        <f>'Exposure Inputs'!$E$64/$G884</f>
        <v>62905066258.428436</v>
      </c>
      <c r="I884" s="65">
        <f>($E884*'Exposure Inputs'!$C$53*'Exposure Inputs'!$D$49*'Exposure Inputs'!$D$50*'Exposure Inputs'!$C$54*'Exposure Inputs'!$C$55)/'Exposure Inputs'!$D$48</f>
        <v>2.6046001090117129E-10</v>
      </c>
      <c r="J884" s="65">
        <f>'Exposure Inputs'!$E$64/$I884</f>
        <v>82162324749.805817</v>
      </c>
      <c r="K884" s="65">
        <f>($E884*'Exposure Inputs'!$C$53*'Exposure Inputs'!$E$49*'Exposure Inputs'!$E$50*'Exposure Inputs'!$C$54*'Exposure Inputs'!$C$55)/'Exposure Inputs'!$E$48</f>
        <v>1.5800066165026553E-10</v>
      </c>
      <c r="L884" s="65">
        <f>'Exposure Inputs'!$E$64/$K884</f>
        <v>135442470787.67871</v>
      </c>
    </row>
    <row r="885" spans="1:12" s="34" customFormat="1" x14ac:dyDescent="0.35">
      <c r="A885" s="45" t="s">
        <v>1177</v>
      </c>
      <c r="B885" s="46">
        <v>2021</v>
      </c>
      <c r="C885" s="46" t="s">
        <v>932</v>
      </c>
      <c r="D885" s="46" t="s">
        <v>798</v>
      </c>
      <c r="E885" s="46">
        <v>4.9804448931346903E-5</v>
      </c>
      <c r="F885" s="46">
        <v>2.6153842593301899E-5</v>
      </c>
      <c r="G885" s="65">
        <f>($E885*'Exposure Inputs'!$C$53*'Exposure Inputs'!$C$49*'Exposure Inputs'!$C$50*'Exposure Inputs'!$C$54*'Exposure Inputs'!$C$55)/'Exposure Inputs'!$C$48</f>
        <v>3.336026500543944E-10</v>
      </c>
      <c r="H885" s="65">
        <f>'Exposure Inputs'!$E$64/$G885</f>
        <v>64148171474.389359</v>
      </c>
      <c r="I885" s="65">
        <f>($E885*'Exposure Inputs'!$C$53*'Exposure Inputs'!$D$49*'Exposure Inputs'!$D$50*'Exposure Inputs'!$C$54*'Exposure Inputs'!$C$55)/'Exposure Inputs'!$D$48</f>
        <v>2.5541264648440456E-10</v>
      </c>
      <c r="J885" s="65">
        <f>'Exposure Inputs'!$E$64/$I885</f>
        <v>83785984345.558548</v>
      </c>
      <c r="K885" s="65">
        <f>($E885*'Exposure Inputs'!$C$53*'Exposure Inputs'!$E$49*'Exposure Inputs'!$E$50*'Exposure Inputs'!$C$54*'Exposure Inputs'!$C$55)/'Exposure Inputs'!$E$48</f>
        <v>1.5493882150566938E-10</v>
      </c>
      <c r="L885" s="65">
        <f>'Exposure Inputs'!$E$64/$K885</f>
        <v>138119031705.79459</v>
      </c>
    </row>
    <row r="886" spans="1:12" s="34" customFormat="1" x14ac:dyDescent="0.35">
      <c r="A886" s="45" t="s">
        <v>1177</v>
      </c>
      <c r="B886" s="46">
        <v>2020</v>
      </c>
      <c r="C886" s="46" t="s">
        <v>1067</v>
      </c>
      <c r="D886" s="46" t="s">
        <v>796</v>
      </c>
      <c r="E886" s="46">
        <v>4.6546299532802097E-5</v>
      </c>
      <c r="F886" s="46">
        <v>3.1550613406462798E-5</v>
      </c>
      <c r="G886" s="65">
        <f>($E886*'Exposure Inputs'!$C$53*'Exposure Inputs'!$C$49*'Exposure Inputs'!$C$50*'Exposure Inputs'!$C$54*'Exposure Inputs'!$C$55)/'Exposure Inputs'!$C$48</f>
        <v>3.1177875084559163E-10</v>
      </c>
      <c r="H886" s="65">
        <f>'Exposure Inputs'!$E$64/$G886</f>
        <v>68638417281.35714</v>
      </c>
      <c r="I886" s="65">
        <f>($E886*'Exposure Inputs'!$C$53*'Exposure Inputs'!$D$49*'Exposure Inputs'!$D$50*'Exposure Inputs'!$C$54*'Exposure Inputs'!$C$55)/'Exposure Inputs'!$D$48</f>
        <v>2.3870384680124749E-10</v>
      </c>
      <c r="J886" s="65">
        <f>'Exposure Inputs'!$E$64/$I886</f>
        <v>89650838420.791473</v>
      </c>
      <c r="K886" s="65">
        <f>($E886*'Exposure Inputs'!$C$53*'Exposure Inputs'!$E$49*'Exposure Inputs'!$E$50*'Exposure Inputs'!$C$54*'Exposure Inputs'!$C$55)/'Exposure Inputs'!$E$48</f>
        <v>1.4480290315034735E-10</v>
      </c>
      <c r="L886" s="65">
        <f>'Exposure Inputs'!$E$64/$K886</f>
        <v>147787092208.92209</v>
      </c>
    </row>
    <row r="887" spans="1:12" s="34" customFormat="1" x14ac:dyDescent="0.35">
      <c r="A887" s="45" t="s">
        <v>1177</v>
      </c>
      <c r="B887" s="46">
        <v>2020</v>
      </c>
      <c r="C887" s="46" t="s">
        <v>932</v>
      </c>
      <c r="D887" s="46" t="s">
        <v>798</v>
      </c>
      <c r="E887" s="46">
        <v>4.5177088240122699E-5</v>
      </c>
      <c r="F887" s="46">
        <v>2.37238736700932E-5</v>
      </c>
      <c r="G887" s="65">
        <f>($E887*'Exposure Inputs'!$C$53*'Exposure Inputs'!$C$49*'Exposure Inputs'!$C$50*'Exposure Inputs'!$C$54*'Exposure Inputs'!$C$55)/'Exposure Inputs'!$C$48</f>
        <v>3.0260743130440182E-10</v>
      </c>
      <c r="H887" s="65">
        <f>'Exposure Inputs'!$E$64/$G887</f>
        <v>70718686278.636368</v>
      </c>
      <c r="I887" s="65">
        <f>($E887*'Exposure Inputs'!$C$53*'Exposure Inputs'!$D$49*'Exposure Inputs'!$D$50*'Exposure Inputs'!$C$54*'Exposure Inputs'!$C$55)/'Exposure Inputs'!$D$48</f>
        <v>2.316821070297335E-10</v>
      </c>
      <c r="J887" s="65">
        <f>'Exposure Inputs'!$E$64/$I887</f>
        <v>92367944483.747192</v>
      </c>
      <c r="K887" s="65">
        <f>($E887*'Exposure Inputs'!$C$53*'Exposure Inputs'!$E$49*'Exposure Inputs'!$E$50*'Exposure Inputs'!$C$54*'Exposure Inputs'!$C$55)/'Exposure Inputs'!$E$48</f>
        <v>1.4054336432134774E-10</v>
      </c>
      <c r="L887" s="65">
        <f>'Exposure Inputs'!$E$64/$K887</f>
        <v>152266171393.6889</v>
      </c>
    </row>
    <row r="888" spans="1:12" s="34" customFormat="1" x14ac:dyDescent="0.35">
      <c r="A888" s="45" t="s">
        <v>1177</v>
      </c>
      <c r="B888" s="46">
        <v>2023</v>
      </c>
      <c r="C888" s="46" t="s">
        <v>1097</v>
      </c>
      <c r="D888" s="46" t="s">
        <v>800</v>
      </c>
      <c r="E888" s="46">
        <v>4.51609413974505E-5</v>
      </c>
      <c r="F888" s="46">
        <v>2.5828640764697599E-5</v>
      </c>
      <c r="G888" s="65">
        <f>($E888*'Exposure Inputs'!$C$53*'Exposure Inputs'!$C$49*'Exposure Inputs'!$C$50*'Exposure Inputs'!$C$54*'Exposure Inputs'!$C$55)/'Exposure Inputs'!$C$48</f>
        <v>3.0249927571547283E-10</v>
      </c>
      <c r="H888" s="65">
        <f>'Exposure Inputs'!$E$64/$G888</f>
        <v>70743971037.235077</v>
      </c>
      <c r="I888" s="65">
        <f>($E888*'Exposure Inputs'!$C$53*'Exposure Inputs'!$D$49*'Exposure Inputs'!$D$50*'Exposure Inputs'!$C$54*'Exposure Inputs'!$C$55)/'Exposure Inputs'!$D$48</f>
        <v>2.3159930101726345E-10</v>
      </c>
      <c r="J888" s="65">
        <f>'Exposure Inputs'!$E$64/$I888</f>
        <v>92400969717.973541</v>
      </c>
      <c r="K888" s="65">
        <f>($E888*'Exposure Inputs'!$C$53*'Exposure Inputs'!$E$49*'Exposure Inputs'!$E$50*'Exposure Inputs'!$C$54*'Exposure Inputs'!$C$55)/'Exposure Inputs'!$E$48</f>
        <v>1.404931324077668E-10</v>
      </c>
      <c r="L888" s="65">
        <f>'Exposure Inputs'!$E$64/$K888</f>
        <v>152320612639.54675</v>
      </c>
    </row>
    <row r="889" spans="1:12" s="34" customFormat="1" x14ac:dyDescent="0.35">
      <c r="A889" s="45" t="s">
        <v>1177</v>
      </c>
      <c r="B889" s="46">
        <v>2019</v>
      </c>
      <c r="C889" s="46" t="s">
        <v>1104</v>
      </c>
      <c r="D889" s="46" t="s">
        <v>486</v>
      </c>
      <c r="E889" s="46">
        <v>4.4893767884471299E-5</v>
      </c>
      <c r="F889" s="46">
        <v>2.24703364936627E-5</v>
      </c>
      <c r="G889" s="65">
        <f>($E889*'Exposure Inputs'!$C$53*'Exposure Inputs'!$C$49*'Exposure Inputs'!$C$50*'Exposure Inputs'!$C$54*'Exposure Inputs'!$C$55)/'Exposure Inputs'!$C$48</f>
        <v>3.0070968073215985E-10</v>
      </c>
      <c r="H889" s="65">
        <f>'Exposure Inputs'!$E$64/$G889</f>
        <v>71164985270.496964</v>
      </c>
      <c r="I889" s="65">
        <f>($E889*'Exposure Inputs'!$C$53*'Exposure Inputs'!$D$49*'Exposure Inputs'!$D$50*'Exposure Inputs'!$C$54*'Exposure Inputs'!$C$55)/'Exposure Inputs'!$D$48</f>
        <v>2.3022915245654713E-10</v>
      </c>
      <c r="J889" s="65">
        <f>'Exposure Inputs'!$E$64/$I889</f>
        <v>92950869912.266998</v>
      </c>
      <c r="K889" s="65">
        <f>($E889*'Exposure Inputs'!$C$53*'Exposure Inputs'!$E$49*'Exposure Inputs'!$E$50*'Exposure Inputs'!$C$54*'Exposure Inputs'!$C$55)/'Exposure Inputs'!$E$48</f>
        <v>1.3966197073191748E-10</v>
      </c>
      <c r="L889" s="65">
        <f>'Exposure Inputs'!$E$64/$K889</f>
        <v>153227108910.53879</v>
      </c>
    </row>
    <row r="890" spans="1:12" s="34" customFormat="1" x14ac:dyDescent="0.35">
      <c r="A890" s="45" t="s">
        <v>1177</v>
      </c>
      <c r="B890" s="46">
        <v>2022</v>
      </c>
      <c r="C890" s="46" t="s">
        <v>1104</v>
      </c>
      <c r="D890" s="46" t="s">
        <v>486</v>
      </c>
      <c r="E890" s="46">
        <v>4.4893767884471299E-5</v>
      </c>
      <c r="F890" s="46">
        <v>2.24703364936627E-5</v>
      </c>
      <c r="G890" s="65">
        <f>($E890*'Exposure Inputs'!$C$53*'Exposure Inputs'!$C$49*'Exposure Inputs'!$C$50*'Exposure Inputs'!$C$54*'Exposure Inputs'!$C$55)/'Exposure Inputs'!$C$48</f>
        <v>3.0070968073215985E-10</v>
      </c>
      <c r="H890" s="65">
        <f>'Exposure Inputs'!$E$64/$G890</f>
        <v>71164985270.496964</v>
      </c>
      <c r="I890" s="65">
        <f>($E890*'Exposure Inputs'!$C$53*'Exposure Inputs'!$D$49*'Exposure Inputs'!$D$50*'Exposure Inputs'!$C$54*'Exposure Inputs'!$C$55)/'Exposure Inputs'!$D$48</f>
        <v>2.3022915245654713E-10</v>
      </c>
      <c r="J890" s="65">
        <f>'Exposure Inputs'!$E$64/$I890</f>
        <v>92950869912.266998</v>
      </c>
      <c r="K890" s="65">
        <f>($E890*'Exposure Inputs'!$C$53*'Exposure Inputs'!$E$49*'Exposure Inputs'!$E$50*'Exposure Inputs'!$C$54*'Exposure Inputs'!$C$55)/'Exposure Inputs'!$E$48</f>
        <v>1.3966197073191748E-10</v>
      </c>
      <c r="L890" s="65">
        <f>'Exposure Inputs'!$E$64/$K890</f>
        <v>153227108910.53879</v>
      </c>
    </row>
    <row r="891" spans="1:12" s="34" customFormat="1" x14ac:dyDescent="0.35">
      <c r="A891" s="45" t="s">
        <v>1177</v>
      </c>
      <c r="B891" s="46">
        <v>2023</v>
      </c>
      <c r="C891" s="46" t="s">
        <v>1104</v>
      </c>
      <c r="D891" s="46" t="s">
        <v>486</v>
      </c>
      <c r="E891" s="46">
        <v>4.4893767884471299E-5</v>
      </c>
      <c r="F891" s="46">
        <v>2.24703364936627E-5</v>
      </c>
      <c r="G891" s="65">
        <f>($E891*'Exposure Inputs'!$C$53*'Exposure Inputs'!$C$49*'Exposure Inputs'!$C$50*'Exposure Inputs'!$C$54*'Exposure Inputs'!$C$55)/'Exposure Inputs'!$C$48</f>
        <v>3.0070968073215985E-10</v>
      </c>
      <c r="H891" s="65">
        <f>'Exposure Inputs'!$E$64/$G891</f>
        <v>71164985270.496964</v>
      </c>
      <c r="I891" s="65">
        <f>($E891*'Exposure Inputs'!$C$53*'Exposure Inputs'!$D$49*'Exposure Inputs'!$D$50*'Exposure Inputs'!$C$54*'Exposure Inputs'!$C$55)/'Exposure Inputs'!$D$48</f>
        <v>2.3022915245654713E-10</v>
      </c>
      <c r="J891" s="65">
        <f>'Exposure Inputs'!$E$64/$I891</f>
        <v>92950869912.266998</v>
      </c>
      <c r="K891" s="65">
        <f>($E891*'Exposure Inputs'!$C$53*'Exposure Inputs'!$E$49*'Exposure Inputs'!$E$50*'Exposure Inputs'!$C$54*'Exposure Inputs'!$C$55)/'Exposure Inputs'!$E$48</f>
        <v>1.3966197073191748E-10</v>
      </c>
      <c r="L891" s="65">
        <f>'Exposure Inputs'!$E$64/$K891</f>
        <v>153227108910.53879</v>
      </c>
    </row>
    <row r="892" spans="1:12" s="34" customFormat="1" x14ac:dyDescent="0.35">
      <c r="A892" s="45" t="s">
        <v>1177</v>
      </c>
      <c r="B892" s="46">
        <v>2022</v>
      </c>
      <c r="C892" s="46" t="s">
        <v>1097</v>
      </c>
      <c r="D892" s="46" t="s">
        <v>800</v>
      </c>
      <c r="E892" s="46">
        <v>4.4802480603712103E-5</v>
      </c>
      <c r="F892" s="46">
        <v>2.5623628318473E-5</v>
      </c>
      <c r="G892" s="65">
        <f>($E892*'Exposure Inputs'!$C$53*'Exposure Inputs'!$C$49*'Exposure Inputs'!$C$50*'Exposure Inputs'!$C$54*'Exposure Inputs'!$C$55)/'Exposure Inputs'!$C$48</f>
        <v>3.0009821570381462E-10</v>
      </c>
      <c r="H892" s="65">
        <f>'Exposure Inputs'!$E$64/$G892</f>
        <v>71309987464.640488</v>
      </c>
      <c r="I892" s="65">
        <f>($E892*'Exposure Inputs'!$C$53*'Exposure Inputs'!$D$49*'Exposure Inputs'!$D$50*'Exposure Inputs'!$C$54*'Exposure Inputs'!$C$55)/'Exposure Inputs'!$D$48</f>
        <v>2.2976100299461429E-10</v>
      </c>
      <c r="J892" s="65">
        <f>'Exposure Inputs'!$E$64/$I892</f>
        <v>93140261929.051666</v>
      </c>
      <c r="K892" s="65">
        <f>($E892*'Exposure Inputs'!$C$53*'Exposure Inputs'!$E$49*'Exposure Inputs'!$E$50*'Exposure Inputs'!$C$54*'Exposure Inputs'!$C$55)/'Exposure Inputs'!$E$48</f>
        <v>1.3937798116868023E-10</v>
      </c>
      <c r="L892" s="65">
        <f>'Exposure Inputs'!$E$64/$K892</f>
        <v>153539316759.80405</v>
      </c>
    </row>
    <row r="893" spans="1:12" s="34" customFormat="1" x14ac:dyDescent="0.35">
      <c r="A893" s="45" t="s">
        <v>1175</v>
      </c>
      <c r="B893" s="46">
        <v>2023</v>
      </c>
      <c r="C893" s="46" t="s">
        <v>1131</v>
      </c>
      <c r="D893" s="46" t="s">
        <v>789</v>
      </c>
      <c r="E893" s="46">
        <v>4.3825152554807899E-5</v>
      </c>
      <c r="F893" s="46">
        <v>4.0063521514288303E-5</v>
      </c>
      <c r="G893" s="65">
        <f>($E893*'Exposure Inputs'!$C$53*'Exposure Inputs'!$C$49*'Exposure Inputs'!$C$50*'Exposure Inputs'!$C$54*'Exposure Inputs'!$C$55)/'Exposure Inputs'!$C$48</f>
        <v>2.9355182810024197E-10</v>
      </c>
      <c r="H893" s="65">
        <f>'Exposure Inputs'!$E$64/$G893</f>
        <v>72900244357.164536</v>
      </c>
      <c r="I893" s="65">
        <f>($E893*'Exposure Inputs'!$C$53*'Exposure Inputs'!$D$49*'Exposure Inputs'!$D$50*'Exposure Inputs'!$C$54*'Exposure Inputs'!$C$55)/'Exposure Inputs'!$D$48</f>
        <v>2.2474896192579022E-10</v>
      </c>
      <c r="J893" s="65">
        <f>'Exposure Inputs'!$E$64/$I893</f>
        <v>95217347464.617249</v>
      </c>
      <c r="K893" s="65">
        <f>($E893*'Exposure Inputs'!$C$53*'Exposure Inputs'!$E$49*'Exposure Inputs'!$E$50*'Exposure Inputs'!$C$54*'Exposure Inputs'!$C$55)/'Exposure Inputs'!$E$48</f>
        <v>1.3633756892899485E-10</v>
      </c>
      <c r="L893" s="65">
        <f>'Exposure Inputs'!$E$64/$K893</f>
        <v>156963338631.51987</v>
      </c>
    </row>
    <row r="894" spans="1:12" s="34" customFormat="1" x14ac:dyDescent="0.35">
      <c r="A894" s="45" t="s">
        <v>1177</v>
      </c>
      <c r="B894" s="46">
        <v>2021</v>
      </c>
      <c r="C894" s="46" t="s">
        <v>1097</v>
      </c>
      <c r="D894" s="46" t="s">
        <v>800</v>
      </c>
      <c r="E894" s="46">
        <v>4.3414719983672699E-5</v>
      </c>
      <c r="F894" s="46">
        <v>2.4829934267524501E-5</v>
      </c>
      <c r="G894" s="65">
        <f>($E894*'Exposure Inputs'!$C$53*'Exposure Inputs'!$C$49*'Exposure Inputs'!$C$50*'Exposure Inputs'!$C$54*'Exposure Inputs'!$C$55)/'Exposure Inputs'!$C$48</f>
        <v>2.908026481306357E-10</v>
      </c>
      <c r="H894" s="65">
        <f>'Exposure Inputs'!$E$64/$G894</f>
        <v>73589426154.010101</v>
      </c>
      <c r="I894" s="65">
        <f>($E894*'Exposure Inputs'!$C$53*'Exposure Inputs'!$D$49*'Exposure Inputs'!$D$50*'Exposure Inputs'!$C$54*'Exposure Inputs'!$C$55)/'Exposure Inputs'!$D$48</f>
        <v>2.2264413652471928E-10</v>
      </c>
      <c r="J894" s="65">
        <f>'Exposure Inputs'!$E$64/$I894</f>
        <v>96117509915.308472</v>
      </c>
      <c r="K894" s="65">
        <f>($E894*'Exposure Inputs'!$C$53*'Exposure Inputs'!$E$49*'Exposure Inputs'!$E$50*'Exposure Inputs'!$C$54*'Exposure Inputs'!$C$55)/'Exposure Inputs'!$E$48</f>
        <v>1.3506073643222558E-10</v>
      </c>
      <c r="L894" s="65">
        <f>'Exposure Inputs'!$E$64/$K894</f>
        <v>158447233187.853</v>
      </c>
    </row>
    <row r="895" spans="1:12" s="34" customFormat="1" x14ac:dyDescent="0.35">
      <c r="A895" s="45" t="s">
        <v>1177</v>
      </c>
      <c r="B895" s="46">
        <v>2019</v>
      </c>
      <c r="C895" s="46" t="s">
        <v>1157</v>
      </c>
      <c r="D895" s="46" t="s">
        <v>507</v>
      </c>
      <c r="E895" s="46">
        <v>4.3029884504464603E-5</v>
      </c>
      <c r="F895" s="46">
        <v>2.1371911640391899E-5</v>
      </c>
      <c r="G895" s="65">
        <f>($E895*'Exposure Inputs'!$C$53*'Exposure Inputs'!$C$49*'Exposure Inputs'!$C$50*'Exposure Inputs'!$C$54*'Exposure Inputs'!$C$55)/'Exposure Inputs'!$C$48</f>
        <v>2.8822492388203007E-10</v>
      </c>
      <c r="H895" s="65">
        <f>'Exposure Inputs'!$E$64/$G895</f>
        <v>74247569265.588486</v>
      </c>
      <c r="I895" s="65">
        <f>($E895*'Exposure Inputs'!$C$53*'Exposure Inputs'!$D$49*'Exposure Inputs'!$D$50*'Exposure Inputs'!$C$54*'Exposure Inputs'!$C$55)/'Exposure Inputs'!$D$48</f>
        <v>2.2067058094254377E-10</v>
      </c>
      <c r="J895" s="65">
        <f>'Exposure Inputs'!$E$64/$I895</f>
        <v>96977131743.591766</v>
      </c>
      <c r="K895" s="65">
        <f>($E895*'Exposure Inputs'!$C$53*'Exposure Inputs'!$E$49*'Exposure Inputs'!$E$50*'Exposure Inputs'!$C$54*'Exposure Inputs'!$C$55)/'Exposure Inputs'!$E$48</f>
        <v>1.3386353503954949E-10</v>
      </c>
      <c r="L895" s="65">
        <f>'Exposure Inputs'!$E$64/$K895</f>
        <v>159864297574.97028</v>
      </c>
    </row>
    <row r="896" spans="1:12" s="34" customFormat="1" x14ac:dyDescent="0.35">
      <c r="A896" s="45" t="s">
        <v>1177</v>
      </c>
      <c r="B896" s="46">
        <v>2020</v>
      </c>
      <c r="C896" s="46" t="s">
        <v>915</v>
      </c>
      <c r="D896" s="46" t="s">
        <v>488</v>
      </c>
      <c r="E896" s="46">
        <v>4.18386890684113E-5</v>
      </c>
      <c r="F896" s="46">
        <v>2.08956750007577E-5</v>
      </c>
      <c r="G896" s="65">
        <f>($E896*'Exposure Inputs'!$C$53*'Exposure Inputs'!$C$49*'Exposure Inputs'!$C$50*'Exposure Inputs'!$C$54*'Exposure Inputs'!$C$55)/'Exposure Inputs'!$C$48</f>
        <v>2.8024599905248602E-10</v>
      </c>
      <c r="H896" s="65">
        <f>'Exposure Inputs'!$E$64/$G896</f>
        <v>76361482670.059769</v>
      </c>
      <c r="I896" s="65">
        <f>($E896*'Exposure Inputs'!$C$53*'Exposure Inputs'!$D$49*'Exposure Inputs'!$D$50*'Exposure Inputs'!$C$54*'Exposure Inputs'!$C$55)/'Exposure Inputs'!$D$48</f>
        <v>2.1456176164365127E-10</v>
      </c>
      <c r="J896" s="65">
        <f>'Exposure Inputs'!$E$64/$I896</f>
        <v>99738181845.941284</v>
      </c>
      <c r="K896" s="65">
        <f>($E896*'Exposure Inputs'!$C$53*'Exposure Inputs'!$E$49*'Exposure Inputs'!$E$50*'Exposure Inputs'!$C$54*'Exposure Inputs'!$C$55)/'Exposure Inputs'!$E$48</f>
        <v>1.3015779346414444E-10</v>
      </c>
      <c r="L896" s="65">
        <f>'Exposure Inputs'!$E$64/$K896</f>
        <v>164415817373.97247</v>
      </c>
    </row>
    <row r="897" spans="1:12" s="34" customFormat="1" x14ac:dyDescent="0.35">
      <c r="A897" s="45" t="s">
        <v>1177</v>
      </c>
      <c r="B897" s="46">
        <v>2022</v>
      </c>
      <c r="C897" s="46" t="s">
        <v>1057</v>
      </c>
      <c r="D897" s="46" t="s">
        <v>808</v>
      </c>
      <c r="E897" s="46">
        <v>4.1192248657676502E-5</v>
      </c>
      <c r="F897" s="46">
        <v>4.1192248657676502E-5</v>
      </c>
      <c r="G897" s="65">
        <f>($E897*'Exposure Inputs'!$C$53*'Exposure Inputs'!$C$49*'Exposure Inputs'!$C$50*'Exposure Inputs'!$C$54*'Exposure Inputs'!$C$55)/'Exposure Inputs'!$C$48</f>
        <v>2.7591597957128164E-10</v>
      </c>
      <c r="H897" s="65">
        <f>'Exposure Inputs'!$E$64/$G897</f>
        <v>77559842794.358368</v>
      </c>
      <c r="I897" s="65">
        <f>($E897*'Exposure Inputs'!$C$53*'Exposure Inputs'!$D$49*'Exposure Inputs'!$D$50*'Exposure Inputs'!$C$54*'Exposure Inputs'!$C$55)/'Exposure Inputs'!$D$48</f>
        <v>2.1124661491192386E-10</v>
      </c>
      <c r="J897" s="65">
        <f>'Exposure Inputs'!$E$64/$I897</f>
        <v>101303398442.25391</v>
      </c>
      <c r="K897" s="65">
        <f>($E897*'Exposure Inputs'!$C$53*'Exposure Inputs'!$E$49*'Exposure Inputs'!$E$50*'Exposure Inputs'!$C$54*'Exposure Inputs'!$C$55)/'Exposure Inputs'!$E$48</f>
        <v>1.2814675393731511E-10</v>
      </c>
      <c r="L897" s="65">
        <f>'Exposure Inputs'!$E$64/$K897</f>
        <v>166996036516.60287</v>
      </c>
    </row>
    <row r="898" spans="1:12" s="34" customFormat="1" x14ac:dyDescent="0.35">
      <c r="A898" s="45" t="s">
        <v>1177</v>
      </c>
      <c r="B898" s="46">
        <v>2019</v>
      </c>
      <c r="C898" s="46" t="s">
        <v>1111</v>
      </c>
      <c r="D898" s="46" t="s">
        <v>802</v>
      </c>
      <c r="E898" s="46">
        <v>4.1145787170354398E-5</v>
      </c>
      <c r="F898" s="46">
        <v>2.3834940523600302E-5</v>
      </c>
      <c r="G898" s="65">
        <f>($E898*'Exposure Inputs'!$C$53*'Exposure Inputs'!$C$49*'Exposure Inputs'!$C$50*'Exposure Inputs'!$C$54*'Exposure Inputs'!$C$55)/'Exposure Inputs'!$C$48</f>
        <v>2.7560476891382641E-10</v>
      </c>
      <c r="H898" s="65">
        <f>'Exposure Inputs'!$E$64/$G898</f>
        <v>77647422736.328476</v>
      </c>
      <c r="I898" s="65">
        <f>($E898*'Exposure Inputs'!$C$53*'Exposure Inputs'!$D$49*'Exposure Inputs'!$D$50*'Exposure Inputs'!$C$54*'Exposure Inputs'!$C$55)/'Exposure Inputs'!$D$48</f>
        <v>2.1100834600841891E-10</v>
      </c>
      <c r="J898" s="65">
        <f>'Exposure Inputs'!$E$64/$I898</f>
        <v>101417789413.62903</v>
      </c>
      <c r="K898" s="65">
        <f>($E898*'Exposure Inputs'!$C$53*'Exposure Inputs'!$E$49*'Exposure Inputs'!$E$50*'Exposure Inputs'!$C$54*'Exposure Inputs'!$C$55)/'Exposure Inputs'!$E$48</f>
        <v>1.2800221488015157E-10</v>
      </c>
      <c r="L898" s="65">
        <f>'Exposure Inputs'!$E$64/$K898</f>
        <v>167184607079.15726</v>
      </c>
    </row>
    <row r="899" spans="1:12" s="34" customFormat="1" x14ac:dyDescent="0.35">
      <c r="A899" s="45" t="s">
        <v>1177</v>
      </c>
      <c r="B899" s="46">
        <v>2022</v>
      </c>
      <c r="C899" s="46" t="s">
        <v>1007</v>
      </c>
      <c r="D899" s="46" t="s">
        <v>484</v>
      </c>
      <c r="E899" s="46">
        <v>3.9610499779089203E-5</v>
      </c>
      <c r="F899" s="46">
        <v>3.9610499779089203E-5</v>
      </c>
      <c r="G899" s="65">
        <f>($E899*'Exposure Inputs'!$C$53*'Exposure Inputs'!$C$49*'Exposure Inputs'!$C$50*'Exposure Inputs'!$C$54*'Exposure Inputs'!$C$55)/'Exposure Inputs'!$C$48</f>
        <v>2.6532103014528425E-10</v>
      </c>
      <c r="H899" s="65">
        <f>'Exposure Inputs'!$E$64/$G899</f>
        <v>80657006300.185883</v>
      </c>
      <c r="I899" s="65">
        <f>($E899*'Exposure Inputs'!$C$53*'Exposure Inputs'!$D$49*'Exposure Inputs'!$D$50*'Exposure Inputs'!$C$54*'Exposure Inputs'!$C$55)/'Exposure Inputs'!$D$48</f>
        <v>2.0313491654315734E-10</v>
      </c>
      <c r="J899" s="65">
        <f>'Exposure Inputs'!$E$64/$I899</f>
        <v>105348703040.1956</v>
      </c>
      <c r="K899" s="65">
        <f>($E899*'Exposure Inputs'!$C$53*'Exposure Inputs'!$E$49*'Exposure Inputs'!$E$50*'Exposure Inputs'!$C$54*'Exposure Inputs'!$C$55)/'Exposure Inputs'!$E$48</f>
        <v>1.2322602270898544E-10</v>
      </c>
      <c r="L899" s="65">
        <f>'Exposure Inputs'!$E$64/$K899</f>
        <v>173664616690.08771</v>
      </c>
    </row>
    <row r="900" spans="1:12" s="34" customFormat="1" x14ac:dyDescent="0.35">
      <c r="A900" s="45" t="s">
        <v>1177</v>
      </c>
      <c r="B900" s="46">
        <v>2019</v>
      </c>
      <c r="C900" s="46" t="s">
        <v>1067</v>
      </c>
      <c r="D900" s="46" t="s">
        <v>796</v>
      </c>
      <c r="E900" s="46">
        <v>3.94052845428841E-5</v>
      </c>
      <c r="F900" s="46">
        <v>2.6710198474704699E-5</v>
      </c>
      <c r="G900" s="65">
        <f>($E900*'Exposure Inputs'!$C$53*'Exposure Inputs'!$C$49*'Exposure Inputs'!$C$50*'Exposure Inputs'!$C$54*'Exposure Inputs'!$C$55)/'Exposure Inputs'!$C$48</f>
        <v>2.6394644718937346E-10</v>
      </c>
      <c r="H900" s="65">
        <f>'Exposure Inputs'!$E$64/$G900</f>
        <v>81077052666.847061</v>
      </c>
      <c r="I900" s="65">
        <f>($E900*'Exposure Inputs'!$C$53*'Exposure Inputs'!$D$49*'Exposure Inputs'!$D$50*'Exposure Inputs'!$C$54*'Exposure Inputs'!$C$55)/'Exposure Inputs'!$D$48</f>
        <v>2.0208250922407794E-10</v>
      </c>
      <c r="J900" s="65">
        <f>'Exposure Inputs'!$E$64/$I900</f>
        <v>105897339072.87712</v>
      </c>
      <c r="K900" s="65">
        <f>($E900*'Exposure Inputs'!$C$53*'Exposure Inputs'!$E$49*'Exposure Inputs'!$E$50*'Exposure Inputs'!$C$54*'Exposure Inputs'!$C$55)/'Exposure Inputs'!$E$48</f>
        <v>1.2258760972510812E-10</v>
      </c>
      <c r="L900" s="65">
        <f>'Exposure Inputs'!$E$64/$K900</f>
        <v>174569029023.30511</v>
      </c>
    </row>
    <row r="901" spans="1:12" s="34" customFormat="1" x14ac:dyDescent="0.35">
      <c r="A901" s="45" t="s">
        <v>1177</v>
      </c>
      <c r="B901" s="46">
        <v>2021</v>
      </c>
      <c r="C901" s="46" t="s">
        <v>1104</v>
      </c>
      <c r="D901" s="46" t="s">
        <v>486</v>
      </c>
      <c r="E901" s="46">
        <v>3.9282046898912401E-5</v>
      </c>
      <c r="F901" s="46">
        <v>1.9661544431954801E-5</v>
      </c>
      <c r="G901" s="65">
        <f>($E901*'Exposure Inputs'!$C$53*'Exposure Inputs'!$C$49*'Exposure Inputs'!$C$50*'Exposure Inputs'!$C$54*'Exposure Inputs'!$C$55)/'Exposure Inputs'!$C$48</f>
        <v>2.6312097064063996E-10</v>
      </c>
      <c r="H901" s="65">
        <f>'Exposure Inputs'!$E$64/$G901</f>
        <v>81331411737.710785</v>
      </c>
      <c r="I901" s="65">
        <f>($E901*'Exposure Inputs'!$C$53*'Exposure Inputs'!$D$49*'Exposure Inputs'!$D$50*'Exposure Inputs'!$C$54*'Exposure Inputs'!$C$55)/'Exposure Inputs'!$D$48</f>
        <v>2.0145050839947883E-10</v>
      </c>
      <c r="J901" s="65">
        <f>'Exposure Inputs'!$E$64/$I901</f>
        <v>106229565614.01938</v>
      </c>
      <c r="K901" s="65">
        <f>($E901*'Exposure Inputs'!$C$53*'Exposure Inputs'!$E$49*'Exposure Inputs'!$E$50*'Exposure Inputs'!$C$54*'Exposure Inputs'!$C$55)/'Exposure Inputs'!$E$48</f>
        <v>1.2220422439042786E-10</v>
      </c>
      <c r="L901" s="65">
        <f>'Exposure Inputs'!$E$64/$K901</f>
        <v>175116695897.75851</v>
      </c>
    </row>
    <row r="902" spans="1:12" s="34" customFormat="1" x14ac:dyDescent="0.35">
      <c r="A902" s="45" t="s">
        <v>1175</v>
      </c>
      <c r="B902" s="46">
        <v>2022</v>
      </c>
      <c r="C902" s="46" t="s">
        <v>1131</v>
      </c>
      <c r="D902" s="46" t="s">
        <v>789</v>
      </c>
      <c r="E902" s="46">
        <v>3.819287983436E-5</v>
      </c>
      <c r="F902" s="46">
        <v>3.4914681951714999E-5</v>
      </c>
      <c r="G902" s="65">
        <f>($E902*'Exposure Inputs'!$C$53*'Exposure Inputs'!$C$49*'Exposure Inputs'!$C$50*'Exposure Inputs'!$C$54*'Exposure Inputs'!$C$55)/'Exposure Inputs'!$C$48</f>
        <v>2.5582545735050185E-10</v>
      </c>
      <c r="H902" s="65">
        <f>'Exposure Inputs'!$E$64/$G902</f>
        <v>83650783708.676193</v>
      </c>
      <c r="I902" s="65">
        <f>($E902*'Exposure Inputs'!$C$53*'Exposure Inputs'!$D$49*'Exposure Inputs'!$D$50*'Exposure Inputs'!$C$54*'Exposure Inputs'!$C$55)/'Exposure Inputs'!$D$48</f>
        <v>1.9586492220406788E-10</v>
      </c>
      <c r="J902" s="65">
        <f>'Exposure Inputs'!$E$64/$I902</f>
        <v>109258971740.24734</v>
      </c>
      <c r="K902" s="65">
        <f>($E902*'Exposure Inputs'!$C$53*'Exposure Inputs'!$E$49*'Exposure Inputs'!$E$50*'Exposure Inputs'!$C$54*'Exposure Inputs'!$C$55)/'Exposure Inputs'!$E$48</f>
        <v>1.1881588730357125E-10</v>
      </c>
      <c r="L902" s="65">
        <f>'Exposure Inputs'!$E$64/$K902</f>
        <v>180110593672.74344</v>
      </c>
    </row>
    <row r="903" spans="1:12" s="34" customFormat="1" x14ac:dyDescent="0.35">
      <c r="A903" s="45" t="s">
        <v>1177</v>
      </c>
      <c r="B903" s="46">
        <v>2023</v>
      </c>
      <c r="C903" s="46" t="s">
        <v>1057</v>
      </c>
      <c r="D903" s="46" t="s">
        <v>808</v>
      </c>
      <c r="E903" s="46">
        <v>3.5857108018278701E-5</v>
      </c>
      <c r="F903" s="46">
        <v>3.5857108018278701E-5</v>
      </c>
      <c r="G903" s="65">
        <f>($E903*'Exposure Inputs'!$C$53*'Exposure Inputs'!$C$49*'Exposure Inputs'!$C$50*'Exposure Inputs'!$C$54*'Exposure Inputs'!$C$55)/'Exposure Inputs'!$C$48</f>
        <v>2.4017987378343528E-10</v>
      </c>
      <c r="H903" s="65">
        <f>'Exposure Inputs'!$E$64/$G903</f>
        <v>89099888608.051697</v>
      </c>
      <c r="I903" s="65">
        <f>($E903*'Exposure Inputs'!$C$53*'Exposure Inputs'!$D$49*'Exposure Inputs'!$D$50*'Exposure Inputs'!$C$54*'Exposure Inputs'!$C$55)/'Exposure Inputs'!$D$48</f>
        <v>1.8388636057092196E-10</v>
      </c>
      <c r="J903" s="65">
        <f>'Exposure Inputs'!$E$64/$I903</f>
        <v>116376222431.93164</v>
      </c>
      <c r="K903" s="65">
        <f>($E903*'Exposure Inputs'!$C$53*'Exposure Inputs'!$E$49*'Exposure Inputs'!$E$50*'Exposure Inputs'!$C$54*'Exposure Inputs'!$C$55)/'Exposure Inputs'!$E$48</f>
        <v>1.1154943339724137E-10</v>
      </c>
      <c r="L903" s="65">
        <f>'Exposure Inputs'!$E$64/$K903</f>
        <v>191843197659.21127</v>
      </c>
    </row>
    <row r="904" spans="1:12" s="34" customFormat="1" x14ac:dyDescent="0.35">
      <c r="A904" s="45" t="s">
        <v>1177</v>
      </c>
      <c r="B904" s="46">
        <v>2022</v>
      </c>
      <c r="C904" s="46" t="s">
        <v>1146</v>
      </c>
      <c r="D904" s="46" t="s">
        <v>544</v>
      </c>
      <c r="E904" s="46">
        <v>3.4571794697406099E-5</v>
      </c>
      <c r="F904" s="46">
        <v>2.4393147454856199E-5</v>
      </c>
      <c r="G904" s="65">
        <f>($E904*'Exposure Inputs'!$C$53*'Exposure Inputs'!$C$49*'Exposure Inputs'!$C$50*'Exposure Inputs'!$C$54*'Exposure Inputs'!$C$55)/'Exposure Inputs'!$C$48</f>
        <v>2.3157052383190038E-10</v>
      </c>
      <c r="H904" s="65">
        <f>'Exposure Inputs'!$E$64/$G904</f>
        <v>92412452353.109055</v>
      </c>
      <c r="I904" s="65">
        <f>($E904*'Exposure Inputs'!$C$53*'Exposure Inputs'!$D$49*'Exposure Inputs'!$D$50*'Exposure Inputs'!$C$54*'Exposure Inputs'!$C$55)/'Exposure Inputs'!$D$48</f>
        <v>1.7729487559538782E-10</v>
      </c>
      <c r="J904" s="65">
        <f>'Exposure Inputs'!$E$64/$I904</f>
        <v>120702868191.39572</v>
      </c>
      <c r="K904" s="65">
        <f>($E904*'Exposure Inputs'!$C$53*'Exposure Inputs'!$E$49*'Exposure Inputs'!$E$50*'Exposure Inputs'!$C$54*'Exposure Inputs'!$C$55)/'Exposure Inputs'!$E$48</f>
        <v>1.0755089640959091E-10</v>
      </c>
      <c r="L904" s="65">
        <f>'Exposure Inputs'!$E$64/$K904</f>
        <v>198975561472.7879</v>
      </c>
    </row>
    <row r="905" spans="1:12" s="34" customFormat="1" x14ac:dyDescent="0.35">
      <c r="A905" s="45" t="s">
        <v>1177</v>
      </c>
      <c r="B905" s="46">
        <v>2020</v>
      </c>
      <c r="C905" s="46" t="s">
        <v>1104</v>
      </c>
      <c r="D905" s="46" t="s">
        <v>486</v>
      </c>
      <c r="E905" s="46">
        <v>3.3670325913353503E-5</v>
      </c>
      <c r="F905" s="46">
        <v>1.6852752370247E-5</v>
      </c>
      <c r="G905" s="65">
        <f>($E905*'Exposure Inputs'!$C$53*'Exposure Inputs'!$C$49*'Exposure Inputs'!$C$50*'Exposure Inputs'!$C$54*'Exposure Inputs'!$C$55)/'Exposure Inputs'!$C$48</f>
        <v>2.2553226054912014E-10</v>
      </c>
      <c r="H905" s="65">
        <f>'Exposure Inputs'!$E$64/$G905</f>
        <v>94886647027.329178</v>
      </c>
      <c r="I905" s="65">
        <f>($E905*'Exposure Inputs'!$C$53*'Exposure Inputs'!$D$49*'Exposure Inputs'!$D$50*'Exposure Inputs'!$C$54*'Exposure Inputs'!$C$55)/'Exposure Inputs'!$D$48</f>
        <v>1.7267186434241046E-10</v>
      </c>
      <c r="J905" s="65">
        <f>'Exposure Inputs'!$E$64/$I905</f>
        <v>123934493216.35593</v>
      </c>
      <c r="K905" s="65">
        <f>($E905*'Exposure Inputs'!$C$53*'Exposure Inputs'!$E$49*'Exposure Inputs'!$E$50*'Exposure Inputs'!$C$54*'Exposure Inputs'!$C$55)/'Exposure Inputs'!$E$48</f>
        <v>1.0474647804893822E-10</v>
      </c>
      <c r="L905" s="65">
        <f>'Exposure Inputs'!$E$64/$K905</f>
        <v>204302811880.71814</v>
      </c>
    </row>
    <row r="906" spans="1:12" s="34" customFormat="1" x14ac:dyDescent="0.35">
      <c r="A906" s="45" t="s">
        <v>1177</v>
      </c>
      <c r="B906" s="46">
        <v>2021</v>
      </c>
      <c r="C906" s="46" t="s">
        <v>1129</v>
      </c>
      <c r="D906" s="46" t="s">
        <v>806</v>
      </c>
      <c r="E906" s="46">
        <v>3.2876681064185302E-5</v>
      </c>
      <c r="F906" s="46">
        <v>1.9232750004697299E-5</v>
      </c>
      <c r="G906" s="65">
        <f>($E906*'Exposure Inputs'!$C$53*'Exposure Inputs'!$C$49*'Exposure Inputs'!$C$50*'Exposure Inputs'!$C$54*'Exposure Inputs'!$C$55)/'Exposure Inputs'!$C$48</f>
        <v>2.2021622893817919E-10</v>
      </c>
      <c r="H906" s="65">
        <f>'Exposure Inputs'!$E$64/$G906</f>
        <v>97177215790.065918</v>
      </c>
      <c r="I906" s="65">
        <f>($E906*'Exposure Inputs'!$C$53*'Exposure Inputs'!$D$49*'Exposure Inputs'!$D$50*'Exposure Inputs'!$C$54*'Exposure Inputs'!$C$55)/'Exposure Inputs'!$D$48</f>
        <v>1.6860180763775367E-10</v>
      </c>
      <c r="J906" s="65">
        <f>'Exposure Inputs'!$E$64/$I906</f>
        <v>126926278548.43987</v>
      </c>
      <c r="K906" s="65">
        <f>($E906*'Exposure Inputs'!$C$53*'Exposure Inputs'!$E$49*'Exposure Inputs'!$E$50*'Exposure Inputs'!$C$54*'Exposure Inputs'!$C$55)/'Exposure Inputs'!$E$48</f>
        <v>1.0227749384646929E-10</v>
      </c>
      <c r="L906" s="65">
        <f>'Exposure Inputs'!$E$64/$K906</f>
        <v>209234692747.98569</v>
      </c>
    </row>
    <row r="907" spans="1:12" s="34" customFormat="1" x14ac:dyDescent="0.35">
      <c r="A907" s="45" t="s">
        <v>1176</v>
      </c>
      <c r="B907" s="46">
        <v>2022</v>
      </c>
      <c r="C907" s="46" t="s">
        <v>935</v>
      </c>
      <c r="D907" s="46" t="s">
        <v>230</v>
      </c>
      <c r="E907" s="46">
        <v>3.2413546590770498E-5</v>
      </c>
      <c r="F907" s="46">
        <v>1.39838140237338E-5</v>
      </c>
      <c r="G907" s="65">
        <f>($E907*'Exposure Inputs'!$C$53*'Exposure Inputs'!$C$49*'Exposure Inputs'!$C$50*'Exposure Inputs'!$C$54*'Exposure Inputs'!$C$55)/'Exposure Inputs'!$C$48</f>
        <v>2.171140384516285E-10</v>
      </c>
      <c r="H907" s="65">
        <f>'Exposure Inputs'!$E$64/$G907</f>
        <v>98565712989.433289</v>
      </c>
      <c r="I907" s="65">
        <f>($E907*'Exposure Inputs'!$C$53*'Exposure Inputs'!$D$49*'Exposure Inputs'!$D$50*'Exposure Inputs'!$C$54*'Exposure Inputs'!$C$55)/'Exposure Inputs'!$D$48</f>
        <v>1.6622671055162602E-10</v>
      </c>
      <c r="J907" s="65">
        <f>'Exposure Inputs'!$E$64/$I907</f>
        <v>128739839277.23621</v>
      </c>
      <c r="K907" s="65">
        <f>($E907*'Exposure Inputs'!$C$53*'Exposure Inputs'!$E$49*'Exposure Inputs'!$E$50*'Exposure Inputs'!$C$54*'Exposure Inputs'!$C$55)/'Exposure Inputs'!$E$48</f>
        <v>1.0083670871483472E-10</v>
      </c>
      <c r="L907" s="65">
        <f>'Exposure Inputs'!$E$64/$K907</f>
        <v>212224300780.37354</v>
      </c>
    </row>
    <row r="908" spans="1:12" s="34" customFormat="1" x14ac:dyDescent="0.35">
      <c r="A908" s="45" t="s">
        <v>1177</v>
      </c>
      <c r="B908" s="46">
        <v>2023</v>
      </c>
      <c r="C908" s="46" t="s">
        <v>1011</v>
      </c>
      <c r="D908" s="46" t="s">
        <v>804</v>
      </c>
      <c r="E908" s="46">
        <v>3.0865847542641297E-5</v>
      </c>
      <c r="F908" s="46">
        <v>1.7932896717415E-5</v>
      </c>
      <c r="G908" s="65">
        <f>($E908*'Exposure Inputs'!$C$53*'Exposure Inputs'!$C$49*'Exposure Inputs'!$C$50*'Exposure Inputs'!$C$54*'Exposure Inputs'!$C$55)/'Exposure Inputs'!$C$48</f>
        <v>2.0674716330249706E-10</v>
      </c>
      <c r="H908" s="65">
        <f>'Exposure Inputs'!$E$64/$G908</f>
        <v>103508070718.67348</v>
      </c>
      <c r="I908" s="65">
        <f>($E908*'Exposure Inputs'!$C$53*'Exposure Inputs'!$D$49*'Exposure Inputs'!$D$50*'Exposure Inputs'!$C$54*'Exposure Inputs'!$C$55)/'Exposure Inputs'!$D$48</f>
        <v>1.5828963026410032E-10</v>
      </c>
      <c r="J908" s="65">
        <f>'Exposure Inputs'!$E$64/$I908</f>
        <v>135195211235.85228</v>
      </c>
      <c r="K908" s="65">
        <f>($E908*'Exposure Inputs'!$C$53*'Exposure Inputs'!$E$49*'Exposure Inputs'!$E$50*'Exposure Inputs'!$C$54*'Exposure Inputs'!$C$55)/'Exposure Inputs'!$E$48</f>
        <v>9.6021904581711246E-11</v>
      </c>
      <c r="L908" s="65">
        <f>'Exposure Inputs'!$E$64/$K908</f>
        <v>222865814766.14386</v>
      </c>
    </row>
    <row r="909" spans="1:12" s="34" customFormat="1" x14ac:dyDescent="0.35">
      <c r="A909" s="45" t="s">
        <v>1177</v>
      </c>
      <c r="B909" s="46">
        <v>2022</v>
      </c>
      <c r="C909" s="46" t="s">
        <v>1129</v>
      </c>
      <c r="D909" s="46" t="s">
        <v>806</v>
      </c>
      <c r="E909" s="46">
        <v>2.8042961317277599E-5</v>
      </c>
      <c r="F909" s="46">
        <v>1.6405039892975699E-5</v>
      </c>
      <c r="G909" s="65">
        <f>($E909*'Exposure Inputs'!$C$53*'Exposure Inputs'!$C$49*'Exposure Inputs'!$C$50*'Exposure Inputs'!$C$54*'Exposure Inputs'!$C$55)/'Exposure Inputs'!$C$48</f>
        <v>1.8783876564345467E-10</v>
      </c>
      <c r="H909" s="65">
        <f>'Exposure Inputs'!$E$64/$G909</f>
        <v>113927494820.85245</v>
      </c>
      <c r="I909" s="65">
        <f>($E909*'Exposure Inputs'!$C$53*'Exposure Inputs'!$D$49*'Exposure Inputs'!$D$50*'Exposure Inputs'!$C$54*'Exposure Inputs'!$C$55)/'Exposure Inputs'!$D$48</f>
        <v>1.4381299500329502E-10</v>
      </c>
      <c r="J909" s="65">
        <f>'Exposure Inputs'!$E$64/$I909</f>
        <v>148804355263.65115</v>
      </c>
      <c r="K909" s="65">
        <f>($E909*'Exposure Inputs'!$C$53*'Exposure Inputs'!$E$49*'Exposure Inputs'!$E$50*'Exposure Inputs'!$C$54*'Exposure Inputs'!$C$55)/'Exposure Inputs'!$E$48</f>
        <v>8.7240065320617551E-11</v>
      </c>
      <c r="L909" s="65">
        <f>'Exposure Inputs'!$E$64/$K909</f>
        <v>245300137286.14795</v>
      </c>
    </row>
    <row r="910" spans="1:12" s="34" customFormat="1" x14ac:dyDescent="0.35">
      <c r="A910" s="45" t="s">
        <v>1177</v>
      </c>
      <c r="B910" s="46">
        <v>2020</v>
      </c>
      <c r="C910" s="46" t="s">
        <v>849</v>
      </c>
      <c r="D910" s="46" t="s">
        <v>483</v>
      </c>
      <c r="E910" s="46">
        <v>2.7492289627501798E-5</v>
      </c>
      <c r="F910" s="46">
        <v>1.2142613643546301E-5</v>
      </c>
      <c r="G910" s="65">
        <f>($E910*'Exposure Inputs'!$C$53*'Exposure Inputs'!$C$49*'Exposure Inputs'!$C$50*'Exposure Inputs'!$C$54*'Exposure Inputs'!$C$55)/'Exposure Inputs'!$C$48</f>
        <v>1.841502289974139E-10</v>
      </c>
      <c r="H910" s="65">
        <f>'Exposure Inputs'!$E$64/$G910</f>
        <v>116209467218.74849</v>
      </c>
      <c r="I910" s="65">
        <f>($E910*'Exposure Inputs'!$C$53*'Exposure Inputs'!$D$49*'Exposure Inputs'!$D$50*'Exposure Inputs'!$C$54*'Exposure Inputs'!$C$55)/'Exposure Inputs'!$D$48</f>
        <v>1.4098897994746028E-10</v>
      </c>
      <c r="J910" s="65">
        <f>'Exposure Inputs'!$E$64/$I910</f>
        <v>151784912607.88422</v>
      </c>
      <c r="K910" s="65">
        <f>($E910*'Exposure Inputs'!$C$53*'Exposure Inputs'!$E$49*'Exposure Inputs'!$E$50*'Exposure Inputs'!$C$54*'Exposure Inputs'!$C$55)/'Exposure Inputs'!$E$48</f>
        <v>8.5526956863820683E-11</v>
      </c>
      <c r="L910" s="65">
        <f>'Exposure Inputs'!$E$64/$K910</f>
        <v>250213509105.36783</v>
      </c>
    </row>
    <row r="911" spans="1:12" s="34" customFormat="1" x14ac:dyDescent="0.35">
      <c r="A911" s="45" t="s">
        <v>1175</v>
      </c>
      <c r="B911" s="46">
        <v>2023</v>
      </c>
      <c r="C911" s="46" t="s">
        <v>892</v>
      </c>
      <c r="D911" s="46" t="s">
        <v>45</v>
      </c>
      <c r="E911" s="46">
        <v>2.6198559151077099E-5</v>
      </c>
      <c r="F911" s="46">
        <v>1.4063839837032801E-5</v>
      </c>
      <c r="G911" s="65">
        <f>($E911*'Exposure Inputs'!$C$53*'Exposure Inputs'!$C$49*'Exposure Inputs'!$C$50*'Exposure Inputs'!$C$54*'Exposure Inputs'!$C$55)/'Exposure Inputs'!$C$48</f>
        <v>1.7548449883370218E-10</v>
      </c>
      <c r="H911" s="65">
        <f>'Exposure Inputs'!$E$64/$G911</f>
        <v>121948093092.14087</v>
      </c>
      <c r="I911" s="65">
        <f>($E911*'Exposure Inputs'!$C$53*'Exposure Inputs'!$D$49*'Exposure Inputs'!$D$50*'Exposure Inputs'!$C$54*'Exposure Inputs'!$C$55)/'Exposure Inputs'!$D$48</f>
        <v>1.3435432919012229E-10</v>
      </c>
      <c r="J911" s="65">
        <f>'Exposure Inputs'!$E$64/$I911</f>
        <v>159280315930.25381</v>
      </c>
      <c r="K911" s="65">
        <f>($E911*'Exposure Inputs'!$C$53*'Exposure Inputs'!$E$49*'Exposure Inputs'!$E$50*'Exposure Inputs'!$C$54*'Exposure Inputs'!$C$55)/'Exposure Inputs'!$E$48</f>
        <v>8.1502234581690416E-11</v>
      </c>
      <c r="L911" s="65">
        <f>'Exposure Inputs'!$E$64/$K911</f>
        <v>262569487939.01581</v>
      </c>
    </row>
    <row r="912" spans="1:12" s="34" customFormat="1" x14ac:dyDescent="0.35">
      <c r="A912" s="45" t="s">
        <v>1177</v>
      </c>
      <c r="B912" s="46">
        <v>2019</v>
      </c>
      <c r="C912" s="46" t="s">
        <v>1057</v>
      </c>
      <c r="D912" s="46" t="s">
        <v>808</v>
      </c>
      <c r="E912" s="46">
        <v>2.5000717182294601E-5</v>
      </c>
      <c r="F912" s="46">
        <v>2.5000717182294601E-5</v>
      </c>
      <c r="G912" s="65">
        <f>($E912*'Exposure Inputs'!$C$53*'Exposure Inputs'!$C$49*'Exposure Inputs'!$C$50*'Exposure Inputs'!$C$54*'Exposure Inputs'!$C$55)/'Exposure Inputs'!$C$48</f>
        <v>1.6746105386630482E-10</v>
      </c>
      <c r="H912" s="65">
        <f>'Exposure Inputs'!$E$64/$G912</f>
        <v>127790907234.37717</v>
      </c>
      <c r="I912" s="65">
        <f>($E912*'Exposure Inputs'!$C$53*'Exposure Inputs'!$D$49*'Exposure Inputs'!$D$50*'Exposure Inputs'!$C$54*'Exposure Inputs'!$C$55)/'Exposure Inputs'!$D$48</f>
        <v>1.2821142441190548E-10</v>
      </c>
      <c r="J912" s="65">
        <f>'Exposure Inputs'!$E$64/$I912</f>
        <v>166911802892.44827</v>
      </c>
      <c r="K912" s="65">
        <f>($E912*'Exposure Inputs'!$C$53*'Exposure Inputs'!$E$49*'Exposure Inputs'!$E$50*'Exposure Inputs'!$C$54*'Exposure Inputs'!$C$55)/'Exposure Inputs'!$E$48</f>
        <v>7.7775816019183653E-11</v>
      </c>
      <c r="L912" s="65">
        <f>'Exposure Inputs'!$E$64/$K912</f>
        <v>275149797139.01837</v>
      </c>
    </row>
    <row r="913" spans="1:12" s="34" customFormat="1" x14ac:dyDescent="0.35">
      <c r="A913" s="45" t="s">
        <v>1177</v>
      </c>
      <c r="B913" s="46">
        <v>2023</v>
      </c>
      <c r="C913" s="46" t="s">
        <v>849</v>
      </c>
      <c r="D913" s="46" t="s">
        <v>483</v>
      </c>
      <c r="E913" s="46">
        <v>2.3410719587363699E-5</v>
      </c>
      <c r="F913" s="46">
        <v>1.03398926360209E-5</v>
      </c>
      <c r="G913" s="65">
        <f>($E913*'Exposure Inputs'!$C$53*'Exposure Inputs'!$C$49*'Exposure Inputs'!$C$50*'Exposure Inputs'!$C$54*'Exposure Inputs'!$C$55)/'Exposure Inputs'!$C$48</f>
        <v>1.5681085247605888E-10</v>
      </c>
      <c r="H913" s="65">
        <f>'Exposure Inputs'!$E$64/$G913</f>
        <v>136470146434.96851</v>
      </c>
      <c r="I913" s="65">
        <f>($E913*'Exposure Inputs'!$C$53*'Exposure Inputs'!$D$49*'Exposure Inputs'!$D$50*'Exposure Inputs'!$C$54*'Exposure Inputs'!$C$55)/'Exposure Inputs'!$D$48</f>
        <v>1.2005742406978869E-10</v>
      </c>
      <c r="J913" s="65">
        <f>'Exposure Inputs'!$E$64/$I913</f>
        <v>178248035603.03192</v>
      </c>
      <c r="K913" s="65">
        <f>($E913*'Exposure Inputs'!$C$53*'Exposure Inputs'!$E$49*'Exposure Inputs'!$E$50*'Exposure Inputs'!$C$54*'Exposure Inputs'!$C$55)/'Exposure Inputs'!$E$48</f>
        <v>7.2829423501217483E-11</v>
      </c>
      <c r="L913" s="65">
        <f>'Exposure Inputs'!$E$64/$K913</f>
        <v>293837284042.7915</v>
      </c>
    </row>
    <row r="914" spans="1:12" s="34" customFormat="1" x14ac:dyDescent="0.35">
      <c r="A914" s="45" t="s">
        <v>1177</v>
      </c>
      <c r="B914" s="46">
        <v>2021</v>
      </c>
      <c r="C914" s="46" t="s">
        <v>915</v>
      </c>
      <c r="D914" s="46" t="s">
        <v>488</v>
      </c>
      <c r="E914" s="46">
        <v>2.0919344534205701E-5</v>
      </c>
      <c r="F914" s="46">
        <v>1.0447837500378799E-5</v>
      </c>
      <c r="G914" s="65">
        <f>($E914*'Exposure Inputs'!$C$53*'Exposure Inputs'!$C$49*'Exposure Inputs'!$C$50*'Exposure Inputs'!$C$54*'Exposure Inputs'!$C$55)/'Exposure Inputs'!$C$48</f>
        <v>1.4012299952624332E-10</v>
      </c>
      <c r="H914" s="65">
        <f>'Exposure Inputs'!$E$64/$G914</f>
        <v>152722965340.1192</v>
      </c>
      <c r="I914" s="65">
        <f>($E914*'Exposure Inputs'!$C$53*'Exposure Inputs'!$D$49*'Exposure Inputs'!$D$50*'Exposure Inputs'!$C$54*'Exposure Inputs'!$C$55)/'Exposure Inputs'!$D$48</f>
        <v>1.0728088082182589E-10</v>
      </c>
      <c r="J914" s="65">
        <f>'Exposure Inputs'!$E$64/$I914</f>
        <v>199476363691.88208</v>
      </c>
      <c r="K914" s="65">
        <f>($E914*'Exposure Inputs'!$C$53*'Exposure Inputs'!$E$49*'Exposure Inputs'!$E$50*'Exposure Inputs'!$C$54*'Exposure Inputs'!$C$55)/'Exposure Inputs'!$E$48</f>
        <v>6.5078896732072361E-11</v>
      </c>
      <c r="L914" s="65">
        <f>'Exposure Inputs'!$E$64/$K914</f>
        <v>328831634747.94421</v>
      </c>
    </row>
    <row r="915" spans="1:12" s="34" customFormat="1" x14ac:dyDescent="0.35">
      <c r="A915" s="45" t="s">
        <v>1177</v>
      </c>
      <c r="B915" s="46">
        <v>2020</v>
      </c>
      <c r="C915" s="46" t="s">
        <v>1097</v>
      </c>
      <c r="D915" s="46" t="s">
        <v>800</v>
      </c>
      <c r="E915" s="46">
        <v>2.0657581953031099E-5</v>
      </c>
      <c r="F915" s="46">
        <v>1.1814573541247301E-5</v>
      </c>
      <c r="G915" s="65">
        <f>($E915*'Exposure Inputs'!$C$53*'Exposure Inputs'!$C$49*'Exposure Inputs'!$C$50*'Exposure Inputs'!$C$54*'Exposure Inputs'!$C$55)/'Exposure Inputs'!$C$48</f>
        <v>1.3836964831689058E-10</v>
      </c>
      <c r="H915" s="65">
        <f>'Exposure Inputs'!$E$64/$G915</f>
        <v>154658194627.98859</v>
      </c>
      <c r="I915" s="65">
        <f>($E915*'Exposure Inputs'!$C$53*'Exposure Inputs'!$D$49*'Exposure Inputs'!$D$50*'Exposure Inputs'!$C$54*'Exposure Inputs'!$C$55)/'Exposure Inputs'!$D$48</f>
        <v>1.0593848119603033E-10</v>
      </c>
      <c r="J915" s="65">
        <f>'Exposure Inputs'!$E$64/$I915</f>
        <v>202004028738.16061</v>
      </c>
      <c r="K915" s="65">
        <f>($E915*'Exposure Inputs'!$C$53*'Exposure Inputs'!$E$49*'Exposure Inputs'!$E$50*'Exposure Inputs'!$C$54*'Exposure Inputs'!$C$55)/'Exposure Inputs'!$E$48</f>
        <v>6.4264568158788078E-11</v>
      </c>
      <c r="L915" s="65">
        <f>'Exposure Inputs'!$E$64/$K915</f>
        <v>332998425308.38794</v>
      </c>
    </row>
    <row r="916" spans="1:12" s="34" customFormat="1" x14ac:dyDescent="0.35">
      <c r="A916" s="45" t="s">
        <v>1177</v>
      </c>
      <c r="B916" s="46">
        <v>2023</v>
      </c>
      <c r="C916" s="46" t="s">
        <v>1129</v>
      </c>
      <c r="D916" s="46" t="s">
        <v>806</v>
      </c>
      <c r="E916" s="46">
        <v>1.9817080955654202E-5</v>
      </c>
      <c r="F916" s="46">
        <v>1.15929270080167E-5</v>
      </c>
      <c r="G916" s="65">
        <f>($E916*'Exposure Inputs'!$C$53*'Exposure Inputs'!$C$49*'Exposure Inputs'!$C$50*'Exposure Inputs'!$C$54*'Exposure Inputs'!$C$55)/'Exposure Inputs'!$C$48</f>
        <v>1.3273976251121078E-10</v>
      </c>
      <c r="H916" s="65">
        <f>'Exposure Inputs'!$E$64/$G916</f>
        <v>161217705946.9473</v>
      </c>
      <c r="I916" s="65">
        <f>($E916*'Exposure Inputs'!$C$53*'Exposure Inputs'!$D$49*'Exposure Inputs'!$D$50*'Exposure Inputs'!$C$54*'Exposure Inputs'!$C$55)/'Exposure Inputs'!$D$48</f>
        <v>1.0162813164455282E-10</v>
      </c>
      <c r="J916" s="65">
        <f>'Exposure Inputs'!$E$64/$I916</f>
        <v>210571616871.27228</v>
      </c>
      <c r="K916" s="65">
        <f>($E916*'Exposure Inputs'!$C$53*'Exposure Inputs'!$E$49*'Exposure Inputs'!$E$50*'Exposure Inputs'!$C$54*'Exposure Inputs'!$C$55)/'Exposure Inputs'!$E$48</f>
        <v>6.1649817131476694E-11</v>
      </c>
      <c r="L916" s="65">
        <f>'Exposure Inputs'!$E$64/$K916</f>
        <v>347121873117.021</v>
      </c>
    </row>
    <row r="917" spans="1:12" s="34" customFormat="1" x14ac:dyDescent="0.35">
      <c r="A917" s="45" t="s">
        <v>1177</v>
      </c>
      <c r="B917" s="46">
        <v>2019</v>
      </c>
      <c r="C917" s="46" t="s">
        <v>849</v>
      </c>
      <c r="D917" s="46" t="s">
        <v>483</v>
      </c>
      <c r="E917" s="46">
        <v>1.8629451826059E-5</v>
      </c>
      <c r="F917" s="46">
        <v>8.2281337414911007E-6</v>
      </c>
      <c r="G917" s="65">
        <f>($E917*'Exposure Inputs'!$C$53*'Exposure Inputs'!$C$49*'Exposure Inputs'!$C$50*'Exposure Inputs'!$C$54*'Exposure Inputs'!$C$55)/'Exposure Inputs'!$C$48</f>
        <v>1.2478472569389968E-10</v>
      </c>
      <c r="H917" s="65">
        <f>'Exposure Inputs'!$E$64/$G917</f>
        <v>171495348336.90128</v>
      </c>
      <c r="I917" s="65">
        <f>($E917*'Exposure Inputs'!$C$53*'Exposure Inputs'!$D$49*'Exposure Inputs'!$D$50*'Exposure Inputs'!$C$54*'Exposure Inputs'!$C$55)/'Exposure Inputs'!$D$48</f>
        <v>9.5537601470230172E-11</v>
      </c>
      <c r="J917" s="65">
        <f>'Exposure Inputs'!$E$64/$I917</f>
        <v>223995575257.01865</v>
      </c>
      <c r="K917" s="65">
        <f>($E917*'Exposure Inputs'!$C$53*'Exposure Inputs'!$E$49*'Exposure Inputs'!$E$50*'Exposure Inputs'!$C$54*'Exposure Inputs'!$C$55)/'Exposure Inputs'!$E$48</f>
        <v>5.7955170133596367E-11</v>
      </c>
      <c r="L917" s="65">
        <f>'Exposure Inputs'!$E$64/$K917</f>
        <v>369250921887.89056</v>
      </c>
    </row>
    <row r="918" spans="1:12" s="34" customFormat="1" x14ac:dyDescent="0.35">
      <c r="A918" s="45" t="s">
        <v>1177</v>
      </c>
      <c r="B918" s="46">
        <v>2021</v>
      </c>
      <c r="C918" s="46" t="s">
        <v>1057</v>
      </c>
      <c r="D918" s="46" t="s">
        <v>808</v>
      </c>
      <c r="E918" s="46">
        <v>1.67498601469468E-5</v>
      </c>
      <c r="F918" s="46">
        <v>1.67498601469468E-5</v>
      </c>
      <c r="G918" s="65">
        <f>($E918*'Exposure Inputs'!$C$53*'Exposure Inputs'!$C$49*'Exposure Inputs'!$C$50*'Exposure Inputs'!$C$54*'Exposure Inputs'!$C$55)/'Exposure Inputs'!$C$48</f>
        <v>1.121947507292864E-10</v>
      </c>
      <c r="H918" s="65">
        <f>'Exposure Inputs'!$E$64/$G918</f>
        <v>190739761538.71802</v>
      </c>
      <c r="I918" s="65">
        <f>($E918*'Exposure Inputs'!$C$53*'Exposure Inputs'!$D$49*'Exposure Inputs'!$D$50*'Exposure Inputs'!$C$54*'Exposure Inputs'!$C$55)/'Exposure Inputs'!$D$48</f>
        <v>8.58984729310535E-11</v>
      </c>
      <c r="J918" s="65">
        <f>'Exposure Inputs'!$E$64/$I918</f>
        <v>249131320613.54257</v>
      </c>
      <c r="K918" s="65">
        <f>($E918*'Exposure Inputs'!$C$53*'Exposure Inputs'!$E$49*'Exposure Inputs'!$E$50*'Exposure Inputs'!$C$54*'Exposure Inputs'!$C$55)/'Exposure Inputs'!$E$48</f>
        <v>5.2107866811860159E-11</v>
      </c>
      <c r="L918" s="65">
        <f>'Exposure Inputs'!$E$64/$K918</f>
        <v>410686549063.05225</v>
      </c>
    </row>
    <row r="919" spans="1:12" s="34" customFormat="1" x14ac:dyDescent="0.35">
      <c r="A919" s="45" t="s">
        <v>1177</v>
      </c>
      <c r="B919" s="46">
        <v>2020</v>
      </c>
      <c r="C919" s="46" t="s">
        <v>1111</v>
      </c>
      <c r="D919" s="46" t="s">
        <v>802</v>
      </c>
      <c r="E919" s="46">
        <v>1.6458314868141801E-5</v>
      </c>
      <c r="F919" s="46">
        <v>9.5339762094401396E-6</v>
      </c>
      <c r="G919" s="65">
        <f>($E919*'Exposure Inputs'!$C$53*'Exposure Inputs'!$C$49*'Exposure Inputs'!$C$50*'Exposure Inputs'!$C$54*'Exposure Inputs'!$C$55)/'Exposure Inputs'!$C$48</f>
        <v>1.1024190756553083E-10</v>
      </c>
      <c r="H919" s="65">
        <f>'Exposure Inputs'!$E$64/$G919</f>
        <v>194118556840.82071</v>
      </c>
      <c r="I919" s="65">
        <f>($E919*'Exposure Inputs'!$C$53*'Exposure Inputs'!$D$49*'Exposure Inputs'!$D$50*'Exposure Inputs'!$C$54*'Exposure Inputs'!$C$55)/'Exposure Inputs'!$D$48</f>
        <v>8.4403338403367777E-11</v>
      </c>
      <c r="J919" s="65">
        <f>'Exposure Inputs'!$E$64/$I919</f>
        <v>253544473534.07193</v>
      </c>
      <c r="K919" s="65">
        <f>($E919*'Exposure Inputs'!$C$53*'Exposure Inputs'!$E$49*'Exposure Inputs'!$E$50*'Exposure Inputs'!$C$54*'Exposure Inputs'!$C$55)/'Exposure Inputs'!$E$48</f>
        <v>5.1200885952060763E-11</v>
      </c>
      <c r="L919" s="65">
        <f>'Exposure Inputs'!$E$64/$K919</f>
        <v>417961517697.89209</v>
      </c>
    </row>
    <row r="920" spans="1:12" s="34" customFormat="1" x14ac:dyDescent="0.35">
      <c r="A920" s="45" t="s">
        <v>1177</v>
      </c>
      <c r="B920" s="46">
        <v>2019</v>
      </c>
      <c r="C920" s="46" t="s">
        <v>1037</v>
      </c>
      <c r="D920" s="46" t="s">
        <v>751</v>
      </c>
      <c r="E920" s="46">
        <v>1.6292890142651899E-5</v>
      </c>
      <c r="F920" s="46">
        <v>9.5251249766953908E-6</v>
      </c>
      <c r="G920" s="65">
        <f>($E920*'Exposure Inputs'!$C$53*'Exposure Inputs'!$C$49*'Exposure Inputs'!$C$50*'Exposure Inputs'!$C$54*'Exposure Inputs'!$C$55)/'Exposure Inputs'!$C$48</f>
        <v>1.0913385139801808E-10</v>
      </c>
      <c r="H920" s="65">
        <f>'Exposure Inputs'!$E$64/$G920</f>
        <v>196089478432.79938</v>
      </c>
      <c r="I920" s="65">
        <f>($E920*'Exposure Inputs'!$C$53*'Exposure Inputs'!$D$49*'Exposure Inputs'!$D$50*'Exposure Inputs'!$C$54*'Exposure Inputs'!$C$55)/'Exposure Inputs'!$D$48</f>
        <v>8.3554989152689892E-11</v>
      </c>
      <c r="J920" s="65">
        <f>'Exposure Inputs'!$E$64/$I920</f>
        <v>256118757443.59506</v>
      </c>
      <c r="K920" s="65">
        <f>($E920*'Exposure Inputs'!$C$53*'Exposure Inputs'!$E$49*'Exposure Inputs'!$E$50*'Exposure Inputs'!$C$54*'Exposure Inputs'!$C$55)/'Exposure Inputs'!$E$48</f>
        <v>5.068625899472538E-11</v>
      </c>
      <c r="L920" s="65">
        <f>'Exposure Inputs'!$E$64/$K920</f>
        <v>422205158250.62115</v>
      </c>
    </row>
    <row r="921" spans="1:12" s="34" customFormat="1" x14ac:dyDescent="0.35">
      <c r="A921" s="45" t="s">
        <v>1177</v>
      </c>
      <c r="B921" s="46">
        <v>2023</v>
      </c>
      <c r="C921" s="46" t="s">
        <v>1022</v>
      </c>
      <c r="D921" s="46" t="s">
        <v>769</v>
      </c>
      <c r="E921" s="46">
        <v>1.4955792467578001E-5</v>
      </c>
      <c r="F921" s="46">
        <v>8.6103723120094801E-6</v>
      </c>
      <c r="G921" s="65">
        <f>($E921*'Exposure Inputs'!$C$53*'Exposure Inputs'!$C$49*'Exposure Inputs'!$C$50*'Exposure Inputs'!$C$54*'Exposure Inputs'!$C$55)/'Exposure Inputs'!$C$48</f>
        <v>1.0017763689595432E-10</v>
      </c>
      <c r="H921" s="65">
        <f>'Exposure Inputs'!$E$64/$G921</f>
        <v>213620531119.39835</v>
      </c>
      <c r="I921" s="65">
        <f>($E921*'Exposure Inputs'!$C$53*'Exposure Inputs'!$D$49*'Exposure Inputs'!$D$50*'Exposure Inputs'!$C$54*'Exposure Inputs'!$C$55)/'Exposure Inputs'!$D$48</f>
        <v>7.6697937962955288E-11</v>
      </c>
      <c r="J921" s="65">
        <f>'Exposure Inputs'!$E$64/$I921</f>
        <v>279016627674.34619</v>
      </c>
      <c r="K921" s="65">
        <f>($E921*'Exposure Inputs'!$C$53*'Exposure Inputs'!$E$49*'Exposure Inputs'!$E$50*'Exposure Inputs'!$C$54*'Exposure Inputs'!$C$55)/'Exposure Inputs'!$E$48</f>
        <v>4.6526623812344542E-11</v>
      </c>
      <c r="L921" s="65">
        <f>'Exposure Inputs'!$E$64/$K921</f>
        <v>459951706066.45447</v>
      </c>
    </row>
    <row r="922" spans="1:12" s="34" customFormat="1" x14ac:dyDescent="0.35">
      <c r="A922" s="45" t="s">
        <v>1176</v>
      </c>
      <c r="B922" s="46">
        <v>2020</v>
      </c>
      <c r="C922" s="46" t="s">
        <v>947</v>
      </c>
      <c r="D922" s="46" t="s">
        <v>306</v>
      </c>
      <c r="E922" s="46">
        <v>1.4732962548059599E-5</v>
      </c>
      <c r="F922" s="46">
        <v>6.8343976602255798E-6</v>
      </c>
      <c r="G922" s="65">
        <f>($E922*'Exposure Inputs'!$C$53*'Exposure Inputs'!$C$49*'Exposure Inputs'!$C$50*'Exposure Inputs'!$C$54*'Exposure Inputs'!$C$55)/'Exposure Inputs'!$C$48</f>
        <v>9.8685066387540236E-11</v>
      </c>
      <c r="H922" s="65">
        <f>'Exposure Inputs'!$E$64/$G922</f>
        <v>216851452639.8689</v>
      </c>
      <c r="I922" s="65">
        <f>($E922*'Exposure Inputs'!$C$53*'Exposure Inputs'!$D$49*'Exposure Inputs'!$D$50*'Exposure Inputs'!$C$54*'Exposure Inputs'!$C$55)/'Exposure Inputs'!$D$48</f>
        <v>7.5555197089774385E-11</v>
      </c>
      <c r="J922" s="65">
        <f>'Exposure Inputs'!$E$64/$I922</f>
        <v>283236637905.56464</v>
      </c>
      <c r="K922" s="65">
        <f>($E922*'Exposure Inputs'!$C$53*'Exposure Inputs'!$E$49*'Exposure Inputs'!$E$50*'Exposure Inputs'!$C$54*'Exposure Inputs'!$C$55)/'Exposure Inputs'!$E$48</f>
        <v>4.5833412545737111E-11</v>
      </c>
      <c r="L922" s="65">
        <f>'Exposure Inputs'!$E$64/$K922</f>
        <v>466908283965.21777</v>
      </c>
    </row>
    <row r="923" spans="1:12" s="34" customFormat="1" x14ac:dyDescent="0.35">
      <c r="A923" s="45" t="s">
        <v>1176</v>
      </c>
      <c r="B923" s="46">
        <v>2022</v>
      </c>
      <c r="C923" s="46" t="s">
        <v>976</v>
      </c>
      <c r="D923" s="46" t="s">
        <v>244</v>
      </c>
      <c r="E923" s="46">
        <v>1.41360070913142E-5</v>
      </c>
      <c r="F923" s="46">
        <v>6.0985394995130499E-6</v>
      </c>
      <c r="G923" s="65">
        <f>($E923*'Exposure Inputs'!$C$53*'Exposure Inputs'!$C$49*'Exposure Inputs'!$C$50*'Exposure Inputs'!$C$54*'Exposure Inputs'!$C$55)/'Exposure Inputs'!$C$48</f>
        <v>9.468650949939536E-11</v>
      </c>
      <c r="H923" s="65">
        <f>'Exposure Inputs'!$E$64/$G923</f>
        <v>226008964879.38077</v>
      </c>
      <c r="I923" s="65">
        <f>($E923*'Exposure Inputs'!$C$53*'Exposure Inputs'!$D$49*'Exposure Inputs'!$D$50*'Exposure Inputs'!$C$54*'Exposure Inputs'!$C$55)/'Exposure Inputs'!$D$48</f>
        <v>7.2493824535470623E-11</v>
      </c>
      <c r="J923" s="65">
        <f>'Exposure Inputs'!$E$64/$I923</f>
        <v>295197558373.11572</v>
      </c>
      <c r="K923" s="65">
        <f>($E923*'Exposure Inputs'!$C$53*'Exposure Inputs'!$E$49*'Exposure Inputs'!$E$50*'Exposure Inputs'!$C$54*'Exposure Inputs'!$C$55)/'Exposure Inputs'!$E$48</f>
        <v>4.3976317909733683E-11</v>
      </c>
      <c r="L923" s="65">
        <f>'Exposure Inputs'!$E$64/$K923</f>
        <v>486625552505.91681</v>
      </c>
    </row>
    <row r="924" spans="1:12" s="34" customFormat="1" x14ac:dyDescent="0.35">
      <c r="A924" s="45" t="s">
        <v>1177</v>
      </c>
      <c r="B924" s="46">
        <v>2020</v>
      </c>
      <c r="C924" s="46" t="s">
        <v>1057</v>
      </c>
      <c r="D924" s="46" t="s">
        <v>808</v>
      </c>
      <c r="E924" s="46">
        <v>1.3027669003180799E-5</v>
      </c>
      <c r="F924" s="46">
        <v>1.3027669003180799E-5</v>
      </c>
      <c r="G924" s="65">
        <f>($E924*'Exposure Inputs'!$C$53*'Exposure Inputs'!$C$49*'Exposure Inputs'!$C$50*'Exposure Inputs'!$C$54*'Exposure Inputs'!$C$55)/'Exposure Inputs'!$C$48</f>
        <v>8.7262583900555775E-11</v>
      </c>
      <c r="H924" s="65">
        <f>'Exposure Inputs'!$E$64/$G924</f>
        <v>245236836264.06693</v>
      </c>
      <c r="I924" s="65">
        <f>($E924*'Exposure Inputs'!$C$53*'Exposure Inputs'!$D$49*'Exposure Inputs'!$D$50*'Exposure Inputs'!$C$54*'Exposure Inputs'!$C$55)/'Exposure Inputs'!$D$48</f>
        <v>6.6809923390819162E-11</v>
      </c>
      <c r="J924" s="65">
        <f>'Exposure Inputs'!$E$64/$I924</f>
        <v>320311697931.69867</v>
      </c>
      <c r="K924" s="65">
        <f>($E924*'Exposure Inputs'!$C$53*'Exposure Inputs'!$E$49*'Exposure Inputs'!$E$50*'Exposure Inputs'!$C$54*'Exposure Inputs'!$C$55)/'Exposure Inputs'!$E$48</f>
        <v>4.0528340853668867E-11</v>
      </c>
      <c r="L924" s="65">
        <f>'Exposure Inputs'!$E$64/$K924</f>
        <v>528025563081.06903</v>
      </c>
    </row>
    <row r="925" spans="1:12" s="34" customFormat="1" x14ac:dyDescent="0.35">
      <c r="A925" s="45" t="s">
        <v>1177</v>
      </c>
      <c r="B925" s="46">
        <v>2022</v>
      </c>
      <c r="C925" s="46" t="s">
        <v>1111</v>
      </c>
      <c r="D925" s="46" t="s">
        <v>802</v>
      </c>
      <c r="E925" s="46">
        <v>1.2343736151106301E-5</v>
      </c>
      <c r="F925" s="46">
        <v>7.1504821570800996E-6</v>
      </c>
      <c r="G925" s="65">
        <f>($E925*'Exposure Inputs'!$C$53*'Exposure Inputs'!$C$49*'Exposure Inputs'!$C$50*'Exposure Inputs'!$C$54*'Exposure Inputs'!$C$55)/'Exposure Inputs'!$C$48</f>
        <v>8.2681430674147796E-11</v>
      </c>
      <c r="H925" s="65">
        <f>'Exposure Inputs'!$E$64/$G925</f>
        <v>258824742454.42862</v>
      </c>
      <c r="I925" s="65">
        <f>($E925*'Exposure Inputs'!$C$53*'Exposure Inputs'!$D$49*'Exposure Inputs'!$D$50*'Exposure Inputs'!$C$54*'Exposure Inputs'!$C$55)/'Exposure Inputs'!$D$48</f>
        <v>6.3302503802525571E-11</v>
      </c>
      <c r="J925" s="65">
        <f>'Exposure Inputs'!$E$64/$I925</f>
        <v>338059298045.43066</v>
      </c>
      <c r="K925" s="65">
        <f>($E925*'Exposure Inputs'!$C$53*'Exposure Inputs'!$E$49*'Exposure Inputs'!$E$50*'Exposure Inputs'!$C$54*'Exposure Inputs'!$C$55)/'Exposure Inputs'!$E$48</f>
        <v>3.8400664464045409E-11</v>
      </c>
      <c r="L925" s="65">
        <f>'Exposure Inputs'!$E$64/$K925</f>
        <v>557282023597.19177</v>
      </c>
    </row>
    <row r="926" spans="1:12" s="34" customFormat="1" x14ac:dyDescent="0.35">
      <c r="A926" s="45" t="s">
        <v>1177</v>
      </c>
      <c r="B926" s="46">
        <v>2023</v>
      </c>
      <c r="C926" s="46" t="s">
        <v>1111</v>
      </c>
      <c r="D926" s="46" t="s">
        <v>802</v>
      </c>
      <c r="E926" s="46">
        <v>1.2343736151106301E-5</v>
      </c>
      <c r="F926" s="46">
        <v>7.1504821570800996E-6</v>
      </c>
      <c r="G926" s="65">
        <f>($E926*'Exposure Inputs'!$C$53*'Exposure Inputs'!$C$49*'Exposure Inputs'!$C$50*'Exposure Inputs'!$C$54*'Exposure Inputs'!$C$55)/'Exposure Inputs'!$C$48</f>
        <v>8.2681430674147796E-11</v>
      </c>
      <c r="H926" s="65">
        <f>'Exposure Inputs'!$E$64/$G926</f>
        <v>258824742454.42862</v>
      </c>
      <c r="I926" s="65">
        <f>($E926*'Exposure Inputs'!$C$53*'Exposure Inputs'!$D$49*'Exposure Inputs'!$D$50*'Exposure Inputs'!$C$54*'Exposure Inputs'!$C$55)/'Exposure Inputs'!$D$48</f>
        <v>6.3302503802525571E-11</v>
      </c>
      <c r="J926" s="65">
        <f>'Exposure Inputs'!$E$64/$I926</f>
        <v>338059298045.43066</v>
      </c>
      <c r="K926" s="65">
        <f>($E926*'Exposure Inputs'!$C$53*'Exposure Inputs'!$E$49*'Exposure Inputs'!$E$50*'Exposure Inputs'!$C$54*'Exposure Inputs'!$C$55)/'Exposure Inputs'!$E$48</f>
        <v>3.8400664464045409E-11</v>
      </c>
      <c r="L926" s="65">
        <f>'Exposure Inputs'!$E$64/$K926</f>
        <v>557282023597.19177</v>
      </c>
    </row>
    <row r="927" spans="1:12" s="34" customFormat="1" x14ac:dyDescent="0.35">
      <c r="A927" s="45" t="s">
        <v>1177</v>
      </c>
      <c r="B927" s="46">
        <v>2019</v>
      </c>
      <c r="C927" s="46" t="s">
        <v>1132</v>
      </c>
      <c r="D927" s="46" t="s">
        <v>810</v>
      </c>
      <c r="E927" s="46">
        <v>1.1266521814930701E-5</v>
      </c>
      <c r="F927" s="46">
        <v>9.98004984925504E-6</v>
      </c>
      <c r="G927" s="65">
        <f>($E927*'Exposure Inputs'!$C$53*'Exposure Inputs'!$C$49*'Exposure Inputs'!$C$50*'Exposure Inputs'!$C$54*'Exposure Inputs'!$C$55)/'Exposure Inputs'!$C$48</f>
        <v>7.5465979746859563E-11</v>
      </c>
      <c r="H927" s="65">
        <f>'Exposure Inputs'!$E$64/$G927</f>
        <v>283571485744.74762</v>
      </c>
      <c r="I927" s="65">
        <f>($E927*'Exposure Inputs'!$C$53*'Exposure Inputs'!$D$49*'Exposure Inputs'!$D$50*'Exposure Inputs'!$C$54*'Exposure Inputs'!$C$55)/'Exposure Inputs'!$D$48</f>
        <v>5.777821490189321E-11</v>
      </c>
      <c r="J927" s="65">
        <f>'Exposure Inputs'!$E$64/$I927</f>
        <v>370381813220.38019</v>
      </c>
      <c r="K927" s="65">
        <f>($E927*'Exposure Inputs'!$C$53*'Exposure Inputs'!$E$49*'Exposure Inputs'!$E$50*'Exposure Inputs'!$C$54*'Exposure Inputs'!$C$55)/'Exposure Inputs'!$E$48</f>
        <v>3.5049511638599511E-11</v>
      </c>
      <c r="L927" s="65">
        <f>'Exposure Inputs'!$E$64/$K927</f>
        <v>610564855244.15967</v>
      </c>
    </row>
    <row r="928" spans="1:12" s="34" customFormat="1" x14ac:dyDescent="0.35">
      <c r="A928" s="45" t="s">
        <v>1175</v>
      </c>
      <c r="B928" s="46">
        <v>2022</v>
      </c>
      <c r="C928" s="46" t="s">
        <v>892</v>
      </c>
      <c r="D928" s="46" t="s">
        <v>45</v>
      </c>
      <c r="E928" s="46">
        <v>1.12271003239371E-5</v>
      </c>
      <c r="F928" s="46">
        <v>6.0269017040068102E-6</v>
      </c>
      <c r="G928" s="65">
        <f>($E928*'Exposure Inputs'!$C$53*'Exposure Inputs'!$C$49*'Exposure Inputs'!$C$50*'Exposure Inputs'!$C$54*'Exposure Inputs'!$C$55)/'Exposure Inputs'!$C$48</f>
        <v>7.5201924744811669E-11</v>
      </c>
      <c r="H928" s="65">
        <f>'Exposure Inputs'!$E$64/$G928</f>
        <v>284567184584.94543</v>
      </c>
      <c r="I928" s="65">
        <f>($E928*'Exposure Inputs'!$C$53*'Exposure Inputs'!$D$49*'Exposure Inputs'!$D$50*'Exposure Inputs'!$C$54*'Exposure Inputs'!$C$55)/'Exposure Inputs'!$D$48</f>
        <v>5.7576049280968132E-11</v>
      </c>
      <c r="J928" s="65">
        <f>'Exposure Inputs'!$E$64/$I928</f>
        <v>371682327413.07257</v>
      </c>
      <c r="K928" s="65">
        <f>($E928*'Exposure Inputs'!$C$53*'Exposure Inputs'!$E$49*'Exposure Inputs'!$E$50*'Exposure Inputs'!$C$54*'Exposure Inputs'!$C$55)/'Exposure Inputs'!$E$48</f>
        <v>3.492687361152357E-11</v>
      </c>
      <c r="L928" s="65">
        <f>'Exposure Inputs'!$E$64/$K928</f>
        <v>612708719309.46057</v>
      </c>
    </row>
    <row r="929" spans="1:12" s="34" customFormat="1" x14ac:dyDescent="0.35">
      <c r="A929" s="45" t="s">
        <v>1176</v>
      </c>
      <c r="B929" s="46">
        <v>2019</v>
      </c>
      <c r="C929" s="46" t="s">
        <v>869</v>
      </c>
      <c r="D929" s="46" t="s">
        <v>7</v>
      </c>
      <c r="E929" s="46">
        <v>1.06002380581273E-5</v>
      </c>
      <c r="F929" s="46">
        <v>5.6921384920828504E-6</v>
      </c>
      <c r="G929" s="65">
        <f>($E929*'Exposure Inputs'!$C$53*'Exposure Inputs'!$C$49*'Exposure Inputs'!$C$50*'Exposure Inputs'!$C$54*'Exposure Inputs'!$C$55)/'Exposure Inputs'!$C$48</f>
        <v>7.1003044572851176E-11</v>
      </c>
      <c r="H929" s="65">
        <f>'Exposure Inputs'!$E$64/$G929</f>
        <v>301395526469.89636</v>
      </c>
      <c r="I929" s="65">
        <f>($E929*'Exposure Inputs'!$C$53*'Exposure Inputs'!$D$49*'Exposure Inputs'!$D$50*'Exposure Inputs'!$C$54*'Exposure Inputs'!$C$55)/'Exposure Inputs'!$D$48</f>
        <v>5.4361305342883538E-11</v>
      </c>
      <c r="J929" s="65">
        <f>'Exposure Inputs'!$E$64/$I929</f>
        <v>393662364526.0108</v>
      </c>
      <c r="K929" s="65">
        <f>($E929*'Exposure Inputs'!$C$53*'Exposure Inputs'!$E$49*'Exposure Inputs'!$E$50*'Exposure Inputs'!$C$54*'Exposure Inputs'!$C$55)/'Exposure Inputs'!$E$48</f>
        <v>3.2976740585359043E-11</v>
      </c>
      <c r="L929" s="65">
        <f>'Exposure Inputs'!$E$64/$K929</f>
        <v>648942242930.49548</v>
      </c>
    </row>
    <row r="930" spans="1:12" s="34" customFormat="1" x14ac:dyDescent="0.35">
      <c r="A930" s="45" t="s">
        <v>1177</v>
      </c>
      <c r="B930" s="46">
        <v>2020</v>
      </c>
      <c r="C930" s="46" t="s">
        <v>1011</v>
      </c>
      <c r="D930" s="46" t="s">
        <v>804</v>
      </c>
      <c r="E930" s="46">
        <v>1.04992601120865E-5</v>
      </c>
      <c r="F930" s="46">
        <v>6.1000154601039197E-6</v>
      </c>
      <c r="G930" s="65">
        <f>($E930*'Exposure Inputs'!$C$53*'Exposure Inputs'!$C$49*'Exposure Inputs'!$C$50*'Exposure Inputs'!$C$54*'Exposure Inputs'!$C$55)/'Exposure Inputs'!$C$48</f>
        <v>7.0326669045783388E-11</v>
      </c>
      <c r="H930" s="65">
        <f>'Exposure Inputs'!$E$64/$G930</f>
        <v>304294235605.96021</v>
      </c>
      <c r="I930" s="65">
        <f>($E930*'Exposure Inputs'!$C$53*'Exposure Inputs'!$D$49*'Exposure Inputs'!$D$50*'Exposure Inputs'!$C$54*'Exposure Inputs'!$C$55)/'Exposure Inputs'!$D$48</f>
        <v>5.3843459146645291E-11</v>
      </c>
      <c r="J930" s="65">
        <f>'Exposure Inputs'!$E$64/$I930</f>
        <v>397448461506.08661</v>
      </c>
      <c r="K930" s="65">
        <f>($E930*'Exposure Inputs'!$C$53*'Exposure Inputs'!$E$49*'Exposure Inputs'!$E$50*'Exposure Inputs'!$C$54*'Exposure Inputs'!$C$55)/'Exposure Inputs'!$E$48</f>
        <v>3.2662603910958903E-11</v>
      </c>
      <c r="L930" s="65">
        <f>'Exposure Inputs'!$E$64/$K930</f>
        <v>655183526039.08301</v>
      </c>
    </row>
    <row r="931" spans="1:12" s="34" customFormat="1" x14ac:dyDescent="0.35">
      <c r="A931" s="45" t="s">
        <v>1177</v>
      </c>
      <c r="B931" s="46">
        <v>2021</v>
      </c>
      <c r="C931" s="46" t="s">
        <v>1037</v>
      </c>
      <c r="D931" s="46" t="s">
        <v>751</v>
      </c>
      <c r="E931" s="46">
        <v>9.9871491448275605E-6</v>
      </c>
      <c r="F931" s="46">
        <v>5.8386721405767403E-6</v>
      </c>
      <c r="G931" s="65">
        <f>($E931*'Exposure Inputs'!$C$53*'Exposure Inputs'!$C$49*'Exposure Inputs'!$C$50*'Exposure Inputs'!$C$54*'Exposure Inputs'!$C$55)/'Exposure Inputs'!$C$48</f>
        <v>6.6896421759341196E-11</v>
      </c>
      <c r="H931" s="65">
        <f>'Exposure Inputs'!$E$64/$G931</f>
        <v>319897528704.69147</v>
      </c>
      <c r="I931" s="65">
        <f>($E931*'Exposure Inputs'!$C$53*'Exposure Inputs'!$D$49*'Exposure Inputs'!$D$50*'Exposure Inputs'!$C$54*'Exposure Inputs'!$C$55)/'Exposure Inputs'!$D$48</f>
        <v>5.1217195424269914E-11</v>
      </c>
      <c r="J931" s="65">
        <f>'Exposure Inputs'!$E$64/$I931</f>
        <v>417828423105.32562</v>
      </c>
      <c r="K931" s="65">
        <f>($E931*'Exposure Inputs'!$C$53*'Exposure Inputs'!$E$49*'Exposure Inputs'!$E$50*'Exposure Inputs'!$C$54*'Exposure Inputs'!$C$55)/'Exposure Inputs'!$E$48</f>
        <v>3.106945567922958E-11</v>
      </c>
      <c r="L931" s="65">
        <f>'Exposure Inputs'!$E$64/$K931</f>
        <v>688779366492.28894</v>
      </c>
    </row>
    <row r="932" spans="1:12" s="34" customFormat="1" x14ac:dyDescent="0.35">
      <c r="A932" s="45" t="s">
        <v>1177</v>
      </c>
      <c r="B932" s="46">
        <v>2020</v>
      </c>
      <c r="C932" s="46" t="s">
        <v>913</v>
      </c>
      <c r="D932" s="46" t="s">
        <v>812</v>
      </c>
      <c r="E932" s="46">
        <v>9.3658493548081002E-6</v>
      </c>
      <c r="F932" s="46">
        <v>5.2190379545641101E-6</v>
      </c>
      <c r="G932" s="65">
        <f>($E932*'Exposure Inputs'!$C$53*'Exposure Inputs'!$C$49*'Exposure Inputs'!$C$50*'Exposure Inputs'!$C$54*'Exposure Inputs'!$C$55)/'Exposure Inputs'!$C$48</f>
        <v>6.2734800440843366E-11</v>
      </c>
      <c r="H932" s="65">
        <f>'Exposure Inputs'!$E$64/$G932</f>
        <v>341118483674.45465</v>
      </c>
      <c r="I932" s="65">
        <f>($E932*'Exposure Inputs'!$C$53*'Exposure Inputs'!$D$49*'Exposure Inputs'!$D$50*'Exposure Inputs'!$C$54*'Exposure Inputs'!$C$55)/'Exposure Inputs'!$D$48</f>
        <v>4.8030977585622221E-11</v>
      </c>
      <c r="J932" s="65">
        <f>'Exposure Inputs'!$E$64/$I932</f>
        <v>445545793063.47406</v>
      </c>
      <c r="K932" s="65">
        <f>($E932*'Exposure Inputs'!$C$53*'Exposure Inputs'!$E$49*'Exposure Inputs'!$E$50*'Exposure Inputs'!$C$54*'Exposure Inputs'!$C$55)/'Exposure Inputs'!$E$48</f>
        <v>2.913662720039169E-11</v>
      </c>
      <c r="L932" s="65">
        <f>'Exposure Inputs'!$E$64/$K932</f>
        <v>734470735161.5603</v>
      </c>
    </row>
    <row r="933" spans="1:12" s="34" customFormat="1" x14ac:dyDescent="0.35">
      <c r="A933" s="45" t="s">
        <v>1176</v>
      </c>
      <c r="B933" s="46">
        <v>2020</v>
      </c>
      <c r="C933" s="46" t="s">
        <v>1156</v>
      </c>
      <c r="D933" s="46" t="s">
        <v>722</v>
      </c>
      <c r="E933" s="46">
        <v>9.2732685905353507E-6</v>
      </c>
      <c r="F933" s="46">
        <v>6.32199797072645E-6</v>
      </c>
      <c r="G933" s="65">
        <f>($E933*'Exposure Inputs'!$C$53*'Exposure Inputs'!$C$49*'Exposure Inputs'!$C$50*'Exposure Inputs'!$C$54*'Exposure Inputs'!$C$55)/'Exposure Inputs'!$C$48</f>
        <v>6.2114671336553419E-11</v>
      </c>
      <c r="H933" s="65">
        <f>'Exposure Inputs'!$E$64/$G933</f>
        <v>344524080052.66968</v>
      </c>
      <c r="I933" s="65">
        <f>($E933*'Exposure Inputs'!$C$53*'Exposure Inputs'!$D$49*'Exposure Inputs'!$D$50*'Exposure Inputs'!$C$54*'Exposure Inputs'!$C$55)/'Exposure Inputs'!$D$48</f>
        <v>4.755619473943418E-11</v>
      </c>
      <c r="J933" s="65">
        <f>'Exposure Inputs'!$E$64/$I933</f>
        <v>449993951729.17096</v>
      </c>
      <c r="K933" s="65">
        <f>($E933*'Exposure Inputs'!$C$53*'Exposure Inputs'!$E$49*'Exposure Inputs'!$E$50*'Exposure Inputs'!$C$54*'Exposure Inputs'!$C$55)/'Exposure Inputs'!$E$48</f>
        <v>2.8848613683159782E-11</v>
      </c>
      <c r="L933" s="65">
        <f>'Exposure Inputs'!$E$64/$K933</f>
        <v>741803409863.40466</v>
      </c>
    </row>
    <row r="934" spans="1:12" s="34" customFormat="1" x14ac:dyDescent="0.35">
      <c r="A934" s="45" t="s">
        <v>1177</v>
      </c>
      <c r="B934" s="46">
        <v>2019</v>
      </c>
      <c r="C934" s="46" t="s">
        <v>1129</v>
      </c>
      <c r="D934" s="46" t="s">
        <v>806</v>
      </c>
      <c r="E934" s="46">
        <v>8.7310119557247707E-6</v>
      </c>
      <c r="F934" s="46">
        <v>5.1076132017293504E-6</v>
      </c>
      <c r="G934" s="65">
        <f>($E934*'Exposure Inputs'!$C$53*'Exposure Inputs'!$C$49*'Exposure Inputs'!$C$50*'Exposure Inputs'!$C$54*'Exposure Inputs'!$C$55)/'Exposure Inputs'!$C$48</f>
        <v>5.8482500832433452E-11</v>
      </c>
      <c r="H934" s="65">
        <f>'Exposure Inputs'!$E$64/$G934</f>
        <v>365921424278.96832</v>
      </c>
      <c r="I934" s="65">
        <f>($E934*'Exposure Inputs'!$C$53*'Exposure Inputs'!$D$49*'Exposure Inputs'!$D$50*'Exposure Inputs'!$C$54*'Exposure Inputs'!$C$55)/'Exposure Inputs'!$D$48</f>
        <v>4.4775334692942906E-11</v>
      </c>
      <c r="J934" s="65">
        <f>'Exposure Inputs'!$E$64/$I934</f>
        <v>477941709353.04877</v>
      </c>
      <c r="K934" s="65">
        <f>($E934*'Exposure Inputs'!$C$53*'Exposure Inputs'!$E$49*'Exposure Inputs'!$E$50*'Exposure Inputs'!$C$54*'Exposure Inputs'!$C$55)/'Exposure Inputs'!$E$48</f>
        <v>2.7161683986035853E-11</v>
      </c>
      <c r="L934" s="65">
        <f>'Exposure Inputs'!$E$64/$K934</f>
        <v>787874566650.65369</v>
      </c>
    </row>
    <row r="935" spans="1:12" s="34" customFormat="1" x14ac:dyDescent="0.35">
      <c r="A935" s="45" t="s">
        <v>1177</v>
      </c>
      <c r="B935" s="46">
        <v>2019</v>
      </c>
      <c r="C935" s="46" t="s">
        <v>1102</v>
      </c>
      <c r="D935" s="46" t="s">
        <v>814</v>
      </c>
      <c r="E935" s="46">
        <v>7.9510894539940395E-6</v>
      </c>
      <c r="F935" s="46">
        <v>4.0221489648062696E-6</v>
      </c>
      <c r="G935" s="65">
        <f>($E935*'Exposure Inputs'!$C$53*'Exposure Inputs'!$C$49*'Exposure Inputs'!$C$50*'Exposure Inputs'!$C$54*'Exposure Inputs'!$C$55)/'Exposure Inputs'!$C$48</f>
        <v>5.325838493521558E-11</v>
      </c>
      <c r="H935" s="65">
        <f>'Exposure Inputs'!$E$64/$G935</f>
        <v>401814663100.11707</v>
      </c>
      <c r="I935" s="65">
        <f>($E935*'Exposure Inputs'!$C$53*'Exposure Inputs'!$D$49*'Exposure Inputs'!$D$50*'Exposure Inputs'!$C$54*'Exposure Inputs'!$C$55)/'Exposure Inputs'!$D$48</f>
        <v>4.0775650437940419E-11</v>
      </c>
      <c r="J935" s="65">
        <f>'Exposure Inputs'!$E$64/$I935</f>
        <v>524823019869.91711</v>
      </c>
      <c r="K935" s="65">
        <f>($E935*'Exposure Inputs'!$C$53*'Exposure Inputs'!$E$49*'Exposure Inputs'!$E$50*'Exposure Inputs'!$C$54*'Exposure Inputs'!$C$55)/'Exposure Inputs'!$E$48</f>
        <v>2.4735389229708247E-11</v>
      </c>
      <c r="L935" s="65">
        <f>'Exposure Inputs'!$E$64/$K935</f>
        <v>865157196487.4397</v>
      </c>
    </row>
    <row r="936" spans="1:12" s="34" customFormat="1" x14ac:dyDescent="0.35">
      <c r="A936" s="45" t="s">
        <v>1177</v>
      </c>
      <c r="B936" s="46">
        <v>2022</v>
      </c>
      <c r="C936" s="46" t="s">
        <v>1102</v>
      </c>
      <c r="D936" s="46" t="s">
        <v>814</v>
      </c>
      <c r="E936" s="46">
        <v>7.8505955529565694E-6</v>
      </c>
      <c r="F936" s="46">
        <v>3.9713129828485799E-6</v>
      </c>
      <c r="G936" s="65">
        <f>($E936*'Exposure Inputs'!$C$53*'Exposure Inputs'!$C$49*'Exposure Inputs'!$C$50*'Exposure Inputs'!$C$54*'Exposure Inputs'!$C$55)/'Exposure Inputs'!$C$48</f>
        <v>5.258525166259135E-11</v>
      </c>
      <c r="H936" s="65">
        <f>'Exposure Inputs'!$E$64/$G936</f>
        <v>406958212110.71155</v>
      </c>
      <c r="I936" s="65">
        <f>($E936*'Exposure Inputs'!$C$53*'Exposure Inputs'!$D$49*'Exposure Inputs'!$D$50*'Exposure Inputs'!$C$54*'Exposure Inputs'!$C$55)/'Exposure Inputs'!$D$48</f>
        <v>4.0260286574465027E-11</v>
      </c>
      <c r="J936" s="65">
        <f>'Exposure Inputs'!$E$64/$I936</f>
        <v>531541174214.41528</v>
      </c>
      <c r="K936" s="65">
        <f>($E936*'Exposure Inputs'!$C$53*'Exposure Inputs'!$E$49*'Exposure Inputs'!$E$50*'Exposure Inputs'!$C$54*'Exposure Inputs'!$C$55)/'Exposure Inputs'!$E$48</f>
        <v>2.4422758391914701E-11</v>
      </c>
      <c r="L936" s="65">
        <f>'Exposure Inputs'!$E$64/$K936</f>
        <v>876231900450.87598</v>
      </c>
    </row>
    <row r="937" spans="1:12" s="34" customFormat="1" x14ac:dyDescent="0.35">
      <c r="A937" s="45" t="s">
        <v>1176</v>
      </c>
      <c r="B937" s="46">
        <v>2022</v>
      </c>
      <c r="C937" s="46" t="s">
        <v>1156</v>
      </c>
      <c r="D937" s="46" t="s">
        <v>722</v>
      </c>
      <c r="E937" s="46">
        <v>7.7277238254461298E-6</v>
      </c>
      <c r="F937" s="46">
        <v>5.2683316422720401E-6</v>
      </c>
      <c r="G937" s="65">
        <f>($E937*'Exposure Inputs'!$C$53*'Exposure Inputs'!$C$49*'Exposure Inputs'!$C$50*'Exposure Inputs'!$C$54*'Exposure Inputs'!$C$55)/'Exposure Inputs'!$C$48</f>
        <v>5.1762226113794542E-11</v>
      </c>
      <c r="H937" s="65">
        <f>'Exposure Inputs'!$E$64/$G937</f>
        <v>413428896063.20343</v>
      </c>
      <c r="I937" s="65">
        <f>($E937*'Exposure Inputs'!$C$53*'Exposure Inputs'!$D$49*'Exposure Inputs'!$D$50*'Exposure Inputs'!$C$54*'Exposure Inputs'!$C$55)/'Exposure Inputs'!$D$48</f>
        <v>3.9630162282861835E-11</v>
      </c>
      <c r="J937" s="65">
        <f>'Exposure Inputs'!$E$64/$I937</f>
        <v>539992742075.00488</v>
      </c>
      <c r="K937" s="65">
        <f>($E937*'Exposure Inputs'!$C$53*'Exposure Inputs'!$E$49*'Exposure Inputs'!$E$50*'Exposure Inputs'!$C$54*'Exposure Inputs'!$C$55)/'Exposure Inputs'!$E$48</f>
        <v>2.4040511402633168E-11</v>
      </c>
      <c r="L937" s="65">
        <f>'Exposure Inputs'!$E$64/$K937</f>
        <v>890164091836.08496</v>
      </c>
    </row>
    <row r="938" spans="1:12" s="34" customFormat="1" x14ac:dyDescent="0.35">
      <c r="A938" s="45" t="s">
        <v>1176</v>
      </c>
      <c r="B938" s="46">
        <v>2021</v>
      </c>
      <c r="C938" s="46" t="s">
        <v>1156</v>
      </c>
      <c r="D938" s="46" t="s">
        <v>722</v>
      </c>
      <c r="E938" s="46">
        <v>6.9798795842739198E-6</v>
      </c>
      <c r="F938" s="46">
        <v>4.7584930962457096E-6</v>
      </c>
      <c r="G938" s="65">
        <f>($E938*'Exposure Inputs'!$C$53*'Exposure Inputs'!$C$49*'Exposure Inputs'!$C$50*'Exposure Inputs'!$C$54*'Exposure Inputs'!$C$55)/'Exposure Inputs'!$C$48</f>
        <v>4.675297842536278E-11</v>
      </c>
      <c r="H938" s="65">
        <f>'Exposure Inputs'!$E$64/$G938</f>
        <v>457724849212.8327</v>
      </c>
      <c r="I938" s="65">
        <f>($E938*'Exposure Inputs'!$C$53*'Exposure Inputs'!$D$49*'Exposure Inputs'!$D$50*'Exposure Inputs'!$C$54*'Exposure Inputs'!$C$55)/'Exposure Inputs'!$D$48</f>
        <v>3.5794985287746158E-11</v>
      </c>
      <c r="J938" s="65">
        <f>'Exposure Inputs'!$E$64/$I938</f>
        <v>597849107297.32715</v>
      </c>
      <c r="K938" s="65">
        <f>($E938*'Exposure Inputs'!$C$53*'Exposure Inputs'!$E$49*'Exposure Inputs'!$E$50*'Exposure Inputs'!$C$54*'Exposure Inputs'!$C$55)/'Exposure Inputs'!$E$48</f>
        <v>2.1714010299152528E-11</v>
      </c>
      <c r="L938" s="65">
        <f>'Exposure Inputs'!$E$64/$K938</f>
        <v>985538815961.38025</v>
      </c>
    </row>
    <row r="939" spans="1:12" s="34" customFormat="1" x14ac:dyDescent="0.35">
      <c r="A939" s="45" t="s">
        <v>1177</v>
      </c>
      <c r="B939" s="46">
        <v>2021</v>
      </c>
      <c r="C939" s="46" t="s">
        <v>849</v>
      </c>
      <c r="D939" s="46" t="s">
        <v>483</v>
      </c>
      <c r="E939" s="46">
        <v>6.3847417056446302E-6</v>
      </c>
      <c r="F939" s="46">
        <v>2.8199707189147901E-6</v>
      </c>
      <c r="G939" s="65">
        <f>($E939*'Exposure Inputs'!$C$53*'Exposure Inputs'!$C$49*'Exposure Inputs'!$C$50*'Exposure Inputs'!$C$54*'Exposure Inputs'!$C$55)/'Exposure Inputs'!$C$48</f>
        <v>4.276659612983415E-11</v>
      </c>
      <c r="H939" s="65">
        <f>'Exposure Inputs'!$E$64/$G939</f>
        <v>500390536928.21887</v>
      </c>
      <c r="I939" s="65">
        <f>($E939*'Exposure Inputs'!$C$53*'Exposure Inputs'!$D$49*'Exposure Inputs'!$D$50*'Exposure Inputs'!$C$54*'Exposure Inputs'!$C$55)/'Exposure Inputs'!$D$48</f>
        <v>3.2742933837215019E-11</v>
      </c>
      <c r="J939" s="65">
        <f>'Exposure Inputs'!$E$64/$I939</f>
        <v>653576130544.45203</v>
      </c>
      <c r="K939" s="65">
        <f>($E939*'Exposure Inputs'!$C$53*'Exposure Inputs'!$E$49*'Exposure Inputs'!$E$50*'Exposure Inputs'!$C$54*'Exposure Inputs'!$C$55)/'Exposure Inputs'!$E$48</f>
        <v>1.9862570045786541E-11</v>
      </c>
      <c r="L939" s="65">
        <f>'Exposure Inputs'!$E$64/$K939</f>
        <v>1077403374823.5714</v>
      </c>
    </row>
    <row r="940" spans="1:12" s="34" customFormat="1" x14ac:dyDescent="0.35">
      <c r="A940" s="45" t="s">
        <v>1177</v>
      </c>
      <c r="B940" s="46">
        <v>2020</v>
      </c>
      <c r="C940" s="46" t="s">
        <v>1102</v>
      </c>
      <c r="D940" s="46" t="s">
        <v>814</v>
      </c>
      <c r="E940" s="46">
        <v>6.30528399572834E-6</v>
      </c>
      <c r="F940" s="46">
        <v>3.1895995690865798E-6</v>
      </c>
      <c r="G940" s="65">
        <f>($E940*'Exposure Inputs'!$C$53*'Exposure Inputs'!$C$49*'Exposure Inputs'!$C$50*'Exposure Inputs'!$C$54*'Exposure Inputs'!$C$55)/'Exposure Inputs'!$C$48</f>
        <v>4.223436852438735E-11</v>
      </c>
      <c r="H940" s="65">
        <f>'Exposure Inputs'!$E$64/$G940</f>
        <v>506696341100.56641</v>
      </c>
      <c r="I940" s="65">
        <f>($E940*'Exposure Inputs'!$C$53*'Exposure Inputs'!$D$49*'Exposure Inputs'!$D$50*'Exposure Inputs'!$C$54*'Exposure Inputs'!$C$55)/'Exposure Inputs'!$D$48</f>
        <v>3.233545008006544E-11</v>
      </c>
      <c r="J940" s="65">
        <f>'Exposure Inputs'!$E$64/$I940</f>
        <v>661812343635.59814</v>
      </c>
      <c r="K940" s="65">
        <f>($E940*'Exposure Inputs'!$C$53*'Exposure Inputs'!$E$49*'Exposure Inputs'!$E$50*'Exposure Inputs'!$C$54*'Exposure Inputs'!$C$55)/'Exposure Inputs'!$E$48</f>
        <v>1.9615381607843183E-11</v>
      </c>
      <c r="L940" s="65">
        <f>'Exposure Inputs'!$E$64/$K940</f>
        <v>1090980559432.157</v>
      </c>
    </row>
    <row r="941" spans="1:12" s="34" customFormat="1" x14ac:dyDescent="0.35">
      <c r="A941" s="45" t="s">
        <v>1177</v>
      </c>
      <c r="B941" s="46">
        <v>2021</v>
      </c>
      <c r="C941" s="46" t="s">
        <v>1102</v>
      </c>
      <c r="D941" s="46" t="s">
        <v>814</v>
      </c>
      <c r="E941" s="46">
        <v>6.23867079504487E-6</v>
      </c>
      <c r="F941" s="46">
        <v>3.1559025244587098E-6</v>
      </c>
      <c r="G941" s="65">
        <f>($E941*'Exposure Inputs'!$C$53*'Exposure Inputs'!$C$49*'Exposure Inputs'!$C$50*'Exposure Inputs'!$C$54*'Exposure Inputs'!$C$55)/'Exposure Inputs'!$C$48</f>
        <v>4.1788176652909308E-11</v>
      </c>
      <c r="H941" s="65">
        <f>'Exposure Inputs'!$E$64/$G941</f>
        <v>512106574492.28821</v>
      </c>
      <c r="I941" s="65">
        <f>($E941*'Exposure Inputs'!$C$53*'Exposure Inputs'!$D$49*'Exposure Inputs'!$D$50*'Exposure Inputs'!$C$54*'Exposure Inputs'!$C$55)/'Exposure Inputs'!$D$48</f>
        <v>3.1993836946250536E-11</v>
      </c>
      <c r="J941" s="65">
        <f>'Exposure Inputs'!$E$64/$I941</f>
        <v>668878823004.31409</v>
      </c>
      <c r="K941" s="65">
        <f>($E941*'Exposure Inputs'!$C$53*'Exposure Inputs'!$E$49*'Exposure Inputs'!$E$50*'Exposure Inputs'!$C$54*'Exposure Inputs'!$C$55)/'Exposure Inputs'!$E$48</f>
        <v>1.9408151711075438E-11</v>
      </c>
      <c r="L941" s="65">
        <f>'Exposure Inputs'!$E$64/$K941</f>
        <v>1102629468203.7083</v>
      </c>
    </row>
    <row r="942" spans="1:12" s="34" customFormat="1" x14ac:dyDescent="0.35">
      <c r="A942" s="45" t="s">
        <v>1177</v>
      </c>
      <c r="B942" s="46">
        <v>2020</v>
      </c>
      <c r="C942" s="46" t="s">
        <v>1129</v>
      </c>
      <c r="D942" s="46" t="s">
        <v>806</v>
      </c>
      <c r="E942" s="46">
        <v>6.0686152702292303E-6</v>
      </c>
      <c r="F942" s="46">
        <v>3.5501199205340102E-6</v>
      </c>
      <c r="G942" s="65">
        <f>($E942*'Exposure Inputs'!$C$53*'Exposure Inputs'!$C$49*'Exposure Inputs'!$C$50*'Exposure Inputs'!$C$54*'Exposure Inputs'!$C$55)/'Exposure Inputs'!$C$48</f>
        <v>4.0649102233812948E-11</v>
      </c>
      <c r="H942" s="65">
        <f>'Exposure Inputs'!$E$64/$G942</f>
        <v>526456891394.73639</v>
      </c>
      <c r="I942" s="65">
        <f>($E942*'Exposure Inputs'!$C$53*'Exposure Inputs'!$D$49*'Exposure Inputs'!$D$50*'Exposure Inputs'!$C$54*'Exposure Inputs'!$C$55)/'Exposure Inputs'!$D$48</f>
        <v>3.1121739521734717E-11</v>
      </c>
      <c r="J942" s="65">
        <f>'Exposure Inputs'!$E$64/$I942</f>
        <v>687622232203.78552</v>
      </c>
      <c r="K942" s="65">
        <f>($E942*'Exposure Inputs'!$C$53*'Exposure Inputs'!$E$49*'Exposure Inputs'!$E$50*'Exposure Inputs'!$C$54*'Exposure Inputs'!$C$55)/'Exposure Inputs'!$E$48</f>
        <v>1.8879118599158407E-11</v>
      </c>
      <c r="L942" s="65">
        <f>'Exposure Inputs'!$E$64/$K942</f>
        <v>1133527494284.2917</v>
      </c>
    </row>
    <row r="943" spans="1:12" s="34" customFormat="1" x14ac:dyDescent="0.35">
      <c r="A943" s="45" t="s">
        <v>1177</v>
      </c>
      <c r="B943" s="46">
        <v>2020</v>
      </c>
      <c r="C943" s="46" t="s">
        <v>1132</v>
      </c>
      <c r="D943" s="46" t="s">
        <v>810</v>
      </c>
      <c r="E943" s="46">
        <v>5.5414169584523299E-6</v>
      </c>
      <c r="F943" s="46">
        <v>4.90866821094435E-6</v>
      </c>
      <c r="G943" s="65">
        <f>($E943*'Exposure Inputs'!$C$53*'Exposure Inputs'!$C$49*'Exposure Inputs'!$C$50*'Exposure Inputs'!$C$54*'Exposure Inputs'!$C$55)/'Exposure Inputs'!$C$48</f>
        <v>3.7117796141953322E-11</v>
      </c>
      <c r="H943" s="65">
        <f>'Exposure Inputs'!$E$64/$G943</f>
        <v>576542850716.61646</v>
      </c>
      <c r="I943" s="65">
        <f>($E943*'Exposure Inputs'!$C$53*'Exposure Inputs'!$D$49*'Exposure Inputs'!$D$50*'Exposure Inputs'!$C$54*'Exposure Inputs'!$C$55)/'Exposure Inputs'!$D$48</f>
        <v>2.8418103221719411E-11</v>
      </c>
      <c r="J943" s="65">
        <f>'Exposure Inputs'!$E$64/$I943</f>
        <v>753041110204.86365</v>
      </c>
      <c r="K943" s="65">
        <f>($E943*'Exposure Inputs'!$C$53*'Exposure Inputs'!$E$49*'Exposure Inputs'!$E$50*'Exposure Inputs'!$C$54*'Exposure Inputs'!$C$55)/'Exposure Inputs'!$E$48</f>
        <v>1.7239034492634343E-11</v>
      </c>
      <c r="L943" s="65">
        <f>'Exposure Inputs'!$E$64/$K943</f>
        <v>1241368825449.2151</v>
      </c>
    </row>
    <row r="944" spans="1:12" s="34" customFormat="1" x14ac:dyDescent="0.35">
      <c r="A944" s="45" t="s">
        <v>1177</v>
      </c>
      <c r="B944" s="46">
        <v>2023</v>
      </c>
      <c r="C944" s="46" t="s">
        <v>1037</v>
      </c>
      <c r="D944" s="46" t="s">
        <v>751</v>
      </c>
      <c r="E944" s="46">
        <v>5.5287998235445797E-6</v>
      </c>
      <c r="F944" s="46">
        <v>3.2322386531369501E-6</v>
      </c>
      <c r="G944" s="65">
        <f>($E944*'Exposure Inputs'!$C$53*'Exposure Inputs'!$C$49*'Exposure Inputs'!$C$50*'Exposure Inputs'!$C$54*'Exposure Inputs'!$C$55)/'Exposure Inputs'!$C$48</f>
        <v>3.7033283418057478E-11</v>
      </c>
      <c r="H944" s="65">
        <f>'Exposure Inputs'!$E$64/$G944</f>
        <v>577858564643.64514</v>
      </c>
      <c r="I944" s="65">
        <f>($E944*'Exposure Inputs'!$C$53*'Exposure Inputs'!$D$49*'Exposure Inputs'!$D$50*'Exposure Inputs'!$C$54*'Exposure Inputs'!$C$55)/'Exposure Inputs'!$D$48</f>
        <v>2.8353398644377705E-11</v>
      </c>
      <c r="J944" s="65">
        <f>'Exposure Inputs'!$E$64/$I944</f>
        <v>754759606367.10059</v>
      </c>
      <c r="K944" s="65">
        <f>($E944*'Exposure Inputs'!$C$53*'Exposure Inputs'!$E$49*'Exposure Inputs'!$E$50*'Exposure Inputs'!$C$54*'Exposure Inputs'!$C$55)/'Exposure Inputs'!$E$48</f>
        <v>1.719978330011378E-11</v>
      </c>
      <c r="L944" s="65">
        <f>'Exposure Inputs'!$E$64/$K944</f>
        <v>1244201721998.3484</v>
      </c>
    </row>
    <row r="945" spans="1:12" s="34" customFormat="1" x14ac:dyDescent="0.35">
      <c r="A945" s="45" t="s">
        <v>1177</v>
      </c>
      <c r="B945" s="46">
        <v>2021</v>
      </c>
      <c r="C945" s="46" t="s">
        <v>1022</v>
      </c>
      <c r="D945" s="46" t="s">
        <v>769</v>
      </c>
      <c r="E945" s="46">
        <v>5.5203772355973999E-6</v>
      </c>
      <c r="F945" s="46">
        <v>3.1782002461105901E-6</v>
      </c>
      <c r="G945" s="65">
        <f>($E945*'Exposure Inputs'!$C$53*'Exposure Inputs'!$C$49*'Exposure Inputs'!$C$50*'Exposure Inputs'!$C$54*'Exposure Inputs'!$C$55)/'Exposure Inputs'!$C$48</f>
        <v>3.6976866818340286E-11</v>
      </c>
      <c r="H945" s="65">
        <f>'Exposure Inputs'!$E$64/$G945</f>
        <v>578740218989.72083</v>
      </c>
      <c r="I945" s="65">
        <f>($E945*'Exposure Inputs'!$C$53*'Exposure Inputs'!$D$49*'Exposure Inputs'!$D$50*'Exposure Inputs'!$C$54*'Exposure Inputs'!$C$55)/'Exposure Inputs'!$D$48</f>
        <v>2.8310205003568582E-11</v>
      </c>
      <c r="J945" s="65">
        <f>'Exposure Inputs'!$E$64/$I945</f>
        <v>755911163387.98914</v>
      </c>
      <c r="K945" s="65">
        <f>($E945*'Exposure Inputs'!$C$53*'Exposure Inputs'!$E$49*'Exposure Inputs'!$E$50*'Exposure Inputs'!$C$54*'Exposure Inputs'!$C$55)/'Exposure Inputs'!$E$48</f>
        <v>1.7173581105760363E-11</v>
      </c>
      <c r="L945" s="65">
        <f>'Exposure Inputs'!$E$64/$K945</f>
        <v>1246100034012.2429</v>
      </c>
    </row>
    <row r="946" spans="1:12" s="34" customFormat="1" x14ac:dyDescent="0.35">
      <c r="A946" s="45" t="s">
        <v>1177</v>
      </c>
      <c r="B946" s="46">
        <v>2021</v>
      </c>
      <c r="C946" s="46" t="s">
        <v>913</v>
      </c>
      <c r="D946" s="46" t="s">
        <v>812</v>
      </c>
      <c r="E946" s="46">
        <v>4.6829246774040501E-6</v>
      </c>
      <c r="F946" s="46">
        <v>2.6095189772820601E-6</v>
      </c>
      <c r="G946" s="65">
        <f>($E946*'Exposure Inputs'!$C$53*'Exposure Inputs'!$C$49*'Exposure Inputs'!$C$50*'Exposure Inputs'!$C$54*'Exposure Inputs'!$C$55)/'Exposure Inputs'!$C$48</f>
        <v>3.1367400220421683E-11</v>
      </c>
      <c r="H946" s="65">
        <f>'Exposure Inputs'!$E$64/$G946</f>
        <v>682236967348.9093</v>
      </c>
      <c r="I946" s="65">
        <f>($E946*'Exposure Inputs'!$C$53*'Exposure Inputs'!$D$49*'Exposure Inputs'!$D$50*'Exposure Inputs'!$C$54*'Exposure Inputs'!$C$55)/'Exposure Inputs'!$D$48</f>
        <v>2.4015488792811111E-11</v>
      </c>
      <c r="J946" s="65">
        <f>'Exposure Inputs'!$E$64/$I946</f>
        <v>891091586126.94812</v>
      </c>
      <c r="K946" s="65">
        <f>($E946*'Exposure Inputs'!$C$53*'Exposure Inputs'!$E$49*'Exposure Inputs'!$E$50*'Exposure Inputs'!$C$54*'Exposure Inputs'!$C$55)/'Exposure Inputs'!$E$48</f>
        <v>1.4568313600195845E-11</v>
      </c>
      <c r="L946" s="65">
        <f>'Exposure Inputs'!$E$64/$K946</f>
        <v>1468941470323.1206</v>
      </c>
    </row>
    <row r="947" spans="1:12" s="34" customFormat="1" x14ac:dyDescent="0.35">
      <c r="A947" s="45" t="s">
        <v>1177</v>
      </c>
      <c r="B947" s="46">
        <v>2022</v>
      </c>
      <c r="C947" s="46" t="s">
        <v>849</v>
      </c>
      <c r="D947" s="46" t="s">
        <v>483</v>
      </c>
      <c r="E947" s="46">
        <v>4.2564944704297501E-6</v>
      </c>
      <c r="F947" s="46">
        <v>1.87998047927653E-6</v>
      </c>
      <c r="G947" s="65">
        <f>($E947*'Exposure Inputs'!$C$53*'Exposure Inputs'!$C$49*'Exposure Inputs'!$C$50*'Exposure Inputs'!$C$54*'Exposure Inputs'!$C$55)/'Exposure Inputs'!$C$48</f>
        <v>2.8511064086556076E-11</v>
      </c>
      <c r="H947" s="65">
        <f>'Exposure Inputs'!$E$64/$G947</f>
        <v>750585805392.32898</v>
      </c>
      <c r="I947" s="65">
        <f>($E947*'Exposure Inputs'!$C$53*'Exposure Inputs'!$D$49*'Exposure Inputs'!$D$50*'Exposure Inputs'!$C$54*'Exposure Inputs'!$C$55)/'Exposure Inputs'!$D$48</f>
        <v>2.182862255814333E-11</v>
      </c>
      <c r="J947" s="65">
        <f>'Exposure Inputs'!$E$64/$I947</f>
        <v>980364195816.67871</v>
      </c>
      <c r="K947" s="65">
        <f>($E947*'Exposure Inputs'!$C$53*'Exposure Inputs'!$E$49*'Exposure Inputs'!$E$50*'Exposure Inputs'!$C$54*'Exposure Inputs'!$C$55)/'Exposure Inputs'!$E$48</f>
        <v>1.3241713363857684E-11</v>
      </c>
      <c r="L947" s="65">
        <f>'Exposure Inputs'!$E$64/$K947</f>
        <v>1616105062235.3584</v>
      </c>
    </row>
    <row r="948" spans="1:12" s="34" customFormat="1" x14ac:dyDescent="0.35">
      <c r="A948" s="45" t="s">
        <v>1177</v>
      </c>
      <c r="B948" s="46">
        <v>2023</v>
      </c>
      <c r="C948" s="46" t="s">
        <v>1102</v>
      </c>
      <c r="D948" s="46" t="s">
        <v>814</v>
      </c>
      <c r="E948" s="46">
        <v>4.2328096537681798E-6</v>
      </c>
      <c r="F948" s="46">
        <v>2.1412148694382502E-6</v>
      </c>
      <c r="G948" s="65">
        <f>($E948*'Exposure Inputs'!$C$53*'Exposure Inputs'!$C$49*'Exposure Inputs'!$C$50*'Exposure Inputs'!$C$54*'Exposure Inputs'!$C$55)/'Exposure Inputs'!$C$48</f>
        <v>2.835241726335271E-11</v>
      </c>
      <c r="H948" s="65">
        <f>'Exposure Inputs'!$E$64/$G948</f>
        <v>754785731361.99048</v>
      </c>
      <c r="I948" s="65">
        <f>($E948*'Exposure Inputs'!$C$53*'Exposure Inputs'!$D$49*'Exposure Inputs'!$D$50*'Exposure Inputs'!$C$54*'Exposure Inputs'!$C$55)/'Exposure Inputs'!$D$48</f>
        <v>2.170715947934552E-11</v>
      </c>
      <c r="J948" s="65">
        <f>'Exposure Inputs'!$E$64/$I948</f>
        <v>985849853840.26013</v>
      </c>
      <c r="K948" s="65">
        <f>($E948*'Exposure Inputs'!$C$53*'Exposure Inputs'!$E$49*'Exposure Inputs'!$E$50*'Exposure Inputs'!$C$54*'Exposure Inputs'!$C$55)/'Exposure Inputs'!$E$48</f>
        <v>1.3168031239873536E-11</v>
      </c>
      <c r="L948" s="65">
        <f>'Exposure Inputs'!$E$64/$K948</f>
        <v>1625148027838.7859</v>
      </c>
    </row>
    <row r="949" spans="1:12" s="34" customFormat="1" x14ac:dyDescent="0.35">
      <c r="A949" s="45" t="s">
        <v>1177</v>
      </c>
      <c r="B949" s="46">
        <v>2019</v>
      </c>
      <c r="C949" s="46" t="s">
        <v>1011</v>
      </c>
      <c r="D949" s="46" t="s">
        <v>804</v>
      </c>
      <c r="E949" s="46">
        <v>4.1640592854373198E-6</v>
      </c>
      <c r="F949" s="46">
        <v>2.4192967644183E-6</v>
      </c>
      <c r="G949" s="65">
        <f>($E949*'Exposure Inputs'!$C$53*'Exposure Inputs'!$C$49*'Exposure Inputs'!$C$50*'Exposure Inputs'!$C$54*'Exposure Inputs'!$C$55)/'Exposure Inputs'!$C$48</f>
        <v>2.7891910108680528E-11</v>
      </c>
      <c r="H949" s="65">
        <f>'Exposure Inputs'!$E$64/$G949</f>
        <v>767247560909.78101</v>
      </c>
      <c r="I949" s="65">
        <f>($E949*'Exposure Inputs'!$C$53*'Exposure Inputs'!$D$49*'Exposure Inputs'!$D$50*'Exposure Inputs'!$C$54*'Exposure Inputs'!$C$55)/'Exposure Inputs'!$D$48</f>
        <v>2.1354586287613843E-11</v>
      </c>
      <c r="J949" s="65">
        <f>'Exposure Inputs'!$E$64/$I949</f>
        <v>1002126649131.6901</v>
      </c>
      <c r="K949" s="65">
        <f>($E949*'Exposure Inputs'!$C$53*'Exposure Inputs'!$E$49*'Exposure Inputs'!$E$50*'Exposure Inputs'!$C$54*'Exposure Inputs'!$C$55)/'Exposure Inputs'!$E$48</f>
        <v>1.2954152735526516E-11</v>
      </c>
      <c r="L949" s="65">
        <f>'Exposure Inputs'!$E$64/$K949</f>
        <v>1651979904583.8721</v>
      </c>
    </row>
    <row r="950" spans="1:12" s="34" customFormat="1" x14ac:dyDescent="0.35">
      <c r="A950" s="45" t="s">
        <v>1177</v>
      </c>
      <c r="B950" s="46">
        <v>2023</v>
      </c>
      <c r="C950" s="46" t="s">
        <v>1083</v>
      </c>
      <c r="D950" s="46" t="s">
        <v>132</v>
      </c>
      <c r="E950" s="46">
        <v>3.1984852630441499E-6</v>
      </c>
      <c r="F950" s="46">
        <v>2.2663986044480999E-6</v>
      </c>
      <c r="G950" s="65">
        <f>($E950*'Exposure Inputs'!$C$53*'Exposure Inputs'!$C$49*'Exposure Inputs'!$C$50*'Exposure Inputs'!$C$54*'Exposure Inputs'!$C$55)/'Exposure Inputs'!$C$48</f>
        <v>2.1424253913185481E-11</v>
      </c>
      <c r="H950" s="65">
        <f>'Exposure Inputs'!$E$64/$G950</f>
        <v>998867922622.47437</v>
      </c>
      <c r="I950" s="65">
        <f>($E950*'Exposure Inputs'!$C$53*'Exposure Inputs'!$D$49*'Exposure Inputs'!$D$50*'Exposure Inputs'!$C$54*'Exposure Inputs'!$C$55)/'Exposure Inputs'!$D$48</f>
        <v>1.6402823508831065E-11</v>
      </c>
      <c r="J950" s="65">
        <f>'Exposure Inputs'!$E$64/$I950</f>
        <v>1304653432896.9961</v>
      </c>
      <c r="K950" s="65">
        <f>($E950*'Exposure Inputs'!$C$53*'Exposure Inputs'!$E$49*'Exposure Inputs'!$E$50*'Exposure Inputs'!$C$54*'Exposure Inputs'!$C$55)/'Exposure Inputs'!$E$48</f>
        <v>9.9503066069947066E-12</v>
      </c>
      <c r="L950" s="65">
        <f>'Exposure Inputs'!$E$64/$K950</f>
        <v>2150687495896.5154</v>
      </c>
    </row>
    <row r="951" spans="1:12" s="34" customFormat="1" x14ac:dyDescent="0.35">
      <c r="A951" s="45" t="s">
        <v>1176</v>
      </c>
      <c r="B951" s="46">
        <v>2023</v>
      </c>
      <c r="C951" s="46" t="s">
        <v>955</v>
      </c>
      <c r="D951" s="46" t="s">
        <v>205</v>
      </c>
      <c r="E951" s="46">
        <v>2.8755477895696799E-6</v>
      </c>
      <c r="F951" s="46">
        <v>1.44179030714436E-6</v>
      </c>
      <c r="G951" s="65">
        <f>($E951*'Exposure Inputs'!$C$53*'Exposure Inputs'!$C$49*'Exposure Inputs'!$C$50*'Exposure Inputs'!$C$54*'Exposure Inputs'!$C$55)/'Exposure Inputs'!$C$48</f>
        <v>1.9261137981485107E-11</v>
      </c>
      <c r="H951" s="65">
        <f>'Exposure Inputs'!$E$64/$G951</f>
        <v>1111045464736.8647</v>
      </c>
      <c r="I951" s="65">
        <f>($E951*'Exposure Inputs'!$C$53*'Exposure Inputs'!$D$49*'Exposure Inputs'!$D$50*'Exposure Inputs'!$C$54*'Exposure Inputs'!$C$55)/'Exposure Inputs'!$D$48</f>
        <v>1.4746700079721353E-11</v>
      </c>
      <c r="J951" s="65">
        <f>'Exposure Inputs'!$E$64/$I951</f>
        <v>1451172118800.1787</v>
      </c>
      <c r="K951" s="65">
        <f>($E951*'Exposure Inputs'!$C$53*'Exposure Inputs'!$E$49*'Exposure Inputs'!$E$50*'Exposure Inputs'!$C$54*'Exposure Inputs'!$C$55)/'Exposure Inputs'!$E$48</f>
        <v>8.9456664064952594E-12</v>
      </c>
      <c r="L951" s="65">
        <f>'Exposure Inputs'!$E$64/$K951</f>
        <v>2392219766261.562</v>
      </c>
    </row>
    <row r="952" spans="1:12" s="34" customFormat="1" x14ac:dyDescent="0.35">
      <c r="A952" s="45" t="s">
        <v>1177</v>
      </c>
      <c r="B952" s="46">
        <v>2020</v>
      </c>
      <c r="C952" s="46" t="s">
        <v>1037</v>
      </c>
      <c r="D952" s="46" t="s">
        <v>751</v>
      </c>
      <c r="E952" s="46">
        <v>2.6273100074374699E-6</v>
      </c>
      <c r="F952" s="46">
        <v>1.5359740324923801E-6</v>
      </c>
      <c r="G952" s="65">
        <f>($E952*'Exposure Inputs'!$C$53*'Exposure Inputs'!$C$49*'Exposure Inputs'!$C$50*'Exposure Inputs'!$C$54*'Exposure Inputs'!$C$55)/'Exposure Inputs'!$C$48</f>
        <v>1.759837925731803E-11</v>
      </c>
      <c r="H952" s="65">
        <f>'Exposure Inputs'!$E$64/$G952</f>
        <v>1216021071434.8096</v>
      </c>
      <c r="I952" s="65">
        <f>($E952*'Exposure Inputs'!$C$53*'Exposure Inputs'!$D$49*'Exposure Inputs'!$D$50*'Exposure Inputs'!$C$54*'Exposure Inputs'!$C$55)/'Exposure Inputs'!$D$48</f>
        <v>1.3473659814197989E-11</v>
      </c>
      <c r="J952" s="65">
        <f>'Exposure Inputs'!$E$64/$I952</f>
        <v>1588284125850.4656</v>
      </c>
      <c r="K952" s="65">
        <f>($E952*'Exposure Inputs'!$C$53*'Exposure Inputs'!$E$49*'Exposure Inputs'!$E$50*'Exposure Inputs'!$C$54*'Exposure Inputs'!$C$55)/'Exposure Inputs'!$E$48</f>
        <v>8.1734127174771695E-12</v>
      </c>
      <c r="L952" s="65">
        <f>'Exposure Inputs'!$E$64/$K952</f>
        <v>2618245369433.0742</v>
      </c>
    </row>
    <row r="953" spans="1:12" s="34" customFormat="1" x14ac:dyDescent="0.35">
      <c r="A953" s="45" t="s">
        <v>1177</v>
      </c>
      <c r="B953" s="46">
        <v>2021</v>
      </c>
      <c r="C953" s="46" t="s">
        <v>1067</v>
      </c>
      <c r="D953" s="46" t="s">
        <v>796</v>
      </c>
      <c r="E953" s="46">
        <v>2.6182511635240698E-6</v>
      </c>
      <c r="F953" s="46">
        <v>1.77473679090545E-6</v>
      </c>
      <c r="G953" s="65">
        <f>($E953*'Exposure Inputs'!$C$53*'Exposure Inputs'!$C$49*'Exposure Inputs'!$C$50*'Exposure Inputs'!$C$54*'Exposure Inputs'!$C$55)/'Exposure Inputs'!$C$48</f>
        <v>1.75377008560751E-11</v>
      </c>
      <c r="H953" s="65">
        <f>'Exposure Inputs'!$E$64/$G953</f>
        <v>1220228362635.5156</v>
      </c>
      <c r="I953" s="65">
        <f>($E953*'Exposure Inputs'!$C$53*'Exposure Inputs'!$D$49*'Exposure Inputs'!$D$50*'Exposure Inputs'!$C$54*'Exposure Inputs'!$C$55)/'Exposure Inputs'!$D$48</f>
        <v>1.3427203255644353E-11</v>
      </c>
      <c r="J953" s="65">
        <f>'Exposure Inputs'!$E$64/$I953</f>
        <v>1593779403838.5579</v>
      </c>
      <c r="K953" s="65">
        <f>($E953*'Exposure Inputs'!$C$53*'Exposure Inputs'!$E$49*'Exposure Inputs'!$E$50*'Exposure Inputs'!$C$54*'Exposure Inputs'!$C$55)/'Exposure Inputs'!$E$48</f>
        <v>8.1452311668273327E-12</v>
      </c>
      <c r="L953" s="65">
        <f>'Exposure Inputs'!$E$64/$K953</f>
        <v>2627304193299.5942</v>
      </c>
    </row>
    <row r="954" spans="1:12" s="34" customFormat="1" x14ac:dyDescent="0.35">
      <c r="A954" s="45" t="s">
        <v>1176</v>
      </c>
      <c r="B954" s="46">
        <v>2023</v>
      </c>
      <c r="C954" s="46" t="s">
        <v>869</v>
      </c>
      <c r="D954" s="46" t="s">
        <v>7</v>
      </c>
      <c r="E954" s="46">
        <v>2.5639550157332899E-6</v>
      </c>
      <c r="F954" s="46">
        <v>1.37679804519434E-6</v>
      </c>
      <c r="G954" s="65">
        <f>($E954*'Exposure Inputs'!$C$53*'Exposure Inputs'!$C$49*'Exposure Inputs'!$C$50*'Exposure Inputs'!$C$54*'Exposure Inputs'!$C$55)/'Exposure Inputs'!$C$48</f>
        <v>1.7174011684135512E-11</v>
      </c>
      <c r="H954" s="65">
        <f>'Exposure Inputs'!$E$64/$G954</f>
        <v>1246068792404.9941</v>
      </c>
      <c r="I954" s="65">
        <f>($E954*'Exposure Inputs'!$C$53*'Exposure Inputs'!$D$49*'Exposure Inputs'!$D$50*'Exposure Inputs'!$C$54*'Exposure Inputs'!$C$55)/'Exposure Inputs'!$D$48</f>
        <v>1.3148755785614764E-11</v>
      </c>
      <c r="J954" s="65">
        <f>'Exposure Inputs'!$E$64/$I954</f>
        <v>1627530418004.4478</v>
      </c>
      <c r="K954" s="65">
        <f>($E954*'Exposure Inputs'!$C$53*'Exposure Inputs'!$E$49*'Exposure Inputs'!$E$50*'Exposure Inputs'!$C$54*'Exposure Inputs'!$C$55)/'Exposure Inputs'!$E$48</f>
        <v>7.9763189244170734E-12</v>
      </c>
      <c r="L954" s="65">
        <f>'Exposure Inputs'!$E$64/$K954</f>
        <v>2682941868647.0034</v>
      </c>
    </row>
    <row r="955" spans="1:12" s="34" customFormat="1" x14ac:dyDescent="0.35">
      <c r="A955" s="45" t="s">
        <v>1177</v>
      </c>
      <c r="B955" s="46">
        <v>2019</v>
      </c>
      <c r="C955" s="46" t="s">
        <v>1020</v>
      </c>
      <c r="D955" s="46" t="s">
        <v>816</v>
      </c>
      <c r="E955" s="46">
        <v>2.24540972301814E-6</v>
      </c>
      <c r="F955" s="46">
        <v>1.3093689257853799E-6</v>
      </c>
      <c r="G955" s="65">
        <f>($E955*'Exposure Inputs'!$C$53*'Exposure Inputs'!$C$49*'Exposure Inputs'!$C$50*'Exposure Inputs'!$C$54*'Exposure Inputs'!$C$55)/'Exposure Inputs'!$C$48</f>
        <v>1.5040315677206258E-11</v>
      </c>
      <c r="H955" s="65">
        <f>'Exposure Inputs'!$E$64/$G955</f>
        <v>1422842476134.4539</v>
      </c>
      <c r="I955" s="65">
        <f>($E955*'Exposure Inputs'!$C$53*'Exposure Inputs'!$D$49*'Exposure Inputs'!$D$50*'Exposure Inputs'!$C$54*'Exposure Inputs'!$C$55)/'Exposure Inputs'!$D$48</f>
        <v>1.1515156820396266E-11</v>
      </c>
      <c r="J955" s="65">
        <f>'Exposure Inputs'!$E$64/$I955</f>
        <v>1858420196422.7849</v>
      </c>
      <c r="K955" s="65">
        <f>($E955*'Exposure Inputs'!$C$53*'Exposure Inputs'!$E$49*'Exposure Inputs'!$E$50*'Exposure Inputs'!$C$54*'Exposure Inputs'!$C$55)/'Exposure Inputs'!$E$48</f>
        <v>6.9853425496458662E-12</v>
      </c>
      <c r="L955" s="65">
        <f>'Exposure Inputs'!$E$64/$K955</f>
        <v>3063557706426.9966</v>
      </c>
    </row>
    <row r="956" spans="1:12" s="34" customFormat="1" x14ac:dyDescent="0.35">
      <c r="A956" s="45" t="s">
        <v>1177</v>
      </c>
      <c r="B956" s="46">
        <v>2022</v>
      </c>
      <c r="C956" s="46" t="s">
        <v>1083</v>
      </c>
      <c r="D956" s="46" t="s">
        <v>132</v>
      </c>
      <c r="E956" s="46">
        <v>2.13232865354433E-6</v>
      </c>
      <c r="F956" s="46">
        <v>1.51093604852756E-6</v>
      </c>
      <c r="G956" s="65">
        <f>($E956*'Exposure Inputs'!$C$53*'Exposure Inputs'!$C$49*'Exposure Inputs'!$C$50*'Exposure Inputs'!$C$54*'Exposure Inputs'!$C$55)/'Exposure Inputs'!$C$48</f>
        <v>1.4282870403603311E-11</v>
      </c>
      <c r="H956" s="65">
        <f>'Exposure Inputs'!$E$64/$G956</f>
        <v>1498298268855.0591</v>
      </c>
      <c r="I956" s="65">
        <f>($E956*'Exposure Inputs'!$C$53*'Exposure Inputs'!$D$49*'Exposure Inputs'!$D$50*'Exposure Inputs'!$C$54*'Exposure Inputs'!$C$55)/'Exposure Inputs'!$D$48</f>
        <v>1.0935242056929944E-11</v>
      </c>
      <c r="J956" s="65">
        <f>'Exposure Inputs'!$E$64/$I956</f>
        <v>1956975427575.3108</v>
      </c>
      <c r="K956" s="65">
        <f>($E956*'Exposure Inputs'!$C$53*'Exposure Inputs'!$E$49*'Exposure Inputs'!$E$50*'Exposure Inputs'!$C$54*'Exposure Inputs'!$C$55)/'Exposure Inputs'!$E$48</f>
        <v>6.6335537433280964E-12</v>
      </c>
      <c r="L956" s="65">
        <f>'Exposure Inputs'!$E$64/$K956</f>
        <v>3226023460128.5498</v>
      </c>
    </row>
    <row r="957" spans="1:12" s="34" customFormat="1" x14ac:dyDescent="0.35">
      <c r="A957" s="45" t="s">
        <v>1177</v>
      </c>
      <c r="B957" s="46">
        <v>2021</v>
      </c>
      <c r="C957" s="46" t="s">
        <v>1012</v>
      </c>
      <c r="D957" s="46" t="s">
        <v>818</v>
      </c>
      <c r="E957" s="46">
        <v>1.4704945231867899E-6</v>
      </c>
      <c r="F957" s="46">
        <v>7.2327457861416297E-7</v>
      </c>
      <c r="G957" s="65">
        <f>($E957*'Exposure Inputs'!$C$53*'Exposure Inputs'!$C$49*'Exposure Inputs'!$C$50*'Exposure Inputs'!$C$54*'Exposure Inputs'!$C$55)/'Exposure Inputs'!$C$48</f>
        <v>9.8497399399359152E-12</v>
      </c>
      <c r="H957" s="65">
        <f>'Exposure Inputs'!$E$64/$G957</f>
        <v>2172646194772.4512</v>
      </c>
      <c r="I957" s="65">
        <f>($E957*'Exposure Inputs'!$C$53*'Exposure Inputs'!$D$49*'Exposure Inputs'!$D$50*'Exposure Inputs'!$C$54*'Exposure Inputs'!$C$55)/'Exposure Inputs'!$D$48</f>
        <v>7.5411515610921428E-12</v>
      </c>
      <c r="J957" s="65">
        <f>'Exposure Inputs'!$E$64/$I957</f>
        <v>2837762883643.8286</v>
      </c>
      <c r="K957" s="65">
        <f>($E957*'Exposure Inputs'!$C$53*'Exposure Inputs'!$E$49*'Exposure Inputs'!$E$50*'Exposure Inputs'!$C$54*'Exposure Inputs'!$C$55)/'Exposure Inputs'!$E$48</f>
        <v>4.574625226095055E-12</v>
      </c>
      <c r="L957" s="65">
        <f>'Exposure Inputs'!$E$64/$K957</f>
        <v>4677978838119.4336</v>
      </c>
    </row>
    <row r="958" spans="1:12" s="34" customFormat="1" x14ac:dyDescent="0.35">
      <c r="A958" s="45" t="s">
        <v>1177</v>
      </c>
      <c r="B958" s="46">
        <v>2021</v>
      </c>
      <c r="C958" s="46" t="s">
        <v>1046</v>
      </c>
      <c r="D958" s="46" t="s">
        <v>819</v>
      </c>
      <c r="E958" s="46">
        <v>1.2640885749990101E-6</v>
      </c>
      <c r="F958" s="46">
        <v>7.4243038650525503E-7</v>
      </c>
      <c r="G958" s="65">
        <f>($E958*'Exposure Inputs'!$C$53*'Exposure Inputs'!$C$49*'Exposure Inputs'!$C$50*'Exposure Inputs'!$C$54*'Exposure Inputs'!$C$55)/'Exposure Inputs'!$C$48</f>
        <v>8.467181297487118E-12</v>
      </c>
      <c r="H958" s="65">
        <f>'Exposure Inputs'!$E$64/$G958</f>
        <v>2527405431409.7505</v>
      </c>
      <c r="I958" s="65">
        <f>($E958*'Exposure Inputs'!$C$53*'Exposure Inputs'!$D$49*'Exposure Inputs'!$D$50*'Exposure Inputs'!$C$54*'Exposure Inputs'!$C$55)/'Exposure Inputs'!$D$48</f>
        <v>6.4826379020125287E-12</v>
      </c>
      <c r="J958" s="65">
        <f>'Exposure Inputs'!$E$64/$I958</f>
        <v>3301125301685.6592</v>
      </c>
      <c r="K958" s="65">
        <f>($E958*'Exposure Inputs'!$C$53*'Exposure Inputs'!$E$49*'Exposure Inputs'!$E$50*'Exposure Inputs'!$C$54*'Exposure Inputs'!$C$55)/'Exposure Inputs'!$E$48</f>
        <v>3.9325080046384297E-12</v>
      </c>
      <c r="L958" s="65">
        <f>'Exposure Inputs'!$E$64/$K958</f>
        <v>5441819819504.1182</v>
      </c>
    </row>
    <row r="959" spans="1:12" s="34" customFormat="1" x14ac:dyDescent="0.35">
      <c r="A959" s="45" t="s">
        <v>1177</v>
      </c>
      <c r="B959" s="46">
        <v>2020</v>
      </c>
      <c r="C959" s="46" t="s">
        <v>1012</v>
      </c>
      <c r="D959" s="46" t="s">
        <v>818</v>
      </c>
      <c r="E959" s="46">
        <v>1.24728408605705E-6</v>
      </c>
      <c r="F959" s="46">
        <v>6.1348672676455296E-7</v>
      </c>
      <c r="G959" s="65">
        <f>($E959*'Exposure Inputs'!$C$53*'Exposure Inputs'!$C$49*'Exposure Inputs'!$C$50*'Exposure Inputs'!$C$54*'Exposure Inputs'!$C$55)/'Exposure Inputs'!$C$48</f>
        <v>8.354620629431636E-12</v>
      </c>
      <c r="H959" s="65">
        <f>'Exposure Inputs'!$E$64/$G959</f>
        <v>2561456821224.4292</v>
      </c>
      <c r="I959" s="65">
        <f>($E959*'Exposure Inputs'!$C$53*'Exposure Inputs'!$D$49*'Exposure Inputs'!$D$50*'Exposure Inputs'!$C$54*'Exposure Inputs'!$C$55)/'Exposure Inputs'!$D$48</f>
        <v>6.3964592756934148E-12</v>
      </c>
      <c r="J959" s="65">
        <f>'Exposure Inputs'!$E$64/$I959</f>
        <v>3345600914137.0024</v>
      </c>
      <c r="K959" s="65">
        <f>($E959*'Exposure Inputs'!$C$53*'Exposure Inputs'!$E$49*'Exposure Inputs'!$E$50*'Exposure Inputs'!$C$54*'Exposure Inputs'!$C$55)/'Exposure Inputs'!$E$48</f>
        <v>3.8802301907374803E-12</v>
      </c>
      <c r="L959" s="65">
        <f>'Exposure Inputs'!$E$64/$K959</f>
        <v>5515136718198.8486</v>
      </c>
    </row>
    <row r="960" spans="1:12" s="34" customFormat="1" x14ac:dyDescent="0.35">
      <c r="A960" s="45" t="s">
        <v>1177</v>
      </c>
      <c r="B960" s="46">
        <v>2019</v>
      </c>
      <c r="C960" s="46" t="s">
        <v>913</v>
      </c>
      <c r="D960" s="46" t="s">
        <v>812</v>
      </c>
      <c r="E960" s="46">
        <v>1.21756041612505E-6</v>
      </c>
      <c r="F960" s="46">
        <v>6.7847493409333495E-7</v>
      </c>
      <c r="G960" s="65">
        <f>($E960*'Exposure Inputs'!$C$53*'Exposure Inputs'!$C$49*'Exposure Inputs'!$C$50*'Exposure Inputs'!$C$54*'Exposure Inputs'!$C$55)/'Exposure Inputs'!$C$48</f>
        <v>8.155524057309616E-12</v>
      </c>
      <c r="H960" s="65">
        <f>'Exposure Inputs'!$E$64/$G960</f>
        <v>2623988335957.3506</v>
      </c>
      <c r="I960" s="65">
        <f>($E960*'Exposure Inputs'!$C$53*'Exposure Inputs'!$D$49*'Exposure Inputs'!$D$50*'Exposure Inputs'!$C$54*'Exposure Inputs'!$C$55)/'Exposure Inputs'!$D$48</f>
        <v>6.2440270861308734E-12</v>
      </c>
      <c r="J960" s="65">
        <f>'Exposure Inputs'!$E$64/$I960</f>
        <v>3427275331257.501</v>
      </c>
      <c r="K960" s="65">
        <f>($E960*'Exposure Inputs'!$C$53*'Exposure Inputs'!$E$49*'Exposure Inputs'!$E$50*'Exposure Inputs'!$C$54*'Exposure Inputs'!$C$55)/'Exposure Inputs'!$E$48</f>
        <v>3.7877615360509109E-12</v>
      </c>
      <c r="L960" s="65">
        <f>'Exposure Inputs'!$E$64/$K960</f>
        <v>5649774885858.1689</v>
      </c>
    </row>
    <row r="961" spans="1:12" s="34" customFormat="1" x14ac:dyDescent="0.35">
      <c r="A961" s="45" t="s">
        <v>1177</v>
      </c>
      <c r="B961" s="46">
        <v>2019</v>
      </c>
      <c r="C961" s="46" t="s">
        <v>1069</v>
      </c>
      <c r="D961" s="46" t="s">
        <v>821</v>
      </c>
      <c r="E961" s="46">
        <v>1.00409414509596E-6</v>
      </c>
      <c r="F961" s="46">
        <v>5.8643099553525399E-7</v>
      </c>
      <c r="G961" s="65">
        <f>($E961*'Exposure Inputs'!$C$53*'Exposure Inputs'!$C$49*'Exposure Inputs'!$C$50*'Exposure Inputs'!$C$54*'Exposure Inputs'!$C$55)/'Exposure Inputs'!$C$48</f>
        <v>6.7256736073890154E-12</v>
      </c>
      <c r="H961" s="65">
        <f>'Exposure Inputs'!$E$64/$G961</f>
        <v>3181837426141.1309</v>
      </c>
      <c r="I961" s="65">
        <f>($E961*'Exposure Inputs'!$C$53*'Exposure Inputs'!$D$49*'Exposure Inputs'!$D$50*'Exposure Inputs'!$C$54*'Exposure Inputs'!$C$55)/'Exposure Inputs'!$D$48</f>
        <v>5.1493059038153525E-12</v>
      </c>
      <c r="J961" s="65">
        <f>'Exposure Inputs'!$E$64/$I961</f>
        <v>4155899921219.2417</v>
      </c>
      <c r="K961" s="65">
        <f>($E961*'Exposure Inputs'!$C$53*'Exposure Inputs'!$E$49*'Exposure Inputs'!$E$50*'Exposure Inputs'!$C$54*'Exposure Inputs'!$C$55)/'Exposure Inputs'!$E$48</f>
        <v>3.1236800498758844E-12</v>
      </c>
      <c r="L961" s="65">
        <f>'Exposure Inputs'!$E$64/$K961</f>
        <v>6850893708160.124</v>
      </c>
    </row>
    <row r="962" spans="1:12" s="34" customFormat="1" x14ac:dyDescent="0.35">
      <c r="A962" s="45" t="s">
        <v>1177</v>
      </c>
      <c r="B962" s="46">
        <v>2019</v>
      </c>
      <c r="C962" s="46" t="s">
        <v>1012</v>
      </c>
      <c r="D962" s="46" t="s">
        <v>818</v>
      </c>
      <c r="E962" s="46">
        <v>9.9151131840402003E-7</v>
      </c>
      <c r="F962" s="46">
        <v>4.8768283030099197E-7</v>
      </c>
      <c r="G962" s="65">
        <f>($E962*'Exposure Inputs'!$C$53*'Exposure Inputs'!$C$49*'Exposure Inputs'!$C$50*'Exposure Inputs'!$C$54*'Exposure Inputs'!$C$55)/'Exposure Inputs'!$C$48</f>
        <v>6.6413906884997264E-12</v>
      </c>
      <c r="H962" s="65">
        <f>'Exposure Inputs'!$E$64/$G962</f>
        <v>3222216701850.7695</v>
      </c>
      <c r="I962" s="65">
        <f>($E962*'Exposure Inputs'!$C$53*'Exposure Inputs'!$D$49*'Exposure Inputs'!$D$50*'Exposure Inputs'!$C$54*'Exposure Inputs'!$C$55)/'Exposure Inputs'!$D$48</f>
        <v>5.0847772696350383E-12</v>
      </c>
      <c r="J962" s="65">
        <f>'Exposure Inputs'!$E$64/$I962</f>
        <v>4208640588407.915</v>
      </c>
      <c r="K962" s="65">
        <f>($E962*'Exposure Inputs'!$C$53*'Exposure Inputs'!$E$49*'Exposure Inputs'!$E$50*'Exposure Inputs'!$C$54*'Exposure Inputs'!$C$55)/'Exposure Inputs'!$E$48</f>
        <v>3.0845355882727321E-12</v>
      </c>
      <c r="L962" s="65">
        <f>'Exposure Inputs'!$E$64/$K962</f>
        <v>6937835336172.4375</v>
      </c>
    </row>
    <row r="963" spans="1:12" s="34" customFormat="1" x14ac:dyDescent="0.35">
      <c r="A963" s="45" t="s">
        <v>1177</v>
      </c>
      <c r="B963" s="46">
        <v>2021</v>
      </c>
      <c r="C963" s="46" t="s">
        <v>1011</v>
      </c>
      <c r="D963" s="46" t="s">
        <v>804</v>
      </c>
      <c r="E963" s="46">
        <v>9.8701681042341295E-7</v>
      </c>
      <c r="F963" s="46">
        <v>5.7345162789464198E-7</v>
      </c>
      <c r="G963" s="65">
        <f>($E963*'Exposure Inputs'!$C$53*'Exposure Inputs'!$C$49*'Exposure Inputs'!$C$50*'Exposure Inputs'!$C$54*'Exposure Inputs'!$C$55)/'Exposure Inputs'!$C$48</f>
        <v>6.611285350418626E-12</v>
      </c>
      <c r="H963" s="65">
        <f>'Exposure Inputs'!$E$64/$G963</f>
        <v>3236889479992.7148</v>
      </c>
      <c r="I963" s="65">
        <f>($E963*'Exposure Inputs'!$C$53*'Exposure Inputs'!$D$49*'Exposure Inputs'!$D$50*'Exposure Inputs'!$C$54*'Exposure Inputs'!$C$55)/'Exposure Inputs'!$D$48</f>
        <v>5.0617280400460411E-12</v>
      </c>
      <c r="J963" s="65">
        <f>'Exposure Inputs'!$E$64/$I963</f>
        <v>4227805174575.3896</v>
      </c>
      <c r="K963" s="65">
        <f>($E963*'Exposure Inputs'!$C$53*'Exposure Inputs'!$E$49*'Exposure Inputs'!$E$50*'Exposure Inputs'!$C$54*'Exposure Inputs'!$C$55)/'Exposure Inputs'!$E$48</f>
        <v>3.0705534283511757E-12</v>
      </c>
      <c r="L963" s="65">
        <f>'Exposure Inputs'!$E$64/$K963</f>
        <v>6969427661609.3145</v>
      </c>
    </row>
    <row r="964" spans="1:12" s="34" customFormat="1" x14ac:dyDescent="0.35">
      <c r="A964" s="45" t="s">
        <v>1177</v>
      </c>
      <c r="B964" s="46">
        <v>2020</v>
      </c>
      <c r="C964" s="46" t="s">
        <v>1069</v>
      </c>
      <c r="D964" s="46" t="s">
        <v>821</v>
      </c>
      <c r="E964" s="46">
        <v>8.1746802027904298E-7</v>
      </c>
      <c r="F964" s="46">
        <v>4.7743390128488304E-7</v>
      </c>
      <c r="G964" s="65">
        <f>($E964*'Exposure Inputs'!$C$53*'Exposure Inputs'!$C$49*'Exposure Inputs'!$C$50*'Exposure Inputs'!$C$54*'Exposure Inputs'!$C$55)/'Exposure Inputs'!$C$48</f>
        <v>5.4756051668341E-12</v>
      </c>
      <c r="H964" s="65">
        <f>'Exposure Inputs'!$E$64/$G964</f>
        <v>3908243810130.873</v>
      </c>
      <c r="I964" s="65">
        <f>($E964*'Exposure Inputs'!$C$53*'Exposure Inputs'!$D$49*'Exposure Inputs'!$D$50*'Exposure Inputs'!$C$54*'Exposure Inputs'!$C$55)/'Exposure Inputs'!$D$48</f>
        <v>4.1922293079408787E-12</v>
      </c>
      <c r="J964" s="65">
        <f>'Exposure Inputs'!$E$64/$I964</f>
        <v>5104682599175.6543</v>
      </c>
      <c r="K964" s="65">
        <f>($E964*'Exposure Inputs'!$C$53*'Exposure Inputs'!$E$49*'Exposure Inputs'!$E$50*'Exposure Inputs'!$C$54*'Exposure Inputs'!$C$55)/'Exposure Inputs'!$E$48</f>
        <v>2.5430967393133698E-12</v>
      </c>
      <c r="L964" s="65">
        <f>'Exposure Inputs'!$E$64/$K964</f>
        <v>8414937453688.0371</v>
      </c>
    </row>
    <row r="965" spans="1:12" s="34" customFormat="1" x14ac:dyDescent="0.35">
      <c r="A965" s="45" t="s">
        <v>1177</v>
      </c>
      <c r="B965" s="46">
        <v>2022</v>
      </c>
      <c r="C965" s="46" t="s">
        <v>1012</v>
      </c>
      <c r="D965" s="46" t="s">
        <v>818</v>
      </c>
      <c r="E965" s="46">
        <v>7.7107203264171703E-7</v>
      </c>
      <c r="F965" s="46">
        <v>3.79257991577887E-7</v>
      </c>
      <c r="G965" s="65">
        <f>($E965*'Exposure Inputs'!$C$53*'Exposure Inputs'!$C$49*'Exposure Inputs'!$C$50*'Exposure Inputs'!$C$54*'Exposure Inputs'!$C$55)/'Exposure Inputs'!$C$48</f>
        <v>5.1648332426423809E-12</v>
      </c>
      <c r="H965" s="65">
        <f>'Exposure Inputs'!$E$64/$G965</f>
        <v>4143405797367.3398</v>
      </c>
      <c r="I965" s="65">
        <f>($E965*'Exposure Inputs'!$C$53*'Exposure Inputs'!$D$49*'Exposure Inputs'!$D$50*'Exposure Inputs'!$C$54*'Exposure Inputs'!$C$55)/'Exposure Inputs'!$D$48</f>
        <v>3.9542963071151492E-12</v>
      </c>
      <c r="J965" s="65">
        <f>'Exposure Inputs'!$E$64/$I965</f>
        <v>5411835213636.8701</v>
      </c>
      <c r="K965" s="65">
        <f>($E965*'Exposure Inputs'!$C$53*'Exposure Inputs'!$E$49*'Exposure Inputs'!$E$50*'Exposure Inputs'!$C$54*'Exposure Inputs'!$C$55)/'Exposure Inputs'!$E$48</f>
        <v>2.3987614479616276E-12</v>
      </c>
      <c r="L965" s="65">
        <f>'Exposure Inputs'!$E$64/$K965</f>
        <v>8921270607456.5566</v>
      </c>
    </row>
    <row r="966" spans="1:12" s="34" customFormat="1" x14ac:dyDescent="0.35">
      <c r="A966" s="45" t="s">
        <v>1177</v>
      </c>
      <c r="B966" s="46">
        <v>2023</v>
      </c>
      <c r="C966" s="46" t="s">
        <v>913</v>
      </c>
      <c r="D966" s="46" t="s">
        <v>812</v>
      </c>
      <c r="E966" s="46">
        <v>6.5560945483656702E-7</v>
      </c>
      <c r="F966" s="46">
        <v>3.6533265681948802E-7</v>
      </c>
      <c r="G966" s="65">
        <f>($E966*'Exposure Inputs'!$C$53*'Exposure Inputs'!$C$49*'Exposure Inputs'!$C$50*'Exposure Inputs'!$C$54*'Exposure Inputs'!$C$55)/'Exposure Inputs'!$C$48</f>
        <v>4.391436030859034E-12</v>
      </c>
      <c r="H966" s="65">
        <f>'Exposure Inputs'!$E$64/$G966</f>
        <v>4873121195349.3545</v>
      </c>
      <c r="I966" s="65">
        <f>($E966*'Exposure Inputs'!$C$53*'Exposure Inputs'!$D$49*'Exposure Inputs'!$D$50*'Exposure Inputs'!$C$54*'Exposure Inputs'!$C$55)/'Exposure Inputs'!$D$48</f>
        <v>3.3621684309935547E-12</v>
      </c>
      <c r="J966" s="65">
        <f>'Exposure Inputs'!$E$64/$I966</f>
        <v>6364939900906.7734</v>
      </c>
      <c r="K966" s="65">
        <f>($E966*'Exposure Inputs'!$C$53*'Exposure Inputs'!$E$49*'Exposure Inputs'!$E$50*'Exposure Inputs'!$C$54*'Exposure Inputs'!$C$55)/'Exposure Inputs'!$E$48</f>
        <v>2.0395639040274181E-12</v>
      </c>
      <c r="L966" s="65">
        <f>'Exposure Inputs'!$E$64/$K966</f>
        <v>10492439073736.576</v>
      </c>
    </row>
    <row r="967" spans="1:12" s="34" customFormat="1" x14ac:dyDescent="0.35">
      <c r="A967" s="45" t="s">
        <v>1177</v>
      </c>
      <c r="B967" s="46">
        <v>2022</v>
      </c>
      <c r="C967" s="46" t="s">
        <v>1011</v>
      </c>
      <c r="D967" s="46" t="s">
        <v>804</v>
      </c>
      <c r="E967" s="46">
        <v>4.5442203385907302E-7</v>
      </c>
      <c r="F967" s="46">
        <v>2.6401683569694301E-7</v>
      </c>
      <c r="G967" s="65">
        <f>($E967*'Exposure Inputs'!$C$53*'Exposure Inputs'!$C$49*'Exposure Inputs'!$C$50*'Exposure Inputs'!$C$54*'Exposure Inputs'!$C$55)/'Exposure Inputs'!$C$48</f>
        <v>3.0438323882965359E-12</v>
      </c>
      <c r="H967" s="65">
        <f>'Exposure Inputs'!$E$64/$G967</f>
        <v>7030610516624.5342</v>
      </c>
      <c r="I967" s="65">
        <f>($E967*'Exposure Inputs'!$C$53*'Exposure Inputs'!$D$49*'Exposure Inputs'!$D$50*'Exposure Inputs'!$C$54*'Exposure Inputs'!$C$55)/'Exposure Inputs'!$D$48</f>
        <v>2.3304169964567197E-12</v>
      </c>
      <c r="J967" s="65">
        <f>'Exposure Inputs'!$E$64/$I967</f>
        <v>9182905905911.9492</v>
      </c>
      <c r="K967" s="65">
        <f>($E967*'Exposure Inputs'!$C$53*'Exposure Inputs'!$E$49*'Exposure Inputs'!$E$50*'Exposure Inputs'!$C$54*'Exposure Inputs'!$C$55)/'Exposure Inputs'!$E$48</f>
        <v>1.4136812253336599E-12</v>
      </c>
      <c r="L967" s="65">
        <f>'Exposure Inputs'!$E$64/$K967</f>
        <v>15137783268607.197</v>
      </c>
    </row>
    <row r="968" spans="1:12" s="34" customFormat="1" x14ac:dyDescent="0.35">
      <c r="A968" s="45" t="s">
        <v>1177</v>
      </c>
      <c r="B968" s="46">
        <v>2021</v>
      </c>
      <c r="C968" s="46" t="s">
        <v>1069</v>
      </c>
      <c r="D968" s="46" t="s">
        <v>821</v>
      </c>
      <c r="E968" s="46">
        <v>4.1539226943907497E-7</v>
      </c>
      <c r="F968" s="46">
        <v>2.4260563941593901E-7</v>
      </c>
      <c r="G968" s="65">
        <f>($E968*'Exposure Inputs'!$C$53*'Exposure Inputs'!$C$49*'Exposure Inputs'!$C$50*'Exposure Inputs'!$C$54*'Exposure Inputs'!$C$55)/'Exposure Inputs'!$C$48</f>
        <v>2.7824012687702842E-12</v>
      </c>
      <c r="H968" s="65">
        <f>'Exposure Inputs'!$E$64/$G968</f>
        <v>7691198332962.9473</v>
      </c>
      <c r="I968" s="65">
        <f>($E968*'Exposure Inputs'!$C$53*'Exposure Inputs'!$D$49*'Exposure Inputs'!$D$50*'Exposure Inputs'!$C$54*'Exposure Inputs'!$C$55)/'Exposure Inputs'!$D$48</f>
        <v>2.1302602707811495E-12</v>
      </c>
      <c r="J968" s="65">
        <f>'Exposure Inputs'!$E$64/$I968</f>
        <v>10045720841497.357</v>
      </c>
      <c r="K968" s="65">
        <f>($E968*'Exposure Inputs'!$C$53*'Exposure Inputs'!$E$49*'Exposure Inputs'!$E$50*'Exposure Inputs'!$C$54*'Exposure Inputs'!$C$55)/'Exposure Inputs'!$E$48</f>
        <v>1.2922618374549942E-12</v>
      </c>
      <c r="L968" s="65">
        <f>'Exposure Inputs'!$E$64/$K968</f>
        <v>16560111410660.844</v>
      </c>
    </row>
    <row r="969" spans="1:12" s="34" customFormat="1" x14ac:dyDescent="0.35">
      <c r="A969" s="45" t="s">
        <v>1177</v>
      </c>
      <c r="B969" s="46">
        <v>2020</v>
      </c>
      <c r="C969" s="46" t="s">
        <v>1101</v>
      </c>
      <c r="D969" s="46" t="s">
        <v>823</v>
      </c>
      <c r="E969" s="46">
        <v>4.0595286293925399E-7</v>
      </c>
      <c r="F969" s="46">
        <v>1.6498544039213499E-7</v>
      </c>
      <c r="G969" s="65">
        <f>($E969*'Exposure Inputs'!$C$53*'Exposure Inputs'!$C$49*'Exposure Inputs'!$C$50*'Exposure Inputs'!$C$54*'Exposure Inputs'!$C$55)/'Exposure Inputs'!$C$48</f>
        <v>2.7191737641828583E-12</v>
      </c>
      <c r="H969" s="65">
        <f>'Exposure Inputs'!$E$64/$G969</f>
        <v>7870037686403.9561</v>
      </c>
      <c r="I969" s="65">
        <f>($E969*'Exposure Inputs'!$C$53*'Exposure Inputs'!$D$49*'Exposure Inputs'!$D$50*'Exposure Inputs'!$C$54*'Exposure Inputs'!$C$55)/'Exposure Inputs'!$D$48</f>
        <v>2.0818520693635461E-12</v>
      </c>
      <c r="J969" s="65">
        <f>'Exposure Inputs'!$E$64/$I969</f>
        <v>10279308657383.281</v>
      </c>
      <c r="K969" s="65">
        <f>($E969*'Exposure Inputs'!$C$53*'Exposure Inputs'!$E$49*'Exposure Inputs'!$E$50*'Exposure Inputs'!$C$54*'Exposure Inputs'!$C$55)/'Exposure Inputs'!$E$48</f>
        <v>1.2628963781400793E-12</v>
      </c>
      <c r="L969" s="65">
        <f>'Exposure Inputs'!$E$64/$K969</f>
        <v>16945174893538.518</v>
      </c>
    </row>
    <row r="970" spans="1:12" s="34" customFormat="1" x14ac:dyDescent="0.35">
      <c r="A970" s="45" t="s">
        <v>1177</v>
      </c>
      <c r="B970" s="46">
        <v>2019</v>
      </c>
      <c r="C970" s="46" t="s">
        <v>1101</v>
      </c>
      <c r="D970" s="46" t="s">
        <v>823</v>
      </c>
      <c r="E970" s="46">
        <v>3.7972798707377199E-7</v>
      </c>
      <c r="F970" s="46">
        <v>1.5432725051617601E-7</v>
      </c>
      <c r="G970" s="65">
        <f>($E970*'Exposure Inputs'!$C$53*'Exposure Inputs'!$C$49*'Exposure Inputs'!$C$50*'Exposure Inputs'!$C$54*'Exposure Inputs'!$C$55)/'Exposure Inputs'!$C$48</f>
        <v>2.5435129894168934E-12</v>
      </c>
      <c r="H970" s="65">
        <f>'Exposure Inputs'!$E$64/$G970</f>
        <v>8413560335269.2139</v>
      </c>
      <c r="I970" s="65">
        <f>($E970*'Exposure Inputs'!$C$53*'Exposure Inputs'!$D$49*'Exposure Inputs'!$D$50*'Exposure Inputs'!$C$54*'Exposure Inputs'!$C$55)/'Exposure Inputs'!$D$48</f>
        <v>1.9473627799074807E-12</v>
      </c>
      <c r="J970" s="65">
        <f>'Exposure Inputs'!$E$64/$I970</f>
        <v>10989221022811.535</v>
      </c>
      <c r="K970" s="65">
        <f>($E970*'Exposure Inputs'!$C$53*'Exposure Inputs'!$E$49*'Exposure Inputs'!$E$50*'Exposure Inputs'!$C$54*'Exposure Inputs'!$C$55)/'Exposure Inputs'!$E$48</f>
        <v>1.1813122737495005E-12</v>
      </c>
      <c r="L970" s="65">
        <f>'Exposure Inputs'!$E$64/$K970</f>
        <v>18115447096876.527</v>
      </c>
    </row>
    <row r="971" spans="1:12" s="34" customFormat="1" x14ac:dyDescent="0.35">
      <c r="A971" s="45" t="s">
        <v>1176</v>
      </c>
      <c r="B971" s="46">
        <v>2023</v>
      </c>
      <c r="C971" s="46" t="s">
        <v>953</v>
      </c>
      <c r="D971" s="46" t="s">
        <v>180</v>
      </c>
      <c r="E971" s="46">
        <v>2.4067264690302501E-7</v>
      </c>
      <c r="F971" s="46">
        <v>1.0672619058815901E-7</v>
      </c>
      <c r="G971" s="65">
        <f>($E971*'Exposure Inputs'!$C$53*'Exposure Inputs'!$C$49*'Exposure Inputs'!$C$50*'Exposure Inputs'!$C$54*'Exposure Inputs'!$C$55)/'Exposure Inputs'!$C$48</f>
        <v>1.6120855571181876E-12</v>
      </c>
      <c r="H971" s="65">
        <f>'Exposure Inputs'!$E$64/$G971</f>
        <v>13274729685101.379</v>
      </c>
      <c r="I971" s="65">
        <f>($E971*'Exposure Inputs'!$C$53*'Exposure Inputs'!$D$49*'Exposure Inputs'!$D$50*'Exposure Inputs'!$C$54*'Exposure Inputs'!$C$55)/'Exposure Inputs'!$D$48</f>
        <v>1.2342439079416963E-12</v>
      </c>
      <c r="J971" s="65">
        <f>'Exposure Inputs'!$E$64/$I971</f>
        <v>17338550234927.229</v>
      </c>
      <c r="K971" s="65">
        <f>($E971*'Exposure Inputs'!$C$53*'Exposure Inputs'!$E$49*'Exposure Inputs'!$E$50*'Exposure Inputs'!$C$54*'Exposure Inputs'!$C$55)/'Exposure Inputs'!$E$48</f>
        <v>7.4871898153529742E-13</v>
      </c>
      <c r="L971" s="65">
        <f>'Exposure Inputs'!$E$64/$K971</f>
        <v>28582152353233.91</v>
      </c>
    </row>
    <row r="972" spans="1:12" s="34" customFormat="1" x14ac:dyDescent="0.35">
      <c r="A972" s="45" t="s">
        <v>1177</v>
      </c>
      <c r="B972" s="46">
        <v>2021</v>
      </c>
      <c r="C972" s="46" t="s">
        <v>1101</v>
      </c>
      <c r="D972" s="46" t="s">
        <v>823</v>
      </c>
      <c r="E972" s="46">
        <v>2.3380612657738499E-7</v>
      </c>
      <c r="F972" s="46">
        <v>9.5022378904915602E-8</v>
      </c>
      <c r="G972" s="65">
        <f>($E972*'Exposure Inputs'!$C$53*'Exposure Inputs'!$C$49*'Exposure Inputs'!$C$50*'Exposure Inputs'!$C$54*'Exposure Inputs'!$C$55)/'Exposure Inputs'!$C$48</f>
        <v>1.5660918873469689E-12</v>
      </c>
      <c r="H972" s="65">
        <f>'Exposure Inputs'!$E$64/$G972</f>
        <v>13664587737730.111</v>
      </c>
      <c r="I972" s="65">
        <f>($E972*'Exposure Inputs'!$C$53*'Exposure Inputs'!$D$49*'Exposure Inputs'!$D$50*'Exposure Inputs'!$C$54*'Exposure Inputs'!$C$55)/'Exposure Inputs'!$D$48</f>
        <v>1.1990302640576289E-12</v>
      </c>
      <c r="J972" s="65">
        <f>'Exposure Inputs'!$E$64/$I972</f>
        <v>17847756342346.543</v>
      </c>
      <c r="K972" s="65">
        <f>($E972*'Exposure Inputs'!$C$53*'Exposure Inputs'!$E$49*'Exposure Inputs'!$E$50*'Exposure Inputs'!$C$54*'Exposure Inputs'!$C$55)/'Exposure Inputs'!$E$48</f>
        <v>7.2735762547319294E-13</v>
      </c>
      <c r="L972" s="65">
        <f>'Exposure Inputs'!$E$64/$K972</f>
        <v>29421565472800.152</v>
      </c>
    </row>
    <row r="973" spans="1:12" s="34" customFormat="1" x14ac:dyDescent="0.35">
      <c r="A973" s="45" t="s">
        <v>1177</v>
      </c>
      <c r="B973" s="46">
        <v>2021</v>
      </c>
      <c r="C973" s="46" t="s">
        <v>866</v>
      </c>
      <c r="D973" s="46" t="s">
        <v>102</v>
      </c>
      <c r="E973" s="46">
        <v>2.1777678141072001E-7</v>
      </c>
      <c r="F973" s="46">
        <v>1.09068502020161E-7</v>
      </c>
      <c r="G973" s="65">
        <f>($E973*'Exposure Inputs'!$C$53*'Exposure Inputs'!$C$49*'Exposure Inputs'!$C$50*'Exposure Inputs'!$C$54*'Exposure Inputs'!$C$55)/'Exposure Inputs'!$C$48</f>
        <v>1.4587233260843554E-12</v>
      </c>
      <c r="H973" s="65">
        <f>'Exposure Inputs'!$E$64/$G973</f>
        <v>14670362513118.869</v>
      </c>
      <c r="I973" s="65">
        <f>($E973*'Exposure Inputs'!$C$53*'Exposure Inputs'!$D$49*'Exposure Inputs'!$D$50*'Exposure Inputs'!$C$54*'Exposure Inputs'!$C$55)/'Exposure Inputs'!$D$48</f>
        <v>1.1168268152036234E-12</v>
      </c>
      <c r="J973" s="65">
        <f>'Exposure Inputs'!$E$64/$I973</f>
        <v>19161431037182.145</v>
      </c>
      <c r="K973" s="65">
        <f>($E973*'Exposure Inputs'!$C$53*'Exposure Inputs'!$E$49*'Exposure Inputs'!$E$50*'Exposure Inputs'!$C$54*'Exposure Inputs'!$C$55)/'Exposure Inputs'!$E$48</f>
        <v>6.7749123998112288E-13</v>
      </c>
      <c r="L973" s="65">
        <f>'Exposure Inputs'!$E$64/$K973</f>
        <v>31587124286059.066</v>
      </c>
    </row>
    <row r="974" spans="1:12" s="34" customFormat="1" x14ac:dyDescent="0.35">
      <c r="A974" s="45" t="s">
        <v>1177</v>
      </c>
      <c r="B974" s="46">
        <v>2022</v>
      </c>
      <c r="C974" s="46" t="s">
        <v>1101</v>
      </c>
      <c r="D974" s="46" t="s">
        <v>823</v>
      </c>
      <c r="E974" s="46">
        <v>1.9933682420074599E-7</v>
      </c>
      <c r="F974" s="46">
        <v>8.1013528243181301E-8</v>
      </c>
      <c r="G974" s="65">
        <f>($E974*'Exposure Inputs'!$C$53*'Exposure Inputs'!$C$49*'Exposure Inputs'!$C$50*'Exposure Inputs'!$C$54*'Exposure Inputs'!$C$55)/'Exposure Inputs'!$C$48</f>
        <v>1.3352078827026468E-12</v>
      </c>
      <c r="H974" s="65">
        <f>'Exposure Inputs'!$E$64/$G974</f>
        <v>16027466791675.479</v>
      </c>
      <c r="I974" s="65">
        <f>($E974*'Exposure Inputs'!$C$53*'Exposure Inputs'!$D$49*'Exposure Inputs'!$D$50*'Exposure Inputs'!$C$54*'Exposure Inputs'!$C$55)/'Exposure Inputs'!$D$48</f>
        <v>1.0222610008413187E-12</v>
      </c>
      <c r="J974" s="65">
        <f>'Exposure Inputs'!$E$64/$I974</f>
        <v>20933988465164.809</v>
      </c>
      <c r="K974" s="65">
        <f>($E974*'Exposure Inputs'!$C$53*'Exposure Inputs'!$E$49*'Exposure Inputs'!$E$50*'Exposure Inputs'!$C$54*'Exposure Inputs'!$C$55)/'Exposure Inputs'!$E$48</f>
        <v>6.2012557687205652E-13</v>
      </c>
      <c r="L974" s="65">
        <f>'Exposure Inputs'!$E$64/$K974</f>
        <v>34509139435826.266</v>
      </c>
    </row>
    <row r="975" spans="1:12" s="34" customFormat="1" x14ac:dyDescent="0.35">
      <c r="A975" s="45" t="s">
        <v>1177</v>
      </c>
      <c r="B975" s="46">
        <v>2022</v>
      </c>
      <c r="C975" s="46" t="s">
        <v>913</v>
      </c>
      <c r="D975" s="46" t="s">
        <v>812</v>
      </c>
      <c r="E975" s="46">
        <v>1.87316987096162E-7</v>
      </c>
      <c r="F975" s="46">
        <v>1.04380759091282E-7</v>
      </c>
      <c r="G975" s="65">
        <f>($E975*'Exposure Inputs'!$C$53*'Exposure Inputs'!$C$49*'Exposure Inputs'!$C$50*'Exposure Inputs'!$C$54*'Exposure Inputs'!$C$55)/'Exposure Inputs'!$C$48</f>
        <v>1.2546960088168671E-12</v>
      </c>
      <c r="H975" s="65">
        <f>'Exposure Inputs'!$E$64/$G975</f>
        <v>17055924183722.736</v>
      </c>
      <c r="I975" s="65">
        <f>($E975*'Exposure Inputs'!$C$53*'Exposure Inputs'!$D$49*'Exposure Inputs'!$D$50*'Exposure Inputs'!$C$54*'Exposure Inputs'!$C$55)/'Exposure Inputs'!$D$48</f>
        <v>9.6061955171244435E-13</v>
      </c>
      <c r="J975" s="65">
        <f>'Exposure Inputs'!$E$64/$I975</f>
        <v>22277289653173.703</v>
      </c>
      <c r="K975" s="65">
        <f>($E975*'Exposure Inputs'!$C$53*'Exposure Inputs'!$E$49*'Exposure Inputs'!$E$50*'Exposure Inputs'!$C$54*'Exposure Inputs'!$C$55)/'Exposure Inputs'!$E$48</f>
        <v>5.8273254400783381E-13</v>
      </c>
      <c r="L975" s="65">
        <f>'Exposure Inputs'!$E$64/$K975</f>
        <v>36723536758078.016</v>
      </c>
    </row>
    <row r="976" spans="1:12" s="34" customFormat="1" x14ac:dyDescent="0.35">
      <c r="A976" s="45" t="s">
        <v>1176</v>
      </c>
      <c r="B976" s="46">
        <v>2020</v>
      </c>
      <c r="C976" s="46" t="s">
        <v>886</v>
      </c>
      <c r="D976" s="46" t="s">
        <v>824</v>
      </c>
      <c r="E976" s="46">
        <v>1.87231553590418E-7</v>
      </c>
      <c r="F976" s="46">
        <v>1.05992574989325E-7</v>
      </c>
      <c r="G976" s="65">
        <f>($E976*'Exposure Inputs'!$C$53*'Exposure Inputs'!$C$49*'Exposure Inputs'!$C$50*'Exposure Inputs'!$C$54*'Exposure Inputs'!$C$55)/'Exposure Inputs'!$C$48</f>
        <v>1.2541237538370173E-12</v>
      </c>
      <c r="H976" s="65">
        <f>'Exposure Inputs'!$E$64/$G976</f>
        <v>17063706778957.229</v>
      </c>
      <c r="I976" s="65">
        <f>($E976*'Exposure Inputs'!$C$53*'Exposure Inputs'!$D$49*'Exposure Inputs'!$D$50*'Exposure Inputs'!$C$54*'Exposure Inputs'!$C$55)/'Exposure Inputs'!$D$48</f>
        <v>9.6018142222263534E-13</v>
      </c>
      <c r="J976" s="65">
        <f>'Exposure Inputs'!$E$64/$I976</f>
        <v>22287454750439.883</v>
      </c>
      <c r="K976" s="65">
        <f>($E976*'Exposure Inputs'!$C$53*'Exposure Inputs'!$E$49*'Exposure Inputs'!$E$50*'Exposure Inputs'!$C$54*'Exposure Inputs'!$C$55)/'Exposure Inputs'!$E$48</f>
        <v>5.8246676520732296E-13</v>
      </c>
      <c r="L976" s="65">
        <f>'Exposure Inputs'!$E$64/$K976</f>
        <v>36740293658442.281</v>
      </c>
    </row>
    <row r="977" spans="1:12" s="34" customFormat="1" x14ac:dyDescent="0.35">
      <c r="A977" s="45" t="s">
        <v>1176</v>
      </c>
      <c r="B977" s="46">
        <v>2020</v>
      </c>
      <c r="C977" s="46" t="s">
        <v>996</v>
      </c>
      <c r="D977" s="46" t="s">
        <v>219</v>
      </c>
      <c r="E977" s="46">
        <v>1.59071017090756E-7</v>
      </c>
      <c r="F977" s="46">
        <v>7.1262658938891101E-8</v>
      </c>
      <c r="G977" s="65">
        <f>($E977*'Exposure Inputs'!$C$53*'Exposure Inputs'!$C$49*'Exposure Inputs'!$C$50*'Exposure Inputs'!$C$54*'Exposure Inputs'!$C$55)/'Exposure Inputs'!$C$48</f>
        <v>1.0654974402281566E-12</v>
      </c>
      <c r="H977" s="65">
        <f>'Exposure Inputs'!$E$64/$G977</f>
        <v>20084515637520.055</v>
      </c>
      <c r="I977" s="65">
        <f>($E977*'Exposure Inputs'!$C$53*'Exposure Inputs'!$D$49*'Exposure Inputs'!$D$50*'Exposure Inputs'!$C$54*'Exposure Inputs'!$C$55)/'Exposure Inputs'!$D$48</f>
        <v>8.1576546525232633E-13</v>
      </c>
      <c r="J977" s="65">
        <f>'Exposure Inputs'!$E$64/$I977</f>
        <v>26233030094477.848</v>
      </c>
      <c r="K977" s="65">
        <f>($E977*'Exposure Inputs'!$C$53*'Exposure Inputs'!$E$49*'Exposure Inputs'!$E$50*'Exposure Inputs'!$C$54*'Exposure Inputs'!$C$55)/'Exposure Inputs'!$E$48</f>
        <v>4.9486093014950658E-13</v>
      </c>
      <c r="L977" s="65">
        <f>'Exposure Inputs'!$E$64/$K977</f>
        <v>43244472732035.375</v>
      </c>
    </row>
    <row r="978" spans="1:12" s="34" customFormat="1" x14ac:dyDescent="0.35">
      <c r="A978" s="45" t="s">
        <v>1177</v>
      </c>
      <c r="B978" s="46">
        <v>2023</v>
      </c>
      <c r="C978" s="46" t="s">
        <v>1101</v>
      </c>
      <c r="D978" s="46" t="s">
        <v>823</v>
      </c>
      <c r="E978" s="46">
        <v>1.5798877173765499E-7</v>
      </c>
      <c r="F978" s="46">
        <v>6.4209048541800394E-8</v>
      </c>
      <c r="G978" s="65">
        <f>($E978*'Exposure Inputs'!$C$53*'Exposure Inputs'!$C$49*'Exposure Inputs'!$C$50*'Exposure Inputs'!$C$54*'Exposure Inputs'!$C$55)/'Exposure Inputs'!$C$48</f>
        <v>1.0582482902917476E-12</v>
      </c>
      <c r="H978" s="65">
        <f>'Exposure Inputs'!$E$64/$G978</f>
        <v>20222097400318.266</v>
      </c>
      <c r="I978" s="65">
        <f>($E978*'Exposure Inputs'!$C$53*'Exposure Inputs'!$D$49*'Exposure Inputs'!$D$50*'Exposure Inputs'!$C$54*'Exposure Inputs'!$C$55)/'Exposure Inputs'!$D$48</f>
        <v>8.1021537573799375E-13</v>
      </c>
      <c r="J978" s="65">
        <f>'Exposure Inputs'!$E$64/$I978</f>
        <v>26412730047868.531</v>
      </c>
      <c r="K978" s="65">
        <f>($E978*'Exposure Inputs'!$C$53*'Exposure Inputs'!$E$49*'Exposure Inputs'!$E$50*'Exposure Inputs'!$C$54*'Exposure Inputs'!$C$55)/'Exposure Inputs'!$E$48</f>
        <v>4.9149412611518024E-13</v>
      </c>
      <c r="L978" s="65">
        <f>'Exposure Inputs'!$E$64/$K978</f>
        <v>43540703465060.273</v>
      </c>
    </row>
    <row r="979" spans="1:12" s="34" customFormat="1" x14ac:dyDescent="0.35">
      <c r="A979" s="45" t="s">
        <v>1177</v>
      </c>
      <c r="B979" s="46">
        <v>2020</v>
      </c>
      <c r="C979" s="46" t="s">
        <v>866</v>
      </c>
      <c r="D979" s="46" t="s">
        <v>102</v>
      </c>
      <c r="E979" s="46">
        <v>1.5263714850827901E-7</v>
      </c>
      <c r="F979" s="46">
        <v>7.6444812126364306E-8</v>
      </c>
      <c r="G979" s="65">
        <f>($E979*'Exposure Inputs'!$C$53*'Exposure Inputs'!$C$49*'Exposure Inputs'!$C$50*'Exposure Inputs'!$C$54*'Exposure Inputs'!$C$55)/'Exposure Inputs'!$C$48</f>
        <v>1.0224017799955798E-12</v>
      </c>
      <c r="H979" s="65">
        <f>'Exposure Inputs'!$E$64/$G979</f>
        <v>20931105969017.895</v>
      </c>
      <c r="I979" s="65">
        <f>($E979*'Exposure Inputs'!$C$53*'Exposure Inputs'!$D$49*'Exposure Inputs'!$D$50*'Exposure Inputs'!$C$54*'Exposure Inputs'!$C$55)/'Exposure Inputs'!$D$48</f>
        <v>7.8277059356830243E-13</v>
      </c>
      <c r="J979" s="65">
        <f>'Exposure Inputs'!$E$64/$I979</f>
        <v>27338788881231.387</v>
      </c>
      <c r="K979" s="65">
        <f>($E979*'Exposure Inputs'!$C$53*'Exposure Inputs'!$E$49*'Exposure Inputs'!$E$50*'Exposure Inputs'!$C$54*'Exposure Inputs'!$C$55)/'Exposure Inputs'!$E$48</f>
        <v>4.7484552917066109E-13</v>
      </c>
      <c r="L979" s="65">
        <f>'Exposure Inputs'!$E$64/$K979</f>
        <v>45067287539541.656</v>
      </c>
    </row>
    <row r="980" spans="1:12" s="34" customFormat="1" x14ac:dyDescent="0.35">
      <c r="A980" s="45" t="s">
        <v>1176</v>
      </c>
      <c r="B980" s="46">
        <v>2021</v>
      </c>
      <c r="C980" s="46" t="s">
        <v>886</v>
      </c>
      <c r="D980" s="46" t="s">
        <v>824</v>
      </c>
      <c r="E980" s="46">
        <v>1.2818710585227599E-7</v>
      </c>
      <c r="F980" s="46">
        <v>7.2567263205187E-8</v>
      </c>
      <c r="G980" s="65">
        <f>($E980*'Exposure Inputs'!$C$53*'Exposure Inputs'!$C$49*'Exposure Inputs'!$C$50*'Exposure Inputs'!$C$54*'Exposure Inputs'!$C$55)/'Exposure Inputs'!$C$48</f>
        <v>8.586292817750078E-13</v>
      </c>
      <c r="H980" s="65">
        <f>'Exposure Inputs'!$E$64/$G980</f>
        <v>24923445373026.051</v>
      </c>
      <c r="I980" s="65">
        <f>($E980*'Exposure Inputs'!$C$53*'Exposure Inputs'!$D$49*'Exposure Inputs'!$D$50*'Exposure Inputs'!$C$54*'Exposure Inputs'!$C$55)/'Exposure Inputs'!$D$48</f>
        <v>6.5738319875876359E-13</v>
      </c>
      <c r="J980" s="65">
        <f>'Exposure Inputs'!$E$64/$I980</f>
        <v>32553311432976.008</v>
      </c>
      <c r="K980" s="65">
        <f>($E980*'Exposure Inputs'!$C$53*'Exposure Inputs'!$E$49*'Exposure Inputs'!$E$50*'Exposure Inputs'!$C$54*'Exposure Inputs'!$C$55)/'Exposure Inputs'!$E$48</f>
        <v>3.9878283043251449E-13</v>
      </c>
      <c r="L980" s="65">
        <f>'Exposure Inputs'!$E$64/$K980</f>
        <v>53663293318796.719</v>
      </c>
    </row>
    <row r="981" spans="1:12" s="34" customFormat="1" x14ac:dyDescent="0.35">
      <c r="A981" s="45" t="s">
        <v>1177</v>
      </c>
      <c r="B981" s="46">
        <v>2019</v>
      </c>
      <c r="C981" s="46" t="s">
        <v>866</v>
      </c>
      <c r="D981" s="46" t="s">
        <v>102</v>
      </c>
      <c r="E981" s="46">
        <v>1.13956844353259E-7</v>
      </c>
      <c r="F981" s="46">
        <v>5.7072669675991301E-8</v>
      </c>
      <c r="G981" s="65">
        <f>($E981*'Exposure Inputs'!$C$53*'Exposure Inputs'!$C$49*'Exposure Inputs'!$C$50*'Exposure Inputs'!$C$54*'Exposure Inputs'!$C$55)/'Exposure Inputs'!$C$48</f>
        <v>7.6331143268921715E-13</v>
      </c>
      <c r="H981" s="65">
        <f>'Exposure Inputs'!$E$64/$G981</f>
        <v>28035738865597.504</v>
      </c>
      <c r="I981" s="65">
        <f>($E981*'Exposure Inputs'!$C$53*'Exposure Inputs'!$D$49*'Exposure Inputs'!$D$50*'Exposure Inputs'!$C$54*'Exposure Inputs'!$C$55)/'Exposure Inputs'!$D$48</f>
        <v>5.8440600841500202E-13</v>
      </c>
      <c r="J981" s="65">
        <f>'Exposure Inputs'!$E$64/$I981</f>
        <v>36618377791905.414</v>
      </c>
      <c r="K981" s="65">
        <f>($E981*'Exposure Inputs'!$C$53*'Exposure Inputs'!$E$49*'Exposure Inputs'!$E$50*'Exposure Inputs'!$C$54*'Exposure Inputs'!$C$55)/'Exposure Inputs'!$E$48</f>
        <v>3.5451329239557253E-13</v>
      </c>
      <c r="L981" s="65">
        <f>'Exposure Inputs'!$E$64/$K981</f>
        <v>60364450244989.633</v>
      </c>
    </row>
    <row r="982" spans="1:12" s="34" customFormat="1" x14ac:dyDescent="0.35">
      <c r="A982" s="45" t="s">
        <v>1177</v>
      </c>
      <c r="B982" s="46">
        <v>2023</v>
      </c>
      <c r="C982" s="46" t="s">
        <v>1012</v>
      </c>
      <c r="D982" s="46" t="s">
        <v>818</v>
      </c>
      <c r="E982" s="46">
        <v>6.8825525585532298E-8</v>
      </c>
      <c r="F982" s="46">
        <v>3.3852389268267199E-8</v>
      </c>
      <c r="G982" s="65">
        <f>($E982*'Exposure Inputs'!$C$53*'Exposure Inputs'!$C$49*'Exposure Inputs'!$C$50*'Exposure Inputs'!$C$54*'Exposure Inputs'!$C$55)/'Exposure Inputs'!$C$48</f>
        <v>4.610105767532917E-13</v>
      </c>
      <c r="H982" s="65">
        <f>'Exposure Inputs'!$E$64/$G982</f>
        <v>46419759283423.422</v>
      </c>
      <c r="I982" s="65">
        <f>($E982*'Exposure Inputs'!$C$53*'Exposure Inputs'!$D$49*'Exposure Inputs'!$D$50*'Exposure Inputs'!$C$54*'Exposure Inputs'!$C$55)/'Exposure Inputs'!$D$48</f>
        <v>3.5295862142180514E-13</v>
      </c>
      <c r="J982" s="65">
        <f>'Exposure Inputs'!$E$64/$I982</f>
        <v>60630336535754.461</v>
      </c>
      <c r="K982" s="65">
        <f>($E982*'Exposure Inputs'!$C$53*'Exposure Inputs'!$E$49*'Exposure Inputs'!$E$50*'Exposure Inputs'!$C$54*'Exposure Inputs'!$C$55)/'Exposure Inputs'!$E$48</f>
        <v>2.1411231431212387E-13</v>
      </c>
      <c r="L982" s="65">
        <f>'Exposure Inputs'!$E$64/$K982</f>
        <v>99947544207121.063</v>
      </c>
    </row>
    <row r="983" spans="1:12" s="34" customFormat="1" x14ac:dyDescent="0.35">
      <c r="A983" s="45" t="s">
        <v>1177</v>
      </c>
      <c r="B983" s="46">
        <v>2020</v>
      </c>
      <c r="C983" s="46" t="s">
        <v>1027</v>
      </c>
      <c r="D983" s="46" t="s">
        <v>826</v>
      </c>
      <c r="E983" s="46">
        <v>5.11413063391786E-8</v>
      </c>
      <c r="F983" s="46">
        <v>3.3317067682020101E-8</v>
      </c>
      <c r="G983" s="65">
        <f>($E983*'Exposure Inputs'!$C$53*'Exposure Inputs'!$C$49*'Exposure Inputs'!$C$50*'Exposure Inputs'!$C$54*'Exposure Inputs'!$C$55)/'Exposure Inputs'!$C$48</f>
        <v>3.4255725518640304E-13</v>
      </c>
      <c r="H983" s="65">
        <f>'Exposure Inputs'!$E$64/$G983</f>
        <v>62471308594398.789</v>
      </c>
      <c r="I983" s="65">
        <f>($E983*'Exposure Inputs'!$C$53*'Exposure Inputs'!$D$49*'Exposure Inputs'!$D$50*'Exposure Inputs'!$C$54*'Exposure Inputs'!$C$55)/'Exposure Inputs'!$D$48</f>
        <v>2.6226846550927214E-13</v>
      </c>
      <c r="J983" s="65">
        <f>'Exposure Inputs'!$E$64/$I983</f>
        <v>81595779951835</v>
      </c>
      <c r="K983" s="65">
        <f>($E983*'Exposure Inputs'!$C$53*'Exposure Inputs'!$E$49*'Exposure Inputs'!$E$50*'Exposure Inputs'!$C$54*'Exposure Inputs'!$C$55)/'Exposure Inputs'!$E$48</f>
        <v>1.5909770923025974E-13</v>
      </c>
      <c r="L983" s="65">
        <f>'Exposure Inputs'!$E$64/$K983</f>
        <v>134508536317314.91</v>
      </c>
    </row>
    <row r="984" spans="1:12" s="34" customFormat="1" x14ac:dyDescent="0.35">
      <c r="A984" s="45" t="s">
        <v>1177</v>
      </c>
      <c r="B984" s="46">
        <v>2023</v>
      </c>
      <c r="C984" s="46" t="s">
        <v>1027</v>
      </c>
      <c r="D984" s="46" t="s">
        <v>826</v>
      </c>
      <c r="E984" s="46">
        <v>4.9700816805785199E-8</v>
      </c>
      <c r="F984" s="46">
        <v>3.2378630815331299E-8</v>
      </c>
      <c r="G984" s="65">
        <f>($E984*'Exposure Inputs'!$C$53*'Exposure Inputs'!$C$49*'Exposure Inputs'!$C$50*'Exposure Inputs'!$C$54*'Exposure Inputs'!$C$55)/'Exposure Inputs'!$C$48</f>
        <v>3.3290849616935075E-13</v>
      </c>
      <c r="H984" s="65">
        <f>'Exposure Inputs'!$E$64/$G984</f>
        <v>64281928056031.969</v>
      </c>
      <c r="I984" s="65">
        <f>($E984*'Exposure Inputs'!$C$53*'Exposure Inputs'!$D$49*'Exposure Inputs'!$D$50*'Exposure Inputs'!$C$54*'Exposure Inputs'!$C$55)/'Exposure Inputs'!$D$48</f>
        <v>2.5488118883316125E-13</v>
      </c>
      <c r="J984" s="65">
        <f>'Exposure Inputs'!$E$64/$I984</f>
        <v>83960688107147.422</v>
      </c>
      <c r="K984" s="65">
        <f>($E984*'Exposure Inputs'!$C$53*'Exposure Inputs'!$E$49*'Exposure Inputs'!$E$50*'Exposure Inputs'!$C$54*'Exposure Inputs'!$C$55)/'Exposure Inputs'!$E$48</f>
        <v>1.5461642782901629E-13</v>
      </c>
      <c r="L984" s="65">
        <f>'Exposure Inputs'!$E$64/$K984</f>
        <v>138407026345643.84</v>
      </c>
    </row>
    <row r="985" spans="1:12" s="34" customFormat="1" x14ac:dyDescent="0.35">
      <c r="A985" s="45" t="s">
        <v>1177</v>
      </c>
      <c r="B985" s="46">
        <v>2022</v>
      </c>
      <c r="C985" s="46" t="s">
        <v>866</v>
      </c>
      <c r="D985" s="46" t="s">
        <v>102</v>
      </c>
      <c r="E985" s="46">
        <v>4.4265606694645699E-8</v>
      </c>
      <c r="F985" s="46">
        <v>2.2169413019715699E-8</v>
      </c>
      <c r="G985" s="65">
        <f>($E985*'Exposure Inputs'!$C$53*'Exposure Inputs'!$C$49*'Exposure Inputs'!$C$50*'Exposure Inputs'!$C$54*'Exposure Inputs'!$C$55)/'Exposure Inputs'!$C$48</f>
        <v>2.9650210004241058E-13</v>
      </c>
      <c r="H985" s="65">
        <f>'Exposure Inputs'!$E$64/$G985</f>
        <v>72174868228383.609</v>
      </c>
      <c r="I985" s="65">
        <f>($E985*'Exposure Inputs'!$C$53*'Exposure Inputs'!$D$49*'Exposure Inputs'!$D$50*'Exposure Inputs'!$C$54*'Exposure Inputs'!$C$55)/'Exposure Inputs'!$D$48</f>
        <v>2.2700774723362601E-13</v>
      </c>
      <c r="J985" s="65">
        <f>'Exposure Inputs'!$E$64/$I985</f>
        <v>94269910436035.016</v>
      </c>
      <c r="K985" s="65">
        <f>($E985*'Exposure Inputs'!$C$53*'Exposure Inputs'!$E$49*'Exposure Inputs'!$E$50*'Exposure Inputs'!$C$54*'Exposure Inputs'!$C$55)/'Exposure Inputs'!$E$48</f>
        <v>1.3770779682666385E-13</v>
      </c>
      <c r="L985" s="65">
        <f>'Exposure Inputs'!$E$64/$K985</f>
        <v>155401513154238.47</v>
      </c>
    </row>
    <row r="986" spans="1:12" s="34" customFormat="1" x14ac:dyDescent="0.35">
      <c r="A986" s="45" t="s">
        <v>1177</v>
      </c>
      <c r="B986" s="46">
        <v>2022</v>
      </c>
      <c r="C986" s="46" t="s">
        <v>1027</v>
      </c>
      <c r="D986" s="46" t="s">
        <v>826</v>
      </c>
      <c r="E986" s="46">
        <v>3.5798914437425E-8</v>
      </c>
      <c r="F986" s="46">
        <v>2.33219473774141E-8</v>
      </c>
      <c r="G986" s="65">
        <f>($E986*'Exposure Inputs'!$C$53*'Exposure Inputs'!$C$49*'Exposure Inputs'!$C$50*'Exposure Inputs'!$C$54*'Exposure Inputs'!$C$55)/'Exposure Inputs'!$C$48</f>
        <v>2.39790078630482E-13</v>
      </c>
      <c r="H986" s="65">
        <f>'Exposure Inputs'!$E$64/$G986</f>
        <v>89244726563426.891</v>
      </c>
      <c r="I986" s="65">
        <f>($E986*'Exposure Inputs'!$C$53*'Exposure Inputs'!$D$49*'Exposure Inputs'!$D$50*'Exposure Inputs'!$C$54*'Exposure Inputs'!$C$55)/'Exposure Inputs'!$D$48</f>
        <v>1.8358792585649038E-13</v>
      </c>
      <c r="J986" s="65">
        <f>'Exposure Inputs'!$E$64/$I986</f>
        <v>116565399931192.94</v>
      </c>
      <c r="K986" s="65">
        <f>($E986*'Exposure Inputs'!$C$53*'Exposure Inputs'!$E$49*'Exposure Inputs'!$E$50*'Exposure Inputs'!$C$54*'Exposure Inputs'!$C$55)/'Exposure Inputs'!$E$48</f>
        <v>1.1136839646118176E-13</v>
      </c>
      <c r="L986" s="65">
        <f>'Exposure Inputs'!$E$64/$K986</f>
        <v>192155051881878.53</v>
      </c>
    </row>
    <row r="987" spans="1:12" s="34" customFormat="1" x14ac:dyDescent="0.35">
      <c r="A987" s="45" t="s">
        <v>1177</v>
      </c>
      <c r="B987" s="46">
        <v>2020</v>
      </c>
      <c r="C987" s="46" t="s">
        <v>1081</v>
      </c>
      <c r="D987" s="46" t="s">
        <v>128</v>
      </c>
      <c r="E987" s="46">
        <v>3.0959535826210298E-8</v>
      </c>
      <c r="F987" s="46">
        <v>2.1937461961010599E-8</v>
      </c>
      <c r="G987" s="65">
        <f>($E987*'Exposure Inputs'!$C$53*'Exposure Inputs'!$C$49*'Exposure Inputs'!$C$50*'Exposure Inputs'!$C$54*'Exposure Inputs'!$C$55)/'Exposure Inputs'!$C$48</f>
        <v>2.0737471084791312E-13</v>
      </c>
      <c r="H987" s="65">
        <f>'Exposure Inputs'!$E$64/$G987</f>
        <v>103194839488864.09</v>
      </c>
      <c r="I987" s="65">
        <f>($E987*'Exposure Inputs'!$C$53*'Exposure Inputs'!$D$49*'Exposure Inputs'!$D$50*'Exposure Inputs'!$C$54*'Exposure Inputs'!$C$55)/'Exposure Inputs'!$D$48</f>
        <v>1.5877009281241452E-13</v>
      </c>
      <c r="J987" s="65">
        <f>'Exposure Inputs'!$E$64/$I987</f>
        <v>134786089879558.81</v>
      </c>
      <c r="K987" s="65">
        <f>($E987*'Exposure Inputs'!$C$53*'Exposure Inputs'!$E$49*'Exposure Inputs'!$E$50*'Exposure Inputs'!$C$54*'Exposure Inputs'!$C$55)/'Exposure Inputs'!$E$48</f>
        <v>9.6313363528784044E-14</v>
      </c>
      <c r="L987" s="65">
        <f>'Exposure Inputs'!$E$64/$K987</f>
        <v>222191388774460.47</v>
      </c>
    </row>
    <row r="988" spans="1:12" s="34" customFormat="1" x14ac:dyDescent="0.35">
      <c r="A988" s="45" t="s">
        <v>1177</v>
      </c>
      <c r="B988" s="46">
        <v>2019</v>
      </c>
      <c r="C988" s="46" t="s">
        <v>1081</v>
      </c>
      <c r="D988" s="46" t="s">
        <v>128</v>
      </c>
      <c r="E988" s="46">
        <v>2.7990855499161902E-8</v>
      </c>
      <c r="F988" s="46">
        <v>1.9833899681698599E-8</v>
      </c>
      <c r="G988" s="65">
        <f>($E988*'Exposure Inputs'!$C$53*'Exposure Inputs'!$C$49*'Exposure Inputs'!$C$50*'Exposure Inputs'!$C$54*'Exposure Inputs'!$C$55)/'Exposure Inputs'!$C$48</f>
        <v>1.8748974784726127E-13</v>
      </c>
      <c r="H988" s="65">
        <f>'Exposure Inputs'!$E$64/$G988</f>
        <v>114139574273861.27</v>
      </c>
      <c r="I988" s="65">
        <f>($E988*'Exposure Inputs'!$C$53*'Exposure Inputs'!$D$49*'Exposure Inputs'!$D$50*'Exposure Inputs'!$C$54*'Exposure Inputs'!$C$55)/'Exposure Inputs'!$D$48</f>
        <v>1.43545780222533E-13</v>
      </c>
      <c r="J988" s="65">
        <f>'Exposure Inputs'!$E$64/$I988</f>
        <v>149081359039774.47</v>
      </c>
      <c r="K988" s="65">
        <f>($E988*'Exposure Inputs'!$C$53*'Exposure Inputs'!$E$49*'Exposure Inputs'!$E$50*'Exposure Inputs'!$C$54*'Exposure Inputs'!$C$55)/'Exposure Inputs'!$E$48</f>
        <v>8.7077967069845555E-14</v>
      </c>
      <c r="L988" s="65">
        <f>'Exposure Inputs'!$E$64/$K988</f>
        <v>245756770858407.63</v>
      </c>
    </row>
    <row r="989" spans="1:12" s="34" customFormat="1" x14ac:dyDescent="0.35">
      <c r="A989" s="45" t="s">
        <v>1177</v>
      </c>
      <c r="B989" s="46">
        <v>2022</v>
      </c>
      <c r="C989" s="46" t="s">
        <v>1069</v>
      </c>
      <c r="D989" s="46" t="s">
        <v>821</v>
      </c>
      <c r="E989" s="46">
        <v>2.0651027901706799E-8</v>
      </c>
      <c r="F989" s="46">
        <v>1.2061023271943099E-8</v>
      </c>
      <c r="G989" s="65">
        <f>($E989*'Exposure Inputs'!$C$53*'Exposure Inputs'!$C$49*'Exposure Inputs'!$C$50*'Exposure Inputs'!$C$54*'Exposure Inputs'!$C$55)/'Exposure Inputs'!$C$48</f>
        <v>1.383257476426076E-13</v>
      </c>
      <c r="H989" s="65">
        <f>'Exposure Inputs'!$E$64/$G989</f>
        <v>154707278758335.03</v>
      </c>
      <c r="I989" s="65">
        <f>($E989*'Exposure Inputs'!$C$53*'Exposure Inputs'!$D$49*'Exposure Inputs'!$D$50*'Exposure Inputs'!$C$54*'Exposure Inputs'!$C$55)/'Exposure Inputs'!$D$48</f>
        <v>1.0590486999000654E-13</v>
      </c>
      <c r="J989" s="65">
        <f>'Exposure Inputs'!$E$64/$I989</f>
        <v>202068139095202.69</v>
      </c>
      <c r="K989" s="65">
        <f>($E989*'Exposure Inputs'!$C$53*'Exposure Inputs'!$E$49*'Exposure Inputs'!$E$50*'Exposure Inputs'!$C$54*'Exposure Inputs'!$C$55)/'Exposure Inputs'!$E$48</f>
        <v>6.4244178876102211E-14</v>
      </c>
      <c r="L989" s="65">
        <f>'Exposure Inputs'!$E$64/$K989</f>
        <v>333104109576540.19</v>
      </c>
    </row>
    <row r="990" spans="1:12" s="34" customFormat="1" x14ac:dyDescent="0.35">
      <c r="A990" s="45" t="s">
        <v>1177</v>
      </c>
      <c r="B990" s="46">
        <v>2022</v>
      </c>
      <c r="C990" s="46" t="s">
        <v>1081</v>
      </c>
      <c r="D990" s="46" t="s">
        <v>128</v>
      </c>
      <c r="E990" s="46">
        <v>1.03531530228599E-8</v>
      </c>
      <c r="F990" s="46">
        <v>7.3360886897803197E-9</v>
      </c>
      <c r="G990" s="65">
        <f>($E990*'Exposure Inputs'!$C$53*'Exposure Inputs'!$C$49*'Exposure Inputs'!$C$50*'Exposure Inputs'!$C$54*'Exposure Inputs'!$C$55)/'Exposure Inputs'!$C$48</f>
        <v>6.9348007235371319E-14</v>
      </c>
      <c r="H990" s="65">
        <f>'Exposure Inputs'!$E$64/$G990</f>
        <v>308588535606612.44</v>
      </c>
      <c r="I990" s="65">
        <f>($E990*'Exposure Inputs'!$C$53*'Exposure Inputs'!$D$49*'Exposure Inputs'!$D$50*'Exposure Inputs'!$C$54*'Exposure Inputs'!$C$55)/'Exposure Inputs'!$D$48</f>
        <v>5.3094176720472089E-14</v>
      </c>
      <c r="J990" s="65">
        <f>'Exposure Inputs'!$E$64/$I990</f>
        <v>403057384478636.63</v>
      </c>
      <c r="K990" s="65">
        <f>($E990*'Exposure Inputs'!$C$53*'Exposure Inputs'!$E$49*'Exposure Inputs'!$E$50*'Exposure Inputs'!$C$54*'Exposure Inputs'!$C$55)/'Exposure Inputs'!$E$48</f>
        <v>3.2208073026587549E-14</v>
      </c>
      <c r="L990" s="65">
        <f>'Exposure Inputs'!$E$64/$K990</f>
        <v>664429690727987.38</v>
      </c>
    </row>
    <row r="991" spans="1:12" s="34" customFormat="1" x14ac:dyDescent="0.35">
      <c r="A991" s="48" t="s">
        <v>1173</v>
      </c>
      <c r="B991" s="49">
        <v>2023</v>
      </c>
      <c r="C991" s="49" t="s">
        <v>1159</v>
      </c>
      <c r="D991" s="49" t="s">
        <v>828</v>
      </c>
      <c r="E991" s="49">
        <v>0</v>
      </c>
      <c r="F991" s="49" t="e">
        <v>#N/A</v>
      </c>
      <c r="G991" s="65">
        <f>($E991*'Exposure Inputs'!$C$53*'Exposure Inputs'!$C$49*'Exposure Inputs'!$C$50*'Exposure Inputs'!$C$54*'Exposure Inputs'!$C$55)/'Exposure Inputs'!$C$48</f>
        <v>0</v>
      </c>
      <c r="H991" s="65" t="e">
        <f>'Exposure Inputs'!$E$64/$G991</f>
        <v>#DIV/0!</v>
      </c>
      <c r="I991" s="65">
        <f>($E991*'Exposure Inputs'!$C$53*'Exposure Inputs'!$D$49*'Exposure Inputs'!$D$50*'Exposure Inputs'!$C$54*'Exposure Inputs'!$C$55)/'Exposure Inputs'!$D$48</f>
        <v>0</v>
      </c>
      <c r="J991" s="65" t="e">
        <f>'Exposure Inputs'!$E$64/$I991</f>
        <v>#DIV/0!</v>
      </c>
      <c r="K991" s="65">
        <f>($E991*'Exposure Inputs'!$C$53*'Exposure Inputs'!$E$49*'Exposure Inputs'!$E$50*'Exposure Inputs'!$C$54*'Exposure Inputs'!$C$55)/'Exposure Inputs'!$E$48</f>
        <v>0</v>
      </c>
      <c r="L991" s="65" t="e">
        <f>'Exposure Inputs'!$E$64/$K991</f>
        <v>#DIV/0!</v>
      </c>
    </row>
  </sheetData>
  <sheetProtection sheet="1" objects="1" scenarios="1" formatCells="0" formatColumns="0" formatRows="0" sort="0" autoFilter="0"/>
  <autoFilter ref="A4:L991" xr:uid="{A5492F8C-BD8D-496E-9EC4-E3081694846E}"/>
  <mergeCells count="4">
    <mergeCell ref="E2:F3"/>
    <mergeCell ref="G2:H2"/>
    <mergeCell ref="I2:J2"/>
    <mergeCell ref="K2:L2"/>
  </mergeCells>
  <conditionalFormatting sqref="G5:L991">
    <cfRule type="cellIs" dxfId="40" priority="1" operator="between">
      <formula>10</formula>
      <formula>9999.999</formula>
    </cfRule>
    <cfRule type="cellIs" dxfId="39" priority="2" operator="greaterThanOrEqual">
      <formula>10000</formula>
    </cfRule>
    <cfRule type="cellIs" dxfId="38" priority="3" operator="lessThan">
      <formula>0.1</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DFB31-1285-4F67-A300-B6932C7B8150}">
  <sheetPr codeName="Sheet7"/>
  <dimension ref="A1:R120"/>
  <sheetViews>
    <sheetView topLeftCell="A33" workbookViewId="0"/>
  </sheetViews>
  <sheetFormatPr defaultColWidth="8.7265625" defaultRowHeight="14" x14ac:dyDescent="0.3"/>
  <cols>
    <col min="1" max="1" width="11.1796875" style="10" customWidth="1"/>
    <col min="2" max="9" width="8.7265625" style="10"/>
    <col min="10" max="10" width="12.26953125" style="10" customWidth="1"/>
    <col min="11" max="11" width="40" style="10" customWidth="1"/>
    <col min="12" max="12" width="8.7265625" style="10"/>
    <col min="13" max="13" width="12.7265625" style="10" customWidth="1"/>
    <col min="14" max="15" width="8.7265625" style="10"/>
    <col min="16" max="16" width="10.1796875" style="10" customWidth="1"/>
    <col min="17" max="17" width="14.1796875" style="10" customWidth="1"/>
    <col min="18" max="16384" width="8.7265625" style="10"/>
  </cols>
  <sheetData>
    <row r="1" spans="1:17" ht="14.5" x14ac:dyDescent="0.35">
      <c r="A1" s="66"/>
      <c r="B1" s="66"/>
      <c r="G1" s="66"/>
      <c r="I1" s="2"/>
    </row>
    <row r="3" spans="1:17" ht="15.65" customHeight="1" x14ac:dyDescent="0.3">
      <c r="A3" s="67" t="s">
        <v>444</v>
      </c>
      <c r="J3" s="68"/>
      <c r="K3" s="69"/>
      <c r="L3" s="70"/>
      <c r="M3" s="70"/>
    </row>
    <row r="4" spans="1:17" ht="14.5" customHeight="1" x14ac:dyDescent="0.35">
      <c r="I4" s="68"/>
      <c r="J4" s="2"/>
      <c r="K4" s="69"/>
      <c r="L4" s="70"/>
      <c r="M4" s="70"/>
    </row>
    <row r="5" spans="1:17" ht="14.5" customHeight="1" x14ac:dyDescent="0.35">
      <c r="H5" s="2"/>
      <c r="J5" s="68"/>
      <c r="K5" s="67"/>
    </row>
    <row r="6" spans="1:17" ht="14.5" customHeight="1" x14ac:dyDescent="0.3">
      <c r="I6" s="68"/>
      <c r="J6" s="68"/>
      <c r="K6" s="67"/>
      <c r="L6" s="69"/>
      <c r="M6" s="69"/>
      <c r="N6" s="67"/>
      <c r="P6" s="67"/>
      <c r="Q6" s="67"/>
    </row>
    <row r="7" spans="1:17" ht="14.5" customHeight="1" x14ac:dyDescent="0.3">
      <c r="I7" s="68"/>
      <c r="J7" s="68"/>
      <c r="K7" s="69"/>
      <c r="L7" s="69"/>
      <c r="M7" s="67"/>
      <c r="N7" s="69"/>
      <c r="O7" s="71"/>
      <c r="P7" s="72"/>
      <c r="Q7" s="72"/>
    </row>
    <row r="8" spans="1:17" ht="14.5" customHeight="1" x14ac:dyDescent="0.3">
      <c r="I8" s="68"/>
      <c r="J8" s="68"/>
      <c r="K8" s="70"/>
      <c r="L8" s="70"/>
      <c r="M8" s="70"/>
      <c r="N8" s="70"/>
      <c r="O8" s="71"/>
      <c r="P8" s="72"/>
      <c r="Q8" s="72"/>
    </row>
    <row r="9" spans="1:17" ht="14.5" customHeight="1" x14ac:dyDescent="0.3">
      <c r="I9" s="68"/>
      <c r="J9" s="68"/>
      <c r="K9" s="70"/>
      <c r="L9" s="70"/>
      <c r="M9" s="70"/>
      <c r="N9" s="70"/>
      <c r="O9" s="71"/>
      <c r="P9" s="72"/>
      <c r="Q9" s="72"/>
    </row>
    <row r="10" spans="1:17" ht="14.5" customHeight="1" x14ac:dyDescent="0.3">
      <c r="I10" s="68"/>
      <c r="J10" s="68"/>
      <c r="K10" s="70"/>
      <c r="L10" s="70"/>
      <c r="M10" s="70"/>
      <c r="N10" s="70"/>
      <c r="O10" s="71"/>
      <c r="P10" s="72"/>
      <c r="Q10" s="72"/>
    </row>
    <row r="11" spans="1:17" ht="14.5" customHeight="1" x14ac:dyDescent="0.3">
      <c r="I11" s="68"/>
      <c r="J11" s="68"/>
      <c r="K11" s="70"/>
      <c r="L11" s="73"/>
      <c r="M11" s="70"/>
      <c r="N11" s="70"/>
    </row>
    <row r="12" spans="1:17" ht="14.5" customHeight="1" x14ac:dyDescent="0.3">
      <c r="I12" s="68"/>
      <c r="J12" s="68"/>
      <c r="K12" s="70"/>
    </row>
    <row r="13" spans="1:17" ht="14.5" customHeight="1" x14ac:dyDescent="0.3">
      <c r="I13" s="68"/>
      <c r="J13" s="68"/>
      <c r="K13" s="70"/>
      <c r="L13" s="70"/>
      <c r="M13" s="70"/>
      <c r="N13" s="70"/>
    </row>
    <row r="14" spans="1:17" ht="14.5" customHeight="1" x14ac:dyDescent="0.35">
      <c r="I14" s="68"/>
      <c r="J14" s="2"/>
      <c r="K14" s="70"/>
      <c r="L14" s="70"/>
      <c r="M14" s="70"/>
      <c r="N14" s="70"/>
      <c r="P14" s="74"/>
    </row>
    <row r="15" spans="1:17" ht="14.5" customHeight="1" x14ac:dyDescent="0.3">
      <c r="I15" s="68"/>
      <c r="J15" s="68"/>
      <c r="K15" s="70"/>
      <c r="L15" s="70"/>
      <c r="M15" s="70"/>
      <c r="N15" s="70"/>
      <c r="P15" s="74"/>
    </row>
    <row r="16" spans="1:17" ht="14.5" customHeight="1" x14ac:dyDescent="0.35">
      <c r="I16" s="2"/>
      <c r="J16" s="2"/>
      <c r="K16" s="70"/>
      <c r="L16" s="70"/>
      <c r="M16" s="70"/>
      <c r="N16" s="70"/>
      <c r="P16" s="74"/>
    </row>
    <row r="17" spans="1:16" ht="14.5" customHeight="1" x14ac:dyDescent="0.3">
      <c r="I17" s="68"/>
      <c r="J17" s="68"/>
      <c r="K17" s="70"/>
      <c r="L17" s="70"/>
      <c r="M17" s="70"/>
      <c r="N17" s="70"/>
      <c r="P17" s="74"/>
    </row>
    <row r="18" spans="1:16" ht="14.5" customHeight="1" x14ac:dyDescent="0.35">
      <c r="I18" s="68"/>
      <c r="J18" s="2"/>
      <c r="K18" s="70"/>
      <c r="L18" s="70"/>
      <c r="M18" s="70"/>
      <c r="N18" s="70"/>
    </row>
    <row r="19" spans="1:16" x14ac:dyDescent="0.3">
      <c r="A19" s="70" t="s">
        <v>461</v>
      </c>
      <c r="B19" s="70" t="s">
        <v>445</v>
      </c>
      <c r="C19" s="70" t="s">
        <v>462</v>
      </c>
      <c r="K19" s="70"/>
      <c r="M19" s="75"/>
    </row>
    <row r="20" spans="1:16" x14ac:dyDescent="0.3">
      <c r="A20" s="70" t="s">
        <v>463</v>
      </c>
      <c r="B20" s="70" t="s">
        <v>445</v>
      </c>
      <c r="C20" s="70" t="s">
        <v>464</v>
      </c>
      <c r="K20" s="70"/>
      <c r="N20" s="70"/>
    </row>
    <row r="21" spans="1:16" x14ac:dyDescent="0.3">
      <c r="A21" s="70" t="s">
        <v>1199</v>
      </c>
      <c r="B21" s="70" t="s">
        <v>445</v>
      </c>
      <c r="C21" s="70" t="s">
        <v>1202</v>
      </c>
      <c r="K21" s="70"/>
    </row>
    <row r="22" spans="1:16" x14ac:dyDescent="0.3">
      <c r="A22" s="70" t="s">
        <v>1200</v>
      </c>
      <c r="B22" s="70" t="s">
        <v>445</v>
      </c>
      <c r="C22" s="70" t="s">
        <v>1203</v>
      </c>
    </row>
    <row r="23" spans="1:16" x14ac:dyDescent="0.3">
      <c r="A23" s="70" t="s">
        <v>446</v>
      </c>
      <c r="B23" s="70" t="s">
        <v>445</v>
      </c>
      <c r="C23" s="70" t="s">
        <v>447</v>
      </c>
    </row>
    <row r="24" spans="1:16" x14ac:dyDescent="0.3">
      <c r="A24" s="70" t="s">
        <v>398</v>
      </c>
      <c r="B24" s="70" t="s">
        <v>445</v>
      </c>
      <c r="C24" s="70" t="s">
        <v>448</v>
      </c>
    </row>
    <row r="25" spans="1:16" ht="17" x14ac:dyDescent="0.3">
      <c r="A25" s="70" t="s">
        <v>449</v>
      </c>
      <c r="B25" s="70" t="s">
        <v>445</v>
      </c>
      <c r="C25" s="70" t="s">
        <v>450</v>
      </c>
    </row>
    <row r="26" spans="1:16" ht="17" x14ac:dyDescent="0.3">
      <c r="A26" s="70" t="s">
        <v>451</v>
      </c>
      <c r="B26" s="70" t="s">
        <v>445</v>
      </c>
      <c r="C26" s="70" t="s">
        <v>452</v>
      </c>
    </row>
    <row r="27" spans="1:16" x14ac:dyDescent="0.3">
      <c r="A27" s="70" t="s">
        <v>388</v>
      </c>
      <c r="B27" s="70" t="s">
        <v>445</v>
      </c>
      <c r="C27" s="70" t="s">
        <v>453</v>
      </c>
    </row>
    <row r="28" spans="1:16" x14ac:dyDescent="0.3">
      <c r="A28" s="70" t="s">
        <v>376</v>
      </c>
      <c r="B28" s="70" t="s">
        <v>445</v>
      </c>
      <c r="C28" s="70" t="s">
        <v>377</v>
      </c>
    </row>
    <row r="29" spans="1:16" x14ac:dyDescent="0.3">
      <c r="A29" s="70" t="s">
        <v>384</v>
      </c>
      <c r="B29" s="70" t="s">
        <v>445</v>
      </c>
      <c r="C29" s="70" t="s">
        <v>453</v>
      </c>
    </row>
    <row r="30" spans="1:16" x14ac:dyDescent="0.3">
      <c r="A30" s="70" t="s">
        <v>394</v>
      </c>
      <c r="B30" s="70" t="s">
        <v>445</v>
      </c>
      <c r="C30" s="70" t="s">
        <v>454</v>
      </c>
    </row>
    <row r="31" spans="1:16" x14ac:dyDescent="0.3">
      <c r="A31" s="70" t="s">
        <v>396</v>
      </c>
      <c r="B31" s="70" t="s">
        <v>445</v>
      </c>
      <c r="C31" s="70" t="s">
        <v>455</v>
      </c>
    </row>
    <row r="32" spans="1:16" x14ac:dyDescent="0.3">
      <c r="A32" s="70"/>
      <c r="B32" s="70"/>
      <c r="C32" s="70"/>
      <c r="K32" s="76"/>
    </row>
    <row r="33" spans="1:17" ht="15.65" customHeight="1" x14ac:dyDescent="0.3">
      <c r="A33" s="77" t="s">
        <v>1201</v>
      </c>
      <c r="B33" s="77"/>
      <c r="C33" s="77"/>
      <c r="D33" s="77"/>
      <c r="E33" s="77"/>
      <c r="F33" s="77"/>
      <c r="G33" s="77"/>
      <c r="H33" s="77"/>
      <c r="I33" s="77"/>
      <c r="J33" s="77"/>
      <c r="K33" s="76"/>
    </row>
    <row r="34" spans="1:17" ht="15.65" customHeight="1" x14ac:dyDescent="0.3">
      <c r="A34" s="77"/>
      <c r="B34" s="77"/>
      <c r="C34" s="77"/>
      <c r="D34" s="77"/>
      <c r="E34" s="77"/>
      <c r="F34" s="77"/>
      <c r="G34" s="77"/>
      <c r="H34" s="77"/>
      <c r="I34" s="77"/>
      <c r="J34" s="77"/>
      <c r="K34" s="76"/>
    </row>
    <row r="35" spans="1:17" ht="15.65" customHeight="1" x14ac:dyDescent="0.3">
      <c r="A35" s="77"/>
      <c r="B35" s="77"/>
      <c r="C35" s="77"/>
      <c r="D35" s="77"/>
      <c r="E35" s="77"/>
      <c r="F35" s="77"/>
      <c r="G35" s="77"/>
      <c r="H35" s="77"/>
      <c r="I35" s="77"/>
      <c r="J35" s="77"/>
      <c r="K35" s="76"/>
    </row>
    <row r="36" spans="1:17" x14ac:dyDescent="0.3">
      <c r="A36" s="77"/>
      <c r="B36" s="77"/>
      <c r="C36" s="77"/>
      <c r="D36" s="77"/>
      <c r="E36" s="77"/>
      <c r="F36" s="77"/>
      <c r="G36" s="77"/>
      <c r="H36" s="77"/>
      <c r="I36" s="77"/>
      <c r="J36" s="77"/>
    </row>
    <row r="37" spans="1:17" x14ac:dyDescent="0.3">
      <c r="A37" s="77"/>
      <c r="B37" s="77"/>
      <c r="C37" s="77"/>
      <c r="D37" s="77"/>
      <c r="E37" s="77"/>
      <c r="F37" s="77"/>
      <c r="G37" s="77"/>
      <c r="H37" s="77"/>
      <c r="I37" s="77"/>
      <c r="J37" s="77"/>
    </row>
    <row r="38" spans="1:17" x14ac:dyDescent="0.3">
      <c r="A38" s="78"/>
      <c r="B38" s="78"/>
      <c r="C38" s="78"/>
      <c r="D38" s="78"/>
      <c r="E38" s="78"/>
      <c r="F38" s="78"/>
      <c r="G38" s="78"/>
      <c r="H38" s="78"/>
      <c r="I38" s="78"/>
      <c r="J38" s="78"/>
    </row>
    <row r="39" spans="1:17" x14ac:dyDescent="0.3">
      <c r="A39" s="67" t="s">
        <v>456</v>
      </c>
      <c r="B39" s="78"/>
      <c r="C39" s="78"/>
      <c r="D39" s="78"/>
      <c r="E39" s="78"/>
      <c r="F39" s="78"/>
      <c r="G39" s="78"/>
      <c r="H39" s="78"/>
      <c r="I39" s="78"/>
      <c r="J39" s="78"/>
      <c r="K39" s="69"/>
      <c r="L39" s="70"/>
      <c r="M39" s="70"/>
    </row>
    <row r="40" spans="1:17" x14ac:dyDescent="0.3">
      <c r="A40" s="78"/>
      <c r="B40" s="78"/>
      <c r="C40" s="78"/>
      <c r="D40" s="78"/>
      <c r="E40" s="78"/>
      <c r="F40" s="78"/>
      <c r="G40" s="78"/>
      <c r="H40" s="78"/>
      <c r="I40" s="78"/>
      <c r="J40" s="78"/>
      <c r="K40" s="69"/>
      <c r="L40" s="70"/>
      <c r="M40" s="70"/>
    </row>
    <row r="41" spans="1:17" ht="14.5" x14ac:dyDescent="0.35">
      <c r="A41" s="2"/>
      <c r="B41" s="78"/>
      <c r="C41" s="78"/>
      <c r="D41" s="78"/>
      <c r="E41" s="78"/>
      <c r="F41" s="78"/>
      <c r="G41" s="79"/>
      <c r="H41" s="78"/>
      <c r="I41" s="78"/>
      <c r="J41" s="78"/>
      <c r="K41" s="67"/>
    </row>
    <row r="42" spans="1:17" x14ac:dyDescent="0.3">
      <c r="A42" s="78"/>
      <c r="B42" s="78"/>
      <c r="C42" s="78"/>
      <c r="D42" s="78"/>
      <c r="E42" s="78"/>
      <c r="F42" s="78"/>
      <c r="G42" s="78"/>
      <c r="H42" s="78"/>
      <c r="I42" s="78"/>
      <c r="J42" s="78"/>
      <c r="K42" s="67"/>
      <c r="L42" s="69"/>
      <c r="M42" s="69"/>
      <c r="N42" s="67"/>
      <c r="P42" s="67"/>
      <c r="Q42" s="67"/>
    </row>
    <row r="43" spans="1:17" x14ac:dyDescent="0.3">
      <c r="A43" s="78"/>
      <c r="B43" s="78"/>
      <c r="C43" s="78"/>
      <c r="D43" s="78"/>
      <c r="E43" s="78"/>
      <c r="F43" s="78"/>
      <c r="G43" s="78"/>
      <c r="H43" s="78"/>
      <c r="I43" s="78"/>
      <c r="J43" s="78"/>
      <c r="K43" s="69"/>
      <c r="L43" s="69"/>
      <c r="M43" s="67"/>
      <c r="N43" s="69"/>
      <c r="O43" s="71"/>
      <c r="P43" s="72"/>
      <c r="Q43" s="72"/>
    </row>
    <row r="44" spans="1:17" x14ac:dyDescent="0.3">
      <c r="A44" s="78"/>
      <c r="B44" s="78"/>
      <c r="C44" s="78"/>
      <c r="D44" s="78"/>
      <c r="E44" s="78"/>
      <c r="F44" s="78"/>
      <c r="G44" s="78"/>
      <c r="H44" s="78"/>
      <c r="I44" s="78"/>
      <c r="J44" s="78"/>
      <c r="K44" s="69"/>
      <c r="L44" s="69"/>
      <c r="M44" s="67"/>
      <c r="N44" s="69"/>
      <c r="O44" s="71"/>
      <c r="P44" s="72"/>
      <c r="Q44" s="72"/>
    </row>
    <row r="45" spans="1:17" x14ac:dyDescent="0.3">
      <c r="A45" s="78"/>
      <c r="B45" s="78"/>
      <c r="C45" s="78"/>
      <c r="D45" s="78"/>
      <c r="E45" s="78"/>
      <c r="F45" s="78"/>
      <c r="G45" s="78"/>
      <c r="H45" s="78"/>
      <c r="I45" s="78"/>
      <c r="J45" s="78"/>
      <c r="K45" s="69"/>
      <c r="L45" s="69"/>
      <c r="M45" s="67"/>
      <c r="N45" s="69"/>
      <c r="O45" s="71"/>
      <c r="P45" s="72"/>
      <c r="Q45" s="72"/>
    </row>
    <row r="46" spans="1:17" x14ac:dyDescent="0.3">
      <c r="A46" s="78"/>
      <c r="B46" s="78"/>
      <c r="C46" s="78"/>
      <c r="D46" s="78"/>
      <c r="E46" s="78"/>
      <c r="F46" s="78"/>
      <c r="G46" s="78"/>
      <c r="H46" s="78"/>
      <c r="I46" s="78"/>
      <c r="J46" s="78"/>
      <c r="K46" s="69"/>
      <c r="L46" s="69"/>
      <c r="M46" s="67"/>
      <c r="N46" s="69"/>
      <c r="O46" s="71"/>
      <c r="P46" s="72"/>
      <c r="Q46" s="72"/>
    </row>
    <row r="47" spans="1:17" ht="14.5" x14ac:dyDescent="0.35">
      <c r="A47" s="2"/>
      <c r="B47" s="78"/>
      <c r="C47" s="78"/>
      <c r="D47" s="78"/>
      <c r="E47" s="78"/>
      <c r="F47" s="78"/>
      <c r="G47" s="78"/>
      <c r="H47" s="2"/>
      <c r="I47" s="78"/>
      <c r="J47" s="78"/>
      <c r="K47" s="70"/>
      <c r="L47" s="70"/>
      <c r="M47" s="70"/>
      <c r="N47" s="70"/>
      <c r="O47" s="71"/>
      <c r="P47" s="72"/>
      <c r="Q47" s="72"/>
    </row>
    <row r="48" spans="1:17" x14ac:dyDescent="0.3">
      <c r="A48" s="78"/>
      <c r="B48" s="78"/>
      <c r="C48" s="78"/>
      <c r="D48" s="78"/>
      <c r="E48" s="78"/>
      <c r="F48" s="78"/>
      <c r="G48" s="78"/>
      <c r="H48" s="78"/>
      <c r="I48" s="78"/>
      <c r="J48" s="78"/>
      <c r="K48" s="70"/>
      <c r="L48" s="70"/>
      <c r="M48" s="70"/>
      <c r="N48" s="70"/>
      <c r="O48" s="71"/>
      <c r="P48" s="72"/>
      <c r="Q48" s="72"/>
    </row>
    <row r="49" spans="1:18" ht="14.5" x14ac:dyDescent="0.35">
      <c r="A49" s="78"/>
      <c r="B49" s="78"/>
      <c r="C49" s="78"/>
      <c r="D49" s="78"/>
      <c r="E49" s="78"/>
      <c r="F49" s="78"/>
      <c r="G49" s="78"/>
      <c r="H49" s="78"/>
      <c r="I49" s="78"/>
      <c r="J49" s="2"/>
      <c r="K49" s="2"/>
      <c r="L49" s="70"/>
      <c r="M49" s="70"/>
      <c r="N49" s="70"/>
      <c r="O49" s="71"/>
      <c r="P49" s="72"/>
      <c r="Q49" s="72"/>
    </row>
    <row r="50" spans="1:18" ht="14.5" x14ac:dyDescent="0.35">
      <c r="A50" s="2"/>
      <c r="B50" s="78"/>
      <c r="C50" s="78"/>
      <c r="D50" s="78"/>
      <c r="E50" s="78"/>
      <c r="F50" s="78"/>
      <c r="G50" s="78"/>
      <c r="H50" s="78"/>
      <c r="I50" s="78"/>
      <c r="J50" s="78"/>
      <c r="K50" s="70"/>
      <c r="L50" s="73"/>
      <c r="M50" s="70"/>
      <c r="N50" s="70"/>
    </row>
    <row r="51" spans="1:18" x14ac:dyDescent="0.3">
      <c r="A51" s="78"/>
      <c r="B51" s="78"/>
      <c r="C51" s="78"/>
      <c r="D51" s="78"/>
      <c r="E51" s="78"/>
      <c r="F51" s="78"/>
      <c r="G51" s="78"/>
      <c r="H51" s="78"/>
      <c r="I51" s="78"/>
      <c r="J51" s="78"/>
      <c r="K51" s="70"/>
    </row>
    <row r="52" spans="1:18" ht="14.5" x14ac:dyDescent="0.35">
      <c r="A52" s="78"/>
      <c r="B52" s="78"/>
      <c r="C52" s="78"/>
      <c r="D52" s="78"/>
      <c r="E52" s="78"/>
      <c r="F52" s="78"/>
      <c r="G52" s="78"/>
      <c r="H52" s="78"/>
      <c r="I52" s="78"/>
      <c r="J52" s="78"/>
      <c r="K52" s="2"/>
      <c r="L52" s="70"/>
      <c r="M52" s="70"/>
      <c r="N52" s="70"/>
    </row>
    <row r="53" spans="1:18" x14ac:dyDescent="0.3">
      <c r="A53" s="70" t="s">
        <v>461</v>
      </c>
      <c r="B53" s="70" t="s">
        <v>445</v>
      </c>
      <c r="C53" s="70" t="s">
        <v>462</v>
      </c>
      <c r="E53" s="78"/>
      <c r="F53" s="78"/>
      <c r="G53" s="78"/>
      <c r="H53" s="78"/>
      <c r="I53" s="78"/>
      <c r="J53" s="78"/>
      <c r="K53" s="70"/>
      <c r="L53" s="70"/>
      <c r="M53" s="70"/>
      <c r="N53" s="70"/>
      <c r="P53" s="74"/>
    </row>
    <row r="54" spans="1:18" s="83" customFormat="1" x14ac:dyDescent="0.3">
      <c r="A54" s="80" t="s">
        <v>463</v>
      </c>
      <c r="B54" s="80" t="s">
        <v>445</v>
      </c>
      <c r="C54" s="80" t="s">
        <v>464</v>
      </c>
      <c r="D54" s="81"/>
      <c r="E54" s="82"/>
      <c r="F54" s="82"/>
      <c r="G54" s="82"/>
      <c r="H54" s="82"/>
      <c r="I54" s="82"/>
      <c r="J54" s="82"/>
      <c r="K54" s="70"/>
      <c r="L54" s="70"/>
      <c r="M54" s="70"/>
      <c r="N54" s="70"/>
      <c r="O54" s="10"/>
      <c r="P54" s="74"/>
      <c r="Q54" s="10"/>
      <c r="R54" s="10"/>
    </row>
    <row r="55" spans="1:18" x14ac:dyDescent="0.3">
      <c r="A55" s="70" t="s">
        <v>1199</v>
      </c>
      <c r="B55" s="70" t="s">
        <v>445</v>
      </c>
      <c r="C55" s="70" t="s">
        <v>1202</v>
      </c>
      <c r="E55" s="78"/>
      <c r="F55" s="78"/>
      <c r="G55" s="78"/>
      <c r="H55" s="78"/>
      <c r="I55" s="78"/>
      <c r="J55" s="78"/>
      <c r="K55" s="70"/>
      <c r="L55" s="70"/>
      <c r="M55" s="70"/>
      <c r="N55" s="70"/>
      <c r="P55" s="74"/>
    </row>
    <row r="56" spans="1:18" x14ac:dyDescent="0.3">
      <c r="A56" s="70" t="s">
        <v>1200</v>
      </c>
      <c r="B56" s="70" t="s">
        <v>445</v>
      </c>
      <c r="C56" s="70" t="s">
        <v>1203</v>
      </c>
      <c r="E56" s="78"/>
      <c r="F56" s="78"/>
      <c r="G56" s="78"/>
      <c r="H56" s="78"/>
      <c r="I56" s="78"/>
      <c r="J56" s="78"/>
      <c r="K56" s="70"/>
      <c r="L56" s="70"/>
      <c r="M56" s="70"/>
      <c r="N56" s="70"/>
      <c r="P56" s="74"/>
    </row>
    <row r="57" spans="1:18" x14ac:dyDescent="0.3">
      <c r="A57" s="70" t="s">
        <v>446</v>
      </c>
      <c r="B57" s="70" t="s">
        <v>445</v>
      </c>
      <c r="C57" s="70" t="s">
        <v>457</v>
      </c>
      <c r="E57" s="78"/>
      <c r="F57" s="78"/>
      <c r="G57" s="78"/>
      <c r="H57" s="78"/>
      <c r="I57" s="78"/>
      <c r="J57" s="78"/>
      <c r="K57" s="70"/>
      <c r="L57" s="70"/>
      <c r="M57" s="70"/>
      <c r="N57" s="70"/>
    </row>
    <row r="58" spans="1:18" x14ac:dyDescent="0.3">
      <c r="A58" s="70" t="s">
        <v>344</v>
      </c>
      <c r="B58" s="70" t="s">
        <v>445</v>
      </c>
      <c r="C58" s="70" t="s">
        <v>479</v>
      </c>
      <c r="E58" s="78"/>
      <c r="F58" s="78"/>
      <c r="G58" s="78"/>
      <c r="H58" s="78"/>
      <c r="I58" s="78"/>
      <c r="J58" s="78"/>
      <c r="K58" s="70"/>
      <c r="M58" s="75"/>
    </row>
    <row r="59" spans="1:18" ht="17" x14ac:dyDescent="0.3">
      <c r="A59" s="70" t="s">
        <v>458</v>
      </c>
      <c r="B59" s="70" t="s">
        <v>445</v>
      </c>
      <c r="C59" s="70" t="s">
        <v>459</v>
      </c>
      <c r="E59" s="78"/>
      <c r="F59" s="78"/>
      <c r="G59" s="78"/>
      <c r="H59" s="78"/>
      <c r="I59" s="78"/>
      <c r="J59" s="78"/>
      <c r="K59" s="70"/>
      <c r="N59" s="70"/>
    </row>
    <row r="60" spans="1:18" ht="17" x14ac:dyDescent="0.3">
      <c r="A60" s="70" t="s">
        <v>451</v>
      </c>
      <c r="B60" s="70" t="s">
        <v>445</v>
      </c>
      <c r="C60" s="70" t="s">
        <v>452</v>
      </c>
      <c r="E60" s="78"/>
      <c r="F60" s="78"/>
      <c r="G60" s="78"/>
      <c r="H60" s="78"/>
      <c r="I60" s="78"/>
      <c r="J60" s="78"/>
      <c r="K60" s="70"/>
    </row>
    <row r="61" spans="1:18" x14ac:dyDescent="0.3">
      <c r="A61" s="70" t="s">
        <v>388</v>
      </c>
      <c r="B61" s="70" t="s">
        <v>445</v>
      </c>
      <c r="C61" s="70" t="s">
        <v>453</v>
      </c>
      <c r="E61" s="78"/>
      <c r="F61" s="78"/>
      <c r="G61" s="78"/>
      <c r="H61" s="78"/>
      <c r="I61" s="78"/>
      <c r="J61" s="78"/>
    </row>
    <row r="62" spans="1:18" x14ac:dyDescent="0.3">
      <c r="A62" s="70" t="s">
        <v>376</v>
      </c>
      <c r="B62" s="70" t="s">
        <v>445</v>
      </c>
      <c r="C62" s="70" t="s">
        <v>377</v>
      </c>
      <c r="E62" s="78"/>
      <c r="F62" s="78"/>
      <c r="G62" s="78"/>
      <c r="H62" s="78"/>
      <c r="I62" s="78"/>
      <c r="J62" s="78"/>
    </row>
    <row r="63" spans="1:18" x14ac:dyDescent="0.3">
      <c r="A63" s="70" t="s">
        <v>384</v>
      </c>
      <c r="B63" s="70" t="s">
        <v>445</v>
      </c>
      <c r="C63" s="70" t="s">
        <v>453</v>
      </c>
      <c r="E63" s="78"/>
      <c r="F63" s="78"/>
      <c r="G63" s="78"/>
      <c r="H63" s="78"/>
      <c r="I63" s="78"/>
      <c r="J63" s="78"/>
    </row>
    <row r="64" spans="1:18" x14ac:dyDescent="0.3">
      <c r="A64" s="70" t="s">
        <v>394</v>
      </c>
      <c r="B64" s="70" t="s">
        <v>445</v>
      </c>
      <c r="C64" s="70" t="s">
        <v>454</v>
      </c>
      <c r="E64" s="78"/>
      <c r="F64" s="78"/>
      <c r="G64" s="78"/>
      <c r="H64" s="78"/>
      <c r="I64" s="78"/>
      <c r="J64" s="78"/>
    </row>
    <row r="65" spans="1:13" x14ac:dyDescent="0.3">
      <c r="A65" s="70" t="s">
        <v>396</v>
      </c>
      <c r="B65" s="70" t="s">
        <v>445</v>
      </c>
      <c r="C65" s="70" t="s">
        <v>455</v>
      </c>
      <c r="E65" s="78"/>
      <c r="F65" s="78"/>
      <c r="G65" s="78"/>
      <c r="H65" s="78"/>
      <c r="I65" s="78"/>
      <c r="J65" s="78"/>
    </row>
    <row r="66" spans="1:13" x14ac:dyDescent="0.3">
      <c r="A66" s="70"/>
      <c r="B66" s="70"/>
      <c r="C66" s="70"/>
      <c r="E66" s="78"/>
      <c r="F66" s="78"/>
      <c r="G66" s="78"/>
      <c r="H66" s="78"/>
      <c r="I66" s="78"/>
      <c r="J66" s="78"/>
    </row>
    <row r="67" spans="1:13" ht="14.15" customHeight="1" x14ac:dyDescent="0.3">
      <c r="A67" s="77" t="s">
        <v>460</v>
      </c>
      <c r="B67" s="77"/>
      <c r="C67" s="77"/>
      <c r="D67" s="77"/>
      <c r="E67" s="77"/>
      <c r="F67" s="77"/>
      <c r="G67" s="77"/>
      <c r="H67" s="77"/>
      <c r="I67" s="77"/>
      <c r="J67" s="77"/>
    </row>
    <row r="68" spans="1:13" x14ac:dyDescent="0.3">
      <c r="A68" s="77"/>
      <c r="B68" s="77"/>
      <c r="C68" s="77"/>
      <c r="D68" s="77"/>
      <c r="E68" s="77"/>
      <c r="F68" s="77"/>
      <c r="G68" s="77"/>
      <c r="H68" s="77"/>
      <c r="I68" s="77"/>
      <c r="J68" s="77"/>
    </row>
    <row r="69" spans="1:13" x14ac:dyDescent="0.3">
      <c r="A69" s="77"/>
      <c r="B69" s="77"/>
      <c r="C69" s="77"/>
      <c r="D69" s="77"/>
      <c r="E69" s="77"/>
      <c r="F69" s="77"/>
      <c r="G69" s="77"/>
      <c r="H69" s="77"/>
      <c r="I69" s="77"/>
      <c r="J69" s="77"/>
    </row>
    <row r="70" spans="1:13" x14ac:dyDescent="0.3">
      <c r="A70" s="77"/>
      <c r="B70" s="77"/>
      <c r="C70" s="77"/>
      <c r="D70" s="77"/>
      <c r="E70" s="77"/>
      <c r="F70" s="77"/>
      <c r="G70" s="77"/>
      <c r="H70" s="77"/>
      <c r="I70" s="77"/>
      <c r="J70" s="77"/>
    </row>
    <row r="71" spans="1:13" x14ac:dyDescent="0.3">
      <c r="A71" s="77"/>
      <c r="B71" s="77"/>
      <c r="C71" s="77"/>
      <c r="D71" s="77"/>
      <c r="E71" s="77"/>
      <c r="F71" s="77"/>
      <c r="G71" s="77"/>
      <c r="H71" s="77"/>
      <c r="I71" s="77"/>
      <c r="J71" s="77"/>
    </row>
    <row r="72" spans="1:13" x14ac:dyDescent="0.3">
      <c r="A72" s="77"/>
      <c r="B72" s="77"/>
      <c r="C72" s="77"/>
      <c r="D72" s="77"/>
      <c r="E72" s="77"/>
      <c r="F72" s="77"/>
      <c r="G72" s="77"/>
      <c r="H72" s="77"/>
      <c r="I72" s="77"/>
      <c r="J72" s="77"/>
    </row>
    <row r="73" spans="1:13" x14ac:dyDescent="0.3">
      <c r="A73" s="77"/>
      <c r="B73" s="77"/>
      <c r="C73" s="77"/>
      <c r="D73" s="77"/>
      <c r="E73" s="77"/>
      <c r="F73" s="77"/>
      <c r="G73" s="77"/>
      <c r="H73" s="77"/>
      <c r="I73" s="77"/>
      <c r="J73" s="77"/>
    </row>
    <row r="75" spans="1:13" x14ac:dyDescent="0.3">
      <c r="A75" s="67" t="s">
        <v>1184</v>
      </c>
      <c r="K75" s="69"/>
      <c r="L75" s="70"/>
      <c r="M75" s="70"/>
    </row>
    <row r="76" spans="1:13" x14ac:dyDescent="0.3">
      <c r="A76" s="67"/>
      <c r="K76" s="69"/>
      <c r="L76" s="70"/>
      <c r="M76" s="70"/>
    </row>
    <row r="77" spans="1:13" ht="14.5" x14ac:dyDescent="0.35">
      <c r="A77" s="2"/>
      <c r="K77" s="69"/>
      <c r="L77" s="70"/>
      <c r="M77" s="70"/>
    </row>
    <row r="78" spans="1:13" x14ac:dyDescent="0.3">
      <c r="A78" s="67"/>
      <c r="K78" s="69"/>
      <c r="L78" s="70"/>
      <c r="M78" s="70"/>
    </row>
    <row r="79" spans="1:13" x14ac:dyDescent="0.3">
      <c r="K79" s="69"/>
      <c r="L79" s="70"/>
      <c r="M79" s="70"/>
    </row>
    <row r="80" spans="1:13" x14ac:dyDescent="0.3">
      <c r="K80" s="67"/>
    </row>
    <row r="81" spans="1:17" x14ac:dyDescent="0.3">
      <c r="K81" s="67"/>
      <c r="L81" s="69"/>
      <c r="M81" s="69"/>
      <c r="N81" s="67"/>
      <c r="P81" s="67"/>
      <c r="Q81" s="67"/>
    </row>
    <row r="82" spans="1:17" x14ac:dyDescent="0.3">
      <c r="K82" s="69"/>
      <c r="L82" s="69"/>
      <c r="M82" s="67"/>
      <c r="N82" s="69"/>
      <c r="O82" s="71"/>
      <c r="P82" s="84"/>
      <c r="Q82" s="84"/>
    </row>
    <row r="83" spans="1:17" x14ac:dyDescent="0.3">
      <c r="K83" s="70"/>
      <c r="L83" s="70"/>
      <c r="M83" s="70"/>
      <c r="N83" s="70"/>
      <c r="O83" s="71"/>
      <c r="P83" s="72"/>
      <c r="Q83" s="72"/>
    </row>
    <row r="84" spans="1:17" x14ac:dyDescent="0.3">
      <c r="K84" s="70"/>
      <c r="L84" s="70"/>
      <c r="M84" s="70"/>
      <c r="N84" s="70"/>
      <c r="O84" s="71"/>
      <c r="P84" s="72"/>
      <c r="Q84" s="72"/>
    </row>
    <row r="85" spans="1:17" x14ac:dyDescent="0.3">
      <c r="A85" s="10" t="s">
        <v>461</v>
      </c>
      <c r="B85" s="10" t="s">
        <v>445</v>
      </c>
      <c r="C85" s="10" t="s">
        <v>462</v>
      </c>
      <c r="K85" s="70"/>
      <c r="L85" s="70"/>
      <c r="M85" s="70"/>
      <c r="N85" s="70"/>
      <c r="O85" s="71"/>
      <c r="P85" s="72"/>
      <c r="Q85" s="72"/>
    </row>
    <row r="86" spans="1:17" x14ac:dyDescent="0.3">
      <c r="A86" s="70" t="s">
        <v>1178</v>
      </c>
      <c r="B86" s="70" t="s">
        <v>445</v>
      </c>
      <c r="C86" s="70" t="s">
        <v>1180</v>
      </c>
      <c r="K86" s="70"/>
      <c r="L86" s="70"/>
      <c r="M86" s="70"/>
      <c r="N86" s="70"/>
      <c r="O86" s="71"/>
      <c r="P86" s="72"/>
      <c r="Q86" s="72"/>
    </row>
    <row r="87" spans="1:17" x14ac:dyDescent="0.3">
      <c r="A87" s="70" t="s">
        <v>463</v>
      </c>
      <c r="B87" s="70" t="s">
        <v>445</v>
      </c>
      <c r="C87" s="70" t="s">
        <v>464</v>
      </c>
      <c r="K87" s="70"/>
      <c r="L87" s="70"/>
      <c r="M87" s="70"/>
    </row>
    <row r="88" spans="1:17" x14ac:dyDescent="0.3">
      <c r="A88" s="70" t="s">
        <v>446</v>
      </c>
      <c r="B88" s="70" t="s">
        <v>445</v>
      </c>
      <c r="C88" s="70" t="s">
        <v>457</v>
      </c>
      <c r="K88" s="70"/>
      <c r="N88" s="70"/>
    </row>
    <row r="89" spans="1:17" x14ac:dyDescent="0.3">
      <c r="A89" s="70" t="s">
        <v>465</v>
      </c>
      <c r="B89" s="70" t="s">
        <v>445</v>
      </c>
      <c r="C89" s="70" t="s">
        <v>466</v>
      </c>
      <c r="K89" s="70"/>
      <c r="L89" s="70"/>
      <c r="M89" s="70"/>
      <c r="N89" s="70"/>
    </row>
    <row r="90" spans="1:17" x14ac:dyDescent="0.3">
      <c r="A90" s="70" t="s">
        <v>451</v>
      </c>
      <c r="B90" s="70" t="s">
        <v>445</v>
      </c>
      <c r="C90" s="70" t="s">
        <v>467</v>
      </c>
      <c r="K90" s="70"/>
      <c r="L90" s="70"/>
      <c r="M90" s="70"/>
      <c r="N90" s="70"/>
      <c r="P90" s="74"/>
    </row>
    <row r="91" spans="1:17" x14ac:dyDescent="0.3">
      <c r="A91" s="70" t="s">
        <v>388</v>
      </c>
      <c r="B91" s="70" t="s">
        <v>445</v>
      </c>
      <c r="C91" s="70" t="s">
        <v>468</v>
      </c>
      <c r="K91" s="70"/>
      <c r="L91" s="70"/>
      <c r="M91" s="70"/>
      <c r="N91" s="70"/>
      <c r="P91" s="74"/>
    </row>
    <row r="92" spans="1:17" x14ac:dyDescent="0.3">
      <c r="A92" s="70" t="s">
        <v>376</v>
      </c>
      <c r="B92" s="70" t="s">
        <v>445</v>
      </c>
      <c r="C92" s="70" t="s">
        <v>377</v>
      </c>
      <c r="K92" s="70"/>
      <c r="P92" s="74"/>
    </row>
    <row r="93" spans="1:17" x14ac:dyDescent="0.3">
      <c r="A93" s="70" t="s">
        <v>384</v>
      </c>
      <c r="B93" s="70" t="s">
        <v>445</v>
      </c>
      <c r="C93" s="70" t="s">
        <v>469</v>
      </c>
      <c r="K93" s="70"/>
      <c r="N93" s="70"/>
      <c r="P93" s="74"/>
    </row>
    <row r="94" spans="1:17" x14ac:dyDescent="0.3">
      <c r="A94" s="70" t="s">
        <v>394</v>
      </c>
      <c r="B94" s="70" t="s">
        <v>445</v>
      </c>
      <c r="C94" s="70" t="s">
        <v>454</v>
      </c>
      <c r="K94" s="70"/>
    </row>
    <row r="95" spans="1:17" x14ac:dyDescent="0.3">
      <c r="A95" s="70" t="s">
        <v>396</v>
      </c>
      <c r="B95" s="70" t="s">
        <v>445</v>
      </c>
      <c r="C95" s="70" t="s">
        <v>455</v>
      </c>
    </row>
    <row r="97" spans="1:17" x14ac:dyDescent="0.3">
      <c r="A97" s="70"/>
      <c r="B97" s="70"/>
      <c r="C97" s="70"/>
    </row>
    <row r="98" spans="1:17" x14ac:dyDescent="0.3">
      <c r="A98" s="67" t="s">
        <v>1185</v>
      </c>
      <c r="K98" s="69"/>
      <c r="L98" s="70"/>
      <c r="M98" s="70"/>
    </row>
    <row r="99" spans="1:17" ht="14.5" x14ac:dyDescent="0.35">
      <c r="A99" s="2"/>
      <c r="K99" s="69"/>
      <c r="L99" s="70"/>
      <c r="M99" s="70"/>
    </row>
    <row r="100" spans="1:17" x14ac:dyDescent="0.3">
      <c r="A100" s="67"/>
      <c r="K100" s="69"/>
      <c r="L100" s="70"/>
      <c r="M100" s="70"/>
    </row>
    <row r="101" spans="1:17" x14ac:dyDescent="0.3">
      <c r="A101" s="67"/>
      <c r="K101" s="69"/>
      <c r="L101" s="70"/>
      <c r="M101" s="70"/>
    </row>
    <row r="102" spans="1:17" x14ac:dyDescent="0.3">
      <c r="K102" s="67"/>
    </row>
    <row r="103" spans="1:17" x14ac:dyDescent="0.3">
      <c r="K103" s="67"/>
      <c r="L103" s="69"/>
      <c r="M103" s="69"/>
      <c r="N103" s="67"/>
      <c r="P103" s="67"/>
      <c r="Q103" s="67"/>
    </row>
    <row r="104" spans="1:17" x14ac:dyDescent="0.3">
      <c r="K104" s="69"/>
      <c r="L104" s="69"/>
      <c r="M104" s="67"/>
      <c r="N104" s="69"/>
      <c r="O104" s="71"/>
      <c r="P104" s="84"/>
      <c r="Q104" s="84"/>
    </row>
    <row r="105" spans="1:17" x14ac:dyDescent="0.3">
      <c r="K105" s="70"/>
      <c r="L105" s="70"/>
      <c r="M105" s="70"/>
      <c r="N105" s="70"/>
      <c r="O105" s="71"/>
      <c r="P105" s="72"/>
      <c r="Q105" s="72"/>
    </row>
    <row r="106" spans="1:17" x14ac:dyDescent="0.3">
      <c r="K106" s="70"/>
      <c r="L106" s="70"/>
      <c r="M106" s="70"/>
      <c r="N106" s="70"/>
      <c r="O106" s="71"/>
      <c r="P106" s="72"/>
      <c r="Q106" s="72"/>
    </row>
    <row r="107" spans="1:17" x14ac:dyDescent="0.3">
      <c r="A107" s="10" t="s">
        <v>461</v>
      </c>
      <c r="B107" s="10" t="s">
        <v>445</v>
      </c>
      <c r="C107" s="10" t="s">
        <v>462</v>
      </c>
      <c r="K107" s="70"/>
      <c r="L107" s="70"/>
      <c r="M107" s="70"/>
      <c r="N107" s="70"/>
      <c r="O107" s="71"/>
      <c r="P107" s="72"/>
      <c r="Q107" s="72"/>
    </row>
    <row r="108" spans="1:17" x14ac:dyDescent="0.3">
      <c r="A108" s="70" t="s">
        <v>1178</v>
      </c>
      <c r="B108" s="70" t="s">
        <v>445</v>
      </c>
      <c r="C108" s="70" t="s">
        <v>1180</v>
      </c>
      <c r="K108" s="70"/>
      <c r="L108" s="70"/>
      <c r="M108" s="70"/>
      <c r="N108" s="70"/>
      <c r="P108" s="74"/>
      <c r="Q108" s="74"/>
    </row>
    <row r="109" spans="1:17" x14ac:dyDescent="0.3">
      <c r="A109" s="70" t="s">
        <v>463</v>
      </c>
      <c r="B109" s="70" t="s">
        <v>445</v>
      </c>
      <c r="C109" s="70" t="s">
        <v>464</v>
      </c>
      <c r="K109" s="70"/>
      <c r="L109" s="70"/>
      <c r="M109" s="70"/>
      <c r="N109" s="70"/>
      <c r="P109" s="74"/>
      <c r="Q109" s="74"/>
    </row>
    <row r="110" spans="1:17" x14ac:dyDescent="0.3">
      <c r="A110" s="70" t="s">
        <v>446</v>
      </c>
      <c r="B110" s="70" t="s">
        <v>445</v>
      </c>
      <c r="C110" s="70" t="s">
        <v>470</v>
      </c>
      <c r="K110" s="70"/>
      <c r="L110" s="70"/>
      <c r="M110" s="70"/>
      <c r="N110" s="70"/>
    </row>
    <row r="111" spans="1:17" x14ac:dyDescent="0.3">
      <c r="A111" s="70" t="s">
        <v>430</v>
      </c>
      <c r="B111" s="70" t="s">
        <v>445</v>
      </c>
      <c r="C111" s="70" t="s">
        <v>431</v>
      </c>
      <c r="K111" s="70"/>
      <c r="L111" s="70"/>
      <c r="M111" s="70"/>
      <c r="N111" s="70"/>
    </row>
    <row r="112" spans="1:17" ht="16" x14ac:dyDescent="0.3">
      <c r="A112" s="70" t="s">
        <v>425</v>
      </c>
      <c r="B112" s="70" t="s">
        <v>445</v>
      </c>
      <c r="C112" s="70" t="s">
        <v>471</v>
      </c>
      <c r="K112" s="70"/>
      <c r="L112" s="70"/>
      <c r="M112" s="70"/>
      <c r="N112" s="70"/>
      <c r="P112" s="74"/>
    </row>
    <row r="113" spans="1:16" x14ac:dyDescent="0.3">
      <c r="A113" s="70" t="s">
        <v>414</v>
      </c>
      <c r="B113" s="10" t="s">
        <v>445</v>
      </c>
      <c r="C113" s="70" t="s">
        <v>415</v>
      </c>
      <c r="K113" s="70"/>
      <c r="L113" s="70"/>
      <c r="M113" s="70"/>
      <c r="N113" s="70"/>
      <c r="P113" s="74"/>
    </row>
    <row r="114" spans="1:16" x14ac:dyDescent="0.3">
      <c r="A114" s="70" t="s">
        <v>451</v>
      </c>
      <c r="B114" s="70" t="s">
        <v>445</v>
      </c>
      <c r="C114" s="70" t="s">
        <v>467</v>
      </c>
      <c r="K114" s="70"/>
      <c r="P114" s="74"/>
    </row>
    <row r="115" spans="1:16" x14ac:dyDescent="0.3">
      <c r="A115" s="70" t="s">
        <v>388</v>
      </c>
      <c r="B115" s="70" t="s">
        <v>445</v>
      </c>
      <c r="C115" s="70" t="s">
        <v>468</v>
      </c>
      <c r="K115" s="70"/>
      <c r="N115" s="70"/>
      <c r="P115" s="74"/>
    </row>
    <row r="116" spans="1:16" x14ac:dyDescent="0.3">
      <c r="A116" s="70" t="s">
        <v>376</v>
      </c>
      <c r="B116" s="70" t="s">
        <v>445</v>
      </c>
      <c r="C116" s="70" t="s">
        <v>377</v>
      </c>
      <c r="K116" s="70"/>
    </row>
    <row r="117" spans="1:16" x14ac:dyDescent="0.3">
      <c r="A117" s="70" t="s">
        <v>384</v>
      </c>
      <c r="B117" s="70" t="s">
        <v>445</v>
      </c>
      <c r="C117" s="70" t="s">
        <v>469</v>
      </c>
      <c r="K117" s="70"/>
    </row>
    <row r="118" spans="1:16" x14ac:dyDescent="0.3">
      <c r="A118" s="70" t="s">
        <v>394</v>
      </c>
      <c r="B118" s="70" t="s">
        <v>445</v>
      </c>
      <c r="C118" s="70" t="s">
        <v>454</v>
      </c>
    </row>
    <row r="119" spans="1:16" ht="16" x14ac:dyDescent="0.3">
      <c r="A119" s="70" t="s">
        <v>396</v>
      </c>
      <c r="B119" s="70" t="s">
        <v>445</v>
      </c>
      <c r="C119" s="70" t="s">
        <v>472</v>
      </c>
    </row>
    <row r="120" spans="1:16" x14ac:dyDescent="0.3">
      <c r="A120" s="70" t="s">
        <v>433</v>
      </c>
      <c r="B120" s="70" t="s">
        <v>445</v>
      </c>
      <c r="C120" s="70" t="s">
        <v>455</v>
      </c>
    </row>
  </sheetData>
  <sheetProtection sheet="1" objects="1" scenarios="1" formatCells="0" formatColumns="0" formatRows="0" sort="0" autoFilter="0"/>
  <autoFilter ref="A1:R120" xr:uid="{819DFB31-1285-4F67-A300-B6932C7B8150}"/>
  <mergeCells count="2">
    <mergeCell ref="A67:J73"/>
    <mergeCell ref="A33:J3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46C0E-06C7-49B9-A283-13AD361CCC6B}">
  <sheetPr codeName="Sheet21"/>
  <dimension ref="A3:M68"/>
  <sheetViews>
    <sheetView workbookViewId="0"/>
  </sheetViews>
  <sheetFormatPr defaultColWidth="8.7265625" defaultRowHeight="14.5" x14ac:dyDescent="0.35"/>
  <cols>
    <col min="1" max="1" width="15.54296875" style="2" customWidth="1"/>
    <col min="2" max="2" width="25.453125" style="2" customWidth="1"/>
    <col min="3" max="8" width="10.54296875" style="2" customWidth="1"/>
    <col min="9" max="9" width="31.54296875" style="2" customWidth="1"/>
    <col min="10" max="12" width="24.7265625" style="2" customWidth="1"/>
    <col min="13" max="13" width="24" style="2" customWidth="1"/>
    <col min="14" max="16384" width="8.7265625" style="2"/>
  </cols>
  <sheetData>
    <row r="3" spans="1:13" ht="14.15" customHeight="1" x14ac:dyDescent="0.35"/>
    <row r="4" spans="1:13" x14ac:dyDescent="0.35">
      <c r="A4" s="50" t="s">
        <v>358</v>
      </c>
      <c r="B4" s="85"/>
    </row>
    <row r="5" spans="1:13" ht="44" thickBot="1" x14ac:dyDescent="0.4">
      <c r="A5" s="86" t="s">
        <v>359</v>
      </c>
      <c r="B5" s="86" t="s">
        <v>360</v>
      </c>
      <c r="C5" s="87" t="s">
        <v>361</v>
      </c>
      <c r="D5" s="87" t="s">
        <v>362</v>
      </c>
      <c r="E5" s="87" t="s">
        <v>363</v>
      </c>
      <c r="F5" s="87" t="s">
        <v>364</v>
      </c>
      <c r="G5" s="87" t="s">
        <v>365</v>
      </c>
      <c r="H5" s="87" t="s">
        <v>366</v>
      </c>
      <c r="I5" s="88" t="s">
        <v>367</v>
      </c>
      <c r="J5" s="89"/>
      <c r="K5" s="89"/>
      <c r="L5" s="90"/>
      <c r="M5" s="87" t="s">
        <v>368</v>
      </c>
    </row>
    <row r="6" spans="1:13" ht="29.5" thickTop="1" x14ac:dyDescent="0.35">
      <c r="A6" s="91" t="s">
        <v>369</v>
      </c>
      <c r="B6" s="92" t="s">
        <v>370</v>
      </c>
      <c r="C6" s="93">
        <f>3.353*((50-21)/(78-21))+3.081*((78-50)/(78-21))</f>
        <v>3.2193859649122807</v>
      </c>
      <c r="D6" s="91">
        <v>1.1060000000000001</v>
      </c>
      <c r="E6" s="91">
        <v>2.214</v>
      </c>
      <c r="F6" s="91">
        <v>1.7609999999999999</v>
      </c>
      <c r="G6" s="91">
        <v>1.258</v>
      </c>
      <c r="H6" s="93">
        <f>(658*(1/5)+901*(1/5)+836*(3/5))/1000</f>
        <v>0.81340000000000001</v>
      </c>
      <c r="I6" s="94" t="s">
        <v>371</v>
      </c>
      <c r="J6" s="94"/>
      <c r="K6" s="94"/>
      <c r="L6" s="94"/>
      <c r="M6" s="95" t="s">
        <v>372</v>
      </c>
    </row>
    <row r="7" spans="1:13" ht="29" x14ac:dyDescent="0.35">
      <c r="A7" s="96" t="s">
        <v>373</v>
      </c>
      <c r="B7" s="97" t="s">
        <v>374</v>
      </c>
      <c r="C7" s="98">
        <f>0.858*((50-21)/(78-21))+0.902*((78-50)/(78-21))</f>
        <v>0.87961403508771929</v>
      </c>
      <c r="D7" s="98">
        <v>0.22</v>
      </c>
      <c r="E7" s="96">
        <v>0.436</v>
      </c>
      <c r="F7" s="96">
        <v>0.315</v>
      </c>
      <c r="G7" s="96">
        <v>0.29399999999999998</v>
      </c>
      <c r="H7" s="98">
        <f>(146*(1/5)+205*(1/5)+208*(3/5))/1000</f>
        <v>0.19500000000000001</v>
      </c>
      <c r="I7" s="99" t="s">
        <v>375</v>
      </c>
      <c r="J7" s="99"/>
      <c r="K7" s="99"/>
      <c r="L7" s="99"/>
      <c r="M7" s="95" t="s">
        <v>372</v>
      </c>
    </row>
    <row r="8" spans="1:13" x14ac:dyDescent="0.35">
      <c r="A8" s="96" t="s">
        <v>376</v>
      </c>
      <c r="B8" s="97" t="s">
        <v>377</v>
      </c>
      <c r="C8" s="96">
        <v>80</v>
      </c>
      <c r="D8" s="100">
        <f>4.8*(1/12)+5.9*(2/12)+7.4*(3/12)+9.2*(6/12)</f>
        <v>7.833333333333333</v>
      </c>
      <c r="E8" s="96">
        <v>71.599999999999994</v>
      </c>
      <c r="F8" s="96">
        <v>56.8</v>
      </c>
      <c r="G8" s="96">
        <v>31.8</v>
      </c>
      <c r="H8" s="96">
        <f>11.4*(1/5)+13.8*(1/5)+18.6*(3/5)</f>
        <v>16.200000000000003</v>
      </c>
      <c r="I8" s="99" t="s">
        <v>378</v>
      </c>
      <c r="J8" s="99"/>
      <c r="K8" s="99"/>
      <c r="L8" s="99"/>
      <c r="M8" s="95" t="s">
        <v>379</v>
      </c>
    </row>
    <row r="9" spans="1:13" ht="29" x14ac:dyDescent="0.35">
      <c r="A9" s="96" t="s">
        <v>380</v>
      </c>
      <c r="B9" s="97" t="s">
        <v>381</v>
      </c>
      <c r="C9" s="101">
        <f t="shared" ref="C9:H9" si="0">C6/C8</f>
        <v>4.024232456140351E-2</v>
      </c>
      <c r="D9" s="98">
        <f t="shared" si="0"/>
        <v>0.14119148936170214</v>
      </c>
      <c r="E9" s="98">
        <f t="shared" si="0"/>
        <v>3.092178770949721E-2</v>
      </c>
      <c r="F9" s="98">
        <f t="shared" si="0"/>
        <v>3.1003521126760563E-2</v>
      </c>
      <c r="G9" s="98">
        <f t="shared" si="0"/>
        <v>3.9559748427672958E-2</v>
      </c>
      <c r="H9" s="98">
        <f t="shared" si="0"/>
        <v>5.0209876543209866E-2</v>
      </c>
      <c r="I9" s="99" t="s">
        <v>382</v>
      </c>
      <c r="J9" s="99"/>
      <c r="K9" s="99"/>
      <c r="L9" s="99"/>
      <c r="M9" s="95"/>
    </row>
    <row r="10" spans="1:13" ht="29" x14ac:dyDescent="0.35">
      <c r="A10" s="96" t="s">
        <v>383</v>
      </c>
      <c r="B10" s="97" t="s">
        <v>381</v>
      </c>
      <c r="C10" s="98">
        <f t="shared" ref="C10:H10" si="1">C7/C8</f>
        <v>1.0995175438596492E-2</v>
      </c>
      <c r="D10" s="98">
        <f>D7/D8</f>
        <v>2.8085106382978724E-2</v>
      </c>
      <c r="E10" s="98">
        <f>E7/E8</f>
        <v>6.0893854748603361E-3</v>
      </c>
      <c r="F10" s="98">
        <f t="shared" si="1"/>
        <v>5.5457746478873244E-3</v>
      </c>
      <c r="G10" s="98">
        <f t="shared" si="1"/>
        <v>9.2452830188679246E-3</v>
      </c>
      <c r="H10" s="98">
        <f t="shared" si="1"/>
        <v>1.2037037037037035E-2</v>
      </c>
      <c r="I10" s="99" t="s">
        <v>382</v>
      </c>
      <c r="J10" s="99"/>
      <c r="K10" s="99"/>
      <c r="L10" s="99"/>
      <c r="M10" s="95"/>
    </row>
    <row r="11" spans="1:13" ht="31" x14ac:dyDescent="0.35">
      <c r="A11" s="96" t="s">
        <v>384</v>
      </c>
      <c r="B11" s="97" t="s">
        <v>385</v>
      </c>
      <c r="C11" s="96">
        <v>1</v>
      </c>
      <c r="D11" s="96">
        <v>1</v>
      </c>
      <c r="E11" s="96">
        <v>1</v>
      </c>
      <c r="F11" s="96">
        <v>1</v>
      </c>
      <c r="G11" s="96">
        <v>1</v>
      </c>
      <c r="H11" s="96">
        <v>1</v>
      </c>
      <c r="I11" s="99" t="s">
        <v>386</v>
      </c>
      <c r="J11" s="99"/>
      <c r="K11" s="99"/>
      <c r="L11" s="99"/>
      <c r="M11" s="95" t="s">
        <v>387</v>
      </c>
    </row>
    <row r="12" spans="1:13" ht="31" x14ac:dyDescent="0.35">
      <c r="A12" s="96" t="s">
        <v>388</v>
      </c>
      <c r="B12" s="97" t="s">
        <v>389</v>
      </c>
      <c r="C12" s="96">
        <v>57</v>
      </c>
      <c r="D12" s="96">
        <f>1-0</f>
        <v>1</v>
      </c>
      <c r="E12" s="96">
        <f>21-16</f>
        <v>5</v>
      </c>
      <c r="F12" s="96">
        <f>16-11</f>
        <v>5</v>
      </c>
      <c r="G12" s="96">
        <f>11-6</f>
        <v>5</v>
      </c>
      <c r="H12" s="96">
        <f>6-1</f>
        <v>5</v>
      </c>
      <c r="I12" s="99" t="s">
        <v>390</v>
      </c>
      <c r="J12" s="99"/>
      <c r="K12" s="99"/>
      <c r="L12" s="99"/>
      <c r="M12" s="95" t="s">
        <v>379</v>
      </c>
    </row>
    <row r="13" spans="1:13" ht="29" x14ac:dyDescent="0.35">
      <c r="A13" s="96" t="s">
        <v>384</v>
      </c>
      <c r="B13" s="97" t="s">
        <v>391</v>
      </c>
      <c r="C13" s="96">
        <f t="shared" ref="C13:H13" si="2">C12</f>
        <v>57</v>
      </c>
      <c r="D13" s="96">
        <f t="shared" si="2"/>
        <v>1</v>
      </c>
      <c r="E13" s="96">
        <f t="shared" si="2"/>
        <v>5</v>
      </c>
      <c r="F13" s="96">
        <f t="shared" si="2"/>
        <v>5</v>
      </c>
      <c r="G13" s="96">
        <f t="shared" si="2"/>
        <v>5</v>
      </c>
      <c r="H13" s="96">
        <f t="shared" si="2"/>
        <v>5</v>
      </c>
      <c r="I13" s="99" t="s">
        <v>390</v>
      </c>
      <c r="J13" s="99"/>
      <c r="K13" s="99"/>
      <c r="L13" s="99"/>
      <c r="M13" s="95" t="s">
        <v>379</v>
      </c>
    </row>
    <row r="14" spans="1:13" ht="31" x14ac:dyDescent="0.35">
      <c r="A14" s="96" t="s">
        <v>384</v>
      </c>
      <c r="B14" s="97" t="s">
        <v>392</v>
      </c>
      <c r="C14" s="102">
        <v>78</v>
      </c>
      <c r="D14" s="102"/>
      <c r="E14" s="102"/>
      <c r="F14" s="102"/>
      <c r="G14" s="102"/>
      <c r="H14" s="102"/>
      <c r="I14" s="103" t="s">
        <v>393</v>
      </c>
      <c r="J14" s="104"/>
      <c r="K14" s="104"/>
      <c r="L14" s="105"/>
      <c r="M14" s="95" t="s">
        <v>379</v>
      </c>
    </row>
    <row r="15" spans="1:13" x14ac:dyDescent="0.35">
      <c r="A15" s="96" t="s">
        <v>394</v>
      </c>
      <c r="B15" s="97" t="s">
        <v>395</v>
      </c>
      <c r="C15" s="102">
        <v>1E-3</v>
      </c>
      <c r="D15" s="102"/>
      <c r="E15" s="102"/>
      <c r="F15" s="102"/>
      <c r="G15" s="102"/>
      <c r="H15" s="102"/>
      <c r="I15" s="106"/>
      <c r="J15" s="106"/>
      <c r="K15" s="106"/>
      <c r="L15" s="106"/>
      <c r="M15" s="96"/>
    </row>
    <row r="16" spans="1:13" ht="29" x14ac:dyDescent="0.35">
      <c r="A16" s="96" t="s">
        <v>396</v>
      </c>
      <c r="B16" s="97" t="s">
        <v>397</v>
      </c>
      <c r="C16" s="102">
        <v>365</v>
      </c>
      <c r="D16" s="102"/>
      <c r="E16" s="102"/>
      <c r="F16" s="102"/>
      <c r="G16" s="102"/>
      <c r="H16" s="102"/>
      <c r="I16" s="106"/>
      <c r="J16" s="106"/>
      <c r="K16" s="106"/>
      <c r="L16" s="106"/>
      <c r="M16" s="96"/>
    </row>
    <row r="17" spans="1:13" ht="29" x14ac:dyDescent="0.35">
      <c r="A17" s="96" t="s">
        <v>398</v>
      </c>
      <c r="B17" s="97" t="s">
        <v>399</v>
      </c>
      <c r="C17" s="102">
        <v>0</v>
      </c>
      <c r="D17" s="102"/>
      <c r="E17" s="102"/>
      <c r="F17" s="102"/>
      <c r="G17" s="102"/>
      <c r="H17" s="102"/>
      <c r="I17" s="106"/>
      <c r="J17" s="106"/>
      <c r="K17" s="106"/>
      <c r="L17" s="106"/>
      <c r="M17" s="96"/>
    </row>
    <row r="19" spans="1:13" x14ac:dyDescent="0.35">
      <c r="A19" s="50" t="s">
        <v>400</v>
      </c>
      <c r="B19" s="85"/>
    </row>
    <row r="20" spans="1:13" ht="44" thickBot="1" x14ac:dyDescent="0.4">
      <c r="A20" s="86" t="s">
        <v>359</v>
      </c>
      <c r="B20" s="86" t="s">
        <v>360</v>
      </c>
      <c r="C20" s="87" t="s">
        <v>361</v>
      </c>
      <c r="D20" s="87" t="s">
        <v>362</v>
      </c>
      <c r="E20" s="87" t="s">
        <v>363</v>
      </c>
      <c r="F20" s="87" t="s">
        <v>364</v>
      </c>
      <c r="G20" s="87" t="s">
        <v>365</v>
      </c>
      <c r="H20" s="87" t="s">
        <v>366</v>
      </c>
      <c r="I20" s="88" t="s">
        <v>367</v>
      </c>
      <c r="J20" s="89"/>
      <c r="K20" s="89"/>
      <c r="L20" s="90"/>
      <c r="M20" s="87" t="s">
        <v>368</v>
      </c>
    </row>
    <row r="21" spans="1:13" ht="29.5" thickTop="1" x14ac:dyDescent="0.35">
      <c r="A21" s="91" t="s">
        <v>369</v>
      </c>
      <c r="B21" s="92" t="s">
        <v>401</v>
      </c>
      <c r="C21" s="93">
        <v>279</v>
      </c>
      <c r="D21" s="91">
        <v>23</v>
      </c>
      <c r="E21" s="91">
        <v>129</v>
      </c>
      <c r="F21" s="91">
        <v>102</v>
      </c>
      <c r="G21" s="91">
        <v>86</v>
      </c>
      <c r="H21" s="96">
        <f>(67*(2/5)+81*(3/5))</f>
        <v>75.400000000000006</v>
      </c>
      <c r="I21" s="94" t="s">
        <v>402</v>
      </c>
      <c r="J21" s="94"/>
      <c r="K21" s="94"/>
      <c r="L21" s="94"/>
      <c r="M21" s="95"/>
    </row>
    <row r="22" spans="1:13" ht="29" x14ac:dyDescent="0.35">
      <c r="A22" s="96" t="s">
        <v>373</v>
      </c>
      <c r="B22" s="92" t="s">
        <v>403</v>
      </c>
      <c r="C22" s="107">
        <v>7.5</v>
      </c>
      <c r="D22" s="107">
        <v>0.73399999999999999</v>
      </c>
      <c r="E22" s="107">
        <v>6.7125000000000004</v>
      </c>
      <c r="F22" s="107">
        <v>5.3250000000000002</v>
      </c>
      <c r="G22" s="107">
        <v>2.9812500000000002</v>
      </c>
      <c r="H22" s="107">
        <v>1.51875</v>
      </c>
      <c r="I22" s="103" t="s">
        <v>404</v>
      </c>
      <c r="J22" s="104"/>
      <c r="K22" s="104"/>
      <c r="L22" s="105"/>
      <c r="M22" s="95"/>
    </row>
    <row r="23" spans="1:13" x14ac:dyDescent="0.35">
      <c r="A23" s="96" t="s">
        <v>376</v>
      </c>
      <c r="B23" s="97" t="s">
        <v>377</v>
      </c>
      <c r="C23" s="96">
        <v>80</v>
      </c>
      <c r="D23" s="100">
        <v>7.8</v>
      </c>
      <c r="E23" s="96">
        <v>71.599999999999994</v>
      </c>
      <c r="F23" s="96">
        <v>56.8</v>
      </c>
      <c r="G23" s="96">
        <v>31.8</v>
      </c>
      <c r="H23" s="96">
        <f>(12.6*(2/5)+18.6*(3/5))</f>
        <v>16.2</v>
      </c>
      <c r="I23" s="103" t="s">
        <v>405</v>
      </c>
      <c r="J23" s="104"/>
      <c r="K23" s="104"/>
      <c r="L23" s="105"/>
      <c r="M23" s="95" t="s">
        <v>379</v>
      </c>
    </row>
    <row r="24" spans="1:13" ht="29" x14ac:dyDescent="0.35">
      <c r="A24" s="96" t="s">
        <v>406</v>
      </c>
      <c r="B24" s="97" t="s">
        <v>407</v>
      </c>
      <c r="C24" s="101">
        <f t="shared" ref="C24:H24" si="3">C21/C23</f>
        <v>3.4874999999999998</v>
      </c>
      <c r="D24" s="98">
        <f t="shared" si="3"/>
        <v>2.9487179487179489</v>
      </c>
      <c r="E24" s="98">
        <f t="shared" si="3"/>
        <v>1.8016759776536315</v>
      </c>
      <c r="F24" s="98">
        <f t="shared" si="3"/>
        <v>1.795774647887324</v>
      </c>
      <c r="G24" s="98">
        <f t="shared" si="3"/>
        <v>2.7044025157232703</v>
      </c>
      <c r="H24" s="98">
        <f t="shared" si="3"/>
        <v>4.6543209876543212</v>
      </c>
      <c r="I24" s="99" t="s">
        <v>382</v>
      </c>
      <c r="J24" s="99"/>
      <c r="K24" s="99"/>
      <c r="L24" s="99"/>
      <c r="M24" s="95"/>
    </row>
    <row r="25" spans="1:13" ht="29" x14ac:dyDescent="0.35">
      <c r="A25" s="96" t="s">
        <v>408</v>
      </c>
      <c r="B25" s="97" t="s">
        <v>407</v>
      </c>
      <c r="C25" s="98">
        <f t="shared" ref="C25:H25" si="4">C22/C23</f>
        <v>9.375E-2</v>
      </c>
      <c r="D25" s="98">
        <f t="shared" si="4"/>
        <v>9.410256410256411E-2</v>
      </c>
      <c r="E25" s="98">
        <f t="shared" si="4"/>
        <v>9.3750000000000014E-2</v>
      </c>
      <c r="F25" s="98">
        <f t="shared" si="4"/>
        <v>9.3750000000000014E-2</v>
      </c>
      <c r="G25" s="98">
        <f t="shared" si="4"/>
        <v>9.375E-2</v>
      </c>
      <c r="H25" s="98">
        <f t="shared" si="4"/>
        <v>9.375E-2</v>
      </c>
      <c r="I25" s="99" t="s">
        <v>382</v>
      </c>
      <c r="J25" s="99"/>
      <c r="K25" s="99"/>
      <c r="L25" s="99"/>
      <c r="M25" s="95"/>
    </row>
    <row r="26" spans="1:13" ht="31" x14ac:dyDescent="0.35">
      <c r="A26" s="96" t="s">
        <v>384</v>
      </c>
      <c r="B26" s="97" t="s">
        <v>385</v>
      </c>
      <c r="C26" s="96">
        <v>1</v>
      </c>
      <c r="D26" s="96">
        <v>1</v>
      </c>
      <c r="E26" s="96">
        <v>1</v>
      </c>
      <c r="F26" s="96">
        <v>1</v>
      </c>
      <c r="G26" s="96">
        <v>1</v>
      </c>
      <c r="H26" s="96">
        <v>1</v>
      </c>
      <c r="I26" s="99" t="s">
        <v>386</v>
      </c>
      <c r="J26" s="99"/>
      <c r="K26" s="99"/>
      <c r="L26" s="99"/>
      <c r="M26" s="95" t="s">
        <v>387</v>
      </c>
    </row>
    <row r="27" spans="1:13" ht="31" x14ac:dyDescent="0.35">
      <c r="A27" s="96" t="s">
        <v>388</v>
      </c>
      <c r="B27" s="97" t="s">
        <v>389</v>
      </c>
      <c r="C27" s="96">
        <v>57</v>
      </c>
      <c r="D27" s="96">
        <f>1-0</f>
        <v>1</v>
      </c>
      <c r="E27" s="96">
        <f>21-16</f>
        <v>5</v>
      </c>
      <c r="F27" s="96">
        <f>16-11</f>
        <v>5</v>
      </c>
      <c r="G27" s="96">
        <f>11-6</f>
        <v>5</v>
      </c>
      <c r="H27" s="96">
        <f>6-1</f>
        <v>5</v>
      </c>
      <c r="I27" s="99" t="s">
        <v>390</v>
      </c>
      <c r="J27" s="99"/>
      <c r="K27" s="99"/>
      <c r="L27" s="99"/>
      <c r="M27" s="95" t="s">
        <v>379</v>
      </c>
    </row>
    <row r="28" spans="1:13" ht="29" x14ac:dyDescent="0.35">
      <c r="A28" s="96" t="s">
        <v>384</v>
      </c>
      <c r="B28" s="97" t="s">
        <v>391</v>
      </c>
      <c r="C28" s="96">
        <f t="shared" ref="C28:H28" si="5">C27</f>
        <v>57</v>
      </c>
      <c r="D28" s="96">
        <f t="shared" si="5"/>
        <v>1</v>
      </c>
      <c r="E28" s="96">
        <f t="shared" si="5"/>
        <v>5</v>
      </c>
      <c r="F28" s="96">
        <f t="shared" si="5"/>
        <v>5</v>
      </c>
      <c r="G28" s="96">
        <f t="shared" si="5"/>
        <v>5</v>
      </c>
      <c r="H28" s="96">
        <f t="shared" si="5"/>
        <v>5</v>
      </c>
      <c r="I28" s="99" t="s">
        <v>390</v>
      </c>
      <c r="J28" s="99"/>
      <c r="K28" s="99"/>
      <c r="L28" s="99"/>
      <c r="M28" s="95" t="s">
        <v>379</v>
      </c>
    </row>
    <row r="29" spans="1:13" ht="31" x14ac:dyDescent="0.35">
      <c r="A29" s="96" t="s">
        <v>384</v>
      </c>
      <c r="B29" s="97" t="s">
        <v>392</v>
      </c>
      <c r="C29" s="102">
        <v>78</v>
      </c>
      <c r="D29" s="102"/>
      <c r="E29" s="102"/>
      <c r="F29" s="102"/>
      <c r="G29" s="102"/>
      <c r="H29" s="102"/>
      <c r="I29" s="103" t="s">
        <v>393</v>
      </c>
      <c r="J29" s="104"/>
      <c r="K29" s="104"/>
      <c r="L29" s="105"/>
      <c r="M29" s="95" t="s">
        <v>379</v>
      </c>
    </row>
    <row r="30" spans="1:13" x14ac:dyDescent="0.35">
      <c r="A30" s="96" t="s">
        <v>344</v>
      </c>
      <c r="B30" s="97" t="s">
        <v>409</v>
      </c>
      <c r="C30" s="96">
        <v>7</v>
      </c>
      <c r="D30" s="96"/>
      <c r="E30" s="96"/>
      <c r="F30" s="96"/>
      <c r="G30" s="96"/>
      <c r="H30" s="96"/>
      <c r="I30" s="108" t="s">
        <v>478</v>
      </c>
      <c r="J30" s="109"/>
      <c r="K30" s="109"/>
      <c r="L30" s="110"/>
      <c r="M30" s="95"/>
    </row>
    <row r="31" spans="1:13" x14ac:dyDescent="0.35">
      <c r="A31" s="96" t="s">
        <v>394</v>
      </c>
      <c r="B31" s="97" t="s">
        <v>395</v>
      </c>
      <c r="C31" s="102">
        <v>1E-3</v>
      </c>
      <c r="D31" s="102"/>
      <c r="E31" s="102"/>
      <c r="F31" s="102"/>
      <c r="G31" s="102"/>
      <c r="H31" s="102"/>
      <c r="I31" s="106"/>
      <c r="J31" s="106"/>
      <c r="K31" s="106"/>
      <c r="L31" s="106"/>
      <c r="M31" s="96"/>
    </row>
    <row r="32" spans="1:13" ht="29" x14ac:dyDescent="0.35">
      <c r="A32" s="96" t="s">
        <v>396</v>
      </c>
      <c r="B32" s="97" t="s">
        <v>397</v>
      </c>
      <c r="C32" s="102">
        <v>365</v>
      </c>
      <c r="D32" s="102"/>
      <c r="E32" s="102"/>
      <c r="F32" s="102"/>
      <c r="G32" s="102"/>
      <c r="H32" s="102"/>
      <c r="I32" s="106"/>
      <c r="J32" s="106"/>
      <c r="K32" s="106"/>
      <c r="L32" s="106"/>
      <c r="M32" s="96"/>
    </row>
    <row r="34" spans="1:13" s="115" customFormat="1" x14ac:dyDescent="0.35">
      <c r="A34" s="111" t="s">
        <v>1198</v>
      </c>
      <c r="B34" s="112"/>
      <c r="C34" s="111"/>
      <c r="D34" s="113"/>
      <c r="E34" s="113"/>
      <c r="F34" s="113"/>
      <c r="G34" s="114"/>
      <c r="H34" s="114"/>
      <c r="I34" s="114"/>
      <c r="L34" s="114"/>
      <c r="M34" s="114"/>
    </row>
    <row r="35" spans="1:13" s="115" customFormat="1" ht="29.5" thickBot="1" x14ac:dyDescent="0.4">
      <c r="A35" s="86" t="s">
        <v>359</v>
      </c>
      <c r="B35" s="87" t="s">
        <v>360</v>
      </c>
      <c r="C35" s="87" t="s">
        <v>361</v>
      </c>
      <c r="D35" s="87" t="s">
        <v>364</v>
      </c>
      <c r="E35" s="87" t="s">
        <v>365</v>
      </c>
      <c r="F35" s="116" t="s">
        <v>367</v>
      </c>
      <c r="G35" s="116"/>
      <c r="H35" s="116"/>
      <c r="I35" s="116"/>
      <c r="J35" s="117" t="s">
        <v>368</v>
      </c>
      <c r="K35" s="114"/>
    </row>
    <row r="36" spans="1:13" s="115" customFormat="1" ht="55.5" customHeight="1" thickTop="1" x14ac:dyDescent="0.35">
      <c r="A36" s="91" t="s">
        <v>410</v>
      </c>
      <c r="B36" s="92" t="s">
        <v>411</v>
      </c>
      <c r="C36" s="91">
        <f>92/1000</f>
        <v>9.1999999999999998E-2</v>
      </c>
      <c r="D36" s="91">
        <f>152/1000</f>
        <v>0.152</v>
      </c>
      <c r="E36" s="91">
        <v>9.6000000000000002E-2</v>
      </c>
      <c r="F36" s="118" t="s">
        <v>412</v>
      </c>
      <c r="G36" s="119"/>
      <c r="H36" s="119"/>
      <c r="I36" s="120"/>
      <c r="J36" s="95" t="s">
        <v>372</v>
      </c>
      <c r="K36" s="114"/>
    </row>
    <row r="37" spans="1:13" s="115" customFormat="1" ht="35.15" customHeight="1" x14ac:dyDescent="0.35">
      <c r="A37" s="96" t="s">
        <v>376</v>
      </c>
      <c r="B37" s="97" t="s">
        <v>377</v>
      </c>
      <c r="C37" s="96">
        <v>80</v>
      </c>
      <c r="D37" s="96">
        <v>56.8</v>
      </c>
      <c r="E37" s="96">
        <v>31.8</v>
      </c>
      <c r="F37" s="103" t="s">
        <v>413</v>
      </c>
      <c r="G37" s="104"/>
      <c r="H37" s="104"/>
      <c r="I37" s="105"/>
      <c r="J37" s="95" t="s">
        <v>379</v>
      </c>
      <c r="K37" s="114"/>
    </row>
    <row r="38" spans="1:13" s="115" customFormat="1" ht="35.15" customHeight="1" x14ac:dyDescent="0.35">
      <c r="A38" s="96" t="s">
        <v>414</v>
      </c>
      <c r="B38" s="97" t="s">
        <v>415</v>
      </c>
      <c r="C38" s="96">
        <v>3</v>
      </c>
      <c r="D38" s="96">
        <v>2</v>
      </c>
      <c r="E38" s="96">
        <v>1</v>
      </c>
      <c r="F38" s="103" t="s">
        <v>416</v>
      </c>
      <c r="G38" s="104"/>
      <c r="H38" s="104"/>
      <c r="I38" s="105"/>
      <c r="J38" s="95" t="s">
        <v>417</v>
      </c>
      <c r="K38" s="114"/>
    </row>
    <row r="39" spans="1:13" s="115" customFormat="1" ht="31" customHeight="1" x14ac:dyDescent="0.35">
      <c r="A39" s="96" t="s">
        <v>418</v>
      </c>
      <c r="B39" s="97" t="s">
        <v>419</v>
      </c>
      <c r="C39" s="96">
        <f>C36*C38</f>
        <v>0.27600000000000002</v>
      </c>
      <c r="D39" s="96">
        <f>D36*D38</f>
        <v>0.30399999999999999</v>
      </c>
      <c r="E39" s="96">
        <f>E36*E38</f>
        <v>9.6000000000000002E-2</v>
      </c>
      <c r="F39" s="103" t="s">
        <v>420</v>
      </c>
      <c r="G39" s="104"/>
      <c r="H39" s="104"/>
      <c r="I39" s="105"/>
      <c r="J39" s="121"/>
      <c r="K39" s="115" t="s">
        <v>421</v>
      </c>
    </row>
    <row r="40" spans="1:13" s="115" customFormat="1" ht="32.5" customHeight="1" x14ac:dyDescent="0.35">
      <c r="A40" s="96" t="s">
        <v>422</v>
      </c>
      <c r="B40" s="97" t="s">
        <v>423</v>
      </c>
      <c r="C40" s="101">
        <f>C39/C37</f>
        <v>3.4500000000000004E-3</v>
      </c>
      <c r="D40" s="101">
        <f>D39/D37</f>
        <v>5.3521126760563385E-3</v>
      </c>
      <c r="E40" s="101">
        <f>E39/E37</f>
        <v>3.0188679245283017E-3</v>
      </c>
      <c r="F40" s="103" t="s">
        <v>382</v>
      </c>
      <c r="G40" s="104"/>
      <c r="H40" s="104"/>
      <c r="I40" s="105"/>
      <c r="J40" s="121"/>
    </row>
    <row r="41" spans="1:13" s="115" customFormat="1" ht="46.5" customHeight="1" x14ac:dyDescent="0.35">
      <c r="A41" s="96" t="s">
        <v>388</v>
      </c>
      <c r="B41" s="97" t="s">
        <v>424</v>
      </c>
      <c r="C41" s="96">
        <v>57</v>
      </c>
      <c r="D41" s="96">
        <v>5</v>
      </c>
      <c r="E41" s="96">
        <v>5</v>
      </c>
      <c r="F41" s="103" t="s">
        <v>390</v>
      </c>
      <c r="G41" s="104"/>
      <c r="H41" s="104"/>
      <c r="I41" s="105"/>
      <c r="J41" s="95" t="s">
        <v>379</v>
      </c>
      <c r="L41" s="114"/>
      <c r="M41" s="114"/>
    </row>
    <row r="42" spans="1:13" s="115" customFormat="1" ht="46.5" customHeight="1" x14ac:dyDescent="0.35">
      <c r="A42" s="96" t="s">
        <v>384</v>
      </c>
      <c r="B42" s="97" t="s">
        <v>391</v>
      </c>
      <c r="C42" s="96">
        <v>57</v>
      </c>
      <c r="D42" s="96">
        <f>D41</f>
        <v>5</v>
      </c>
      <c r="E42" s="96">
        <f>E41</f>
        <v>5</v>
      </c>
      <c r="F42" s="103" t="s">
        <v>390</v>
      </c>
      <c r="G42" s="104"/>
      <c r="H42" s="104"/>
      <c r="I42" s="105"/>
      <c r="J42" s="95" t="s">
        <v>379</v>
      </c>
      <c r="L42" s="114"/>
      <c r="M42" s="114"/>
    </row>
    <row r="43" spans="1:13" s="115" customFormat="1" x14ac:dyDescent="0.35">
      <c r="A43" s="96" t="s">
        <v>394</v>
      </c>
      <c r="B43" s="97" t="s">
        <v>395</v>
      </c>
      <c r="C43" s="122">
        <v>1E-3</v>
      </c>
      <c r="D43" s="122"/>
      <c r="E43" s="122"/>
      <c r="F43" s="106"/>
      <c r="G43" s="106"/>
      <c r="H43" s="106"/>
      <c r="I43" s="106"/>
      <c r="J43" s="96"/>
      <c r="M43" s="114"/>
    </row>
    <row r="44" spans="1:13" s="115" customFormat="1" ht="29" x14ac:dyDescent="0.35">
      <c r="A44" s="96" t="s">
        <v>396</v>
      </c>
      <c r="B44" s="97" t="s">
        <v>397</v>
      </c>
      <c r="C44" s="102">
        <v>365</v>
      </c>
      <c r="D44" s="102"/>
      <c r="E44" s="102"/>
      <c r="F44" s="106"/>
      <c r="G44" s="106"/>
      <c r="H44" s="106"/>
      <c r="I44" s="106"/>
      <c r="J44" s="96"/>
      <c r="M44" s="114"/>
    </row>
    <row r="45" spans="1:13" s="115" customFormat="1" x14ac:dyDescent="0.35">
      <c r="B45" s="112"/>
      <c r="E45" s="123"/>
      <c r="F45" s="123"/>
    </row>
    <row r="46" spans="1:13" s="111" customFormat="1" x14ac:dyDescent="0.35">
      <c r="A46" s="111" t="s">
        <v>1179</v>
      </c>
      <c r="B46" s="113"/>
      <c r="D46" s="113"/>
      <c r="E46" s="113"/>
      <c r="F46" s="113"/>
    </row>
    <row r="47" spans="1:13" s="115" customFormat="1" ht="29.5" thickBot="1" x14ac:dyDescent="0.4">
      <c r="A47" s="86" t="s">
        <v>359</v>
      </c>
      <c r="B47" s="87" t="s">
        <v>360</v>
      </c>
      <c r="C47" s="87" t="s">
        <v>361</v>
      </c>
      <c r="D47" s="87" t="s">
        <v>364</v>
      </c>
      <c r="E47" s="87" t="s">
        <v>365</v>
      </c>
      <c r="F47" s="116" t="s">
        <v>367</v>
      </c>
      <c r="G47" s="116"/>
      <c r="H47" s="116"/>
      <c r="I47" s="116"/>
      <c r="J47" s="87" t="s">
        <v>368</v>
      </c>
      <c r="K47" s="111"/>
    </row>
    <row r="48" spans="1:13" s="115" customFormat="1" ht="32.5" customHeight="1" thickTop="1" x14ac:dyDescent="0.35">
      <c r="A48" s="91" t="s">
        <v>376</v>
      </c>
      <c r="B48" s="92" t="s">
        <v>377</v>
      </c>
      <c r="C48" s="91">
        <v>80</v>
      </c>
      <c r="D48" s="91">
        <v>56.8</v>
      </c>
      <c r="E48" s="91">
        <v>31.8</v>
      </c>
      <c r="F48" s="94" t="s">
        <v>413</v>
      </c>
      <c r="G48" s="94"/>
      <c r="H48" s="94"/>
      <c r="I48" s="94"/>
      <c r="J48" s="95" t="s">
        <v>379</v>
      </c>
    </row>
    <row r="49" spans="1:10" s="115" customFormat="1" ht="32.5" customHeight="1" x14ac:dyDescent="0.35">
      <c r="A49" s="96" t="s">
        <v>425</v>
      </c>
      <c r="B49" s="97" t="s">
        <v>426</v>
      </c>
      <c r="C49" s="96">
        <v>19500</v>
      </c>
      <c r="D49" s="96">
        <v>15900</v>
      </c>
      <c r="E49" s="96">
        <v>10800</v>
      </c>
      <c r="F49" s="99" t="s">
        <v>427</v>
      </c>
      <c r="G49" s="99"/>
      <c r="H49" s="99"/>
      <c r="I49" s="99"/>
      <c r="J49" s="95" t="s">
        <v>417</v>
      </c>
    </row>
    <row r="50" spans="1:10" s="115" customFormat="1" ht="32.15" customHeight="1" x14ac:dyDescent="0.35">
      <c r="A50" s="96" t="s">
        <v>414</v>
      </c>
      <c r="B50" s="97" t="s">
        <v>415</v>
      </c>
      <c r="C50" s="96">
        <v>3</v>
      </c>
      <c r="D50" s="96">
        <v>2</v>
      </c>
      <c r="E50" s="96">
        <v>1</v>
      </c>
      <c r="F50" s="99" t="s">
        <v>428</v>
      </c>
      <c r="G50" s="99"/>
      <c r="H50" s="99"/>
      <c r="I50" s="99"/>
      <c r="J50" s="95" t="s">
        <v>417</v>
      </c>
    </row>
    <row r="51" spans="1:10" s="115" customFormat="1" ht="46.5" customHeight="1" x14ac:dyDescent="0.35">
      <c r="A51" s="96" t="s">
        <v>388</v>
      </c>
      <c r="B51" s="97" t="s">
        <v>424</v>
      </c>
      <c r="C51" s="96">
        <v>57</v>
      </c>
      <c r="D51" s="96">
        <f>16-11</f>
        <v>5</v>
      </c>
      <c r="E51" s="96">
        <f>11-6</f>
        <v>5</v>
      </c>
      <c r="F51" s="99" t="s">
        <v>429</v>
      </c>
      <c r="G51" s="99"/>
      <c r="H51" s="99"/>
      <c r="I51" s="99"/>
      <c r="J51" s="95" t="s">
        <v>379</v>
      </c>
    </row>
    <row r="52" spans="1:10" s="115" customFormat="1" ht="46.5" customHeight="1" thickBot="1" x14ac:dyDescent="0.4">
      <c r="A52" s="96" t="s">
        <v>384</v>
      </c>
      <c r="B52" s="97" t="s">
        <v>391</v>
      </c>
      <c r="C52" s="96">
        <f>C51</f>
        <v>57</v>
      </c>
      <c r="D52" s="96">
        <f>D51</f>
        <v>5</v>
      </c>
      <c r="E52" s="96">
        <f>E51</f>
        <v>5</v>
      </c>
      <c r="F52" s="99" t="s">
        <v>390</v>
      </c>
      <c r="G52" s="99"/>
      <c r="H52" s="99"/>
      <c r="I52" s="99"/>
      <c r="J52" s="95" t="s">
        <v>379</v>
      </c>
    </row>
    <row r="53" spans="1:10" s="115" customFormat="1" ht="29.5" thickBot="1" x14ac:dyDescent="0.4">
      <c r="A53" s="96" t="s">
        <v>430</v>
      </c>
      <c r="B53" s="97" t="s">
        <v>431</v>
      </c>
      <c r="C53" s="122">
        <v>9.1599999999999997E-3</v>
      </c>
      <c r="D53" s="102"/>
      <c r="E53" s="102"/>
      <c r="F53" s="99" t="s">
        <v>1182</v>
      </c>
      <c r="G53" s="99"/>
      <c r="H53" s="99"/>
      <c r="I53" s="99"/>
      <c r="J53" s="124" t="s">
        <v>1181</v>
      </c>
    </row>
    <row r="54" spans="1:10" s="115" customFormat="1" ht="15" thickTop="1" x14ac:dyDescent="0.35">
      <c r="A54" s="96" t="s">
        <v>394</v>
      </c>
      <c r="B54" s="97" t="s">
        <v>395</v>
      </c>
      <c r="C54" s="122">
        <v>1E-3</v>
      </c>
      <c r="D54" s="122"/>
      <c r="E54" s="122"/>
      <c r="F54" s="106"/>
      <c r="G54" s="106"/>
      <c r="H54" s="106"/>
      <c r="I54" s="106"/>
      <c r="J54" s="121"/>
    </row>
    <row r="55" spans="1:10" s="115" customFormat="1" ht="16.5" x14ac:dyDescent="0.35">
      <c r="A55" s="96" t="s">
        <v>396</v>
      </c>
      <c r="B55" s="97" t="s">
        <v>432</v>
      </c>
      <c r="C55" s="122">
        <v>1E-3</v>
      </c>
      <c r="D55" s="122"/>
      <c r="E55" s="122"/>
      <c r="F55" s="106"/>
      <c r="G55" s="106"/>
      <c r="H55" s="106"/>
      <c r="I55" s="106"/>
      <c r="J55" s="96"/>
    </row>
    <row r="56" spans="1:10" s="115" customFormat="1" ht="29" x14ac:dyDescent="0.35">
      <c r="A56" s="96" t="s">
        <v>433</v>
      </c>
      <c r="B56" s="97" t="s">
        <v>397</v>
      </c>
      <c r="C56" s="102">
        <v>365</v>
      </c>
      <c r="D56" s="102"/>
      <c r="E56" s="102"/>
      <c r="F56" s="106"/>
      <c r="G56" s="106"/>
      <c r="H56" s="106"/>
      <c r="I56" s="106"/>
      <c r="J56" s="96"/>
    </row>
    <row r="57" spans="1:10" s="115" customFormat="1" x14ac:dyDescent="0.35">
      <c r="B57" s="112"/>
    </row>
    <row r="58" spans="1:10" s="111" customFormat="1" x14ac:dyDescent="0.35">
      <c r="A58" s="111" t="s">
        <v>477</v>
      </c>
      <c r="B58" s="113"/>
      <c r="D58" s="113"/>
      <c r="E58" s="113"/>
      <c r="F58" s="113"/>
    </row>
    <row r="59" spans="1:10" s="112" customFormat="1" ht="44" thickBot="1" x14ac:dyDescent="0.4">
      <c r="A59" s="87" t="s">
        <v>434</v>
      </c>
      <c r="B59" s="87" t="s">
        <v>435</v>
      </c>
      <c r="C59" s="125" t="s">
        <v>436</v>
      </c>
      <c r="D59" s="126"/>
      <c r="E59" s="87" t="s">
        <v>437</v>
      </c>
      <c r="F59" s="87" t="s">
        <v>438</v>
      </c>
      <c r="G59" s="127" t="s">
        <v>367</v>
      </c>
      <c r="H59" s="127"/>
      <c r="I59" s="127"/>
      <c r="J59" s="127"/>
    </row>
    <row r="60" spans="1:10" s="115" customFormat="1" ht="35.5" customHeight="1" thickTop="1" x14ac:dyDescent="0.35">
      <c r="A60" s="91" t="s">
        <v>1183</v>
      </c>
      <c r="B60" s="92" t="s">
        <v>829</v>
      </c>
      <c r="C60" s="118" t="s">
        <v>830</v>
      </c>
      <c r="D60" s="120"/>
      <c r="E60" s="92">
        <v>21.4</v>
      </c>
      <c r="F60" s="128">
        <v>30</v>
      </c>
      <c r="G60" s="94" t="s">
        <v>439</v>
      </c>
      <c r="H60" s="94"/>
      <c r="I60" s="94"/>
      <c r="J60" s="94"/>
    </row>
    <row r="61" spans="1:10" s="115" customFormat="1" ht="30" customHeight="1" x14ac:dyDescent="0.35">
      <c r="A61" s="96" t="s">
        <v>440</v>
      </c>
      <c r="B61" s="97" t="s">
        <v>831</v>
      </c>
      <c r="C61" s="103" t="s">
        <v>832</v>
      </c>
      <c r="D61" s="105"/>
      <c r="E61" s="96">
        <v>21.4</v>
      </c>
      <c r="F61" s="96">
        <v>300</v>
      </c>
      <c r="G61" s="99" t="s">
        <v>439</v>
      </c>
      <c r="H61" s="99"/>
      <c r="I61" s="99"/>
      <c r="J61" s="99"/>
    </row>
    <row r="62" spans="1:10" s="115" customFormat="1" x14ac:dyDescent="0.35">
      <c r="A62" s="96" t="s">
        <v>440</v>
      </c>
      <c r="B62" s="97" t="s">
        <v>441</v>
      </c>
      <c r="C62" s="103"/>
      <c r="D62" s="105"/>
      <c r="E62" s="129"/>
      <c r="F62" s="129"/>
      <c r="G62" s="99" t="s">
        <v>442</v>
      </c>
      <c r="H62" s="99"/>
      <c r="I62" s="99"/>
      <c r="J62" s="99"/>
    </row>
    <row r="63" spans="1:10" s="115" customFormat="1" x14ac:dyDescent="0.35">
      <c r="A63" s="96" t="s">
        <v>443</v>
      </c>
      <c r="B63" s="97"/>
      <c r="C63" s="103"/>
      <c r="D63" s="105"/>
      <c r="E63" s="129"/>
      <c r="F63" s="96"/>
      <c r="G63" s="99"/>
      <c r="H63" s="99"/>
      <c r="I63" s="99"/>
      <c r="J63" s="99"/>
    </row>
    <row r="64" spans="1:10" x14ac:dyDescent="0.35">
      <c r="A64" s="96" t="s">
        <v>596</v>
      </c>
      <c r="B64" s="97" t="s">
        <v>597</v>
      </c>
      <c r="C64" s="99"/>
      <c r="D64" s="99"/>
      <c r="E64" s="97">
        <v>21.4</v>
      </c>
      <c r="F64" s="130">
        <v>30</v>
      </c>
      <c r="G64" s="99" t="s">
        <v>439</v>
      </c>
      <c r="H64" s="99"/>
      <c r="I64" s="99"/>
      <c r="J64" s="99"/>
    </row>
    <row r="65" spans="1:10" x14ac:dyDescent="0.35">
      <c r="A65" s="50"/>
      <c r="B65" s="85"/>
    </row>
    <row r="66" spans="1:10" x14ac:dyDescent="0.35">
      <c r="A66" s="111"/>
      <c r="B66" s="111"/>
      <c r="C66" s="113"/>
      <c r="D66" s="113"/>
      <c r="E66" s="113"/>
      <c r="F66" s="131"/>
      <c r="G66" s="131"/>
      <c r="H66" s="131"/>
      <c r="I66" s="131"/>
      <c r="J66" s="113"/>
    </row>
    <row r="67" spans="1:10" x14ac:dyDescent="0.35">
      <c r="A67" s="115"/>
      <c r="B67" s="112"/>
      <c r="C67" s="132"/>
      <c r="D67" s="115"/>
      <c r="E67" s="115"/>
      <c r="F67" s="133"/>
      <c r="G67" s="133"/>
      <c r="H67" s="133"/>
      <c r="I67" s="133"/>
      <c r="J67" s="134"/>
    </row>
    <row r="68" spans="1:10" ht="18.649999999999999" customHeight="1" x14ac:dyDescent="0.35">
      <c r="A68" s="115"/>
      <c r="B68" s="112"/>
      <c r="C68" s="132"/>
      <c r="D68" s="132"/>
      <c r="E68" s="115"/>
      <c r="F68" s="133"/>
      <c r="G68" s="133"/>
      <c r="H68" s="133"/>
      <c r="I68" s="133"/>
      <c r="J68" s="134"/>
    </row>
  </sheetData>
  <sheetProtection sheet="1" objects="1" scenarios="1" formatCells="0" formatColumns="0" formatRows="0" sort="0" autoFilter="0"/>
  <autoFilter ref="A3:M68" xr:uid="{53446C0E-06C7-49B9-A283-13AD361CCC6B}"/>
  <mergeCells count="73">
    <mergeCell ref="F66:I66"/>
    <mergeCell ref="F67:I67"/>
    <mergeCell ref="F68:I68"/>
    <mergeCell ref="C31:H31"/>
    <mergeCell ref="I31:L31"/>
    <mergeCell ref="C32:H32"/>
    <mergeCell ref="I32:L32"/>
    <mergeCell ref="F35:I35"/>
    <mergeCell ref="F36:I36"/>
    <mergeCell ref="F37:I37"/>
    <mergeCell ref="F38:I38"/>
    <mergeCell ref="F39:I39"/>
    <mergeCell ref="F40:I40"/>
    <mergeCell ref="F41:I41"/>
    <mergeCell ref="F42:I42"/>
    <mergeCell ref="C43:E43"/>
    <mergeCell ref="C29:H29"/>
    <mergeCell ref="I29:L29"/>
    <mergeCell ref="I20:L20"/>
    <mergeCell ref="I21:L21"/>
    <mergeCell ref="I22:L22"/>
    <mergeCell ref="I23:L23"/>
    <mergeCell ref="I24:L24"/>
    <mergeCell ref="I25:L25"/>
    <mergeCell ref="I26:L26"/>
    <mergeCell ref="I27:L27"/>
    <mergeCell ref="I28:L28"/>
    <mergeCell ref="C15:H15"/>
    <mergeCell ref="I15:L15"/>
    <mergeCell ref="C16:H16"/>
    <mergeCell ref="I16:L16"/>
    <mergeCell ref="C17:H17"/>
    <mergeCell ref="I17:L17"/>
    <mergeCell ref="I11:L11"/>
    <mergeCell ref="I12:L12"/>
    <mergeCell ref="I13:L13"/>
    <mergeCell ref="C14:H14"/>
    <mergeCell ref="I14:L14"/>
    <mergeCell ref="I10:L10"/>
    <mergeCell ref="I5:L5"/>
    <mergeCell ref="I6:L6"/>
    <mergeCell ref="I7:L7"/>
    <mergeCell ref="I8:L8"/>
    <mergeCell ref="I9:L9"/>
    <mergeCell ref="F43:I43"/>
    <mergeCell ref="C44:E44"/>
    <mergeCell ref="F44:I44"/>
    <mergeCell ref="F47:I47"/>
    <mergeCell ref="F48:I48"/>
    <mergeCell ref="F49:I49"/>
    <mergeCell ref="F50:I50"/>
    <mergeCell ref="F51:I51"/>
    <mergeCell ref="F52:I52"/>
    <mergeCell ref="C53:E53"/>
    <mergeCell ref="F53:I53"/>
    <mergeCell ref="C54:E54"/>
    <mergeCell ref="F54:I54"/>
    <mergeCell ref="C55:E55"/>
    <mergeCell ref="F55:I55"/>
    <mergeCell ref="C56:E56"/>
    <mergeCell ref="F56:I56"/>
    <mergeCell ref="C59:D59"/>
    <mergeCell ref="G59:J59"/>
    <mergeCell ref="C60:D60"/>
    <mergeCell ref="G60:J60"/>
    <mergeCell ref="C61:D61"/>
    <mergeCell ref="G61:J61"/>
    <mergeCell ref="C64:D64"/>
    <mergeCell ref="G64:J64"/>
    <mergeCell ref="C62:D62"/>
    <mergeCell ref="G62:J62"/>
    <mergeCell ref="C63:D63"/>
    <mergeCell ref="G63:J63"/>
  </mergeCells>
  <hyperlinks>
    <hyperlink ref="M12" r:id="rId1" display="https://hero.epa.gov/hero/index.cfm/reference/details/reference_id/7485096" xr:uid="{6CC5D3CE-E6E1-46D8-9114-0AFBB63E4561}"/>
    <hyperlink ref="M11" r:id="rId2" display="https://hero.epa.gov/hero/index.cfm/reference/details/reference_id/4565445" xr:uid="{06EE3910-1E18-4E95-8084-B55EBBA1FADD}"/>
    <hyperlink ref="M6" r:id="rId3" display="https://hero.epa.gov/hero/index.cfm/reference/details/reference_id/7267482" xr:uid="{57A638A6-AA4D-487E-8DBB-7C70D5DE9168}"/>
    <hyperlink ref="M13" r:id="rId4" display="https://hero.epa.gov/hero/index.cfm/reference/details/reference_id/7485096" xr:uid="{F8EF8647-EE96-49B2-AD97-5F1389C12ED1}"/>
    <hyperlink ref="M14" r:id="rId5" display="https://hero.epa.gov/hero/index.cfm/reference/details/reference_id/7485096" xr:uid="{7B31072C-3633-4977-80F1-808B8AB939C1}"/>
    <hyperlink ref="M8" r:id="rId6" display="https://hero.epa.gov/hero/index.cfm/reference/details/reference_id/7485096" xr:uid="{C7D96348-77C0-4674-B711-8D6C7FA45B59}"/>
    <hyperlink ref="M7" r:id="rId7" display="https://hero.epa.gov/hero/index.cfm/reference/details/reference_id/7267482" xr:uid="{9E3E272C-6976-41B3-8971-A4DC61CBCBB6}"/>
    <hyperlink ref="M27" r:id="rId8" display="https://hero.epa.gov/hero/index.cfm/reference/details/reference_id/7485096" xr:uid="{3FD228CD-0982-438F-BA49-E281A5495DAC}"/>
    <hyperlink ref="M26" r:id="rId9" display="https://hero.epa.gov/hero/index.cfm/reference/details/reference_id/4565445" xr:uid="{B10D247C-1110-495E-A095-E909476C5756}"/>
    <hyperlink ref="M28" r:id="rId10" display="https://hero.epa.gov/hero/index.cfm/reference/details/reference_id/7485096" xr:uid="{20017CA5-CE9D-47E1-BFF9-93DE5D3A62FD}"/>
    <hyperlink ref="M29" r:id="rId11" display="https://hero.epa.gov/hero/index.cfm/reference/details/reference_id/7485096" xr:uid="{5007D35E-B2CF-4D9A-A511-7864EDABE8CF}"/>
    <hyperlink ref="M23" r:id="rId12" display="https://hero.epa.gov/hero/index.cfm/reference/details/reference_id/7485096" xr:uid="{2A15215F-720B-4191-B585-5BA57EC626F1}"/>
    <hyperlink ref="J50" r:id="rId13" display="https://hero.epa.gov/hero/index.cfm/reference/details/reference_id/6811897" xr:uid="{BC3D05CE-F3B0-4B5F-9D2B-F667A8CB07DE}"/>
    <hyperlink ref="J48" r:id="rId14" display="https://hero.epa.gov/hero/index.cfm/reference/details/reference_id/7485096" xr:uid="{A58846CB-8237-4B88-9B55-7D70226D3716}"/>
    <hyperlink ref="J51" r:id="rId15" display="https://hero.epa.gov/hero/index.cfm/reference/details/reference_id/7485096" xr:uid="{7F61BB18-C8F1-4A7F-8C6F-142F2A48DEE7}"/>
    <hyperlink ref="J52" r:id="rId16" display="https://hero.epa.gov/hero/index.cfm/reference/details/reference_id/7485096" xr:uid="{89501DFF-723B-4A65-BC80-97494F1B7A20}"/>
    <hyperlink ref="J49" r:id="rId17" display="https://hero.epa.gov/hero/index.cfm/reference/details/reference_id/6811897" xr:uid="{B0D7BEFB-D0CD-45D7-B52B-B15FE7F453BF}"/>
    <hyperlink ref="J36" r:id="rId18" display="https://hero.epa.gov/hero/index.cfm/reference/details/reference_id/7267482" xr:uid="{1E7AE573-EC7F-4B9B-B613-49B67419073B}"/>
    <hyperlink ref="J37" r:id="rId19" display="https://hero.epa.gov/hero/index.cfm/reference/details/reference_id/7485096" xr:uid="{75A0C0D0-6137-44A9-B131-C0C3A9FD8E14}"/>
    <hyperlink ref="J41" r:id="rId20" display="https://hero.epa.gov/hero/index.cfm/reference/details/reference_id/7485096" xr:uid="{BE1D4760-C3DB-4EF9-93BE-E3B6815CB8DE}"/>
    <hyperlink ref="J42" r:id="rId21" display="https://hero.epa.gov/hero/index.cfm/reference/details/reference_id/7485096" xr:uid="{13E461C8-678D-4F48-B83F-25A6CFF1F5ED}"/>
    <hyperlink ref="J38" r:id="rId22" display="https://hero.epa.gov/hero/index.cfm/reference/details/reference_id/6811897" xr:uid="{C3E46A57-7C1E-4DA4-A8E0-1635C355F0B8}"/>
    <hyperlink ref="J53" r:id="rId23" xr:uid="{354B73F7-27A6-4926-8CCE-B35E807C019B}"/>
  </hyperlinks>
  <pageMargins left="0.7" right="0.7" top="0.75" bottom="0.75" header="0.3" footer="0.3"/>
  <pageSetup orientation="portrait"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1 6 " ? > < D a t a M a s h u p   x m l n s = " h t t p : / / s c h e m a s . m i c r o s o f t . c o m / D a t a M a s h u p " > A A A A A B Q D A A B Q S w M E F A A C A A g A 9 2 D e V A p U c G m k A A A A 9 w A A A B I A H A B D b 2 5 m a W c v U G F j a 2 F n Z S 5 4 b W w g o h g A K K A U A A A A A A A A A A A A A A A A A A A A A A A A A A A A h Y 9 N D o I w G E S v Q r q n f 8 b E k F I W b i U x I R q 3 T a n Q C B + G F s v d X H g k r y B G U X c u 5 8 1 b z N y v N 5 G N b R N d T O 9 s B y l i m K L I g O 5 K C 1 W K B n + M V y i T Y q v 0 S V U m m m R w y e j K F N X e n x N C Q g g 4 L H D X V 4 R T y s g h 3 x S 6 N q 1 C H 9 n + l 2 M L z i v Q B k m x f 4 2 R H D O 6 x I x z j q k g M x W 5 h a / B p 8 H P 9 g e K 9 d D 4 o T f S Q L w r B J m j I O 8 T 8 g F Q S w M E F A A C A A g A 9 2 D e 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d g 3 l Q o i k e 4 D g A A A B E A A A A T A B w A R m 9 y b X V s Y X M v U 2 V j d G l v b j E u b S C i G A A o o B Q A A A A A A A A A A A A A A A A A A A A A A A A A A A A r T k 0 u y c z P U w i G 0 I b W A F B L A Q I t A B Q A A g A I A P d g 3 l Q K V H B p p A A A A P c A A A A S A A A A A A A A A A A A A A A A A A A A A A B D b 2 5 m a W c v U G F j a 2 F n Z S 5 4 b W x Q S w E C L Q A U A A I A C A D 3 Y N 5 U D 8 r p q 6 Q A A A D p A A A A E w A A A A A A A A A A A A A A A A D w A A A A W 0 N v b n R l b n R f V H l w Z X N d L n h t b F B L A Q I t A B Q A A g A I A P d g 3 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b M q E Z 3 C f T R Y 1 R K Y y 5 / m b V A A A A A A I A A A A A A A N m A A D A A A A A E A A A A H 6 D p 9 q R v S o p o d Q C S K B g B 6 4 A A A A A B I A A A K A A A A A Q A A A A L G 1 b 4 9 K S V d 9 P l n p X B B / h o l A A A A C m U / j 9 b a g 6 Q l 8 + v n C t 9 R H D J b U s X T V 2 X W g 5 e Z S r F C o 3 V k O 2 7 N c Y R q E X t j V G O B w y Q 3 y g W 1 g 5 G g O x 1 q M R S L A p j i a I E s B Q U 4 U o 1 A 3 9 / U x 2 t L M q E x Q A A A B D R c l f v U Z d S D 9 O 4 r i E a j G j E F T Z p Q = = < / D a t a M a s h u p > 
</file>

<file path=customXml/item3.xml><?xml version="1.0" encoding="utf-8"?>
<p:properties xmlns:p="http://schemas.microsoft.com/office/2006/metadata/properties" xmlns:xsi="http://www.w3.org/2001/XMLSchema-instance" xmlns:pc="http://schemas.microsoft.com/office/infopath/2007/PartnerControls">
  <documentManagement>
    <_Coverage xmlns="http://schemas.microsoft.com/sharepoint/v3/fields" xsi:nil="true"/>
    <Record xmlns="4ffa91fb-a0ff-4ac5-b2db-65c790d184a4">Shared</Record>
    <EPA_x0020_Office xmlns="4ffa91fb-a0ff-4ac5-b2db-65c790d184a4" xsi:nil="true"/>
    <Document_x0020_Creation_x0020_Date xmlns="4ffa91fb-a0ff-4ac5-b2db-65c790d184a4">2022-07-28T18:02:39+00:00</Document_x0020_Creation_x0020_Date>
    <EPA_x0020_Related_x0020_Documents xmlns="4ffa91fb-a0ff-4ac5-b2db-65c790d184a4" xsi:nil="true"/>
    <_Source xmlns="http://schemas.microsoft.com/sharepoint/v3/fields" xsi:nil="true"/>
    <CategoryDescription xmlns="http://schemas.microsoft.com/sharepoint.v3" xsi:nil="true"/>
    <EPA_x0020_Contributor xmlns="4ffa91fb-a0ff-4ac5-b2db-65c790d184a4">
      <UserInfo>
        <DisplayName/>
        <AccountId xsi:nil="true"/>
        <AccountType/>
      </UserInfo>
    </EPA_x0020_Contributor>
    <TaxKeywordTaxHTField xmlns="4ffa91fb-a0ff-4ac5-b2db-65c790d184a4">
      <Terms xmlns="http://schemas.microsoft.com/office/infopath/2007/PartnerControls">
        <TermInfo xmlns="http://schemas.microsoft.com/office/infopath/2007/PartnerControls">
          <TermName xmlns="http://schemas.microsoft.com/office/infopath/2007/PartnerControls">Surface Water</TermName>
          <TermId xmlns="http://schemas.microsoft.com/office/infopath/2007/PartnerControls">e54a0bb1-340a-43ca-8185-8dc083d9a2e5</TermId>
        </TermInfo>
        <TermInfo xmlns="http://schemas.microsoft.com/office/infopath/2007/PartnerControls">
          <TermName xmlns="http://schemas.microsoft.com/office/infopath/2007/PartnerControls">2-Dichloroethylene</TermName>
          <TermId xmlns="http://schemas.microsoft.com/office/infopath/2007/PartnerControls">843fbadb-1231-4ab9-833b-3a6af9331804</TermId>
        </TermInfo>
        <TermInfo xmlns="http://schemas.microsoft.com/office/infopath/2007/PartnerControls">
          <TermName xmlns="http://schemas.microsoft.com/office/infopath/2007/PartnerControls">environmental exposure</TermName>
          <TermId xmlns="http://schemas.microsoft.com/office/infopath/2007/PartnerControls">c4110764-93d9-4175-905d-920c577e0875</TermId>
        </TermInfo>
        <TermInfo xmlns="http://schemas.microsoft.com/office/infopath/2007/PartnerControls">
          <TermName xmlns="http://schemas.microsoft.com/office/infopath/2007/PartnerControls">trans-1</TermName>
          <TermId xmlns="http://schemas.microsoft.com/office/infopath/2007/PartnerControls">3bd1ca93-0ea3-47d7-9577-5c84a0904703</TermId>
        </TermInfo>
        <TermInfo xmlns="http://schemas.microsoft.com/office/infopath/2007/PartnerControls">
          <TermName xmlns="http://schemas.microsoft.com/office/infopath/2007/PartnerControls">risk assessment</TermName>
          <TermId xmlns="http://schemas.microsoft.com/office/infopath/2007/PartnerControls">11111111-1111-1111-1111-111111111111</TermId>
        </TermInfo>
        <TermInfo xmlns="http://schemas.microsoft.com/office/infopath/2007/PartnerControls">
          <TermName xmlns="http://schemas.microsoft.com/office/infopath/2007/PartnerControls">General Population Exposure</TermName>
          <TermId xmlns="http://schemas.microsoft.com/office/infopath/2007/PartnerControls">03eacd75-a05c-4f5c-aae7-a279a75aa373</TermId>
        </TermInfo>
      </Terms>
    </TaxKeywordTaxHTField>
    <Rights xmlns="4ffa91fb-a0ff-4ac5-b2db-65c790d184a4" xsi:nil="true"/>
    <External_x0020_Contributor xmlns="4ffa91fb-a0ff-4ac5-b2db-65c790d184a4" xsi:nil="true"/>
    <Identifier xmlns="4ffa91fb-a0ff-4ac5-b2db-65c790d184a4" xsi:nil="true"/>
    <_ip_UnifiedCompliancePolicyUIAction xmlns="http://schemas.microsoft.com/sharepoint/v3" xsi:nil="true"/>
    <Creator xmlns="4ffa91fb-a0ff-4ac5-b2db-65c790d184a4">
      <UserInfo>
        <DisplayName/>
        <AccountId xsi:nil="true"/>
        <AccountType/>
      </UserInfo>
    </Creator>
    <_ip_UnifiedCompliancePolicyProperties xmlns="http://schemas.microsoft.com/sharepoint/v3" xsi:nil="true"/>
    <Language xmlns="http://schemas.microsoft.com/sharepoint/v3">English</Language>
    <j747ac98061d40f0aa7bd47e1db5675d xmlns="4ffa91fb-a0ff-4ac5-b2db-65c790d184a4">
      <Terms xmlns="http://schemas.microsoft.com/office/infopath/2007/PartnerControls"/>
    </j747ac98061d40f0aa7bd47e1db5675d>
    <SharedWithUsers xmlns="fecc2597-e8fd-4279-ac06-bd7c891938be">
      <UserInfo>
        <DisplayName>Connolly, Craig</DisplayName>
        <AccountId>20524</AccountId>
        <AccountType/>
      </UserInfo>
      <UserInfo>
        <DisplayName>Orentas, Nerija</DisplayName>
        <AccountId>3687</AccountId>
        <AccountType/>
      </UserInfo>
    </SharedWithUsers>
    <lcf76f155ced4ddcb4097134ff3c332f xmlns="ead8da0f-3542-4e50-96c8-f1f698624e86">
      <Terms xmlns="http://schemas.microsoft.com/office/infopath/2007/PartnerControls"/>
    </lcf76f155ced4ddcb4097134ff3c332f>
    <TaxCatchAll xmlns="4ffa91fb-a0ff-4ac5-b2db-65c790d184a4">
      <Value>657</Value>
      <Value>1115</Value>
      <Value>1842</Value>
      <Value>2096</Value>
      <Value>1058</Value>
      <Value>1906</Value>
    </TaxCatchAll>
    <e3f09c3df709400db2417a7161762d62 xmlns="4ffa91fb-a0ff-4ac5-b2db-65c790d184a4">
      <Terms xmlns="http://schemas.microsoft.com/office/infopath/2007/PartnerControls"/>
    </e3f09c3df709400db2417a7161762d62>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1671D9-9DFD-488D-987A-7186DFBD1A3C}">
  <ds:schemaRefs>
    <ds:schemaRef ds:uri="Microsoft.SharePoint.Taxonomy.ContentTypeSync"/>
  </ds:schemaRefs>
</ds:datastoreItem>
</file>

<file path=customXml/itemProps2.xml><?xml version="1.0" encoding="utf-8"?>
<ds:datastoreItem xmlns:ds="http://schemas.openxmlformats.org/officeDocument/2006/customXml" ds:itemID="{D6842BCC-89DB-4B35-89A6-75435ACAEA28}">
  <ds:schemaRefs>
    <ds:schemaRef ds:uri="http://schemas.microsoft.com/DataMashup"/>
  </ds:schemaRefs>
</ds:datastoreItem>
</file>

<file path=customXml/itemProps3.xml><?xml version="1.0" encoding="utf-8"?>
<ds:datastoreItem xmlns:ds="http://schemas.openxmlformats.org/officeDocument/2006/customXml" ds:itemID="{9BF9582A-9F26-47D4-ABF7-78A107F65834}">
  <ds:schemaRefs>
    <ds:schemaRef ds:uri="http://schemas.microsoft.com/sharepoint/v3/fields"/>
    <ds:schemaRef ds:uri="http://www.w3.org/XML/1998/namespace"/>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ead8da0f-3542-4e50-96c8-f1f698624e86"/>
    <ds:schemaRef ds:uri="http://purl.org/dc/elements/1.1/"/>
    <ds:schemaRef ds:uri="http://purl.org/dc/terms/"/>
    <ds:schemaRef ds:uri="4ffa91fb-a0ff-4ac5-b2db-65c790d184a4"/>
    <ds:schemaRef ds:uri="fecc2597-e8fd-4279-ac06-bd7c891938be"/>
    <ds:schemaRef ds:uri="http://schemas.microsoft.com/sharepoint.v3"/>
    <ds:schemaRef ds:uri="http://schemas.microsoft.com/sharepoint/v3"/>
  </ds:schemaRefs>
</ds:datastoreItem>
</file>

<file path=customXml/itemProps4.xml><?xml version="1.0" encoding="utf-8"?>
<ds:datastoreItem xmlns:ds="http://schemas.openxmlformats.org/officeDocument/2006/customXml" ds:itemID="{A8B8978A-E881-4CD6-B5C3-9178235A07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F5A8768-DBFF-4763-B139-726C3A042C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Page</vt:lpstr>
      <vt:lpstr>ReadMe</vt:lpstr>
      <vt:lpstr>Initial Facility Data</vt:lpstr>
      <vt:lpstr>Refined Facility Data</vt:lpstr>
      <vt:lpstr>Drinking Water Calcs</vt:lpstr>
      <vt:lpstr>Oral Exp Calc</vt:lpstr>
      <vt:lpstr>Dermal Exp Calc</vt:lpstr>
      <vt:lpstr>Exposure Equations</vt:lpstr>
      <vt:lpstr>Exposure Inputs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General Population Surface Water Exposure Estimates for trans-1,2-Dichloroethylene</dc:title>
  <dc:subject>Draft Risk Evaluation for trans-1,2-Dichloroethylene</dc:subject>
  <dc:creator/>
  <cp:keywords>trans-1,2-Dichloroethylene; risk assessment; environmental exposure; general population exposure; surface water</cp:keywords>
  <dc:description/>
  <cp:lastModifiedBy/>
  <cp:revision>1</cp:revision>
  <dcterms:created xsi:type="dcterms:W3CDTF">2026-07-29T18:38:41Z</dcterms:created>
  <dcterms:modified xsi:type="dcterms:W3CDTF">2026-07-30T11:37:11Z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657;#Surface Water|e54a0bb1-340a-43ca-8185-8dc083d9a2e5;#1115;#2-Dichloroethylene|843fbadb-1231-4ab9-833b-3a6af9331804;#1842;#environmental exposure|c4110764-93d9-4175-905d-920c577e0875;#2096;#trans-1|3bd1ca93-0ea3-47d7-9577-5c84a0904703;#1058;#risk assessment|11111111-1111-1111-1111-111111111111;#1906;#General Population Exposure|03eacd75-a05c-4f5c-aae7-a279a75aa373</vt:lpwstr>
  </property>
  <property fmtid="{D5CDD505-2E9C-101B-9397-08002B2CF9AE}" pid="3" name="Document_x0020_Type">
    <vt:lpwstr/>
  </property>
  <property fmtid="{D5CDD505-2E9C-101B-9397-08002B2CF9AE}" pid="4" name="MediaServiceImageTags">
    <vt:lpwstr/>
  </property>
  <property fmtid="{D5CDD505-2E9C-101B-9397-08002B2CF9AE}" pid="5" name="ContentTypeId">
    <vt:lpwstr>0x010100D723352F79007E408EFF44D6142FFCE2</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