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01"/>
  <workbookPr/>
  <mc:AlternateContent xmlns:mc="http://schemas.openxmlformats.org/markup-compatibility/2006">
    <mc:Choice Requires="x15">
      <x15ac:absPath xmlns:x15ac="http://schemas.microsoft.com/office/spreadsheetml/2010/11/ac" url="\\deqshares.swe.la.gov\FinancialServices\BudgetSection\Budget\Budget Files\Title V\Title V Audit 2020\Send to Bryan - Final Version\"/>
    </mc:Choice>
  </mc:AlternateContent>
  <xr:revisionPtr revIDLastSave="0" documentId="11_6988C0187D2B939DE3AD0FD492B4269A63215D24" xr6:coauthVersionLast="47" xr6:coauthVersionMax="47" xr10:uidLastSave="{00000000-0000-0000-0000-000000000000}"/>
  <bookViews>
    <workbookView xWindow="0" yWindow="0" windowWidth="21855" windowHeight="14940" xr2:uid="{00000000-000D-0000-FFFF-FFFF00000000}"/>
  </bookViews>
  <sheets>
    <sheet name="All three years" sheetId="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5" l="1"/>
  <c r="E10" i="5"/>
  <c r="E9" i="5"/>
  <c r="E8" i="5"/>
  <c r="E13" i="5" s="1"/>
  <c r="E15" i="5" s="1"/>
  <c r="E23" i="5"/>
  <c r="E24" i="5"/>
  <c r="E26" i="5" l="1"/>
  <c r="E28" i="5" s="1"/>
  <c r="E37" i="5"/>
  <c r="E39" i="5" s="1"/>
</calcChain>
</file>

<file path=xl/sharedStrings.xml><?xml version="1.0" encoding="utf-8"?>
<sst xmlns="http://schemas.openxmlformats.org/spreadsheetml/2006/main" count="131" uniqueCount="25">
  <si>
    <t>Table 3</t>
  </si>
  <si>
    <t>LDEQ FY18 Title V Expenditures</t>
  </si>
  <si>
    <t>Business Area</t>
  </si>
  <si>
    <t>WBS Element</t>
  </si>
  <si>
    <t>Fiscal Year</t>
  </si>
  <si>
    <t>CI/Obj/RevSrc Cat Desc</t>
  </si>
  <si>
    <t>Expenditure Total</t>
  </si>
  <si>
    <t>856</t>
  </si>
  <si>
    <t>E.990011.10</t>
  </si>
  <si>
    <t>2018</t>
  </si>
  <si>
    <t>IAT EXPENSE</t>
  </si>
  <si>
    <t>OPERATING SERVICES</t>
  </si>
  <si>
    <t>OTHER COMPENSATION</t>
  </si>
  <si>
    <t>PROFESSIONAL SERVICES</t>
  </si>
  <si>
    <t>RELATED BENEFITS</t>
  </si>
  <si>
    <t>SALARIES</t>
  </si>
  <si>
    <t>SUPPLIES</t>
  </si>
  <si>
    <t>TRAVEL</t>
  </si>
  <si>
    <t>TOTAL DIRECT EXPENDITURES</t>
  </si>
  <si>
    <t>INDIRECT COSTS</t>
  </si>
  <si>
    <t>TOTAL EXPENDITURES</t>
  </si>
  <si>
    <t>LDEQ FY19 Title V Expenditures</t>
  </si>
  <si>
    <t>2019</t>
  </si>
  <si>
    <t>2020</t>
  </si>
  <si>
    <t>LDEQ FY20 Title V Expenditures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</si>
</sst>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0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3" borderId="1" xfId="0" applyFill="1" applyBorder="1" applyAlignment="1">
      <alignment vertical="top"/>
    </xf>
    <xf numFmtId="4" fontId="0" fillId="3" borderId="1" xfId="0" applyNumberFormat="1" applyFill="1" applyBorder="1" applyAlignment="1">
      <alignment horizontal="right" vertical="top"/>
    </xf>
    <xf numFmtId="0" fontId="0" fillId="2" borderId="1" xfId="0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4" fontId="0" fillId="4" borderId="1" xfId="0" applyNumberFormat="1" applyFill="1" applyBorder="1" applyAlignment="1">
      <alignment horizontal="right" vertical="top"/>
    </xf>
    <xf numFmtId="4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workbookViewId="0">
      <selection activeCell="I14" sqref="I14"/>
    </sheetView>
  </sheetViews>
  <sheetFormatPr defaultRowHeight="12.75"/>
  <cols>
    <col min="1" max="1" width="15" customWidth="1"/>
    <col min="2" max="3" width="13" customWidth="1"/>
    <col min="4" max="4" width="30.7109375" customWidth="1"/>
    <col min="5" max="5" width="19" customWidth="1"/>
    <col min="7" max="7" width="11.7109375" bestFit="1" customWidth="1"/>
    <col min="8" max="8" width="15" customWidth="1"/>
    <col min="9" max="9" width="11.7109375" bestFit="1" customWidth="1"/>
  </cols>
  <sheetData>
    <row r="1" spans="1:9">
      <c r="A1" s="8" t="s">
        <v>0</v>
      </c>
    </row>
    <row r="2" spans="1:9">
      <c r="A2" s="9" t="s">
        <v>1</v>
      </c>
      <c r="B2" s="9"/>
      <c r="C2" s="9"/>
      <c r="D2" s="9"/>
      <c r="E2" s="9"/>
    </row>
    <row r="4" spans="1:9">
      <c r="A4" s="4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9">
      <c r="A5" s="2" t="s">
        <v>7</v>
      </c>
      <c r="B5" s="2" t="s">
        <v>8</v>
      </c>
      <c r="C5" s="2" t="s">
        <v>9</v>
      </c>
      <c r="D5" s="2" t="s">
        <v>10</v>
      </c>
      <c r="E5" s="3">
        <v>0</v>
      </c>
    </row>
    <row r="6" spans="1:9">
      <c r="A6" s="2" t="s">
        <v>7</v>
      </c>
      <c r="B6" s="2" t="s">
        <v>8</v>
      </c>
      <c r="C6" s="2" t="s">
        <v>9</v>
      </c>
      <c r="D6" s="2" t="s">
        <v>11</v>
      </c>
      <c r="E6" s="3">
        <v>0</v>
      </c>
    </row>
    <row r="7" spans="1:9">
      <c r="A7" s="2" t="s">
        <v>7</v>
      </c>
      <c r="B7" s="2" t="s">
        <v>8</v>
      </c>
      <c r="C7" s="2" t="s">
        <v>9</v>
      </c>
      <c r="D7" s="2" t="s">
        <v>12</v>
      </c>
      <c r="E7" s="3">
        <v>14084.1</v>
      </c>
      <c r="I7" s="7"/>
    </row>
    <row r="8" spans="1:9">
      <c r="A8" s="2" t="s">
        <v>7</v>
      </c>
      <c r="B8" s="2" t="s">
        <v>8</v>
      </c>
      <c r="C8" s="2" t="s">
        <v>9</v>
      </c>
      <c r="D8" s="2" t="s">
        <v>13</v>
      </c>
      <c r="E8" s="3">
        <f>394840.6-73000</f>
        <v>321840.59999999998</v>
      </c>
      <c r="I8" s="7"/>
    </row>
    <row r="9" spans="1:9">
      <c r="A9" s="2" t="s">
        <v>7</v>
      </c>
      <c r="B9" s="2" t="s">
        <v>8</v>
      </c>
      <c r="C9" s="2" t="s">
        <v>9</v>
      </c>
      <c r="D9" s="2" t="s">
        <v>14</v>
      </c>
      <c r="E9" s="3">
        <f>2363554.64-978871.2</f>
        <v>1384683.4400000002</v>
      </c>
    </row>
    <row r="10" spans="1:9">
      <c r="A10" s="2" t="s">
        <v>7</v>
      </c>
      <c r="B10" s="2" t="s">
        <v>8</v>
      </c>
      <c r="C10" s="2" t="s">
        <v>9</v>
      </c>
      <c r="D10" s="2" t="s">
        <v>15</v>
      </c>
      <c r="E10" s="3">
        <f>5773112.83-2420000</f>
        <v>3353112.83</v>
      </c>
    </row>
    <row r="11" spans="1:9">
      <c r="A11" s="2" t="s">
        <v>7</v>
      </c>
      <c r="B11" s="2" t="s">
        <v>8</v>
      </c>
      <c r="C11" s="2" t="s">
        <v>9</v>
      </c>
      <c r="D11" s="2" t="s">
        <v>16</v>
      </c>
      <c r="E11" s="3">
        <f>73011.45-73000</f>
        <v>11.44999999999709</v>
      </c>
    </row>
    <row r="12" spans="1:9">
      <c r="A12" s="2" t="s">
        <v>7</v>
      </c>
      <c r="B12" s="2" t="s">
        <v>8</v>
      </c>
      <c r="C12" s="2" t="s">
        <v>9</v>
      </c>
      <c r="D12" s="2" t="s">
        <v>17</v>
      </c>
      <c r="E12" s="3">
        <v>1295.6500000000001</v>
      </c>
    </row>
    <row r="13" spans="1:9">
      <c r="A13" s="5" t="s">
        <v>7</v>
      </c>
      <c r="B13" s="5" t="s">
        <v>8</v>
      </c>
      <c r="C13" s="5" t="s">
        <v>9</v>
      </c>
      <c r="D13" s="5" t="s">
        <v>18</v>
      </c>
      <c r="E13" s="6">
        <f>SUM(E5:E12)</f>
        <v>5075028.0700000012</v>
      </c>
    </row>
    <row r="14" spans="1:9">
      <c r="A14" s="2" t="s">
        <v>7</v>
      </c>
      <c r="B14" s="2" t="s">
        <v>8</v>
      </c>
      <c r="C14" s="2" t="s">
        <v>9</v>
      </c>
      <c r="D14" s="2" t="s">
        <v>19</v>
      </c>
      <c r="E14" s="3">
        <v>3717871.2</v>
      </c>
    </row>
    <row r="15" spans="1:9">
      <c r="A15" s="5" t="s">
        <v>7</v>
      </c>
      <c r="B15" s="5" t="s">
        <v>8</v>
      </c>
      <c r="C15" s="5" t="s">
        <v>9</v>
      </c>
      <c r="D15" s="5" t="s">
        <v>20</v>
      </c>
      <c r="E15" s="6">
        <f>SUM(E13+E14)</f>
        <v>8792899.2700000014</v>
      </c>
      <c r="H15" s="7"/>
    </row>
    <row r="18" spans="1:7">
      <c r="A18" s="9" t="s">
        <v>21</v>
      </c>
      <c r="B18" s="9"/>
      <c r="C18" s="9"/>
      <c r="D18" s="9"/>
      <c r="E18" s="9"/>
    </row>
    <row r="19" spans="1:7">
      <c r="A19" s="4" t="s">
        <v>2</v>
      </c>
      <c r="B19" s="1" t="s">
        <v>3</v>
      </c>
      <c r="C19" s="1" t="s">
        <v>4</v>
      </c>
      <c r="D19" s="1" t="s">
        <v>5</v>
      </c>
      <c r="E19" s="1" t="s">
        <v>6</v>
      </c>
    </row>
    <row r="20" spans="1:7">
      <c r="A20" s="2" t="s">
        <v>7</v>
      </c>
      <c r="B20" s="2" t="s">
        <v>8</v>
      </c>
      <c r="C20" s="2" t="s">
        <v>22</v>
      </c>
      <c r="D20" s="2" t="s">
        <v>11</v>
      </c>
      <c r="E20" s="3">
        <v>10</v>
      </c>
    </row>
    <row r="21" spans="1:7">
      <c r="A21" s="2" t="s">
        <v>7</v>
      </c>
      <c r="B21" s="2" t="s">
        <v>8</v>
      </c>
      <c r="C21" s="2" t="s">
        <v>22</v>
      </c>
      <c r="D21" s="2" t="s">
        <v>12</v>
      </c>
      <c r="E21" s="3">
        <v>17741.599999999999</v>
      </c>
    </row>
    <row r="22" spans="1:7">
      <c r="A22" s="2" t="s">
        <v>7</v>
      </c>
      <c r="B22" s="2" t="s">
        <v>8</v>
      </c>
      <c r="C22" s="2" t="s">
        <v>22</v>
      </c>
      <c r="D22" s="2" t="s">
        <v>13</v>
      </c>
      <c r="E22" s="3">
        <v>385833.41</v>
      </c>
    </row>
    <row r="23" spans="1:7">
      <c r="A23" s="2" t="s">
        <v>7</v>
      </c>
      <c r="B23" s="2" t="s">
        <v>8</v>
      </c>
      <c r="C23" s="2" t="s">
        <v>22</v>
      </c>
      <c r="D23" s="2" t="s">
        <v>14</v>
      </c>
      <c r="E23" s="3">
        <f>1853048.76-325000</f>
        <v>1528048.76</v>
      </c>
      <c r="G23" s="7"/>
    </row>
    <row r="24" spans="1:7">
      <c r="A24" s="2" t="s">
        <v>7</v>
      </c>
      <c r="B24" s="2" t="s">
        <v>8</v>
      </c>
      <c r="C24" s="2" t="s">
        <v>22</v>
      </c>
      <c r="D24" s="2" t="s">
        <v>15</v>
      </c>
      <c r="E24" s="3">
        <f>4941477.22-1258918.36</f>
        <v>3682558.8599999994</v>
      </c>
    </row>
    <row r="25" spans="1:7">
      <c r="A25" s="2" t="s">
        <v>7</v>
      </c>
      <c r="B25" s="2" t="s">
        <v>8</v>
      </c>
      <c r="C25" s="2" t="s">
        <v>22</v>
      </c>
      <c r="D25" s="2" t="s">
        <v>17</v>
      </c>
      <c r="E25" s="3">
        <v>3578.26</v>
      </c>
      <c r="G25" s="7"/>
    </row>
    <row r="26" spans="1:7">
      <c r="A26" s="5" t="s">
        <v>7</v>
      </c>
      <c r="B26" s="5" t="s">
        <v>8</v>
      </c>
      <c r="C26" s="5" t="s">
        <v>22</v>
      </c>
      <c r="D26" s="5" t="s">
        <v>18</v>
      </c>
      <c r="E26" s="6">
        <f>SUM(E20:E25)</f>
        <v>5617770.8899999987</v>
      </c>
    </row>
    <row r="27" spans="1:7">
      <c r="A27" s="2" t="s">
        <v>7</v>
      </c>
      <c r="B27" s="2" t="s">
        <v>8</v>
      </c>
      <c r="C27" s="2" t="s">
        <v>22</v>
      </c>
      <c r="D27" s="2" t="s">
        <v>19</v>
      </c>
      <c r="E27" s="3">
        <v>1583918.36</v>
      </c>
      <c r="G27" s="7"/>
    </row>
    <row r="28" spans="1:7">
      <c r="A28" s="5" t="s">
        <v>7</v>
      </c>
      <c r="B28" s="5" t="s">
        <v>8</v>
      </c>
      <c r="C28" s="5" t="s">
        <v>23</v>
      </c>
      <c r="D28" s="5" t="s">
        <v>20</v>
      </c>
      <c r="E28" s="6">
        <f>E26+E27</f>
        <v>7201689.2499999991</v>
      </c>
    </row>
    <row r="30" spans="1:7">
      <c r="A30" s="9" t="s">
        <v>24</v>
      </c>
      <c r="B30" s="9"/>
      <c r="C30" s="9"/>
      <c r="D30" s="9"/>
      <c r="E30" s="9"/>
    </row>
    <row r="31" spans="1:7">
      <c r="A31" s="1" t="s">
        <v>2</v>
      </c>
      <c r="B31" s="1" t="s">
        <v>3</v>
      </c>
      <c r="C31" s="1" t="s">
        <v>4</v>
      </c>
      <c r="D31" s="1" t="s">
        <v>5</v>
      </c>
      <c r="E31" s="1" t="s">
        <v>6</v>
      </c>
    </row>
    <row r="32" spans="1:7">
      <c r="A32" s="2" t="s">
        <v>7</v>
      </c>
      <c r="B32" s="2" t="s">
        <v>8</v>
      </c>
      <c r="C32" s="2" t="s">
        <v>23</v>
      </c>
      <c r="D32" s="2" t="s">
        <v>12</v>
      </c>
      <c r="E32" s="3">
        <v>17962.2</v>
      </c>
    </row>
    <row r="33" spans="1:5">
      <c r="A33" s="2" t="s">
        <v>7</v>
      </c>
      <c r="B33" s="2" t="s">
        <v>8</v>
      </c>
      <c r="C33" s="2" t="s">
        <v>23</v>
      </c>
      <c r="D33" s="2" t="s">
        <v>13</v>
      </c>
      <c r="E33" s="3">
        <v>438780.24</v>
      </c>
    </row>
    <row r="34" spans="1:5">
      <c r="A34" s="2" t="s">
        <v>7</v>
      </c>
      <c r="B34" s="2" t="s">
        <v>8</v>
      </c>
      <c r="C34" s="2" t="s">
        <v>23</v>
      </c>
      <c r="D34" s="2" t="s">
        <v>14</v>
      </c>
      <c r="E34" s="3">
        <v>1582684.67</v>
      </c>
    </row>
    <row r="35" spans="1:5">
      <c r="A35" s="2" t="s">
        <v>7</v>
      </c>
      <c r="B35" s="2" t="s">
        <v>8</v>
      </c>
      <c r="C35" s="2" t="s">
        <v>23</v>
      </c>
      <c r="D35" s="2" t="s">
        <v>15</v>
      </c>
      <c r="E35" s="3">
        <v>3635942.24</v>
      </c>
    </row>
    <row r="36" spans="1:5">
      <c r="A36" s="2" t="s">
        <v>7</v>
      </c>
      <c r="B36" s="2" t="s">
        <v>8</v>
      </c>
      <c r="C36" s="2" t="s">
        <v>23</v>
      </c>
      <c r="D36" s="2" t="s">
        <v>17</v>
      </c>
      <c r="E36" s="3">
        <v>1341.76</v>
      </c>
    </row>
    <row r="37" spans="1:5">
      <c r="A37" s="5" t="s">
        <v>7</v>
      </c>
      <c r="B37" s="5" t="s">
        <v>8</v>
      </c>
      <c r="C37" s="5" t="s">
        <v>23</v>
      </c>
      <c r="D37" s="5" t="s">
        <v>18</v>
      </c>
      <c r="E37" s="6">
        <f>SUM(E32:E36)</f>
        <v>5676711.1099999994</v>
      </c>
    </row>
    <row r="38" spans="1:5">
      <c r="A38" s="2" t="s">
        <v>7</v>
      </c>
      <c r="B38" s="2" t="s">
        <v>8</v>
      </c>
      <c r="C38" s="2" t="s">
        <v>23</v>
      </c>
      <c r="D38" s="2" t="s">
        <v>19</v>
      </c>
      <c r="E38" s="3">
        <v>3265536.97</v>
      </c>
    </row>
    <row r="39" spans="1:5">
      <c r="A39" s="5" t="s">
        <v>7</v>
      </c>
      <c r="B39" s="5" t="s">
        <v>8</v>
      </c>
      <c r="C39" s="5" t="s">
        <v>23</v>
      </c>
      <c r="D39" s="5" t="s">
        <v>20</v>
      </c>
      <c r="E39" s="6">
        <f>E37+E38</f>
        <v>8942248.0800000001</v>
      </c>
    </row>
  </sheetData>
  <mergeCells count="3">
    <mergeCell ref="A2:E2"/>
    <mergeCell ref="A18:E18"/>
    <mergeCell ref="A30:E3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2022-02-04T21:01:30+00:00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67F924CF47D84598981D1CB9F06238" ma:contentTypeVersion="51" ma:contentTypeDescription="Create a new document." ma:contentTypeScope="" ma:versionID="fcd81c41a3540bfea4ae6e2cee68bf8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6418781f-cc46-40e4-b612-10a9484df075" xmlns:ns6="e356d1b5-2d2b-4b27-b49e-5474583e9917" targetNamespace="http://schemas.microsoft.com/office/2006/metadata/properties" ma:root="true" ma:fieldsID="d272688042a10ce9bb952a0b375c3151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6418781f-cc46-40e4-b612-10a9484df075"/>
    <xsd:import namespace="e356d1b5-2d2b-4b27-b49e-5474583e991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EventHashCode" minOccurs="0"/>
                <xsd:element ref="ns6:MediaServiceGenerationTime" minOccurs="0"/>
                <xsd:element ref="ns6:MediaServiceDateTaken" minOccurs="0"/>
                <xsd:element ref="ns6:MediaServiceAutoTags" minOccurs="0"/>
                <xsd:element ref="ns6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3b49083f-3e1d-465f-a6e7-c9c77c10caed}" ma:internalName="TaxCatchAllLabel" ma:readOnly="true" ma:showField="CatchAllDataLabel" ma:web="6418781f-cc46-40e4-b612-10a9484df0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3b49083f-3e1d-465f-a6e7-c9c77c10caed}" ma:internalName="TaxCatchAll" ma:showField="CatchAllData" ma:web="6418781f-cc46-40e4-b612-10a9484df0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18781f-cc46-40e4-b612-10a9484df075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56d1b5-2d2b-4b27-b49e-5474583e99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6" nillable="true" ma:displayName="Tags" ma:internalName="MediaServiceAutoTags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91E6AC-5857-4201-84DE-B9B3C9410A98}"/>
</file>

<file path=customXml/itemProps2.xml><?xml version="1.0" encoding="utf-8"?>
<ds:datastoreItem xmlns:ds="http://schemas.openxmlformats.org/officeDocument/2006/customXml" ds:itemID="{916AC9C5-6748-4B19-98C7-C7C695FB31E9}"/>
</file>

<file path=customXml/itemProps3.xml><?xml version="1.0" encoding="utf-8"?>
<ds:datastoreItem xmlns:ds="http://schemas.openxmlformats.org/officeDocument/2006/customXml" ds:itemID="{D4499381-96F5-4E08-90F1-12E1951DB260}"/>
</file>

<file path=customXml/itemProps4.xml><?xml version="1.0" encoding="utf-8"?>
<ds:datastoreItem xmlns:ds="http://schemas.openxmlformats.org/officeDocument/2006/customXml" ds:itemID="{1BEDA9A5-F1FA-4382-9FC6-E70AA0B82C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Toups, Brad</cp:lastModifiedBy>
  <cp:revision>1</cp:revision>
  <dcterms:created xsi:type="dcterms:W3CDTF">2021-05-14T18:18:13Z</dcterms:created>
  <dcterms:modified xsi:type="dcterms:W3CDTF">2022-06-09T13:44:56Z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0x010100A367F924CF47D84598981D1CB9F06238</vt:lpwstr>
  </property>
  <property fmtid="{D5CDD505-2E9C-101B-9397-08002B2CF9AE}" pid="3" name="TaxKeyword">
    <vt:lpwstr/>
  </property>
  <property fmtid="{D5CDD505-2E9C-101B-9397-08002B2CF9AE}" pid="4" name="EPA Subject">
    <vt:lpwstr/>
  </property>
  <property fmtid="{D5CDD505-2E9C-101B-9397-08002B2CF9AE}" pid="5" name="Document Type">
    <vt:lpwstr/>
  </property>
</Properties>
</file>